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sandoval\Documents\Carlos\Documentos\IDPC 2025\Contrato 2025\Programa Transparencia y etica publica\"/>
    </mc:Choice>
  </mc:AlternateContent>
  <bookViews>
    <workbookView xWindow="0" yWindow="0" windowWidth="28800" windowHeight="10215"/>
  </bookViews>
  <sheets>
    <sheet name="PTEP IDPC 2025" sheetId="1" r:id="rId1"/>
  </sheets>
  <definedNames>
    <definedName name="_xlnm._FilterDatabase" localSheetId="0" hidden="1">'PTEP IDPC 2025'!$A$7:$AQ$132</definedName>
    <definedName name="_Toc118192689" localSheetId="0">'PTEP IDPC 2025'!$A$130</definedName>
    <definedName name="_Toc118192690" localSheetId="0">'PTEP IDPC 2025'!$A$136</definedName>
  </definedNames>
  <calcPr calcId="162913"/>
  <extLst>
    <ext uri="GoogleSheetsCustomDataVersion2">
      <go:sheetsCustomData xmlns:go="http://customooxmlschemas.google.com/" r:id="rId5" roundtripDataChecksum="QQ1pHSE/WeG/ttnjuRzEXBOUlOat6GP9v7C26FD+n3c="/>
    </ext>
  </extLst>
</workbook>
</file>

<file path=xl/calcChain.xml><?xml version="1.0" encoding="utf-8"?>
<calcChain xmlns="http://schemas.openxmlformats.org/spreadsheetml/2006/main">
  <c r="AN129" i="1" l="1"/>
  <c r="AJ129" i="1"/>
  <c r="AI129" i="1"/>
  <c r="Y129" i="1"/>
  <c r="O129" i="1"/>
  <c r="P129" i="1" s="1"/>
  <c r="AN128" i="1"/>
  <c r="AI128" i="1"/>
  <c r="AJ128" i="1" s="1"/>
  <c r="Y128" i="1"/>
  <c r="Z128" i="1" s="1"/>
  <c r="O128" i="1"/>
  <c r="P128" i="1" s="1"/>
  <c r="AN127" i="1"/>
  <c r="AI127" i="1"/>
  <c r="AJ127" i="1" s="1"/>
  <c r="Y127" i="1"/>
  <c r="Z127" i="1" s="1"/>
  <c r="O127" i="1"/>
  <c r="AO123" i="1"/>
  <c r="AP123" i="1" s="1"/>
  <c r="AN123" i="1"/>
  <c r="AI123" i="1"/>
  <c r="AJ123" i="1" s="1"/>
  <c r="Z123" i="1"/>
  <c r="Y123" i="1"/>
  <c r="P123" i="1"/>
  <c r="O123" i="1"/>
  <c r="AN122" i="1"/>
  <c r="AI122" i="1"/>
  <c r="AJ122" i="1" s="1"/>
  <c r="Z122" i="1"/>
  <c r="Y122" i="1"/>
  <c r="P122" i="1"/>
  <c r="AN121" i="1"/>
  <c r="AI121" i="1"/>
  <c r="AJ121" i="1" s="1"/>
  <c r="Y121" i="1"/>
  <c r="Z121" i="1" s="1"/>
  <c r="O121" i="1"/>
  <c r="AN115" i="1"/>
  <c r="AI115" i="1"/>
  <c r="AJ115" i="1" s="1"/>
  <c r="Y115" i="1"/>
  <c r="O115" i="1"/>
  <c r="P115" i="1" s="1"/>
  <c r="AN114" i="1"/>
  <c r="AI114" i="1"/>
  <c r="AJ114" i="1" s="1"/>
  <c r="Y114" i="1"/>
  <c r="Z114" i="1" s="1"/>
  <c r="O114" i="1"/>
  <c r="AN113" i="1"/>
  <c r="AI113" i="1"/>
  <c r="AJ113" i="1" s="1"/>
  <c r="Y113" i="1"/>
  <c r="Z113" i="1" s="1"/>
  <c r="O113" i="1"/>
  <c r="P113" i="1" s="1"/>
  <c r="AN112" i="1"/>
  <c r="AI112" i="1"/>
  <c r="AJ112" i="1" s="1"/>
  <c r="Y112" i="1"/>
  <c r="Z112" i="1" s="1"/>
  <c r="O112" i="1"/>
  <c r="AN111" i="1"/>
  <c r="AI111" i="1"/>
  <c r="AJ111" i="1" s="1"/>
  <c r="Y111" i="1"/>
  <c r="Z111" i="1" s="1"/>
  <c r="O111" i="1"/>
  <c r="P111" i="1" s="1"/>
  <c r="AN107" i="1"/>
  <c r="AI107" i="1"/>
  <c r="AJ107" i="1" s="1"/>
  <c r="Y107" i="1"/>
  <c r="Z107" i="1" s="1"/>
  <c r="O107" i="1"/>
  <c r="AO106" i="1"/>
  <c r="AN106" i="1"/>
  <c r="AP106" i="1" s="1"/>
  <c r="P106" i="1"/>
  <c r="AO105" i="1"/>
  <c r="AN105" i="1"/>
  <c r="P105" i="1"/>
  <c r="AO104" i="1"/>
  <c r="AN104" i="1"/>
  <c r="P104" i="1"/>
  <c r="AN103" i="1"/>
  <c r="AI103" i="1"/>
  <c r="AJ103" i="1" s="1"/>
  <c r="Y103" i="1"/>
  <c r="Z103" i="1" s="1"/>
  <c r="O103" i="1"/>
  <c r="AN102" i="1"/>
  <c r="AJ102" i="1"/>
  <c r="AI102" i="1"/>
  <c r="Y102" i="1"/>
  <c r="P102" i="1"/>
  <c r="O102" i="1"/>
  <c r="AN101" i="1"/>
  <c r="AI101" i="1"/>
  <c r="AJ101" i="1" s="1"/>
  <c r="Z101" i="1"/>
  <c r="Y101" i="1"/>
  <c r="O101" i="1"/>
  <c r="P101" i="1" s="1"/>
  <c r="AN100" i="1"/>
  <c r="AI100" i="1"/>
  <c r="AJ100" i="1" s="1"/>
  <c r="Y100" i="1"/>
  <c r="O100" i="1"/>
  <c r="P100" i="1" s="1"/>
  <c r="AN99" i="1"/>
  <c r="AI99" i="1"/>
  <c r="AJ99" i="1" s="1"/>
  <c r="Y99" i="1"/>
  <c r="Z99" i="1" s="1"/>
  <c r="O99" i="1"/>
  <c r="AN98" i="1"/>
  <c r="AI98" i="1"/>
  <c r="AJ98" i="1" s="1"/>
  <c r="Y98" i="1"/>
  <c r="O98" i="1"/>
  <c r="P98" i="1" s="1"/>
  <c r="AN97" i="1"/>
  <c r="AI97" i="1"/>
  <c r="AJ97" i="1" s="1"/>
  <c r="Y97" i="1"/>
  <c r="O97" i="1"/>
  <c r="P97" i="1" s="1"/>
  <c r="AN96" i="1"/>
  <c r="AI96" i="1"/>
  <c r="AJ96" i="1" s="1"/>
  <c r="Z96" i="1"/>
  <c r="Y96" i="1"/>
  <c r="O96" i="1"/>
  <c r="P96" i="1" s="1"/>
  <c r="AN95" i="1"/>
  <c r="AI95" i="1"/>
  <c r="AJ95" i="1" s="1"/>
  <c r="Y95" i="1"/>
  <c r="Z95" i="1" s="1"/>
  <c r="O95" i="1"/>
  <c r="P95" i="1" s="1"/>
  <c r="AN94" i="1"/>
  <c r="AJ94" i="1"/>
  <c r="AI94" i="1"/>
  <c r="Y94" i="1"/>
  <c r="P94" i="1"/>
  <c r="O94" i="1"/>
  <c r="AN93" i="1"/>
  <c r="AI93" i="1"/>
  <c r="AJ93" i="1" s="1"/>
  <c r="Y93" i="1"/>
  <c r="Z93" i="1" s="1"/>
  <c r="O93" i="1"/>
  <c r="P93" i="1" s="1"/>
  <c r="AN92" i="1"/>
  <c r="AI92" i="1"/>
  <c r="AJ92" i="1" s="1"/>
  <c r="Y92" i="1"/>
  <c r="Z92" i="1" s="1"/>
  <c r="O92" i="1"/>
  <c r="AN88" i="1"/>
  <c r="AI88" i="1"/>
  <c r="AJ88" i="1" s="1"/>
  <c r="Y88" i="1"/>
  <c r="O88" i="1"/>
  <c r="P88" i="1" s="1"/>
  <c r="AN87" i="1"/>
  <c r="AI87" i="1"/>
  <c r="AJ87" i="1" s="1"/>
  <c r="Y87" i="1"/>
  <c r="Z87" i="1" s="1"/>
  <c r="O87" i="1"/>
  <c r="AN86" i="1"/>
  <c r="AI86" i="1"/>
  <c r="AJ86" i="1" s="1"/>
  <c r="Y86" i="1"/>
  <c r="Z86" i="1" s="1"/>
  <c r="O86" i="1"/>
  <c r="AN85" i="1"/>
  <c r="AI85" i="1"/>
  <c r="AJ85" i="1" s="1"/>
  <c r="Y85" i="1"/>
  <c r="Z85" i="1" s="1"/>
  <c r="O85" i="1"/>
  <c r="AN84" i="1"/>
  <c r="AI84" i="1"/>
  <c r="AJ84" i="1" s="1"/>
  <c r="Y84" i="1"/>
  <c r="Z84" i="1" s="1"/>
  <c r="O84" i="1"/>
  <c r="P84" i="1" s="1"/>
  <c r="AN83" i="1"/>
  <c r="AI83" i="1"/>
  <c r="AJ83" i="1" s="1"/>
  <c r="Y83" i="1"/>
  <c r="Z83" i="1" s="1"/>
  <c r="O83" i="1"/>
  <c r="P83" i="1" s="1"/>
  <c r="AN82" i="1"/>
  <c r="AI82" i="1"/>
  <c r="AJ82" i="1" s="1"/>
  <c r="O82" i="1"/>
  <c r="P82" i="1" s="1"/>
  <c r="AN81" i="1"/>
  <c r="AI81" i="1"/>
  <c r="AJ81" i="1" s="1"/>
  <c r="O81" i="1"/>
  <c r="P81" i="1" s="1"/>
  <c r="AN80" i="1"/>
  <c r="AI80" i="1"/>
  <c r="AJ80" i="1" s="1"/>
  <c r="Y80" i="1"/>
  <c r="Z80" i="1" s="1"/>
  <c r="P80" i="1"/>
  <c r="O80" i="1"/>
  <c r="AN79" i="1"/>
  <c r="AI79" i="1"/>
  <c r="AJ79" i="1" s="1"/>
  <c r="Z79" i="1"/>
  <c r="Y79" i="1"/>
  <c r="O79" i="1"/>
  <c r="P79" i="1" s="1"/>
  <c r="AN78" i="1"/>
  <c r="AI78" i="1"/>
  <c r="AJ78" i="1" s="1"/>
  <c r="Y78" i="1"/>
  <c r="Z78" i="1" s="1"/>
  <c r="O78" i="1"/>
  <c r="P78" i="1" s="1"/>
  <c r="AN77" i="1"/>
  <c r="AI77" i="1"/>
  <c r="AJ77" i="1" s="1"/>
  <c r="Y77" i="1"/>
  <c r="Z77" i="1" s="1"/>
  <c r="O77" i="1"/>
  <c r="AN76" i="1"/>
  <c r="AI76" i="1"/>
  <c r="AJ76" i="1" s="1"/>
  <c r="Y76" i="1"/>
  <c r="AO76" i="1" s="1"/>
  <c r="P76" i="1"/>
  <c r="O76" i="1"/>
  <c r="AN75" i="1"/>
  <c r="AI75" i="1"/>
  <c r="AJ75" i="1" s="1"/>
  <c r="Y75" i="1"/>
  <c r="Z75" i="1" s="1"/>
  <c r="O75" i="1"/>
  <c r="P75" i="1" s="1"/>
  <c r="AN70" i="1"/>
  <c r="AI70" i="1"/>
  <c r="AJ70" i="1" s="1"/>
  <c r="Y70" i="1"/>
  <c r="O70" i="1"/>
  <c r="P70" i="1" s="1"/>
  <c r="AN69" i="1"/>
  <c r="AI69" i="1"/>
  <c r="AJ69" i="1" s="1"/>
  <c r="Y69" i="1"/>
  <c r="Z69" i="1" s="1"/>
  <c r="O69" i="1"/>
  <c r="P69" i="1" s="1"/>
  <c r="AN68" i="1"/>
  <c r="AI68" i="1"/>
  <c r="AJ68" i="1" s="1"/>
  <c r="Y68" i="1"/>
  <c r="Z68" i="1" s="1"/>
  <c r="O68" i="1"/>
  <c r="P68" i="1" s="1"/>
  <c r="AN67" i="1"/>
  <c r="AI67" i="1"/>
  <c r="AJ67" i="1" s="1"/>
  <c r="Y67" i="1"/>
  <c r="Z67" i="1" s="1"/>
  <c r="O67" i="1"/>
  <c r="AN66" i="1"/>
  <c r="AI66" i="1"/>
  <c r="AJ66" i="1" s="1"/>
  <c r="Y66" i="1"/>
  <c r="O66" i="1"/>
  <c r="P66" i="1" s="1"/>
  <c r="AN65" i="1"/>
  <c r="AI65" i="1"/>
  <c r="AJ65" i="1" s="1"/>
  <c r="Y65" i="1"/>
  <c r="Z65" i="1" s="1"/>
  <c r="O65" i="1"/>
  <c r="AN64" i="1"/>
  <c r="AI64" i="1"/>
  <c r="AJ64" i="1" s="1"/>
  <c r="Y64" i="1"/>
  <c r="Z64" i="1" s="1"/>
  <c r="O64" i="1"/>
  <c r="AO64" i="1" s="1"/>
  <c r="AP64" i="1" s="1"/>
  <c r="AN63" i="1"/>
  <c r="AI63" i="1"/>
  <c r="AJ63" i="1" s="1"/>
  <c r="Y63" i="1"/>
  <c r="Z63" i="1" s="1"/>
  <c r="O63" i="1"/>
  <c r="AN62" i="1"/>
  <c r="AI62" i="1"/>
  <c r="AJ62" i="1" s="1"/>
  <c r="Y62" i="1"/>
  <c r="Z62" i="1" s="1"/>
  <c r="O62" i="1"/>
  <c r="P62" i="1" s="1"/>
  <c r="AN61" i="1"/>
  <c r="AI61" i="1"/>
  <c r="AJ61" i="1" s="1"/>
  <c r="Y61" i="1"/>
  <c r="Z61" i="1" s="1"/>
  <c r="O61" i="1"/>
  <c r="P61" i="1" s="1"/>
  <c r="AN60" i="1"/>
  <c r="AI60" i="1"/>
  <c r="AJ60" i="1" s="1"/>
  <c r="Z60" i="1"/>
  <c r="Y60" i="1"/>
  <c r="O60" i="1"/>
  <c r="P60" i="1" s="1"/>
  <c r="AN59" i="1"/>
  <c r="AI59" i="1"/>
  <c r="AJ59" i="1" s="1"/>
  <c r="Y59" i="1"/>
  <c r="Z59" i="1" s="1"/>
  <c r="O59" i="1"/>
  <c r="AN58" i="1"/>
  <c r="AJ58" i="1"/>
  <c r="AI58" i="1"/>
  <c r="Y58" i="1"/>
  <c r="O58" i="1"/>
  <c r="P58" i="1" s="1"/>
  <c r="AN57" i="1"/>
  <c r="AI57" i="1"/>
  <c r="AJ57" i="1" s="1"/>
  <c r="Y57" i="1"/>
  <c r="Z57" i="1" s="1"/>
  <c r="O57" i="1"/>
  <c r="P57" i="1" s="1"/>
  <c r="AN56" i="1"/>
  <c r="AI56" i="1"/>
  <c r="AJ56" i="1" s="1"/>
  <c r="Y56" i="1"/>
  <c r="Z56" i="1" s="1"/>
  <c r="O56" i="1"/>
  <c r="P56" i="1" s="1"/>
  <c r="AN55" i="1"/>
  <c r="AI55" i="1"/>
  <c r="AJ55" i="1" s="1"/>
  <c r="Y55" i="1"/>
  <c r="Z55" i="1" s="1"/>
  <c r="O55" i="1"/>
  <c r="P55" i="1" s="1"/>
  <c r="AN54" i="1"/>
  <c r="AJ54" i="1"/>
  <c r="AI54" i="1"/>
  <c r="Y54" i="1"/>
  <c r="O54" i="1"/>
  <c r="P54" i="1" s="1"/>
  <c r="AN53" i="1"/>
  <c r="AI53" i="1"/>
  <c r="AJ53" i="1" s="1"/>
  <c r="Y53" i="1"/>
  <c r="Z53" i="1" s="1"/>
  <c r="O53" i="1"/>
  <c r="P53" i="1" s="1"/>
  <c r="AN52" i="1"/>
  <c r="AI52" i="1"/>
  <c r="AJ52" i="1" s="1"/>
  <c r="Y52" i="1"/>
  <c r="Z52" i="1" s="1"/>
  <c r="O52" i="1"/>
  <c r="AN48" i="1"/>
  <c r="AI48" i="1"/>
  <c r="AJ48" i="1" s="1"/>
  <c r="Y48" i="1"/>
  <c r="O48" i="1"/>
  <c r="P48" i="1" s="1"/>
  <c r="AN47" i="1"/>
  <c r="AI47" i="1"/>
  <c r="AJ47" i="1" s="1"/>
  <c r="Y47" i="1"/>
  <c r="Z47" i="1" s="1"/>
  <c r="O47" i="1"/>
  <c r="AN46" i="1"/>
  <c r="AI46" i="1"/>
  <c r="AJ46" i="1" s="1"/>
  <c r="Y46" i="1"/>
  <c r="Z46" i="1" s="1"/>
  <c r="O46" i="1"/>
  <c r="AN45" i="1"/>
  <c r="AI45" i="1"/>
  <c r="AJ45" i="1" s="1"/>
  <c r="Y45" i="1"/>
  <c r="Z45" i="1" s="1"/>
  <c r="O45" i="1"/>
  <c r="AN44" i="1"/>
  <c r="AI44" i="1"/>
  <c r="AJ44" i="1" s="1"/>
  <c r="Y44" i="1"/>
  <c r="Z44" i="1" s="1"/>
  <c r="O44" i="1"/>
  <c r="P44" i="1" s="1"/>
  <c r="AN39" i="1"/>
  <c r="AI39" i="1"/>
  <c r="AJ39" i="1" s="1"/>
  <c r="Y39" i="1"/>
  <c r="Z39" i="1" s="1"/>
  <c r="O39" i="1"/>
  <c r="AN38" i="1"/>
  <c r="AI38" i="1"/>
  <c r="AJ38" i="1" s="1"/>
  <c r="Y38" i="1"/>
  <c r="AO38" i="1" s="1"/>
  <c r="AP38" i="1" s="1"/>
  <c r="O38" i="1"/>
  <c r="P38" i="1" s="1"/>
  <c r="AN37" i="1"/>
  <c r="AI37" i="1"/>
  <c r="AJ37" i="1" s="1"/>
  <c r="Y37" i="1"/>
  <c r="Z37" i="1" s="1"/>
  <c r="O37" i="1"/>
  <c r="P37" i="1" s="1"/>
  <c r="AN36" i="1"/>
  <c r="AI36" i="1"/>
  <c r="AJ36" i="1" s="1"/>
  <c r="Y36" i="1"/>
  <c r="Z36" i="1" s="1"/>
  <c r="O36" i="1"/>
  <c r="P36" i="1" s="1"/>
  <c r="AN32" i="1"/>
  <c r="AI32" i="1"/>
  <c r="AJ32" i="1" s="1"/>
  <c r="Y32" i="1"/>
  <c r="O32" i="1"/>
  <c r="P32" i="1" s="1"/>
  <c r="AN28" i="1"/>
  <c r="AI28" i="1"/>
  <c r="AJ28" i="1" s="1"/>
  <c r="Y28" i="1"/>
  <c r="Z28" i="1" s="1"/>
  <c r="O28" i="1"/>
  <c r="P28" i="1" s="1"/>
  <c r="AN27" i="1"/>
  <c r="AP27" i="1" s="1"/>
  <c r="AI27" i="1"/>
  <c r="AJ27" i="1" s="1"/>
  <c r="Y27" i="1"/>
  <c r="Z27" i="1" s="1"/>
  <c r="O27" i="1"/>
  <c r="P27" i="1" s="1"/>
  <c r="AN26" i="1"/>
  <c r="O26" i="1"/>
  <c r="P26" i="1" s="1"/>
  <c r="AN25" i="1"/>
  <c r="AP25" i="1" s="1"/>
  <c r="AI25" i="1"/>
  <c r="AJ25" i="1" s="1"/>
  <c r="Z25" i="1"/>
  <c r="Y25" i="1"/>
  <c r="O25" i="1"/>
  <c r="P25" i="1" s="1"/>
  <c r="AN24" i="1"/>
  <c r="AJ24" i="1"/>
  <c r="AI24" i="1"/>
  <c r="Y24" i="1"/>
  <c r="O24" i="1"/>
  <c r="P24" i="1" s="1"/>
  <c r="AN20" i="1"/>
  <c r="AI20" i="1"/>
  <c r="AJ20" i="1" s="1"/>
  <c r="Y20" i="1"/>
  <c r="O20" i="1"/>
  <c r="P20" i="1" s="1"/>
  <c r="AN19" i="1"/>
  <c r="AI19" i="1"/>
  <c r="AJ19" i="1" s="1"/>
  <c r="Y19" i="1"/>
  <c r="Z19" i="1" s="1"/>
  <c r="O19" i="1"/>
  <c r="P19" i="1" s="1"/>
  <c r="AN18" i="1"/>
  <c r="AI18" i="1"/>
  <c r="AJ18" i="1" s="1"/>
  <c r="Y18" i="1"/>
  <c r="Z18" i="1" s="1"/>
  <c r="O18" i="1"/>
  <c r="AN17" i="1"/>
  <c r="AI17" i="1"/>
  <c r="AJ17" i="1" s="1"/>
  <c r="Y17" i="1"/>
  <c r="P17" i="1"/>
  <c r="O17" i="1"/>
  <c r="AN16" i="1"/>
  <c r="AI16" i="1"/>
  <c r="AJ16" i="1" s="1"/>
  <c r="Y16" i="1"/>
  <c r="Z16" i="1" s="1"/>
  <c r="O16" i="1"/>
  <c r="P16" i="1" s="1"/>
  <c r="AN15" i="1"/>
  <c r="AI15" i="1"/>
  <c r="AJ15" i="1" s="1"/>
  <c r="Y15" i="1"/>
  <c r="Z15" i="1" s="1"/>
  <c r="O15" i="1"/>
  <c r="P15" i="1" s="1"/>
  <c r="AN14" i="1"/>
  <c r="AI14" i="1"/>
  <c r="AJ14" i="1" s="1"/>
  <c r="Y14" i="1"/>
  <c r="Z14" i="1" s="1"/>
  <c r="O14" i="1"/>
  <c r="AN13" i="1"/>
  <c r="AI13" i="1"/>
  <c r="AJ13" i="1" s="1"/>
  <c r="Y13" i="1"/>
  <c r="P13" i="1"/>
  <c r="O13" i="1"/>
  <c r="AN12" i="1"/>
  <c r="AI12" i="1"/>
  <c r="AJ12" i="1" s="1"/>
  <c r="Z12" i="1"/>
  <c r="Y12" i="1"/>
  <c r="O12" i="1"/>
  <c r="P12" i="1" s="1"/>
  <c r="AN11" i="1"/>
  <c r="AI11" i="1"/>
  <c r="AJ11" i="1" s="1"/>
  <c r="Y11" i="1"/>
  <c r="Z11" i="1" s="1"/>
  <c r="O11" i="1"/>
  <c r="P11" i="1" s="1"/>
  <c r="AN10" i="1"/>
  <c r="AI10" i="1"/>
  <c r="AJ10" i="1" s="1"/>
  <c r="Y10" i="1"/>
  <c r="Z10" i="1" s="1"/>
  <c r="O10" i="1"/>
  <c r="AN9" i="1"/>
  <c r="AJ9" i="1"/>
  <c r="AI9" i="1"/>
  <c r="Y9" i="1"/>
  <c r="O9" i="1"/>
  <c r="P9" i="1" s="1"/>
  <c r="AN8" i="1"/>
  <c r="AI8" i="1"/>
  <c r="AJ8" i="1" s="1"/>
  <c r="Z8" i="1"/>
  <c r="Y8" i="1"/>
  <c r="O8" i="1"/>
  <c r="P8" i="1" s="1"/>
  <c r="AO46" i="1" l="1"/>
  <c r="AP46" i="1" s="1"/>
  <c r="AO80" i="1"/>
  <c r="AP80" i="1" s="1"/>
  <c r="AO100" i="1"/>
  <c r="AP100" i="1" s="1"/>
  <c r="AO113" i="1"/>
  <c r="AP113" i="1" s="1"/>
  <c r="AO16" i="1"/>
  <c r="AP16" i="1" s="1"/>
  <c r="AO8" i="1"/>
  <c r="AP8" i="1" s="1"/>
  <c r="AO20" i="1"/>
  <c r="AP20" i="1" s="1"/>
  <c r="AO86" i="1"/>
  <c r="AP86" i="1" s="1"/>
  <c r="AO102" i="1"/>
  <c r="AP102" i="1" s="1"/>
  <c r="AO18" i="1"/>
  <c r="AP18" i="1" s="1"/>
  <c r="AO58" i="1"/>
  <c r="AP58" i="1" s="1"/>
  <c r="AO96" i="1"/>
  <c r="AP96" i="1" s="1"/>
  <c r="AO48" i="1"/>
  <c r="AP48" i="1" s="1"/>
  <c r="AO52" i="1"/>
  <c r="AP52" i="1" s="1"/>
  <c r="AO62" i="1"/>
  <c r="AP62" i="1" s="1"/>
  <c r="AO66" i="1"/>
  <c r="AP66" i="1" s="1"/>
  <c r="AO67" i="1"/>
  <c r="AP67" i="1" s="1"/>
  <c r="AO68" i="1"/>
  <c r="AP68" i="1" s="1"/>
  <c r="AO75" i="1"/>
  <c r="AP75" i="1" s="1"/>
  <c r="AO84" i="1"/>
  <c r="AP84" i="1" s="1"/>
  <c r="AP104" i="1"/>
  <c r="AO115" i="1"/>
  <c r="AP115" i="1" s="1"/>
  <c r="AO129" i="1"/>
  <c r="AP129" i="1" s="1"/>
  <c r="AO11" i="1"/>
  <c r="AP11" i="1" s="1"/>
  <c r="P86" i="1"/>
  <c r="Z100" i="1"/>
  <c r="Z102" i="1"/>
  <c r="AO122" i="1"/>
  <c r="AP122" i="1" s="1"/>
  <c r="AO56" i="1"/>
  <c r="AP56" i="1" s="1"/>
  <c r="AO69" i="1"/>
  <c r="AP69" i="1" s="1"/>
  <c r="Z20" i="1"/>
  <c r="AO37" i="1"/>
  <c r="AP37" i="1" s="1"/>
  <c r="Z58" i="1"/>
  <c r="AP76" i="1"/>
  <c r="AO97" i="1"/>
  <c r="AP97" i="1" s="1"/>
  <c r="AO10" i="1"/>
  <c r="AP10" i="1" s="1"/>
  <c r="AO12" i="1"/>
  <c r="AP12" i="1" s="1"/>
  <c r="AO19" i="1"/>
  <c r="AP19" i="1" s="1"/>
  <c r="P46" i="1"/>
  <c r="AO57" i="1"/>
  <c r="AP57" i="1" s="1"/>
  <c r="AO81" i="1"/>
  <c r="AO88" i="1"/>
  <c r="AP88" i="1" s="1"/>
  <c r="AO92" i="1"/>
  <c r="AP92" i="1" s="1"/>
  <c r="Z97" i="1"/>
  <c r="AP105" i="1"/>
  <c r="AO9" i="1"/>
  <c r="AP9" i="1" s="1"/>
  <c r="Z9" i="1"/>
  <c r="AO28" i="1"/>
  <c r="AP28" i="1" s="1"/>
  <c r="P65" i="1"/>
  <c r="AO65" i="1"/>
  <c r="AP65" i="1" s="1"/>
  <c r="P10" i="1"/>
  <c r="AO36" i="1"/>
  <c r="AP36" i="1" s="1"/>
  <c r="Z38" i="1"/>
  <c r="P64" i="1"/>
  <c r="AO121" i="1"/>
  <c r="AP121" i="1" s="1"/>
  <c r="AQ121" i="1" s="1"/>
  <c r="P121" i="1"/>
  <c r="AO13" i="1"/>
  <c r="AP13" i="1" s="1"/>
  <c r="Z13" i="1"/>
  <c r="AO15" i="1"/>
  <c r="AP15" i="1" s="1"/>
  <c r="AO24" i="1"/>
  <c r="AP24" i="1" s="1"/>
  <c r="Z24" i="1"/>
  <c r="P52" i="1"/>
  <c r="AO17" i="1"/>
  <c r="AP17" i="1" s="1"/>
  <c r="Z17" i="1"/>
  <c r="AO107" i="1"/>
  <c r="AP107" i="1" s="1"/>
  <c r="P107" i="1"/>
  <c r="P18" i="1"/>
  <c r="AP81" i="1"/>
  <c r="AO14" i="1"/>
  <c r="AP14" i="1" s="1"/>
  <c r="AO45" i="1"/>
  <c r="AP45" i="1" s="1"/>
  <c r="P45" i="1"/>
  <c r="AO54" i="1"/>
  <c r="AP54" i="1" s="1"/>
  <c r="Z54" i="1"/>
  <c r="AO78" i="1"/>
  <c r="AP78" i="1" s="1"/>
  <c r="AO82" i="1"/>
  <c r="AP82" i="1" s="1"/>
  <c r="AO85" i="1"/>
  <c r="AP85" i="1" s="1"/>
  <c r="P85" i="1"/>
  <c r="P92" i="1"/>
  <c r="AO94" i="1"/>
  <c r="AP94" i="1" s="1"/>
  <c r="Z94" i="1"/>
  <c r="AO98" i="1"/>
  <c r="AP98" i="1" s="1"/>
  <c r="Z98" i="1"/>
  <c r="AO112" i="1"/>
  <c r="AP112" i="1" s="1"/>
  <c r="P112" i="1"/>
  <c r="P14" i="1"/>
  <c r="AO26" i="1"/>
  <c r="AP26" i="1" s="1"/>
  <c r="AO32" i="1"/>
  <c r="AP32" i="1" s="1"/>
  <c r="AQ32" i="1" s="1"/>
  <c r="Z32" i="1"/>
  <c r="P47" i="1"/>
  <c r="AO47" i="1"/>
  <c r="AP47" i="1" s="1"/>
  <c r="AO53" i="1"/>
  <c r="AP53" i="1" s="1"/>
  <c r="AO60" i="1"/>
  <c r="AP60" i="1" s="1"/>
  <c r="AO63" i="1"/>
  <c r="AP63" i="1" s="1"/>
  <c r="P63" i="1"/>
  <c r="P67" i="1"/>
  <c r="AO70" i="1"/>
  <c r="AP70" i="1" s="1"/>
  <c r="Z70" i="1"/>
  <c r="Z76" i="1"/>
  <c r="P87" i="1"/>
  <c r="AO87" i="1"/>
  <c r="AP87" i="1" s="1"/>
  <c r="AO93" i="1"/>
  <c r="AP93" i="1" s="1"/>
  <c r="P114" i="1"/>
  <c r="AO114" i="1"/>
  <c r="AP114" i="1" s="1"/>
  <c r="AO103" i="1"/>
  <c r="AP103" i="1" s="1"/>
  <c r="AO127" i="1"/>
  <c r="AP127" i="1" s="1"/>
  <c r="AO39" i="1"/>
  <c r="AP39" i="1" s="1"/>
  <c r="AO59" i="1"/>
  <c r="AP59" i="1" s="1"/>
  <c r="AO77" i="1"/>
  <c r="AP77" i="1" s="1"/>
  <c r="AO99" i="1"/>
  <c r="AP99" i="1" s="1"/>
  <c r="P103" i="1"/>
  <c r="AO111" i="1"/>
  <c r="AP111" i="1" s="1"/>
  <c r="AQ111" i="1" s="1"/>
  <c r="Z115" i="1"/>
  <c r="P127" i="1"/>
  <c r="AO128" i="1"/>
  <c r="AP128" i="1" s="1"/>
  <c r="P39" i="1"/>
  <c r="AO44" i="1"/>
  <c r="AP44" i="1" s="1"/>
  <c r="Z48" i="1"/>
  <c r="AO55" i="1"/>
  <c r="AP55" i="1" s="1"/>
  <c r="P59" i="1"/>
  <c r="AO61" i="1"/>
  <c r="AP61" i="1" s="1"/>
  <c r="Z66" i="1"/>
  <c r="P77" i="1"/>
  <c r="AO79" i="1"/>
  <c r="AP79" i="1" s="1"/>
  <c r="AO83" i="1"/>
  <c r="AP83" i="1" s="1"/>
  <c r="Z88" i="1"/>
  <c r="AO95" i="1"/>
  <c r="AP95" i="1" s="1"/>
  <c r="P99" i="1"/>
  <c r="AO101" i="1"/>
  <c r="AP101" i="1" s="1"/>
  <c r="Z129" i="1"/>
  <c r="AQ127" i="1" l="1"/>
  <c r="AQ116" i="1" s="1"/>
  <c r="AQ44" i="1"/>
  <c r="AQ40" i="1" s="1"/>
  <c r="AQ92" i="1"/>
  <c r="AQ75" i="1"/>
  <c r="AQ52" i="1"/>
  <c r="AQ24" i="1"/>
  <c r="AQ8" i="1"/>
  <c r="AQ36" i="1"/>
  <c r="AQ71" i="1" l="1"/>
  <c r="AQ4" i="1"/>
</calcChain>
</file>

<file path=xl/sharedStrings.xml><?xml version="1.0" encoding="utf-8"?>
<sst xmlns="http://schemas.openxmlformats.org/spreadsheetml/2006/main" count="1229" uniqueCount="502">
  <si>
    <r>
      <rPr>
        <b/>
        <sz val="16"/>
        <color theme="1"/>
        <rFont val="Calibri"/>
        <family val="2"/>
      </rPr>
      <t xml:space="preserve">PROGRAMA DE TRANSPARENCIA Y ÉTICA PÚBLICA  - PTEP 2025
</t>
    </r>
  </si>
  <si>
    <t>Prog</t>
  </si>
  <si>
    <t>ENE</t>
  </si>
  <si>
    <t>FEB</t>
  </si>
  <si>
    <t>MAR</t>
  </si>
  <si>
    <t>ABR</t>
  </si>
  <si>
    <t>Ejec.</t>
  </si>
  <si>
    <t>Eficacia</t>
  </si>
  <si>
    <t>Avance Cualitativo</t>
  </si>
  <si>
    <t>MAY</t>
  </si>
  <si>
    <t>JUN</t>
  </si>
  <si>
    <t>JUL</t>
  </si>
  <si>
    <t>AGO</t>
  </si>
  <si>
    <t>SEP</t>
  </si>
  <si>
    <t>OCT</t>
  </si>
  <si>
    <t>NOV</t>
  </si>
  <si>
    <t>DIC</t>
  </si>
  <si>
    <t>Prog.</t>
  </si>
  <si>
    <t>Eficacia Actividad</t>
  </si>
  <si>
    <t>Eficacia Subcomponente</t>
  </si>
  <si>
    <t>INSTITUTO DISTRITAL DE PATRIMONIO CULTURAL</t>
  </si>
  <si>
    <t xml:space="preserve">Componente 1: Gestión de riesgos </t>
  </si>
  <si>
    <t>Subcomponente 1.1 Gestión de riesgos para la Integridad</t>
  </si>
  <si>
    <t>Objetivo</t>
  </si>
  <si>
    <t>Desarrollar acciones que permitan prevenir la materialización de los riesgos de corrupción identificados, mediante la implementación de acciones y controles en el mapa de riesgos de corrupción del Instituto Distrital de Patrimonio Cultural</t>
  </si>
  <si>
    <t>PRIMER CUATRIMESTRE</t>
  </si>
  <si>
    <t>Observaciones Oficina Asesora de Planeación</t>
  </si>
  <si>
    <t xml:space="preserve">Observaciones Control Interno </t>
  </si>
  <si>
    <t>SEGUNDO CUATRIMESTRE</t>
  </si>
  <si>
    <t>TERCER CUATRIMESTRE</t>
  </si>
  <si>
    <t>CUMPLIMIENTO ACUMULADO</t>
  </si>
  <si>
    <t>Ítem</t>
  </si>
  <si>
    <t xml:space="preserve"> Actividad</t>
  </si>
  <si>
    <t>Meta o producto</t>
  </si>
  <si>
    <t xml:space="preserve">Dependencia Responsable </t>
  </si>
  <si>
    <t>Magnitud</t>
  </si>
  <si>
    <t xml:space="preserve">Responsable </t>
  </si>
  <si>
    <t>Equipo apoyo</t>
  </si>
  <si>
    <t>Fecha Inicio</t>
  </si>
  <si>
    <t>Fecha Fin</t>
  </si>
  <si>
    <t>1.1.1</t>
  </si>
  <si>
    <t>Actualizar y presentar al comité Institucional de Gestión y Desempeño el mapa de riesgos de Corrupción de la vigencia 2025</t>
  </si>
  <si>
    <t xml:space="preserve">
1 Acta de Comité de gestión y desempeño 
</t>
  </si>
  <si>
    <t>Oficina Asesora de Planeación</t>
  </si>
  <si>
    <t>Profesional SIG</t>
  </si>
  <si>
    <t>Equipo SIG</t>
  </si>
  <si>
    <t>En la sesión ordinaria del Comité Institucional de Gestión y Desempeño celebrado el 29 de enero de 2025 se presentó el Mapa de Riesgos de los procesos del IDPC para la vigencia 2025, los cuales fueron previamente aprobados mediante comunicación interna remitida a la OAP. Se adjunta el Acta 1 de la sesión del Comité</t>
  </si>
  <si>
    <t xml:space="preserve">Se observa evidencia de la ejecución de la actividad </t>
  </si>
  <si>
    <t>1.1.2</t>
  </si>
  <si>
    <t>Realizar taller con funcionarios y contratistas de los procesos para la construcción del mapa de gestión y corrupción 2026</t>
  </si>
  <si>
    <t>1 Listado de asistencia del taller con orientaciones para la construcción del mapa de riesgos de corrupción 2026</t>
  </si>
  <si>
    <t xml:space="preserve">Profesional SIG
</t>
  </si>
  <si>
    <t>1.1.3</t>
  </si>
  <si>
    <t>Consolidar el borrador mapa de riesgo de gestión y corrupción 2026</t>
  </si>
  <si>
    <t>1 matriz o archivo de las propuestas de riesgos 2026</t>
  </si>
  <si>
    <t>1.1.4</t>
  </si>
  <si>
    <t xml:space="preserve">Definir un calendario para el reporte oportuno de los riesgos </t>
  </si>
  <si>
    <t xml:space="preserve">1 Calendario de reporte definido  </t>
  </si>
  <si>
    <t xml:space="preserve">Se programo en el calendar.google de los responsables del reporte las fechas de la entrega  de los riesgos del primer, segundo y tercer cuatrimestre
Evidencia: Captura de pantalla de las fechas programadas </t>
  </si>
  <si>
    <t>1.1.5</t>
  </si>
  <si>
    <t xml:space="preserve">Implementar los mensajes de alerta de entrega oportuna de riesgos del reporte de los monitoreo de riesgos </t>
  </si>
  <si>
    <t xml:space="preserve">3 mensajes de alerta - entrega </t>
  </si>
  <si>
    <t>Se programo una notificación de aleta de la entrega de los riesgos primer cuatrimestre en el calendar.google de los responsables del reporte de los procesos 
Evidencia: Captura de pantalla de la notificación programada 
 Invitación_ Reporte de  Riesgos Primer Cuatrimestre vie 2 de may - mar 6 de may de 2025</t>
  </si>
  <si>
    <t>1.1.6</t>
  </si>
  <si>
    <t>Publicar la consolidación del monitoreo al mapa de riesgos de corrupción en el micrositio de Transparencia y Acceso a la Información de la página web del Instituto. (III cuatrimestre 2024; I y II cuatrimestre 2025)</t>
  </si>
  <si>
    <t>3 publicaciones del monitoreo del Mapa de Riesgos de Corrupción</t>
  </si>
  <si>
    <t>Se realizó la publicación en página web del monitoreo a los riesgos por procesos consolidados del IDPC con corte a tercer cuatrimestre de 2024. 
Evidencia:
https://idpc.gov.co/transparencia/plan-anticorrupcion-y-de-atencion-al-ciudadano/</t>
  </si>
  <si>
    <t>1.1.7</t>
  </si>
  <si>
    <t>Realizar la consolidación y análisis del monitoreo realizado a los riesgos de gestión y corrupción y reportar a la Asesoría de Control Interno (III cuatrimestre de 2024, y I - II cuatrimestre de 2025)</t>
  </si>
  <si>
    <t>3 Monitoreos al Mapa de Riesgos de Corrupción</t>
  </si>
  <si>
    <t>Subdirecciones - Oficinas asesoras</t>
  </si>
  <si>
    <t>Jefe Dependencia - Responsables procesos</t>
  </si>
  <si>
    <t>Equipos de apoyo  dependencias</t>
  </si>
  <si>
    <t xml:space="preserve">Mediante comunicación interna No. 20252200001063 de fecha 09 de enero de 2025 se remitió a la Asesora de Control Interno el monitoreo consolidado de los riesgos de gestión y corrupción  correspondiente al III cuatrimestre del 2024.  
Evidencia 
Memorando Monitoreo Riesgos 3er Cuatrimestre 2024
</t>
  </si>
  <si>
    <t>1.1.8</t>
  </si>
  <si>
    <t>Presentar un reporte de los resultados de la gestión de riesgos de gestión y corrupción al Comité Institucional de Gestión y Desempeño.</t>
  </si>
  <si>
    <t>1 reporte de los resultados de la gestión de riesgos de corrupción</t>
  </si>
  <si>
    <t>1.1.9</t>
  </si>
  <si>
    <t>Evaluar el Mapa de Riesgos de Corrupción del Instituto y publicar en la página web institucional.</t>
  </si>
  <si>
    <t>3 Informes de evaluación al Mapa de Riesgos de Corrupción</t>
  </si>
  <si>
    <t>Asesoría de Control Interno</t>
  </si>
  <si>
    <t xml:space="preserve">Asesora Control Interno
</t>
  </si>
  <si>
    <t>Equipo Asesoría - Transparencia y Acceso a la Información Pública</t>
  </si>
  <si>
    <t>Se realizó el informe de Evaluación de los riesgos de gestión y corrupción del periodo correspondiente al tercer cuatrimestre de 2024, el cual se publicó en la página web: https://idpc.gov.co/plan-anticorrupcion-y-de-atencion-al-ciudadano/</t>
  </si>
  <si>
    <t>1.1.10</t>
  </si>
  <si>
    <t>Presentar un reporte de los resultados de la gestión de riesgos de gestión y corrupción al Comité Institucional e coordinación de control interno.</t>
  </si>
  <si>
    <t>1.1.11</t>
  </si>
  <si>
    <t xml:space="preserve">Publicar las hojas de vida de los candidatos a empleos de libre nombramiento y remoción  en la plataforma de SIDEAP y pagina web de IDPC </t>
  </si>
  <si>
    <t xml:space="preserve">Publicaciones en SIDEAP y página web (cuando aplique) </t>
  </si>
  <si>
    <t>Subdirección de Gestión Corporativa</t>
  </si>
  <si>
    <t>Talento Humano</t>
  </si>
  <si>
    <t>Equipo Talento Humano</t>
  </si>
  <si>
    <t>En el periodo evaluado no se presentaron ingresos, razón por la cual no se procedió con la publicación de la hoja de vida de los candidatos a empleos de libre nombramiento y remoción</t>
  </si>
  <si>
    <t>1.1.12</t>
  </si>
  <si>
    <t>Realizar campaña de información del reporte de la declaración de conflicto y  de intereses de los servidores y contratistas.</t>
  </si>
  <si>
    <t xml:space="preserve">1 comunicación informativa </t>
  </si>
  <si>
    <t xml:space="preserve"> Talento Humano</t>
  </si>
  <si>
    <t>1.1.13</t>
  </si>
  <si>
    <t>Realizar informe de la declaración de conflicto de intereses de los servidores y contratistas.</t>
  </si>
  <si>
    <t>1 Informe de resumen del registro de  declaración de conflicto de intereses de los servidores y contratistas.</t>
  </si>
  <si>
    <t xml:space="preserve">Talento Humano -Gestión Contractual </t>
  </si>
  <si>
    <t>Equipo Talento Humano y gestión Contractual</t>
  </si>
  <si>
    <t>Subcomponente 1.2 Canales de denuncia</t>
  </si>
  <si>
    <t>X</t>
  </si>
  <si>
    <t>Garantizar la transparencia, prevenir la corrupción y fomentar la participación activa de la ciudadanía y los servidores públicos en la identificación y reporte de conductas irregulares.</t>
  </si>
  <si>
    <t>1.2.1</t>
  </si>
  <si>
    <t xml:space="preserve">Informe de denuncias por posibles actos de corrupción, inhabilidades, incompatibilidades o conflicto de intereses en la entidad </t>
  </si>
  <si>
    <t xml:space="preserve">3 Informes </t>
  </si>
  <si>
    <t xml:space="preserve">Control Disciplinario Interno  </t>
  </si>
  <si>
    <t xml:space="preserve">Profesional Control Disciplinario Interno </t>
  </si>
  <si>
    <t>Atención a la Ciudadanía y Transparencia</t>
  </si>
  <si>
    <t>1.2.2</t>
  </si>
  <si>
    <t>Difundir los Canales de denuncia</t>
  </si>
  <si>
    <t xml:space="preserve">3 Comunicaciones para difundir los Canales de denuncia </t>
  </si>
  <si>
    <t xml:space="preserve">Control Disciplinario Interno </t>
  </si>
  <si>
    <t xml:space="preserve">Profesional Control Disciplinario Interno
</t>
  </si>
  <si>
    <t xml:space="preserve">El proceso no aporta evidencia de la actividad </t>
  </si>
  <si>
    <t>1.2.3</t>
  </si>
  <si>
    <t>Elaborar y publicar los informes trimestrales de seguimiento a la gestión de las PQRS</t>
  </si>
  <si>
    <t>4 Informes sobre la gestión de PQRSD</t>
  </si>
  <si>
    <t>De acuerdo con la gestión de las PQRSD y, el seguimiento que se adelanta, el proceso de Atención a la Ciudadanía elaboró y publicó el informe trimestral correspondiente al cuarto trimestre de 2024, el cual se encuentra dispuesto en la sección de Transparencia y Acceso a la Información Pública: https://idpc.gov.co/transparencia/informes-acceso-a-informacion/ para la consulta de la ciudadanía y grupos de interés.</t>
  </si>
  <si>
    <t>1.2.4</t>
  </si>
  <si>
    <t xml:space="preserve">Divulgar el protocolo de denuncias de posibles actos de corrupción dirigido a la ciudadanía </t>
  </si>
  <si>
    <t xml:space="preserve">2 Divulgaciones </t>
  </si>
  <si>
    <t>Atención a la Ciudadanía y Transparencia,  comunicaciones</t>
  </si>
  <si>
    <t>1.2.5</t>
  </si>
  <si>
    <t>Estandarizar los canales para la recepción de las denuncias por posibles actos de corrupción en el Footer del sitio web del IDPC</t>
  </si>
  <si>
    <t xml:space="preserve">1 Footer del sitio web con canales de denuncia estandarizado y actualizados </t>
  </si>
  <si>
    <t xml:space="preserve">Profesional Transparencia y Atención a la Ciudadanía
</t>
  </si>
  <si>
    <t>Comunicaciones, Control Disciplinario Interno</t>
  </si>
  <si>
    <t>Con el propósito de estandarizar los canales para la recepción de las denuncias por posibles actos de corrupción, en la página web del IDPC https://idpc.gov.co/, en la sección final se encuentra dispuesto un Footer que presenta los canales de denuncia, tales como: Línea anticorrupción: +57 601 3550800 Ext: 2039, correo electrónico: disciplinarios@idpc.gov.co y Módulo de Denuncia por Posibles Actos de Corrupción – Bogotá te escucha: https://bogota.gov.co/sdqs/denuncias-por-actos-de-corrupcion.</t>
  </si>
  <si>
    <t>Subcomponente 1.3 Riesgo de LAFT/FPADM</t>
  </si>
  <si>
    <t>Desarrollar acciones que permitan fortalecer los mecanismos de prevención de la corrupción y acciones de lavado de activos y financiación del terrorismo</t>
  </si>
  <si>
    <t>1.3.1</t>
  </si>
  <si>
    <t xml:space="preserve">Identificar y los riesgos de lavado de activo y Financiación del Terrorismo </t>
  </si>
  <si>
    <t xml:space="preserve">1 Mapa de Riesgos actualizado </t>
  </si>
  <si>
    <t xml:space="preserve">Oficina Juridica </t>
  </si>
  <si>
    <t xml:space="preserve">Subcomponente 1.4 Medidas de debida diligencia </t>
  </si>
  <si>
    <t>1.4.1</t>
  </si>
  <si>
    <t xml:space="preserve">Actualizar el equipo técnico con los roles y responsabilidades para la implementación de las SARLAFT  en el IDPC </t>
  </si>
  <si>
    <t xml:space="preserve">1  Acta que de cuenta de la conformación del equipo técnico conformado </t>
  </si>
  <si>
    <t xml:space="preserve">Equipo SIG 
Oficina Jurídica 
Subdirección Gestión Corporativa 
Subdirecciones Misionales </t>
  </si>
  <si>
    <t xml:space="preserve">Durante el periodo se ha venido avanzado, sin embargo la actividad se proyecta su culminación para el mes de mayo </t>
  </si>
  <si>
    <t xml:space="preserve">No se reporta avance de la actividad </t>
  </si>
  <si>
    <t>1.4.2</t>
  </si>
  <si>
    <t xml:space="preserve">Identificar acciones para la estructuración e implementación del Sistema de SARLAFT en el IDPC para la vigencia </t>
  </si>
  <si>
    <r>
      <rPr>
        <sz val="11"/>
        <color theme="1"/>
        <rFont val="Calibri"/>
        <family val="2"/>
      </rPr>
      <t xml:space="preserve"> 1 Plan Elaborado</t>
    </r>
  </si>
  <si>
    <t>1.4.3</t>
  </si>
  <si>
    <t>Divulgar los documentos relacionados con los documentos de conocimiento de la contraparte; Reporte de Personas Expuestas  politicamente (PEP y Operaciones Inusuales y Sospechosas</t>
  </si>
  <si>
    <t xml:space="preserve">Lista de asistencia y presentación de las divulgaciones de los documentos </t>
  </si>
  <si>
    <t>Equipo Técnico de  LA/FT</t>
  </si>
  <si>
    <t>1.4.4</t>
  </si>
  <si>
    <t>Implementar procedimientos que contiene las directrices para la debida diligencia</t>
  </si>
  <si>
    <t>Muestra de implementación</t>
  </si>
  <si>
    <t>Oficina jurídica</t>
  </si>
  <si>
    <t xml:space="preserve">Profesional  Oficina Jurídica </t>
  </si>
  <si>
    <t>Componente 2:  Redes y Articulación</t>
  </si>
  <si>
    <t xml:space="preserve">Subcomponente 2.1 Apertura de información y de datos abiertos </t>
  </si>
  <si>
    <t>Garantizar el acceso oportuno y efectivo a la información  que ofrece el Instituto Distrital de Patrimonio Cultural</t>
  </si>
  <si>
    <t xml:space="preserve"> Actividad Propuesta</t>
  </si>
  <si>
    <t>2.1.1</t>
  </si>
  <si>
    <t xml:space="preserve">Publicar y mantener actualizada la información de datos abiertos del IDPC en el portal www.datosabiertos.bogota.gov.co. </t>
  </si>
  <si>
    <t xml:space="preserve">Página web ajustada de acuerdo con los criterios del anexo 4 de la resolución Min TIC  1519 de 2020
y portal de datos abiertos </t>
  </si>
  <si>
    <t xml:space="preserve">Todas las dependencias </t>
  </si>
  <si>
    <t>Subdirección de Gestión Territorial</t>
  </si>
  <si>
    <t>Sistemas, comunicaciones, Atención a la Ciudadanía y Transparencia, Subdirección de Gestión Territorial(Equipo Sistemas de Información Geográfica)</t>
  </si>
  <si>
    <t>2.1.2</t>
  </si>
  <si>
    <t>Realizar divulgación de los datos abiertos publicados por el IDPC a grupos de interés externos</t>
  </si>
  <si>
    <t xml:space="preserve">2 Jornadas de divulgación de datos abiertos </t>
  </si>
  <si>
    <t xml:space="preserve">Gestión Territorial del Patrimonio </t>
  </si>
  <si>
    <t xml:space="preserve">Profesional Gestión Territorial del Patrimonio </t>
  </si>
  <si>
    <t>Sistemas, comunicaciones, Atención a la Ciudadanía y Transparencia</t>
  </si>
  <si>
    <t>2.1.3</t>
  </si>
  <si>
    <t>Ajustar los contenidos de la información de la página Web a Lenguaje Claro relacionados con la oferta institucional de los servicios: i) Centro de Documentación ii) Archivo BIC y iii) Adopta un monumento</t>
  </si>
  <si>
    <t xml:space="preserve">
Soportes de Información Actualizada en página Web  </t>
  </si>
  <si>
    <t xml:space="preserve">Atención a la Ciudadanía y Transparencia - Equipo SIG - Comunicación Estratégica - Equipo subdirecciones misionales </t>
  </si>
  <si>
    <t>En apoyo a esta actividad, la SPIP, realizó mesas de trabajo técnicas con el equipo de trabajo de Bienes Muebles y Monumentos y Adopta un Monumento; para estructurar un cronograma para la actualización del contenido y la aplicación del manual de lenguaje claro e incluyente de los 6 procedimientos programados durante la vigencia 2025; uno de los procedimientos es el relacionado a:
⎯Adopta un Monumento: programado para entregar el 5 de mayo de 2025
⎯Brigada de atención a monumentos: programado para entregar el 26 de mayo de 2025
Estos dos procedimientos están programados para enviarse a validación y observaciones para las fechas del 5 de mayo y 26 de mayo de 2025. Como resultado del trabajo articulado se menciona que, se avanzó en el 34% de la actualización de los procedimientos de Adopta un Monumento y la Brigada de Atención a Monumentos BAM.
Se aporta:
1.Cronograma de actualización de procedimientos
2.Correo de actualización
3.Acta de mesa de trabajo equipo Bienes Muebles y Monumentos</t>
  </si>
  <si>
    <t xml:space="preserve">Se observa evidencia del avance de la actividad </t>
  </si>
  <si>
    <t>2.1.4</t>
  </si>
  <si>
    <t>Publicar los informes de avance y ejecución presupuestal de los proyectos de inversión en la página web</t>
  </si>
  <si>
    <t xml:space="preserve">3 Informe de avance y ejecución presupuestal </t>
  </si>
  <si>
    <t xml:space="preserve">Profesional OAP </t>
  </si>
  <si>
    <t>Equipo técnico de Transparencia y Atención a la Ciudadanía</t>
  </si>
  <si>
    <t>Se publicó el seguimiento a los planes operativos anuales de inversión (PDD UNCSAB - BCS) que tiene como fecha de corte diciembre de 2024.
El seguimiento quedó publicado en el micrositio de transparencia y acceso a la información (https://idpc.gov.co/transparencia/proyectos-de-inversion/seguimiento-plan-operativo-anual-de-inversion/). Así mismo, se aporta correo electrónico de solicitud de publicación.</t>
  </si>
  <si>
    <t xml:space="preserve">Subcomponente 2.2 Mejora en la atención y servicio a la ciudadanía </t>
  </si>
  <si>
    <t>Desarrollar acciones que permitan garantizar acceso y servicio a la ciudadanía cálido, oportuno y efectivo, con criterios diferenciales de accesibilidad</t>
  </si>
  <si>
    <t>2.2.1</t>
  </si>
  <si>
    <t xml:space="preserve">Presentar a la alta Dirección los resultados de la gestión del proceso de Atención a la Ciudadanía, Transparencia y Acceso a la Información Pública </t>
  </si>
  <si>
    <t xml:space="preserve">Informes presentados a la Dirección sobre los resultados de la gestión del proceso de Atención a la Ciudadanía del IDPC </t>
  </si>
  <si>
    <t>En cumplimiento de la actividad, se elaboró y remitió mediante documento radicado 20255100069153 a la Dirección General y Subdirección de Gestión Corporativa, el primer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</si>
  <si>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Se observa evidencia de la ejecución de la actividad, sin embargo, el reporte a la dirección se realiza por fuera del periodo evaluado, por lo tanto, no registra avance cuantitativo</t>
  </si>
  <si>
    <t>2.2.2</t>
  </si>
  <si>
    <t>Presentar en el Comité de Gestión Institucional las sugerencias recepcionadas por el IDPC a través de los canales de atención, en el marco de la Estrategia Conoce, Propone y Prioriza</t>
  </si>
  <si>
    <t xml:space="preserve">3 presentaciones realizadas en Comité </t>
  </si>
  <si>
    <t>El 30/04/2025 se llevó a cabo la segunda sesión del Comité Institucional de Gestión y Desempeño con el siguiente orden del día: i) Verificación del quorum y aprobación del orden del día ii) Revisión de compromisos sesión anterior, iii) Presentación de las sugerencias en el marco de la estrategia Conoce, Propone y Prioriza, iv) Presentación reporte de registro FURAG, medición del Índice de desempeño institucional 2024.
En el marco del tercer punto de la agenda se presentó el informe que se adjunta como evidencia.</t>
  </si>
  <si>
    <t>2.2.3</t>
  </si>
  <si>
    <t>Formular una ruta estratégica que articule las políticas del MIPG correspondientes a: Transparencia y Acceso a la Información Pública, Racionalización de Trámites, Servicio a la Ciudadanía y Participación Ciudadana en la gestión pública</t>
  </si>
  <si>
    <t>Documento soporte de formulación de Ruta Estratégica
Informe de implementación</t>
  </si>
  <si>
    <t>Oficina Asesora de Planeación / Subdirección de Gestión Corporativa</t>
  </si>
  <si>
    <t>Esta actividad dará inicio a partir del segundo cuatrimestre de la vigencia, teniendo en cuenta la programación establecida.</t>
  </si>
  <si>
    <t>2.2.4</t>
  </si>
  <si>
    <t xml:space="preserve">Realizar informe sobre los avances implementados con respecto a la adecuación del espacio físico de la sede del Palomar respecto a la accesibilidad </t>
  </si>
  <si>
    <t xml:space="preserve">Un Informe de avances de accesibilidad </t>
  </si>
  <si>
    <t>Esta actividad dará inicio a partir del segundo cuatrimestre y en adelante de la vigencia, teniendo en cuenta la programación establecida.</t>
  </si>
  <si>
    <t xml:space="preserve">Se debe genera un plan de trabajo </t>
  </si>
  <si>
    <t>2.2.5</t>
  </si>
  <si>
    <t>Solicitar las mejoras que se identifiquen del módulo de agendamiento de citas en la página web y ampliación de la oferta de servicios.</t>
  </si>
  <si>
    <t>Solicitud con los requerimientos
Seguimiento a la solicitud</t>
  </si>
  <si>
    <t xml:space="preserve">Atención a la Ciudadanía y Transparencia -Sistemas </t>
  </si>
  <si>
    <t>El proceso de Atención a la Ciudadanía en articulación con el proceso de Sistemas, viene adelantando el diseño y puesta en marcha de un Módulo de Agendamiento de Citas para los servicios de: i) Archivo BIC y ii) Centro de Documentación el cual se encuentra en fase de pruebas que puede ser verificado a través del enlace: https://agendamiento.idpc.gov.co
En su desarrollo, se vienen gestionando sesiones de trabajo en las cuales ya se encuentra diseñado la fase de operación del Módulo y se encuentra en desarrollo la segunda fase correspondiente a la administración y accesos.
Se indica evidencia de grabación de la presentación realizada el 28/04/2025. https://drive.google.com/file/d/1irc8Pw3hikzDO5So6CFQFeERQMjGDETY/view?usp=sharing</t>
  </si>
  <si>
    <t>2.2.6</t>
  </si>
  <si>
    <t>Participar en una feria de servicios para recibir, atender y orientar a la ciudadanía en los trámites y servicios que ofrece la entidad</t>
  </si>
  <si>
    <t>1 Informe de la feria de servicios</t>
  </si>
  <si>
    <t xml:space="preserve">Atención a la Ciudadanía y Transparencia - Equipo SIG - Comunicación Estratégica - equipo subdirecciones misionales </t>
  </si>
  <si>
    <t>Esta actividad será reportada en la valoración del próximo cuatrimestre.</t>
  </si>
  <si>
    <t>2.2.7</t>
  </si>
  <si>
    <t>Elaborar e implementar una estrategia de difusión de la figura del Defensor a la Ciudadanía"</t>
  </si>
  <si>
    <t>1 Documento de Estrategia
1 Informe parcial de implementación
1 Informe Final de Resultados de Implementación</t>
  </si>
  <si>
    <t xml:space="preserve">Atención a la Ciudadanía y Transparencia - Equipo Comunicación Estratégica </t>
  </si>
  <si>
    <t>De acuerdo con la actividad, y como producto gestionado en el primer cuatrimestre se elaboró una estrategia de difusión de la figura del "Defensor a la Ciudadanía", documento radicado con No. 20255100050933 del 30/03/2025.</t>
  </si>
  <si>
    <t>2.2.8</t>
  </si>
  <si>
    <t>Entregar reconocimiento al mejor servidor/colaborador y equipo en atención a la ciudadanía</t>
  </si>
  <si>
    <t xml:space="preserve"> 1 Informe del proceso de reconocimiento al mejor servidor/colaborador y equipo en atención a la ciudadanía</t>
  </si>
  <si>
    <t>2.2.9</t>
  </si>
  <si>
    <t>Elaborar e implementar una estrategia interna  para el intercambio de saberes y experiencias en atención a la ciudadanía.</t>
  </si>
  <si>
    <t>1 Documento de Estrategia
1 Informe Final de Resultados de Implementación</t>
  </si>
  <si>
    <t xml:space="preserve">La actividad no ha dado inicio de acuerdo con la programación establecida, por tanto será gestionada y registrada en los próximos reportes. </t>
  </si>
  <si>
    <t>Se observa un error en la programación de la actividad, ya que la fecha de inicio es 1-5-2024, por lo tanto, la programación se debe ajustar en el próximo comité de gestión y desempeño</t>
  </si>
  <si>
    <t>2.2.10</t>
  </si>
  <si>
    <t>Incluir en el Plan Institucional de Capacitación y llevar a cabo  acciones de cualificación en: i) Protocolos de Servicio, ii) Normatividad y Lenguaje Claro, iii) Gestión de PQRSD, iv) Discapacidad, v) Prevención y Lucha contra la Corrupción</t>
  </si>
  <si>
    <t xml:space="preserve">
Programación PIC
Actas y Listados de Asistencia
Material audiovisual</t>
  </si>
  <si>
    <t>Teniendo en cuenta el Plan Institucional de Capacitación y los procesos de cualificación establecidos para la vigencia, se desarrollo el 19 de marzo una capacitación presencial sobre la Gestión de PQRSD, en donde se abordaron los principales elementos de la Ley 1755 de 2015.</t>
  </si>
  <si>
    <t>2.2.11</t>
  </si>
  <si>
    <t>Actualizar el Procedimiento de Atención a las Peticiones presentadas por la Ciudadanía y socializar al interior del IDPC</t>
  </si>
  <si>
    <t>Procedimiento actualizado
Soportes de socialización</t>
  </si>
  <si>
    <t>El Procedimiento de Atención a las Peticiones radicadas por la Ciudadanía, se actualizó en versión No. 9, del 25/03/2025, para lo cual se llevó a cabo la socialización al interior del IDPC, tanto en los seguimientos mensuales con el equipo de PQRSD en reunión del 27 de marzo de 2025 y a través de correo electrónico a los colaboradores de la Entidad, tal y como se presente en evidencia.</t>
  </si>
  <si>
    <t>2.2.12</t>
  </si>
  <si>
    <t>Elaborar una encuesta de satisfacción ciudadana para la evaluación de la atención en la sede Palomar del Príncipe</t>
  </si>
  <si>
    <t>Encuesta de Satisfacción formalizada 
Soportes de socialización</t>
  </si>
  <si>
    <t>La encuesta de satisfacción para la atención prestada por el Proceso de Atención a la Ciudadanía, se elaboró en versión No. 1, del 25/03/2025, para lo cual se llevó a cabo la socialización de la misma el 26 de marzo y el 04 de abril con la contratista encargada de prestar el servicio.</t>
  </si>
  <si>
    <t>2.2.13</t>
  </si>
  <si>
    <t>Elaborar una encuesta de satisfacción ciudadana dirigida a niñas, niños y adolescentes.</t>
  </si>
  <si>
    <t xml:space="preserve">
Encuesta de Satisfacción formalizada 
Soportes de socialización</t>
  </si>
  <si>
    <t>Esta actividad dará inicio y será reportada en el II cuatrimestre de la vigencia.</t>
  </si>
  <si>
    <t>2.2.14</t>
  </si>
  <si>
    <t>Elaborar una plantilla modelo de respuesta, para los traslados por competencia bajo las recomendaciones de Lenguaje Claro y socializar al interior del IDPC</t>
  </si>
  <si>
    <t>Plantilla formalizada
Soportes de socialización</t>
  </si>
  <si>
    <t>En cumplimiento de la actividad, se elaboraron las plantillas modelo de respuesta, para los traslados por competencia bajo las recomendaciones de Lenguaje Claro y fueron socializadas al interior del IDPC, a través de correo electrónico, así como en el marco de las reuniones de seguimiento mensual de PQRSD, sesión No. 3 del mes de marzo.
A su vez, se indica que dichos formatos se encuentran incorporados en los documentos de ORFEO.</t>
  </si>
  <si>
    <t>2.2.15</t>
  </si>
  <si>
    <t>Elaborar una pieza comunicativa (Audiovisual) en Lenguaje Claro que permita el acceso al módulo de agendamiento de citas, Consulta el estado de tu solicitud y publicarlos en Página Web</t>
  </si>
  <si>
    <t xml:space="preserve">Pieza comunicativa 
Publicación en página Web
</t>
  </si>
  <si>
    <t xml:space="preserve">Comunicación Estratégica </t>
  </si>
  <si>
    <t>El proceso de atención a la ciudadanía en articulación con el proceso de Comunicación Estratégica del IDPC, diseñó dos piezas audiovisuales que le permiten a la ciudadanía: i) conocer los canales de atención a través de los cuáles pueden interponer sus PQRSD y, ii) Cómo pueden acceder a la sección de “Consulta de estado de una solicitud”.</t>
  </si>
  <si>
    <t>2.2.16</t>
  </si>
  <si>
    <t>Elaborar una pieza comunicativa (Audiovisual) en Lenguaje Claro que oriente a la ciudadania en como registrar un PQRS a través de los canales de atención  y publicarlos en Página Web</t>
  </si>
  <si>
    <t xml:space="preserve">Se observa evidencia de la ejecución anticipada de la actividad </t>
  </si>
  <si>
    <t>2.2.17</t>
  </si>
  <si>
    <t>Realizar 1 grupo focal para escuchar e implementar mejoras razonables propuestas en el mejoramiento de la atención del IDPC</t>
  </si>
  <si>
    <t>1 Informe con los resultados del  grupo focal</t>
  </si>
  <si>
    <t xml:space="preserve">Agosto </t>
  </si>
  <si>
    <t>2.2.18</t>
  </si>
  <si>
    <t>Realizar y publicar Informes mensuales de satisfacción de atención a la ciudadanía</t>
  </si>
  <si>
    <t>11 Informes de satisfacción</t>
  </si>
  <si>
    <t>En concordancia con los resultados obtenidos, producto de la aplicación de las encuestas de satisfacción por parte de la ciudadanía, se elaboraron y publicaron los informes mensuales a través del enlace: https://idpc.gov.co/transparencia/informes-de-satisfaccion/</t>
  </si>
  <si>
    <t>2.2.19</t>
  </si>
  <si>
    <t>Publicar informe sobre los proyectos, reparaciones locativas e intervenciones en espacio público y otras acciones en Bienes de interés cultural, Sectores de interés cultural y colindantes que se aprobaron, así como aquellos que se  desistieron o que fueron negadas; así como tambien las aprobaciones de las Licencias de Ocupación del Espacio Público LIOEP (art. 145 del Dec. 555 de 2021)</t>
  </si>
  <si>
    <t xml:space="preserve">3 publicaciones en página web </t>
  </si>
  <si>
    <t xml:space="preserve">Subdirección de Protección e Intervención del Patrimonio </t>
  </si>
  <si>
    <t xml:space="preserve">Profesional Protección e Intervención del Patrimonio 
</t>
  </si>
  <si>
    <t>Se realizó la publicación del primer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1er informe de aprobación de licencias de intervención en espacios públicos patrimoniales desde la vigencia 2025.
Se aporta:
1.        Correo de solicitud de publicación
2.        Evidencia de publicación en página Web IDPC
3.        1ER Informe de proyectos aprobados 
4.        1ER Informe de proyectos desistidos
5.        1ER Informe de Aprobación de LIEOP</t>
  </si>
  <si>
    <t>Componente 3. Cultura de la Legalidad y Estado Abierto</t>
  </si>
  <si>
    <t xml:space="preserve">Subcomponente 3.1: Acceso a la información pública transparencia </t>
  </si>
  <si>
    <t>.</t>
  </si>
  <si>
    <t xml:space="preserve">Desarrollar acciones que permitan garantizar el derecho de acceso y consolidar los mecanismos de publicidad de la información que produce o tiene en su custodia el IDPC en desarrollo de su misión. </t>
  </si>
  <si>
    <t xml:space="preserve">Notas </t>
  </si>
  <si>
    <t>3.1.1</t>
  </si>
  <si>
    <t>Mantener actualizada la pagina Web en el botón de Transparencia y Acceso a la Información Pública de acuerdo con los criterios de la resolución Min TIC 1519 de 2020</t>
  </si>
  <si>
    <t>1. Sitio web actualizado  
3 Actas de seguimiento y/o listados de asistencia de mesas de trabajo con el Equipo de Transparencia
Soportes de solicitud de actualización de contenidos</t>
  </si>
  <si>
    <t>Equipo técnico de Transparencia y Atención a la Ciudadanía, Sistemas, comunicaciones</t>
  </si>
  <si>
    <t>Dando cumplimiento a la tarea en mención, con el objetivo principal de verificar la actualización de la página Web en el botón de Transparencia y Acceso a la Información Pública de acuerdo con los criterios de la resolución Min TIC 1519 de 2020, así como de las demás acciones que se derivan de este seguimiento, se indica que se llevó a cabo la primera reunión con el equipo de transparencia (sesiones trimestrales) el día 21/03/2025.
A su vez se adelantaron diferentes acciones desde el proceso de Comunicación Estratégica: Actualización de la Guía de Accesibilidad: se crearon archivos de ejemplo (Word, presentaciones y Excel) para incluirlos tanto en la guía como en las capacitaciones que se brindarán.
Página Web – Sección de Transparencia: La nueva versión ya está publicada en este enlace: idpc.gov.co/transparencia-v3.
Actualmente se encuentra en actualización la sección de Transparencia conforme el Esquema de Publicación.</t>
  </si>
  <si>
    <t>ok</t>
  </si>
  <si>
    <t xml:space="preserve">Responsables </t>
  </si>
  <si>
    <t>3.1.2</t>
  </si>
  <si>
    <t>Gestionar el diligenciamiento del formato de compromiso de confidencialidad y no divulgación de la información de los colaboradores que hagan parte del ciclo de recepción, registro, tipificación, direccionamiento, y gestión de denuncias de posibles actos de corrupción</t>
  </si>
  <si>
    <t>1 informe de la relación de colaboradores que firmaron el compromiso de confidencialidad y no divulgación de la información, relacionada con denuncias de posibles actos de corrupción</t>
  </si>
  <si>
    <t>Oficina de Control Disciplinario Interno</t>
  </si>
  <si>
    <t xml:space="preserve">Profesional de la Oficina de Control Disciplinario Interno
</t>
  </si>
  <si>
    <t xml:space="preserve">Atención a la Ciudadanía y Transparencia, Gestión Documental, Talento Humano, Oficina Jurídica, Dirección  </t>
  </si>
  <si>
    <t>Una divulgación realizada a través de redes sociales y pásgina web del  IDPC (infografia del protocolo, una para julio y la otra a mas tardar en noviembre )</t>
  </si>
  <si>
    <t xml:space="preserve">Control disciplinario interno </t>
  </si>
  <si>
    <t>3.1.3</t>
  </si>
  <si>
    <t>Publicar en la página web la programación trimestral de las UPL en donde se ubican los bienes de interés cultural que el IDPC va a intervenir en este periodo</t>
  </si>
  <si>
    <t xml:space="preserve">6 Listado de UPL ( espacios patrimoniales) en donde se va intervenir en el bimestral </t>
  </si>
  <si>
    <t xml:space="preserve">Profesional Protección e Intervención del Patrimonio </t>
  </si>
  <si>
    <t xml:space="preserve">Comunicaciones </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</si>
  <si>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Bolivar, Centro de encuentro- Plaza Rumichaca y Ejes Viales. Y, para el equipo de intervención en Bienes Muebles y Monumentos bajo el marco del espacio patrimonial “Red de Monumentos” como espacio 6. A corte de 14 de abril de 2025 se han ejecutado 85 intervenciones.
Se aporta: 
1.        Correo de solicitud de publicación 1er bimestre
2.        Correo diligenciamiento formulario 1er bimestre
3.        Programación UPL BMM
4.        Programación UPL FF
5.        Imagen para actualizar en página
6.        Correo de confirmación de publicación – comunicaciones 1er bimestre
7.        Correo de solicitud de publicación 2do bimestre
8.        Correo diligenciamiento formulario 2do bimestre
9.        Programación UPL BMM
10.        Programación UPL FF
11.        Imagen para actualizar en página
12.        Correo de confirmación de publicación – comunicaciones 2do bimestre</t>
  </si>
  <si>
    <t>3.1.4</t>
  </si>
  <si>
    <t xml:space="preserve">Publicar el informe de equidad de género en la página web </t>
  </si>
  <si>
    <t xml:space="preserve">1 Informe de equidad de genero </t>
  </si>
  <si>
    <t xml:space="preserve">Talento Humano 
Gestión Contractual </t>
  </si>
  <si>
    <t xml:space="preserve">Programado para abril </t>
  </si>
  <si>
    <t>3.1.5</t>
  </si>
  <si>
    <t>Publicar mensualmente un reporte de la ejecución contractual del IDPC en el micrositio de Transparencia y Acceso a la Información de la página web del Instituto.</t>
  </si>
  <si>
    <t>11 reportes de la ejecución contractual del IDPC</t>
  </si>
  <si>
    <t>Oficina Jurídica</t>
  </si>
  <si>
    <t xml:space="preserve">Profesional Contratación </t>
  </si>
  <si>
    <t>Equipo Contratación - Atención a la Ciudadanía y Transparencia</t>
  </si>
  <si>
    <t>Se adjunta soporte de publicación de la gestión contractual del IDPC en el micrositio de transparencia y acceso a la información</t>
  </si>
  <si>
    <t>3.1.6</t>
  </si>
  <si>
    <t xml:space="preserve">Registrar los datos de Operación de los trámites y Otros procedimientos administrativos registrados en SUIT </t>
  </si>
  <si>
    <t xml:space="preserve">3 Reportes de registro de datos de SUIT </t>
  </si>
  <si>
    <t>Protección e Intervención del Patrimonio</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</si>
  <si>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</si>
  <si>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3.1.7</t>
  </si>
  <si>
    <t>Socializar a todos los colaboradores del Instituto acerca de los componentes del Modelo de Gestión Jurídica Anticorrupción, adopción de los mismos por parte delIDPC y el seguimiento para el cumplimiento</t>
  </si>
  <si>
    <t>Correos electrónicos y/o infografía y/o listas de asistencias y/o material de presentación</t>
  </si>
  <si>
    <t xml:space="preserve">Oficina Jurídica </t>
  </si>
  <si>
    <t>Profesional especializado</t>
  </si>
  <si>
    <t>Equipo de abogados oficina jurídica</t>
  </si>
  <si>
    <t>Se ejecutó la actividad en el mes de abril 2025, para lo cual se carga en el repositorio los soportes de socialización del Modelo de Gestión Jurídica Anticorrupción</t>
  </si>
  <si>
    <t>3.1.8</t>
  </si>
  <si>
    <t xml:space="preserve">Actualizar semanalmente el aplicativo de agendas abiertas con las reuniones de los Servidores del nivel directivo registrados </t>
  </si>
  <si>
    <t xml:space="preserve">1 Reporte consolidado del registro en el aplicativo (Captura de Pantalla) y/o correos por directivo </t>
  </si>
  <si>
    <t xml:space="preserve">Dirección General
Subdirectores Técnicos </t>
  </si>
  <si>
    <t xml:space="preserve">Asesor de la Dirección </t>
  </si>
  <si>
    <t xml:space="preserve">Equipos de apoyo administrativo de las Subdirecciones misionales </t>
  </si>
  <si>
    <t>Durante el período comprendido se registraron todas las reuniones de los directivos, atendiendo los lineamientos de la apertura de agenda, del Director y los Subdirectores de la entidad</t>
  </si>
  <si>
    <t>3.1.9</t>
  </si>
  <si>
    <t xml:space="preserve">Informe de consulta del estado de las solicitudes ciudadanas </t>
  </si>
  <si>
    <t>3 Reporte de consulta del estado de las solicitudes ciudadanas</t>
  </si>
  <si>
    <t xml:space="preserve">Sistemas </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</si>
  <si>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presenta el informe radicado con No. 20255100070123 que contiene las estadísticas y métricas de las interacciones registradas, las vistas efectuadas y las preguntas elevadas a la Entidad.</t>
  </si>
  <si>
    <t xml:space="preserve">Se observa evidencia de la ejecución de la actividad, sin embargo, el reporte consolidado a través del informe se realiza por fuera del periodo evaluado, por lo tanto no registra avance cuantitativo </t>
  </si>
  <si>
    <t>3.1.10</t>
  </si>
  <si>
    <t>Actualizar Índice de Información Clasificada y Reservada</t>
  </si>
  <si>
    <t xml:space="preserve">1 Índice de Información Clasificada y Reservada actualizado </t>
  </si>
  <si>
    <t>Coordinación Gestión Documental</t>
  </si>
  <si>
    <t>Equipo Gestión Documental</t>
  </si>
  <si>
    <t>3.1.11</t>
  </si>
  <si>
    <t>Actualizar Esquema de publicación de información</t>
  </si>
  <si>
    <t xml:space="preserve">1 Esquema de publicación de información actualizado </t>
  </si>
  <si>
    <t>3.1.12</t>
  </si>
  <si>
    <t xml:space="preserve">Actualizar las activos de Información del IDPC  </t>
  </si>
  <si>
    <t>1 matriz de activos de Información actualizada</t>
  </si>
  <si>
    <t xml:space="preserve">
Sistema de información y tecnología </t>
  </si>
  <si>
    <t>Equipo Gestión Documental - Gestión Contractual -Equipos de apoyo dependencias</t>
  </si>
  <si>
    <t>3.1.13</t>
  </si>
  <si>
    <t>Desarrollar acciones para la socialización, apropiación y aplicación  de los criterios de accesibilidad en la producción documental de la entidad</t>
  </si>
  <si>
    <t xml:space="preserve"> 2 Informes sobre la implementación de las acciones realizadas por las áreas responsables 
</t>
  </si>
  <si>
    <t>3.1.14</t>
  </si>
  <si>
    <t>Elaborar y publicar boletines mensuales de seguimiento a las solicitudes de acceso a la información pública que ingresan a la entidad.</t>
  </si>
  <si>
    <t xml:space="preserve">11 boletines de seguimiento a las solicitudes de acceso a la información pública </t>
  </si>
  <si>
    <t>Equipo Transparencia y Atención a la Ciudadanía</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</si>
  <si>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</si>
  <si>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Subcomponente 3.2 Participación Ciudadana y Rendición de Cuentas</t>
  </si>
  <si>
    <t>Desarrollar acciones que permitan fortalecer los escenarios de diálogo y retroalimentación con la ciudadanía y grupos de interés para incluirlos como actores permanentes de la gestión del IDPC</t>
  </si>
  <si>
    <t>3.2.1</t>
  </si>
  <si>
    <t>Elaborar el informe de gestión de la vigencia 2024 y gestionar su publicación en la página web del Instituto.</t>
  </si>
  <si>
    <t>1 Informe de gestión de la vigencia 2024</t>
  </si>
  <si>
    <t xml:space="preserve">Profesional Planeación 
</t>
  </si>
  <si>
    <t>Equipo Planeación - Equipo Comunicaciones -Atención a la Ciudadanía y Transparencia,</t>
  </si>
  <si>
    <t>El informe se elaboró y publicó en la pagina del IDPC en 
https://idpc.gov.co/transparencia/informes-de-gestion/
Evidencia: Informe de Gestión y Resultados vigencia 2024</t>
  </si>
  <si>
    <t>3.2.2</t>
  </si>
  <si>
    <t>Publicar el avance de indicadores y metas de proyectos de Inversión (Físicas y Financieras) en página web</t>
  </si>
  <si>
    <t>2 reportes de  presentación del avance de indicadores y metas de proyectos de Inversión</t>
  </si>
  <si>
    <t>3.2.3</t>
  </si>
  <si>
    <t>Conformar el grupo líder de rendición de cuentas al interior del Instituto.</t>
  </si>
  <si>
    <t>1 acta de conformación del equipo líder de rendición de cuentas</t>
  </si>
  <si>
    <t>Equipo Planeación - Equipo Participación</t>
  </si>
  <si>
    <t>El 21 de marzo de 2025 se realizó la reunión de conformación del grupo líder de rendición de cuentas y se formalizó por media de Acta
Evidencia :
01 Presentación conformación Grupo Líder RDC  2025
Acta conformación Grupo Líder Rendición 2025
Correo de Bogotá es TIC - Conformación grupo líder  - 2025</t>
  </si>
  <si>
    <t>3.2.4</t>
  </si>
  <si>
    <t>Actualizar estrategia de rendición de cuentas para la vigencia</t>
  </si>
  <si>
    <t xml:space="preserve">1 Documento actualizado </t>
  </si>
  <si>
    <t>En el mes de marzo de 2025, se realizó la actualización de la Estrategia de Rendición de cuentas 2025, la cual fue presentada en la reunión de conformación del grupo líder y publicada en la página web del IDPC en:  https://idpc.gov.co/Transparencia/Menu%20Participa/2025/01_Estrategia_Rendicion_Cuentas_IDPC_2025.pdf</t>
  </si>
  <si>
    <t>3.2.5</t>
  </si>
  <si>
    <t xml:space="preserve">Participar de las mesas de consejeros patrimoniales y atender los requerimiento de información institucional que surjan de los espacios de dialogo </t>
  </si>
  <si>
    <t xml:space="preserve">1 informe de consolidación de la participación y los requerimientos atendidos </t>
  </si>
  <si>
    <t xml:space="preserve">Profesional Participación 
</t>
  </si>
  <si>
    <t>Se participó en las mesas de consejeros patrimoniales realizadas en el mes de febrero 2025</t>
  </si>
  <si>
    <t xml:space="preserve">Se observa evidencia del avance relacionada con la actividad, sin embargo, el producto consolidado esta programado para el tercer cuatrimestre </t>
  </si>
  <si>
    <t>3.2.6</t>
  </si>
  <si>
    <t>Consultar a los grupos de interés los temas a abordar y metodologías a desarrollar en los espacios de diálogo de rendición de cuentas</t>
  </si>
  <si>
    <t xml:space="preserve">1 Encuestas publicadas de consulta a la ciudadanía sobre los temas de interés relacionados con los espacios de rendición de cuentas
</t>
  </si>
  <si>
    <t xml:space="preserve">Equipo Participación - Equipo Planeación
Subdirecciones Misionales </t>
  </si>
  <si>
    <t>En ocasión de la audiencia de rendición de cuentas del IDPC vigencia 2024, se elaboró una encuesta para consultar a los grupos de interés los temas a abordar y metodologías a desarrollar en los espacios de diálogo de rendición de cuentas</t>
  </si>
  <si>
    <t>3.2.7</t>
  </si>
  <si>
    <t xml:space="preserve">Realizar divulgación de los conceptos e importancia de la rendición de cuentas dirigida a grupos de valor del IDPC </t>
  </si>
  <si>
    <t xml:space="preserve">2 Divulgaciones dirigida a grupos de valor del IDPC </t>
  </si>
  <si>
    <t>Profesional Participación -</t>
  </si>
  <si>
    <t xml:space="preserve">Equipo de participación 
</t>
  </si>
  <si>
    <t>3.2.8</t>
  </si>
  <si>
    <t xml:space="preserve">Publicar mensualmente en los espacios virtuales del IDPC las noticias relacionadas con la gestión misional de la entidad </t>
  </si>
  <si>
    <t>11 publicaciones de información de la gestión misional del IDPC</t>
  </si>
  <si>
    <t>Subdirección de Divulgación</t>
  </si>
  <si>
    <t>Profesional Comunicaciones</t>
  </si>
  <si>
    <t>Equipo Comunicaciones</t>
  </si>
  <si>
    <t xml:space="preserve">Durante el primer cuatrimestre de 2025 se han publicado en la página web 33 noticias relacionadas con la gestión misional de la entidad, las cuales se pueden consultar en su totalidad en el siguiente enlace: https://idpc.gov.co/noticias/   
De estas, destacamos tres:
Fecha: febrero 19
Tema: El Portafolio de Estímulos 2025 del IDPC le apuesta al reconocimiento y a la democratización del patrimonio cultural
Link a la web:  https://idpc.gov.co/noticias/portafolio-de-estimulos-2025-del-idpc/ 
Número de visitas: 1.820
Fecha: marzo 11
Tema: ¡Inscríbete para participar en las elecciones atípicas del Consejo Distrital de Patrimonio Cultural!
Link a la web:  https://idpc.gov.co/noticias/inscribete-para-participar-en-las-elecciones-atipicas-del-consejo-distrital-de-patrimonio-cultural/ 
Número de visitas: 904
Fecha: abril 8
Tema: Protección del legado del San Juan de Dios: estos son los edificios que inician obras para su restauración
Link a la web:  https://idpc.gov.co/noticias/proteccion-del-legado-del-san-juan-de-dios-estos-son-los-edificios-que-inician-obras-para-su-restauracion/ 
Número de visitas: 575
Evidencia:
https://drive.google.com/drive/folders/1xsclAXZ85QfDmanBHAmg0Qzgw3o8bmR5 </t>
  </si>
  <si>
    <t>3.2.9</t>
  </si>
  <si>
    <t xml:space="preserve">Actualización mensual de Menú participa en la página web del IDPC </t>
  </si>
  <si>
    <t>11 constancias de actualización del Menú Participa (una mensual)</t>
  </si>
  <si>
    <t xml:space="preserve">Profesional Participación  </t>
  </si>
  <si>
    <t xml:space="preserve">Equipo Planeación - Equipo Participación
Subdirecciones Misionales </t>
  </si>
  <si>
    <t>Se solicitan varias actualizaciones del Menú Participa en especial con los temas relacionados con el capítulo de rendición de cuentas, y los eventos programados por el IDPC las solicitudes fueron efectivamente atendidas y las publicaciones y ajustes realizados.</t>
  </si>
  <si>
    <t>3.2.10</t>
  </si>
  <si>
    <t>Elaborar y publicar el informe de resultados del dialogo local y/o audiencia de rendición de cuentas</t>
  </si>
  <si>
    <t>1 Informe de resultados del dialogo local y/o audiencia de rendición de cuentas</t>
  </si>
  <si>
    <t>Equipo Planeación</t>
  </si>
  <si>
    <t>3.2.11</t>
  </si>
  <si>
    <t xml:space="preserve">Realizar un espacio de dialogo ciudadano local relacionada con la gestión institucional </t>
  </si>
  <si>
    <t>1 evento de rendición de cuentas institucional</t>
  </si>
  <si>
    <t>Equipo Planeación - Equipo Participación - Atención a la Ciudadanía y Transparencia - Equipo Comunicaciones - Equipos dependencias</t>
  </si>
  <si>
    <t xml:space="preserve">Teniendo en cuenta las directrices de la Veeduría en la circular 004 de 2024, el 24 de Abril de 2025 se realizó la Audiencia de Rendición de Cuentas del IDPC vigencia 2024 en el auditorio de la plaza de mercado la Concordia, se elaboró INFORME DE GESTIÓN Y RENDICIÓN DE CUENTAS IDPC 2024 y se publicó la información correspondiente en el Menú Participa en la sección de rendición de cuentas 2025
 https://idpc.gov.co/transparencia/menu-participa/rendicion-de-cuentas/#2025
</t>
  </si>
  <si>
    <t xml:space="preserve">Septiembre o Octubre </t>
  </si>
  <si>
    <t>3.2.12</t>
  </si>
  <si>
    <t>Atender las solicitudes de información que realice la ciudadanía a partir del dialogo local y/o audiencia de rendición de cuentas.</t>
  </si>
  <si>
    <t>100% de solicitudes de información atendidas</t>
  </si>
  <si>
    <t>3.2.13</t>
  </si>
  <si>
    <t>Formular y aprobar el Plan Institucional de Participación Ciudadana.</t>
  </si>
  <si>
    <t xml:space="preserve">1 Plan Formulado </t>
  </si>
  <si>
    <t>3.2.14</t>
  </si>
  <si>
    <t>Ejecutar  los ámbitos  de participación ciudadana  definidos en el PIPC para garantizar la participación  y control social de la ciudadanía en la misionalidad del IDPC.</t>
  </si>
  <si>
    <t xml:space="preserve">Informe semestral de la gestión y resultados del PIPC </t>
  </si>
  <si>
    <t>3.2.15</t>
  </si>
  <si>
    <t xml:space="preserve">Realizar reuniones de sensibilización internas sobre la importancia de la participación ciudadana con enfoque diferencial, territorial </t>
  </si>
  <si>
    <t xml:space="preserve">2 reuniones de sensibilización </t>
  </si>
  <si>
    <t xml:space="preserve">Profesional Participación </t>
  </si>
  <si>
    <t>Subcomponente 3.3 Integridad en el Servicio Público</t>
  </si>
  <si>
    <t xml:space="preserve">Desarrollar acciones para promover y fortalecer la Cultura de la integridad, Transparencia y de rechazo a la corrupción en torno a la promoción, protección y sostenibilidad del patrimonio cultural de la ciudad. </t>
  </si>
  <si>
    <t>3.3.1</t>
  </si>
  <si>
    <t>Conformar el Equipo de Gestores de Integridad para la vigencia 2025.</t>
  </si>
  <si>
    <t>1 Equipo de Gestores de Integridad para la vigencia 2025 conformado</t>
  </si>
  <si>
    <t>A través de la Resolución No. 209 del 31 de marzo de 2025 se conformó el Equipo Gestor de Integridad para el periodo 2025-2027.</t>
  </si>
  <si>
    <t>3.3.2</t>
  </si>
  <si>
    <t>Formular y aprobar el Plan de Gestión de la Integridad y gestionar su publicación en el micrositio de Transparencia y Acceso a la Información de la página web del Instituto.</t>
  </si>
  <si>
    <t xml:space="preserve">1 Plan de acción de Integridad aprobado y publicado </t>
  </si>
  <si>
    <t>Gestores de Integridad</t>
  </si>
  <si>
    <t xml:space="preserve">Debe estar para junio </t>
  </si>
  <si>
    <t>3.3.3</t>
  </si>
  <si>
    <t>Fomentar los valores del Código de Integridad del IDPC mediante campaña de sensibilización.</t>
  </si>
  <si>
    <t xml:space="preserve">100% del ejecución de la sensibilización </t>
  </si>
  <si>
    <t>3.3.4</t>
  </si>
  <si>
    <t>Realizar informe de la participación y socialización de la  estrategia distrital de integridad.</t>
  </si>
  <si>
    <t>1 informe de participación y socialización en Comité Directivo o de Gestión y Desempeño</t>
  </si>
  <si>
    <t>3.3.5</t>
  </si>
  <si>
    <t xml:space="preserve">Componente 4 Iniciativas adicionales </t>
  </si>
  <si>
    <t>Subcomponente 4.1 Racionalización de Trámites</t>
  </si>
  <si>
    <t xml:space="preserve"> Desarrollar acciones que permitan fortalecer el acceso oportuno y efectivo a los servicios que ofrece el Instituto Distrital de Patrimonio Cultural</t>
  </si>
  <si>
    <t>DATOS TRÁMITES A RACIONALIZAR</t>
  </si>
  <si>
    <t>Tipo</t>
  </si>
  <si>
    <t>Nombre</t>
  </si>
  <si>
    <t>Situación actual</t>
  </si>
  <si>
    <t>Tipo racionalización</t>
  </si>
  <si>
    <t>Mejora por implementar</t>
  </si>
  <si>
    <t>Acciones racionalización</t>
  </si>
  <si>
    <t>Racionalización de Trámites</t>
  </si>
  <si>
    <t>Autorización para realizar Reparaciones Locativas y primeros auxilios en Bienes Inmuebles de la EIP</t>
  </si>
  <si>
    <t>Radicar  la solicitud ante la entidad junto con los documentos definidos para la autorización para realizar Reparaciones Locativas y primeros auxilios en Bienes Inmuebles de la EIP</t>
  </si>
  <si>
    <t>Administrativa</t>
  </si>
  <si>
    <t>Establecer un nuevo canal digital para la radicación de los documentos</t>
  </si>
  <si>
    <t>Aumento de canales y/o puntos de atención</t>
  </si>
  <si>
    <t>Equipo Sistemas / Protección e Intervención del Patrimonio / Atención a la ciudadanía /</t>
  </si>
  <si>
    <t>Durante el período y en el marco de la racionalización de trámites, se viene realizando articulación con la Secretaría Distrital de Hábitat SDHT a través de su estrategia y plataforma de la Ventanilla Única de la Construcción –VUC , la cual está orientada a apoyar a la ciudadanía y en especial al gremio de constructores para mejorar la eficiencia en los trámites. Servicios; por lo cual y con el objetivo de ampliar los servicios, se trabaja en la apertura del servicio de agendamiento y radicación de solicitud. 
Para lo cual con los desarrolladores se trabaja en el diseño de los formularios que recogen la información básica del proceso; es de aclarar que la propuesta de la VUC es el fortalecimiento de los canales de servicio para la totalidad de los trámites, no obstante, se dará prioridad al procedimiento de reparaciones locativas de la EIP, en correspondencia a la meta 2025.
Para finalizar y frente a la gestión y articulación que se realiza con la SDHT y la VUC, una vez recopilada la información compromiso con el equipo de la SDHT y la OAP, se articularon acciones con el equipo jurídico de la SPIP para revisar los lineamientos y requerimientos dentro de los formularios de cada procedimiento y registrar ante la VUC no solo el agendamiento de citas de manera virtual, sino también la presentación de documentos para inicio del trámite del procedimiento; por lo tanto y bajo la coordinación con la SDHT se enviaron los roles de cada líder de equipo para su inclusión en la plataforma.
Y en el marco del procedimiento priorizado, la SDHT durante la mesa de trabajo particular para el trámite de evaluación de reparaciones locativas de la EIP hace una introducción sobre cómo es el funcionamiento de la VUC, realizando una presentación desde la interfaz del usuario, y socializando la interacción que tendría la ciudadanía con ella; en relación con el diligenciamiento de datos y cargue de la información para la posterior revisión, teniendo en cuenta, el paso a paso de cada una de las pestañas para la evaluación y observaciones a los documentos cargados.
Así mismo, se informó que la VUC estará articulada con la plataforma ORFEO que maneja el IDPC y que las actividades que realicen tanto los ciudadanos, como los evaluadores en esta, tendrán una trazabilidad y alerta por medio del correo electrónico, lo que facilitará hacer seguimiento a los diferentes movimientos, ajustes y actualizaciones de los estados que se realicen a cada trámite o caso en desarrollo.
Se aporta:
1.        Correos de gestión.
2.        Formatos guía y formularios
3.        Instructivos
4.        Acta de mesa de trabajo</t>
  </si>
  <si>
    <t xml:space="preserve">Se observa evidencia del avance de la estrategia </t>
  </si>
  <si>
    <t>Notificación a través del canal virtual del concepto de aprobación a través del cual se aprueba  o desiste la solicitud.</t>
  </si>
  <si>
    <t>Tecnológica</t>
  </si>
  <si>
    <t>Notificar y entregar la respuesta a través de correo electrónico</t>
  </si>
  <si>
    <t>Respuesta y/o notificación por medios electrónicos</t>
  </si>
  <si>
    <t>Seguimiento al trámite a través de consulta vía telefónica, correo electrónico o a través de la asesoría técnica personalizada</t>
  </si>
  <si>
    <t xml:space="preserve">Establecer un nuevo canal de seguimiento al estado de avance del trámite </t>
  </si>
  <si>
    <t>Disponer de mecanismos de seguimiento al estado del trámite</t>
  </si>
  <si>
    <t xml:space="preserve">Subcomponente 4.2 Participación e innovación en la gestión pública </t>
  </si>
  <si>
    <t>Desarrollar acciones que permitan garantizar la participación y desarrollo de acciones innovadora que permitan una mejor relación del Instituto Distrital de Patrimonio Cultural con la ciudadanía</t>
  </si>
  <si>
    <t>4.2.1</t>
  </si>
  <si>
    <t xml:space="preserve">Adelantar un ejercicio de innovación pública </t>
  </si>
  <si>
    <t xml:space="preserve">1 ejercicio de innovación </t>
  </si>
  <si>
    <t xml:space="preserve">Oficina Asesora de Planeación
Observatorio de los patrimonios 
Protección e Intervención del Patrimonio </t>
  </si>
  <si>
    <t xml:space="preserve">Profesional Oficina Asesora de Planeación </t>
  </si>
  <si>
    <t xml:space="preserve">Durante el periodo se discutió el reinicio de las actividades de Design Thinking para investigar los trámites de licencias de intervención en el espacio público LIOEP; en el contexto de las obligaciones y compromisos de la Alcaldía Mayor de Bogotá. Se presentó por parte del grupo líder del componente (OPI) un cronograma de actividades que abarca las cinco fases del proceso, comenzando con la empatización y la definición del problema, y se solicitó retroalimentación al equipo de Espacio Público de la SPIP sobre su posible viabilidad. Se enfatizó la importancia de recibir sugerencias para mejorar el sistema de licencias de intervención en espacio público, considerando el marco legal que regula el desarrollo de este trámite.
Se propuso realizar un recorrido sobre la ruta de trámites, culminando en una entrevista grupal, y se destacó la necesidad de una "etapa cero" para orientar a los ciudadanos antes de iniciar un trámite formal. Además, se acordó coordinar con el equipo de orientación para avanzar en la mejora de los procedimientos, teniendo en cuenta el impacto de los trámites en el espacio público.
Para ver las grabaciones de las reuniones:
https://drive.google.com/drive/folders/1_t2yVuqpsbGxTTJGOUSJAF9olm8wQWEZ 
Se aporta:
1.        Correos de la presentación de la estrategia
2.        Cronograma de ejecución propuesto
3.        Listado de asistencia
</t>
  </si>
  <si>
    <t xml:space="preserve">Se observa evidencia del avance de la ejecución de la actividad </t>
  </si>
  <si>
    <t>4.2.2</t>
  </si>
  <si>
    <t xml:space="preserve">Realizar ejercicio de identificación de buenas practicas en sector público y/o privado </t>
  </si>
  <si>
    <t xml:space="preserve">Informe de buenas practicas </t>
  </si>
  <si>
    <t>La actividad programada dará inicio a partir del mes de junio tal y como se encuentra establecido.</t>
  </si>
  <si>
    <t>CONTROL DE CAMBIOS</t>
  </si>
  <si>
    <t>Fecha</t>
  </si>
  <si>
    <t>Versión</t>
  </si>
  <si>
    <t>Cambios Introducidos</t>
  </si>
  <si>
    <t>Origen</t>
  </si>
  <si>
    <t>Creación del documento</t>
  </si>
  <si>
    <t xml:space="preserve">Cambio Normativo </t>
  </si>
  <si>
    <t>CRÉDITOS</t>
  </si>
  <si>
    <t>Elaboró</t>
  </si>
  <si>
    <t>Revisó</t>
  </si>
  <si>
    <t xml:space="preserve">Aprobó </t>
  </si>
  <si>
    <t>Carlos Hernando Sandoval -  Profesional contratista , Oficina Asesora de Planeación</t>
  </si>
  <si>
    <t>Luz Patricia Quintanilla Parra -  Jefa Oficina Asesora de Planeación</t>
  </si>
  <si>
    <t>Comité Institucional de Gestión y Desempeño 
Acta No 01 de 29 de enero de 2025</t>
  </si>
  <si>
    <t>Documento de aprobación</t>
  </si>
  <si>
    <t>(Aprobada en sesión del Comité Institucional de Gestión y Desempeño del 30.07.2025)</t>
  </si>
  <si>
    <t xml:space="preserve">Modificación de la actividades 1.1.2; 2.2.17; 3.3.3 y 4.2.1 </t>
  </si>
  <si>
    <t xml:space="preserve">Evaluación interna </t>
  </si>
  <si>
    <t>Acta Comité Institucional de Gestión y Desempeño, de 30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</si>
</sst>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_-* #,##0.00_-;\-* #,##0.00_-;_-* &quot;-&quot;??_-;_-@"/>
    <numFmt numFmtId="167" formatCode="d\.m"/>
  </numFmts>
  <fonts count="25" x14ac:knownFonts="1">
    <font>
      <sz val="11"/>
      <color rgb="FF000000"/>
      <name val="Calibri"/>
      <scheme val="minor"/>
    </font>
    <font>
      <b/>
      <sz val="16"/>
      <color theme="1"/>
      <name val="Calibri"/>
      <family val="2"/>
    </font>
    <font>
      <b/>
      <sz val="8"/>
      <color theme="1"/>
      <name val="Calibri"/>
      <family val="2"/>
    </font>
    <font>
      <sz val="10"/>
      <color theme="1"/>
      <name val="Calibri"/>
      <family val="2"/>
    </font>
    <font>
      <sz val="8"/>
      <color theme="1"/>
      <name val="Calibri"/>
      <family val="2"/>
    </font>
    <font>
      <sz val="11"/>
      <color rgb="FF000000"/>
      <name val="Calibri"/>
      <family val="2"/>
    </font>
    <font>
      <b/>
      <sz val="11"/>
      <color theme="1"/>
      <name val="Calibri"/>
      <family val="2"/>
    </font>
    <font>
      <b/>
      <sz val="18"/>
      <color theme="1"/>
      <name val="Calibri"/>
      <family val="2"/>
    </font>
    <font>
      <b/>
      <sz val="17"/>
      <color theme="1"/>
      <name val="Calibri"/>
      <family val="2"/>
    </font>
    <font>
      <sz val="11"/>
      <color theme="1"/>
      <name val="Calibri"/>
      <family val="2"/>
    </font>
    <font>
      <sz val="9"/>
      <color theme="1"/>
      <name val="Calibri"/>
      <family val="2"/>
    </font>
    <font>
      <b/>
      <sz val="9"/>
      <color theme="1"/>
      <name val="Calibri"/>
      <family val="2"/>
    </font>
    <font>
      <sz val="12"/>
      <color theme="1"/>
      <name val="Calibri"/>
      <family val="2"/>
    </font>
    <font>
      <sz val="11"/>
      <name val="Calibri"/>
      <family val="2"/>
    </font>
    <font>
      <sz val="11"/>
      <color theme="1"/>
      <name val="Century Gothic"/>
      <family val="2"/>
    </font>
    <font>
      <sz val="11"/>
      <color theme="1"/>
      <name val="Arial"/>
      <family val="2"/>
    </font>
    <font>
      <sz val="11"/>
      <color rgb="FF3F3F3F"/>
      <name val="Calibri"/>
      <family val="2"/>
    </font>
    <font>
      <b/>
      <sz val="8"/>
      <color rgb="FF000000"/>
      <name val="Arial"/>
      <family val="2"/>
    </font>
    <font>
      <b/>
      <sz val="10"/>
      <color theme="1"/>
      <name val="Arial"/>
      <family val="2"/>
    </font>
    <font>
      <sz val="10"/>
      <color theme="1"/>
      <name val="Arial"/>
      <family val="2"/>
    </font>
    <font>
      <sz val="9"/>
      <color theme="1"/>
      <name val="Arial"/>
      <family val="2"/>
    </font>
    <font>
      <sz val="11"/>
      <color theme="1"/>
      <name val="Calibri"/>
      <family val="2"/>
    </font>
    <font>
      <sz val="11"/>
      <name val="Calibri"/>
      <family val="2"/>
    </font>
    <font>
      <sz val="9"/>
      <color theme="1"/>
      <name val="Calibri"/>
      <family val="2"/>
    </font>
    <font>
      <sz val="9"/>
      <color theme="1"/>
      <name val="Arial"/>
      <family val="2"/>
    </font>
  </fonts>
  <fills count="6">
    <fill>
      <patternFill patternType="none"/>
    </fill>
    <fill>
      <patternFill patternType="gray125"/>
    </fill>
    <fill>
      <patternFill patternType="solid">
        <fgColor rgb="FFB8CCE4"/>
        <bgColor rgb="FFB8CCE4"/>
      </patternFill>
    </fill>
    <fill>
      <patternFill patternType="solid">
        <fgColor rgb="FF95B3D7"/>
        <bgColor rgb="FF95B3D7"/>
      </patternFill>
    </fill>
    <fill>
      <patternFill patternType="solid">
        <fgColor theme="0"/>
        <bgColor theme="0"/>
      </patternFill>
    </fill>
    <fill>
      <patternFill patternType="solid">
        <fgColor rgb="FF92CDDC"/>
        <bgColor rgb="FF92CDDC"/>
      </patternFill>
    </fill>
  </fills>
  <borders count="195">
    <border>
      <left/>
      <right/>
      <top/>
      <bottom/>
      <diagonal/>
    </border>
    <border>
      <left/>
      <right/>
      <top/>
      <bottom/>
      <diagonal/>
    </border>
    <border>
      <left style="medium">
        <color theme="4"/>
      </left>
      <right style="medium">
        <color theme="4"/>
      </right>
      <top style="medium">
        <color theme="4"/>
      </top>
      <bottom style="medium">
        <color theme="4"/>
      </bottom>
      <diagonal/>
    </border>
    <border>
      <left/>
      <right/>
      <top/>
      <bottom style="medium">
        <color theme="4"/>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style="medium">
        <color rgb="FF366092"/>
      </right>
      <top style="medium">
        <color rgb="FF366092"/>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medium">
        <color rgb="FF366092"/>
      </left>
      <right/>
      <top style="medium">
        <color rgb="FF366092"/>
      </top>
      <bottom style="medium">
        <color rgb="FF366092"/>
      </bottom>
      <diagonal/>
    </border>
    <border>
      <left style="medium">
        <color rgb="FF366092"/>
      </left>
      <right style="thin">
        <color rgb="FF366092"/>
      </right>
      <top style="medium">
        <color theme="4"/>
      </top>
      <bottom/>
      <diagonal/>
    </border>
    <border>
      <left style="thin">
        <color rgb="FF366092"/>
      </left>
      <right style="thin">
        <color rgb="FF366092"/>
      </right>
      <top style="medium">
        <color theme="4"/>
      </top>
      <bottom/>
      <diagonal/>
    </border>
    <border>
      <left style="thin">
        <color theme="4"/>
      </left>
      <right style="thin">
        <color theme="4"/>
      </right>
      <top style="medium">
        <color theme="4"/>
      </top>
      <bottom/>
      <diagonal/>
    </border>
    <border>
      <left style="thin">
        <color rgb="FF366092"/>
      </left>
      <right style="medium">
        <color theme="4"/>
      </right>
      <top style="medium">
        <color theme="4"/>
      </top>
      <bottom/>
      <diagonal/>
    </border>
    <border>
      <left style="medium">
        <color rgb="FF366092"/>
      </left>
      <right style="thin">
        <color rgb="FF366092"/>
      </right>
      <top style="medium">
        <color rgb="FF366092"/>
      </top>
      <bottom/>
      <diagonal/>
    </border>
    <border>
      <left style="thin">
        <color rgb="FF366092"/>
      </left>
      <right style="thin">
        <color rgb="FF366092"/>
      </right>
      <top style="medium">
        <color rgb="FF366092"/>
      </top>
      <bottom/>
      <diagonal/>
    </border>
    <border>
      <left style="thin">
        <color rgb="FF366092"/>
      </left>
      <right/>
      <top style="medium">
        <color rgb="FF366092"/>
      </top>
      <bottom/>
      <diagonal/>
    </border>
    <border>
      <left style="thin">
        <color rgb="FF366092"/>
      </left>
      <right style="medium">
        <color rgb="FF366092"/>
      </right>
      <top style="medium">
        <color rgb="FF366092"/>
      </top>
      <bottom/>
      <diagonal/>
    </border>
    <border>
      <left style="medium">
        <color rgb="FF366092"/>
      </left>
      <right style="medium">
        <color rgb="FF366092"/>
      </right>
      <top/>
      <bottom/>
      <diagonal/>
    </border>
    <border>
      <left style="medium">
        <color rgb="FF366092"/>
      </left>
      <right/>
      <top/>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top style="medium">
        <color theme="4"/>
      </top>
      <bottom style="medium">
        <color theme="4"/>
      </bottom>
      <diagonal/>
    </border>
    <border>
      <left style="medium">
        <color theme="4"/>
      </left>
      <right style="medium">
        <color theme="4"/>
      </right>
      <top style="medium">
        <color theme="4"/>
      </top>
      <bottom style="thin">
        <color theme="4"/>
      </bottom>
      <diagonal/>
    </border>
    <border>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top style="medium">
        <color theme="4"/>
      </top>
      <bottom style="thin">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4"/>
      </left>
      <right style="medium">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thin">
        <color theme="4"/>
      </left>
      <right/>
      <top style="thin">
        <color theme="4"/>
      </top>
      <bottom style="medium">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medium">
        <color theme="4"/>
      </bottom>
      <diagonal/>
    </border>
    <border>
      <left style="medium">
        <color rgb="FF366092"/>
      </left>
      <right/>
      <top style="medium">
        <color rgb="FF366092"/>
      </top>
      <bottom/>
      <diagonal/>
    </border>
    <border>
      <left style="medium">
        <color rgb="FF366092"/>
      </left>
      <right style="thin">
        <color rgb="FF366092"/>
      </right>
      <top style="medium">
        <color rgb="FF0070C0"/>
      </top>
      <bottom/>
      <diagonal/>
    </border>
    <border>
      <left style="thin">
        <color rgb="FF366092"/>
      </left>
      <right style="thin">
        <color rgb="FF366092"/>
      </right>
      <top style="medium">
        <color rgb="FF0070C0"/>
      </top>
      <bottom/>
      <diagonal/>
    </border>
    <border>
      <left style="thin">
        <color theme="4"/>
      </left>
      <right style="thin">
        <color theme="4"/>
      </right>
      <top style="medium">
        <color rgb="FF0070C0"/>
      </top>
      <bottom/>
      <diagonal/>
    </border>
    <border>
      <left style="thin">
        <color rgb="FF366092"/>
      </left>
      <right style="medium">
        <color rgb="FF0070C0"/>
      </right>
      <top style="medium">
        <color rgb="FF0070C0"/>
      </top>
      <bottom/>
      <diagonal/>
    </border>
    <border>
      <left style="thin">
        <color theme="4"/>
      </left>
      <right style="medium">
        <color theme="4"/>
      </right>
      <top style="medium">
        <color theme="4"/>
      </top>
      <bottom style="medium">
        <color theme="4"/>
      </bottom>
      <diagonal/>
    </border>
    <border>
      <left/>
      <right style="thin">
        <color rgb="FF366092"/>
      </right>
      <top style="medium">
        <color theme="4"/>
      </top>
      <bottom style="medium">
        <color theme="4"/>
      </bottom>
      <diagonal/>
    </border>
    <border>
      <left style="thin">
        <color rgb="FF366092"/>
      </left>
      <right style="thin">
        <color rgb="FF366092"/>
      </right>
      <top style="medium">
        <color theme="4"/>
      </top>
      <bottom style="medium">
        <color theme="4"/>
      </bottom>
      <diagonal/>
    </border>
    <border>
      <left style="thin">
        <color rgb="FF366092"/>
      </left>
      <right/>
      <top style="medium">
        <color theme="4"/>
      </top>
      <bottom style="medium">
        <color theme="4"/>
      </bottom>
      <diagonal/>
    </border>
    <border>
      <left style="thin">
        <color rgb="FF366092"/>
      </left>
      <right style="medium">
        <color rgb="FF366092"/>
      </right>
      <top style="medium">
        <color theme="4"/>
      </top>
      <bottom style="medium">
        <color theme="4"/>
      </bottom>
      <diagonal/>
    </border>
    <border>
      <left style="medium">
        <color rgb="FF366092"/>
      </left>
      <right style="medium">
        <color rgb="FF366092"/>
      </right>
      <top style="medium">
        <color theme="4"/>
      </top>
      <bottom style="medium">
        <color theme="4"/>
      </bottom>
      <diagonal/>
    </border>
    <border>
      <left style="medium">
        <color rgb="FF366092"/>
      </left>
      <right style="medium">
        <color theme="4"/>
      </right>
      <top style="medium">
        <color theme="4"/>
      </top>
      <bottom style="medium">
        <color theme="4"/>
      </bottom>
      <diagonal/>
    </border>
    <border>
      <left style="medium">
        <color theme="4"/>
      </left>
      <right style="thin">
        <color rgb="FF000000"/>
      </right>
      <top style="medium">
        <color theme="4"/>
      </top>
      <bottom style="thin">
        <color rgb="FF000000"/>
      </bottom>
      <diagonal/>
    </border>
    <border>
      <left style="thin">
        <color rgb="FF366092"/>
      </left>
      <right style="thin">
        <color rgb="FF366092"/>
      </right>
      <top style="medium">
        <color theme="4"/>
      </top>
      <bottom style="thin">
        <color rgb="FF366092"/>
      </bottom>
      <diagonal/>
    </border>
    <border>
      <left style="thin">
        <color rgb="FF366092"/>
      </left>
      <right style="medium">
        <color theme="4"/>
      </right>
      <top style="medium">
        <color theme="4"/>
      </top>
      <bottom style="thin">
        <color rgb="FF366092"/>
      </bottom>
      <diagonal/>
    </border>
    <border>
      <left/>
      <right style="thin">
        <color theme="4"/>
      </right>
      <top style="medium">
        <color theme="4"/>
      </top>
      <bottom style="thin">
        <color theme="4"/>
      </bottom>
      <diagonal/>
    </border>
    <border>
      <left/>
      <right style="medium">
        <color theme="4"/>
      </right>
      <top style="medium">
        <color theme="4"/>
      </top>
      <bottom style="thin">
        <color theme="4"/>
      </bottom>
      <diagonal/>
    </border>
    <border>
      <left style="medium">
        <color theme="4"/>
      </left>
      <right style="thin">
        <color rgb="FF000000"/>
      </right>
      <top style="thin">
        <color rgb="FF000000"/>
      </top>
      <bottom style="thin">
        <color rgb="FF000000"/>
      </bottom>
      <diagonal/>
    </border>
    <border>
      <left style="thin">
        <color rgb="FF366092"/>
      </left>
      <right style="thin">
        <color rgb="FF366092"/>
      </right>
      <top style="thin">
        <color rgb="FF366092"/>
      </top>
      <bottom style="thin">
        <color rgb="FF366092"/>
      </bottom>
      <diagonal/>
    </border>
    <border>
      <left style="thin">
        <color rgb="FF366092"/>
      </left>
      <right style="medium">
        <color theme="4"/>
      </right>
      <top style="thin">
        <color rgb="FF366092"/>
      </top>
      <bottom style="thin">
        <color rgb="FF366092"/>
      </bottom>
      <diagonal/>
    </border>
    <border>
      <left/>
      <right style="medium">
        <color theme="4"/>
      </right>
      <top style="thin">
        <color theme="4"/>
      </top>
      <bottom style="thin">
        <color theme="4"/>
      </bottom>
      <diagonal/>
    </border>
    <border>
      <left style="medium">
        <color theme="4"/>
      </left>
      <right style="thin">
        <color rgb="FF000000"/>
      </right>
      <top style="thin">
        <color rgb="FF000000"/>
      </top>
      <bottom style="medium">
        <color theme="4"/>
      </bottom>
      <diagonal/>
    </border>
    <border>
      <left style="thin">
        <color rgb="FF366092"/>
      </left>
      <right style="thin">
        <color rgb="FF366092"/>
      </right>
      <top style="thin">
        <color rgb="FF366092"/>
      </top>
      <bottom style="medium">
        <color theme="4"/>
      </bottom>
      <diagonal/>
    </border>
    <border>
      <left style="thin">
        <color rgb="FF366092"/>
      </left>
      <right style="medium">
        <color theme="4"/>
      </right>
      <top style="thin">
        <color rgb="FF366092"/>
      </top>
      <bottom style="medium">
        <color theme="4"/>
      </bottom>
      <diagonal/>
    </border>
    <border>
      <left/>
      <right style="medium">
        <color theme="4"/>
      </right>
      <top style="thin">
        <color theme="4"/>
      </top>
      <bottom style="medium">
        <color theme="4"/>
      </bottom>
      <diagonal/>
    </border>
    <border>
      <left/>
      <right/>
      <top style="medium">
        <color rgb="FF366092"/>
      </top>
      <bottom/>
      <diagonal/>
    </border>
    <border>
      <left/>
      <right style="medium">
        <color rgb="FF366092"/>
      </right>
      <top style="medium">
        <color rgb="FF366092"/>
      </top>
      <bottom/>
      <diagonal/>
    </border>
    <border>
      <left style="medium">
        <color theme="4"/>
      </left>
      <right style="thin">
        <color rgb="FF366092"/>
      </right>
      <top style="medium">
        <color theme="4"/>
      </top>
      <bottom/>
      <diagonal/>
    </border>
    <border>
      <left style="thin">
        <color rgb="FF366092"/>
      </left>
      <right/>
      <top style="medium">
        <color theme="4"/>
      </top>
      <bottom/>
      <diagonal/>
    </border>
    <border>
      <left style="thin">
        <color rgb="FF366092"/>
      </left>
      <right style="medium">
        <color rgb="FF366092"/>
      </right>
      <top style="medium">
        <color theme="4"/>
      </top>
      <bottom/>
      <diagonal/>
    </border>
    <border>
      <left style="medium">
        <color rgb="FF366092"/>
      </left>
      <right style="medium">
        <color rgb="FF366092"/>
      </right>
      <top style="medium">
        <color theme="4"/>
      </top>
      <bottom/>
      <diagonal/>
    </border>
    <border>
      <left style="medium">
        <color rgb="FF366092"/>
      </left>
      <right style="medium">
        <color theme="4"/>
      </right>
      <top style="medium">
        <color theme="4"/>
      </top>
      <bottom/>
      <diagonal/>
    </border>
    <border>
      <left style="medium">
        <color theme="4"/>
      </left>
      <right style="thin">
        <color rgb="FF0070C0"/>
      </right>
      <top style="medium">
        <color theme="4"/>
      </top>
      <bottom style="medium">
        <color theme="4"/>
      </bottom>
      <diagonal/>
    </border>
    <border>
      <left style="thin">
        <color rgb="FF0070C0"/>
      </left>
      <right style="thin">
        <color rgb="FF0070C0"/>
      </right>
      <top style="medium">
        <color theme="4"/>
      </top>
      <bottom style="medium">
        <color theme="4"/>
      </bottom>
      <diagonal/>
    </border>
    <border>
      <left style="thin">
        <color rgb="FF0070C0"/>
      </left>
      <right style="medium">
        <color theme="4"/>
      </right>
      <top style="medium">
        <color theme="4"/>
      </top>
      <bottom style="medium">
        <color theme="4"/>
      </bottom>
      <diagonal/>
    </border>
    <border>
      <left style="thin">
        <color rgb="FF0070C0"/>
      </left>
      <right/>
      <top style="medium">
        <color theme="4"/>
      </top>
      <bottom style="medium">
        <color theme="4"/>
      </bottom>
      <diagonal/>
    </border>
    <border>
      <left style="medium">
        <color theme="4"/>
      </left>
      <right style="thin">
        <color rgb="FF366092"/>
      </right>
      <top style="medium">
        <color theme="4"/>
      </top>
      <bottom style="medium">
        <color theme="4"/>
      </bottom>
      <diagonal/>
    </border>
    <border>
      <left style="medium">
        <color theme="4"/>
      </left>
      <right style="medium">
        <color theme="4"/>
      </right>
      <top style="medium">
        <color theme="4"/>
      </top>
      <bottom/>
      <diagonal/>
    </border>
    <border>
      <left/>
      <right style="thin">
        <color rgb="FF366092"/>
      </right>
      <top style="medium">
        <color theme="4"/>
      </top>
      <bottom/>
      <diagonal/>
    </border>
    <border>
      <left/>
      <right style="medium">
        <color theme="4"/>
      </right>
      <top style="medium">
        <color theme="4"/>
      </top>
      <bottom/>
      <diagonal/>
    </border>
    <border>
      <left/>
      <right style="medium">
        <color theme="4"/>
      </right>
      <top/>
      <bottom/>
      <diagonal/>
    </border>
    <border>
      <left/>
      <right style="medium">
        <color theme="4"/>
      </right>
      <top/>
      <bottom style="medium">
        <color theme="4"/>
      </bottom>
      <diagonal/>
    </border>
    <border>
      <left style="medium">
        <color theme="4"/>
      </left>
      <right/>
      <top style="medium">
        <color theme="4"/>
      </top>
      <bottom style="medium">
        <color rgb="FF366092"/>
      </bottom>
      <diagonal/>
    </border>
    <border>
      <left/>
      <right/>
      <top style="medium">
        <color theme="4"/>
      </top>
      <bottom style="medium">
        <color rgb="FF366092"/>
      </bottom>
      <diagonal/>
    </border>
    <border>
      <left/>
      <right style="medium">
        <color rgb="FF366092"/>
      </right>
      <top style="medium">
        <color theme="4"/>
      </top>
      <bottom style="medium">
        <color rgb="FF366092"/>
      </bottom>
      <diagonal/>
    </border>
    <border>
      <left style="medium">
        <color rgb="FF366092"/>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theme="4"/>
      </right>
      <top style="medium">
        <color theme="4"/>
      </top>
      <bottom/>
      <diagonal/>
    </border>
    <border>
      <left style="thin">
        <color theme="4"/>
      </left>
      <right style="medium">
        <color theme="4"/>
      </right>
      <top style="medium">
        <color theme="4"/>
      </top>
      <bottom/>
      <diagonal/>
    </border>
    <border>
      <left style="medium">
        <color theme="4"/>
      </left>
      <right style="thin">
        <color rgb="FF366092"/>
      </right>
      <top style="medium">
        <color rgb="FF366092"/>
      </top>
      <bottom/>
      <diagonal/>
    </border>
    <border>
      <left style="medium">
        <color rgb="FF366092"/>
      </left>
      <right/>
      <top style="medium">
        <color theme="4"/>
      </top>
      <bottom style="medium">
        <color theme="4"/>
      </bottom>
      <diagonal/>
    </border>
    <border>
      <left style="medium">
        <color theme="4"/>
      </left>
      <right style="thin">
        <color rgb="FF366092"/>
      </right>
      <top style="medium">
        <color theme="4"/>
      </top>
      <bottom style="thin">
        <color rgb="FF366092"/>
      </bottom>
      <diagonal/>
    </border>
    <border>
      <left style="thin">
        <color rgb="FF366092"/>
      </left>
      <right style="thin">
        <color rgb="FF366092"/>
      </right>
      <top style="medium">
        <color theme="4"/>
      </top>
      <bottom/>
      <diagonal/>
    </border>
    <border>
      <left style="thin">
        <color rgb="FF366092"/>
      </left>
      <right/>
      <top style="medium">
        <color theme="4"/>
      </top>
      <bottom/>
      <diagonal/>
    </border>
    <border>
      <left style="thin">
        <color rgb="FF366092"/>
      </left>
      <right/>
      <top style="medium">
        <color theme="4"/>
      </top>
      <bottom style="thin">
        <color rgb="FF366092"/>
      </bottom>
      <diagonal/>
    </border>
    <border>
      <left style="medium">
        <color theme="4"/>
      </left>
      <right style="medium">
        <color theme="4"/>
      </right>
      <top style="medium">
        <color theme="4"/>
      </top>
      <bottom style="thin">
        <color rgb="FF366092"/>
      </bottom>
      <diagonal/>
    </border>
    <border>
      <left style="medium">
        <color theme="4"/>
      </left>
      <right style="thin">
        <color rgb="FF366092"/>
      </right>
      <top style="thin">
        <color rgb="FF366092"/>
      </top>
      <bottom style="thin">
        <color rgb="FF366092"/>
      </bottom>
      <diagonal/>
    </border>
    <border>
      <left style="thin">
        <color rgb="FF366092"/>
      </left>
      <right style="thin">
        <color rgb="FF366092"/>
      </right>
      <top/>
      <bottom style="thin">
        <color rgb="FF366092"/>
      </bottom>
      <diagonal/>
    </border>
    <border>
      <left style="thin">
        <color rgb="FF366092"/>
      </left>
      <right/>
      <top style="hair">
        <color rgb="FF366092"/>
      </top>
      <bottom/>
      <diagonal/>
    </border>
    <border>
      <left style="thin">
        <color rgb="FF366092"/>
      </left>
      <right/>
      <top style="thin">
        <color rgb="FF366092"/>
      </top>
      <bottom style="thin">
        <color rgb="FF366092"/>
      </bottom>
      <diagonal/>
    </border>
    <border>
      <left style="medium">
        <color theme="4"/>
      </left>
      <right style="medium">
        <color theme="4"/>
      </right>
      <top style="thin">
        <color rgb="FF366092"/>
      </top>
      <bottom style="thin">
        <color rgb="FF366092"/>
      </bottom>
      <diagonal/>
    </border>
    <border>
      <left style="medium">
        <color theme="4"/>
      </left>
      <right style="thin">
        <color rgb="FF366092"/>
      </right>
      <top style="thin">
        <color rgb="FF366092"/>
      </top>
      <bottom/>
      <diagonal/>
    </border>
    <border>
      <left style="thin">
        <color rgb="FF366092"/>
      </left>
      <right style="thin">
        <color rgb="FF366092"/>
      </right>
      <top style="thin">
        <color rgb="FF366092"/>
      </top>
      <bottom/>
      <diagonal/>
    </border>
    <border>
      <left style="thin">
        <color theme="4"/>
      </left>
      <right style="thin">
        <color theme="4"/>
      </right>
      <top style="thin">
        <color theme="4"/>
      </top>
      <bottom/>
      <diagonal/>
    </border>
    <border>
      <left style="thin">
        <color theme="4"/>
      </left>
      <right/>
      <top style="thin">
        <color theme="4"/>
      </top>
      <bottom/>
      <diagonal/>
    </border>
    <border>
      <left style="medium">
        <color theme="4"/>
      </left>
      <right style="thin">
        <color rgb="FF366092"/>
      </right>
      <top style="thin">
        <color rgb="FF366092"/>
      </top>
      <bottom style="medium">
        <color theme="4"/>
      </bottom>
      <diagonal/>
    </border>
    <border>
      <left style="thin">
        <color rgb="FF366092"/>
      </left>
      <right style="thin">
        <color rgb="FF366092"/>
      </right>
      <top/>
      <bottom style="medium">
        <color theme="4"/>
      </bottom>
      <diagonal/>
    </border>
    <border>
      <left style="thin">
        <color rgb="FF366092"/>
      </left>
      <right/>
      <top style="thin">
        <color rgb="FF366092"/>
      </top>
      <bottom style="medium">
        <color theme="4"/>
      </bottom>
      <diagonal/>
    </border>
    <border>
      <left style="medium">
        <color theme="4"/>
      </left>
      <right style="medium">
        <color theme="4"/>
      </right>
      <top style="thin">
        <color rgb="FF366092"/>
      </top>
      <bottom style="medium">
        <color theme="4"/>
      </bottom>
      <diagonal/>
    </border>
    <border>
      <left style="thin">
        <color theme="4"/>
      </left>
      <right/>
      <top/>
      <bottom/>
      <diagonal/>
    </border>
    <border>
      <left style="thin">
        <color rgb="FF366092"/>
      </left>
      <right style="thin">
        <color theme="4"/>
      </right>
      <top style="medium">
        <color theme="4"/>
      </top>
      <bottom/>
      <diagonal/>
    </border>
    <border>
      <left style="medium">
        <color theme="4"/>
      </left>
      <right/>
      <top style="medium">
        <color theme="4"/>
      </top>
      <bottom style="thin">
        <color theme="4"/>
      </bottom>
      <diagonal/>
    </border>
    <border>
      <left style="medium">
        <color theme="4"/>
      </left>
      <right style="medium">
        <color theme="4"/>
      </right>
      <top style="medium">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medium">
        <color theme="4"/>
      </left>
      <right/>
      <top style="thin">
        <color theme="4"/>
      </top>
      <bottom style="thin">
        <color theme="4"/>
      </bottom>
      <diagonal/>
    </border>
    <border>
      <left style="medium">
        <color theme="4"/>
      </left>
      <right style="medium">
        <color theme="4"/>
      </right>
      <top/>
      <bottom/>
      <diagonal/>
    </border>
    <border>
      <left style="medium">
        <color theme="4"/>
      </left>
      <right/>
      <top style="thin">
        <color theme="4"/>
      </top>
      <bottom style="thin">
        <color theme="4"/>
      </bottom>
      <diagonal/>
    </border>
    <border>
      <left style="thin">
        <color rgb="FF366092"/>
      </left>
      <right style="medium">
        <color theme="4"/>
      </right>
      <top/>
      <bottom style="medium">
        <color theme="4"/>
      </bottom>
      <diagonal/>
    </border>
    <border>
      <left style="thin">
        <color rgb="FF366092"/>
      </left>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style="medium">
        <color theme="4"/>
      </right>
      <top/>
      <bottom style="medium">
        <color theme="4"/>
      </bottom>
      <diagonal/>
    </border>
    <border>
      <left style="medium">
        <color rgb="FF366092"/>
      </left>
      <right style="thin">
        <color rgb="FF366092"/>
      </right>
      <top/>
      <bottom style="thin">
        <color rgb="FF366092"/>
      </bottom>
      <diagonal/>
    </border>
    <border>
      <left style="thin">
        <color rgb="FF366092"/>
      </left>
      <right/>
      <top/>
      <bottom style="thin">
        <color rgb="FF366092"/>
      </bottom>
      <diagonal/>
    </border>
    <border>
      <left style="medium">
        <color theme="4"/>
      </left>
      <right/>
      <top style="thin">
        <color theme="4"/>
      </top>
      <bottom style="medium">
        <color theme="4"/>
      </bottom>
      <diagonal/>
    </border>
    <border>
      <left style="medium">
        <color theme="4"/>
      </left>
      <right style="medium">
        <color theme="4"/>
      </right>
      <top/>
      <bottom style="medium">
        <color theme="4"/>
      </bottom>
      <diagonal/>
    </border>
    <border>
      <left style="medium">
        <color theme="4"/>
      </left>
      <right style="thin">
        <color theme="4"/>
      </right>
      <top style="medium">
        <color theme="4"/>
      </top>
      <bottom/>
      <diagonal/>
    </border>
    <border>
      <left style="thin">
        <color theme="4"/>
      </left>
      <right style="medium">
        <color rgb="FF0070C0"/>
      </right>
      <top style="thin">
        <color theme="4"/>
      </top>
      <bottom style="thin">
        <color theme="4"/>
      </bottom>
      <diagonal/>
    </border>
    <border>
      <left style="medium">
        <color rgb="FF0070C0"/>
      </left>
      <right/>
      <top style="medium">
        <color rgb="FF0070C0"/>
      </top>
      <bottom style="medium">
        <color rgb="FF366092"/>
      </bottom>
      <diagonal/>
    </border>
    <border>
      <left/>
      <right/>
      <top style="medium">
        <color rgb="FF0070C0"/>
      </top>
      <bottom style="medium">
        <color rgb="FF366092"/>
      </bottom>
      <diagonal/>
    </border>
    <border>
      <left/>
      <right style="medium">
        <color rgb="FF366092"/>
      </right>
      <top style="medium">
        <color rgb="FF0070C0"/>
      </top>
      <bottom style="medium">
        <color rgb="FF366092"/>
      </bottom>
      <diagonal/>
    </border>
    <border>
      <left style="medium">
        <color rgb="FF366092"/>
      </left>
      <right style="medium">
        <color rgb="FF366092"/>
      </right>
      <top style="medium">
        <color rgb="FF0070C0"/>
      </top>
      <bottom/>
      <diagonal/>
    </border>
    <border>
      <left style="medium">
        <color rgb="FF366092"/>
      </left>
      <right/>
      <top style="medium">
        <color rgb="FF0070C0"/>
      </top>
      <bottom/>
      <diagonal/>
    </border>
    <border>
      <left/>
      <right/>
      <top style="medium">
        <color rgb="FF0070C0"/>
      </top>
      <bottom/>
      <diagonal/>
    </border>
    <border>
      <left/>
      <right style="medium">
        <color rgb="FF366092"/>
      </right>
      <top style="medium">
        <color rgb="FF0070C0"/>
      </top>
      <bottom/>
      <diagonal/>
    </border>
    <border>
      <left style="medium">
        <color rgb="FF366092"/>
      </left>
      <right/>
      <top style="medium">
        <color rgb="FF0070C0"/>
      </top>
      <bottom style="medium">
        <color rgb="FF366092"/>
      </bottom>
      <diagonal/>
    </border>
    <border>
      <left/>
      <right style="medium">
        <color rgb="FF0070C0"/>
      </right>
      <top style="medium">
        <color rgb="FF0070C0"/>
      </top>
      <bottom style="medium">
        <color rgb="FF366092"/>
      </bottom>
      <diagonal/>
    </border>
    <border>
      <left/>
      <right style="medium">
        <color rgb="FF366092"/>
      </right>
      <top style="medium">
        <color rgb="FF366092"/>
      </top>
      <bottom/>
      <diagonal/>
    </border>
    <border>
      <left style="medium">
        <color rgb="FF0070C0"/>
      </left>
      <right/>
      <top style="medium">
        <color rgb="FF0070C0"/>
      </top>
      <bottom/>
      <diagonal/>
    </border>
    <border>
      <left/>
      <right style="medium">
        <color rgb="FF0070C0"/>
      </right>
      <top style="medium">
        <color rgb="FF0070C0"/>
      </top>
      <bottom/>
      <diagonal/>
    </border>
    <border>
      <left/>
      <right style="thin">
        <color theme="4"/>
      </right>
      <top style="medium">
        <color theme="4"/>
      </top>
      <bottom/>
      <diagonal/>
    </border>
    <border>
      <left style="medium">
        <color rgb="FF0070C0"/>
      </left>
      <right style="thin">
        <color rgb="FF366092"/>
      </right>
      <top style="medium">
        <color rgb="FF366092"/>
      </top>
      <bottom/>
      <diagonal/>
    </border>
    <border>
      <left/>
      <right style="thin">
        <color rgb="FF366092"/>
      </right>
      <top style="medium">
        <color rgb="FF366092"/>
      </top>
      <bottom/>
      <diagonal/>
    </border>
    <border>
      <left style="thin">
        <color rgb="FF366092"/>
      </left>
      <right style="medium">
        <color rgb="FF0070C0"/>
      </right>
      <top style="medium">
        <color rgb="FF366092"/>
      </top>
      <bottom/>
      <diagonal/>
    </border>
    <border>
      <left/>
      <right style="medium">
        <color rgb="FF366092"/>
      </right>
      <top/>
      <bottom/>
      <diagonal/>
    </border>
    <border>
      <left style="medium">
        <color rgb="FF0070C0"/>
      </left>
      <right style="thin">
        <color rgb="FF366092"/>
      </right>
      <top style="medium">
        <color rgb="FF0070C0"/>
      </top>
      <bottom/>
      <diagonal/>
    </border>
    <border>
      <left style="thin">
        <color rgb="FF366092"/>
      </left>
      <right style="medium">
        <color rgb="FF366092"/>
      </right>
      <top style="medium">
        <color rgb="FF0070C0"/>
      </top>
      <bottom/>
      <diagonal/>
    </border>
    <border>
      <left style="thin">
        <color theme="4"/>
      </left>
      <right style="thin">
        <color theme="4"/>
      </right>
      <top style="medium">
        <color rgb="FF0070C0"/>
      </top>
      <bottom style="thin">
        <color theme="4"/>
      </bottom>
      <diagonal/>
    </border>
    <border>
      <left style="medium">
        <color theme="4"/>
      </left>
      <right style="thin">
        <color theme="4"/>
      </right>
      <top style="thin">
        <color theme="4"/>
      </top>
      <bottom/>
      <diagonal/>
    </border>
    <border>
      <left style="medium">
        <color theme="4"/>
      </left>
      <right style="medium">
        <color theme="4"/>
      </right>
      <top style="thin">
        <color theme="4"/>
      </top>
      <bottom/>
      <diagonal/>
    </border>
    <border>
      <left/>
      <right style="thin">
        <color theme="4"/>
      </right>
      <top style="thin">
        <color theme="4"/>
      </top>
      <bottom/>
      <diagonal/>
    </border>
    <border>
      <left style="thin">
        <color theme="4"/>
      </left>
      <right style="medium">
        <color theme="4"/>
      </right>
      <top style="thin">
        <color theme="4"/>
      </top>
      <bottom/>
      <diagonal/>
    </border>
    <border>
      <left/>
      <right style="medium">
        <color theme="4"/>
      </right>
      <top style="thin">
        <color theme="4"/>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rgb="FF366092"/>
      </left>
      <right/>
      <top style="medium">
        <color theme="4"/>
      </top>
      <bottom style="medium">
        <color rgb="FF366092"/>
      </bottom>
      <diagonal/>
    </border>
    <border>
      <left style="thin">
        <color rgb="FF366092"/>
      </left>
      <right/>
      <top style="medium">
        <color rgb="FF0070C0"/>
      </top>
      <bottom/>
      <diagonal/>
    </border>
    <border>
      <left style="medium">
        <color rgb="FF366092"/>
      </left>
      <right/>
      <top style="medium">
        <color rgb="FF0070C0"/>
      </top>
      <bottom/>
      <diagonal/>
    </border>
    <border>
      <left style="medium">
        <color rgb="FF366092"/>
      </left>
      <right style="medium">
        <color theme="4"/>
      </right>
      <top/>
      <bottom/>
      <diagonal/>
    </border>
    <border>
      <left style="medium">
        <color theme="4"/>
      </left>
      <right style="thin">
        <color theme="4"/>
      </right>
      <top style="medium">
        <color theme="4"/>
      </top>
      <bottom/>
      <diagonal/>
    </border>
    <border>
      <left style="medium">
        <color theme="4"/>
      </left>
      <right style="thin">
        <color rgb="FF0070C0"/>
      </right>
      <top style="medium">
        <color theme="4"/>
      </top>
      <bottom style="thin">
        <color rgb="FF0070C0"/>
      </bottom>
      <diagonal/>
    </border>
    <border>
      <left style="thin">
        <color rgb="FF0070C0"/>
      </left>
      <right/>
      <top style="medium">
        <color theme="4"/>
      </top>
      <bottom style="thin">
        <color rgb="FF0070C0"/>
      </bottom>
      <diagonal/>
    </border>
    <border>
      <left style="medium">
        <color theme="4"/>
      </left>
      <right style="medium">
        <color theme="4"/>
      </right>
      <top style="medium">
        <color theme="4"/>
      </top>
      <bottom style="thin">
        <color rgb="FF0070C0"/>
      </bottom>
      <diagonal/>
    </border>
    <border>
      <left style="medium">
        <color theme="4"/>
      </left>
      <right style="thin">
        <color theme="4"/>
      </right>
      <top/>
      <bottom/>
      <diagonal/>
    </border>
    <border>
      <left style="medium">
        <color theme="4"/>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medium">
        <color theme="4"/>
      </left>
      <right style="medium">
        <color theme="4"/>
      </right>
      <top style="thin">
        <color rgb="FF0070C0"/>
      </top>
      <bottom style="thin">
        <color rgb="FF0070C0"/>
      </bottom>
      <diagonal/>
    </border>
    <border>
      <left style="medium">
        <color theme="4"/>
      </left>
      <right style="thin">
        <color theme="4"/>
      </right>
      <top/>
      <bottom style="medium">
        <color theme="4"/>
      </bottom>
      <diagonal/>
    </border>
    <border>
      <left style="medium">
        <color theme="4"/>
      </left>
      <right style="thin">
        <color rgb="FF0070C0"/>
      </right>
      <top style="thin">
        <color rgb="FF0070C0"/>
      </top>
      <bottom style="medium">
        <color theme="4"/>
      </bottom>
      <diagonal/>
    </border>
    <border>
      <left style="thin">
        <color rgb="FF0070C0"/>
      </left>
      <right/>
      <top style="thin">
        <color rgb="FF0070C0"/>
      </top>
      <bottom style="medium">
        <color theme="4"/>
      </bottom>
      <diagonal/>
    </border>
    <border>
      <left style="medium">
        <color theme="4"/>
      </left>
      <right style="medium">
        <color theme="4"/>
      </right>
      <top style="thin">
        <color rgb="FF0070C0"/>
      </top>
      <bottom style="medium">
        <color theme="4"/>
      </bottom>
      <diagonal/>
    </border>
    <border>
      <left style="medium">
        <color rgb="FF366092"/>
      </left>
      <right/>
      <top style="medium">
        <color theme="4"/>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429">
    <xf numFmtId="0" fontId="0" fillId="0" borderId="0" xfId="0" applyFont="1" applyAlignment="1"/>
    <xf numFmtId="0" fontId="1" fillId="0" borderId="0" xfId="0" applyFont="1" applyAlignment="1">
      <alignment vertical="top"/>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0" fontId="2" fillId="0" borderId="0" xfId="0" applyNumberFormat="1" applyFont="1" applyAlignment="1">
      <alignment horizontal="center" vertical="center"/>
    </xf>
    <xf numFmtId="0" fontId="5" fillId="0" borderId="0" xfId="0" applyFont="1"/>
    <xf numFmtId="0" fontId="6" fillId="0" borderId="0" xfId="0" applyFont="1"/>
    <xf numFmtId="0" fontId="7"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10" fontId="3" fillId="0" borderId="0" xfId="0" applyNumberFormat="1" applyFont="1" applyAlignment="1">
      <alignment horizontal="center" vertical="center" wrapText="1"/>
    </xf>
    <xf numFmtId="0" fontId="5" fillId="0" borderId="0" xfId="0" applyFont="1" applyAlignment="1">
      <alignment wrapText="1"/>
    </xf>
    <xf numFmtId="0" fontId="1" fillId="0" borderId="0" xfId="0" applyFont="1" applyAlignment="1">
      <alignment horizontal="left" vertical="top"/>
    </xf>
    <xf numFmtId="0" fontId="1" fillId="0" borderId="0" xfId="0" applyFont="1" applyAlignment="1">
      <alignment vertical="center" wrapText="1"/>
    </xf>
    <xf numFmtId="0" fontId="8" fillId="2" borderId="1" xfId="0" applyFont="1" applyFill="1" applyBorder="1" applyAlignment="1">
      <alignment vertical="top"/>
    </xf>
    <xf numFmtId="0" fontId="8" fillId="2" borderId="1" xfId="0" applyFont="1" applyFill="1" applyBorder="1" applyAlignment="1">
      <alignment vertical="center" wrapText="1"/>
    </xf>
    <xf numFmtId="164" fontId="3" fillId="0" borderId="0" xfId="0" applyNumberFormat="1" applyFont="1" applyAlignment="1">
      <alignment vertical="center" wrapText="1"/>
    </xf>
    <xf numFmtId="9" fontId="3" fillId="2" borderId="2"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10" fontId="9" fillId="0" borderId="0" xfId="0" applyNumberFormat="1"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2" fillId="0" borderId="3" xfId="0" applyFont="1" applyBorder="1" applyAlignment="1">
      <alignment vertical="center"/>
    </xf>
    <xf numFmtId="0" fontId="9" fillId="0" borderId="3" xfId="0" applyFont="1" applyBorder="1"/>
    <xf numFmtId="0" fontId="11" fillId="3" borderId="4" xfId="0" applyFont="1" applyFill="1" applyBorder="1" applyAlignment="1">
      <alignment vertical="center" wrapText="1"/>
    </xf>
    <xf numFmtId="0" fontId="9" fillId="0" borderId="5" xfId="0" applyFont="1" applyBorder="1"/>
    <xf numFmtId="0" fontId="9" fillId="0" borderId="6" xfId="0" applyFont="1" applyBorder="1"/>
    <xf numFmtId="0" fontId="2"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165" fontId="6" fillId="3" borderId="13" xfId="0" applyNumberFormat="1" applyFont="1" applyFill="1" applyBorder="1" applyAlignment="1">
      <alignment horizontal="center" vertical="center" wrapText="1"/>
    </xf>
    <xf numFmtId="165" fontId="6" fillId="3" borderId="15"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10" fontId="6" fillId="3" borderId="19" xfId="0" applyNumberFormat="1"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Border="1" applyAlignment="1">
      <alignment horizontal="left" vertical="center" wrapText="1"/>
    </xf>
    <xf numFmtId="0" fontId="9" fillId="0" borderId="27" xfId="0" applyFont="1" applyBorder="1" applyAlignment="1">
      <alignment horizontal="center" vertical="center" wrapText="1"/>
    </xf>
    <xf numFmtId="165" fontId="9" fillId="0" borderId="27" xfId="0" applyNumberFormat="1" applyFont="1" applyBorder="1" applyAlignment="1">
      <alignment horizontal="center" vertical="center" wrapText="1"/>
    </xf>
    <xf numFmtId="165" fontId="9" fillId="0" borderId="28" xfId="0" applyNumberFormat="1" applyFont="1" applyBorder="1" applyAlignment="1">
      <alignment horizontal="center" vertical="center" wrapText="1"/>
    </xf>
    <xf numFmtId="164" fontId="14" fillId="0" borderId="27" xfId="0" applyNumberFormat="1" applyFont="1" applyBorder="1" applyAlignment="1">
      <alignment vertical="center" wrapText="1"/>
    </xf>
    <xf numFmtId="0" fontId="9" fillId="0" borderId="30" xfId="0" applyFont="1" applyBorder="1" applyAlignment="1">
      <alignment horizontal="left"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164" fontId="14" fillId="0" borderId="32" xfId="0" applyNumberFormat="1" applyFont="1" applyBorder="1" applyAlignment="1">
      <alignmen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164" fontId="14" fillId="0" borderId="36" xfId="0" applyNumberFormat="1" applyFont="1" applyBorder="1" applyAlignment="1">
      <alignment vertical="center" wrapText="1"/>
    </xf>
    <xf numFmtId="0" fontId="9" fillId="0" borderId="36" xfId="0" applyFont="1" applyBorder="1" applyAlignment="1">
      <alignment horizontal="left" vertical="top"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2" fontId="15" fillId="0" borderId="29" xfId="0" applyNumberFormat="1" applyFont="1" applyBorder="1" applyAlignment="1">
      <alignment horizontal="center" vertical="center" wrapText="1"/>
    </xf>
    <xf numFmtId="2" fontId="15" fillId="0" borderId="30" xfId="0" applyNumberFormat="1" applyFont="1" applyBorder="1" applyAlignment="1">
      <alignment horizontal="center" vertical="center" wrapText="1"/>
    </xf>
    <xf numFmtId="10" fontId="15" fillId="0" borderId="25" xfId="0" applyNumberFormat="1" applyFont="1" applyBorder="1" applyAlignment="1">
      <alignment vertical="center" wrapText="1"/>
    </xf>
    <xf numFmtId="10" fontId="15" fillId="0" borderId="25" xfId="0" applyNumberFormat="1" applyFont="1" applyBorder="1" applyAlignment="1">
      <alignment horizontal="center" vertical="center" wrapText="1"/>
    </xf>
    <xf numFmtId="0" fontId="9" fillId="0" borderId="38" xfId="0" applyFont="1" applyBorder="1" applyAlignment="1">
      <alignment horizontal="center" vertical="center" wrapText="1"/>
    </xf>
    <xf numFmtId="165" fontId="9" fillId="0" borderId="36" xfId="0" applyNumberFormat="1" applyFont="1" applyBorder="1" applyAlignment="1">
      <alignment horizontal="center" vertical="center" wrapText="1"/>
    </xf>
    <xf numFmtId="165" fontId="9" fillId="0" borderId="37" xfId="0" applyNumberFormat="1" applyFont="1" applyBorder="1" applyAlignment="1">
      <alignment horizontal="center" vertical="center" wrapText="1"/>
    </xf>
    <xf numFmtId="0" fontId="9" fillId="0" borderId="39" xfId="0" applyFont="1" applyBorder="1" applyAlignment="1">
      <alignment horizontal="left" vertical="center" wrapText="1"/>
    </xf>
    <xf numFmtId="2" fontId="15" fillId="0" borderId="38" xfId="0" applyNumberFormat="1" applyFont="1" applyBorder="1" applyAlignment="1">
      <alignment horizontal="center" vertical="center" wrapText="1"/>
    </xf>
    <xf numFmtId="2" fontId="15" fillId="0" borderId="39" xfId="0" applyNumberFormat="1" applyFont="1" applyBorder="1" applyAlignment="1">
      <alignment horizontal="center" vertical="center" wrapText="1"/>
    </xf>
    <xf numFmtId="10" fontId="15" fillId="0" borderId="34" xfId="0" applyNumberFormat="1" applyFont="1" applyBorder="1" applyAlignment="1">
      <alignment vertical="center" wrapText="1"/>
    </xf>
    <xf numFmtId="10" fontId="15" fillId="0" borderId="34" xfId="0" applyNumberFormat="1" applyFont="1" applyBorder="1" applyAlignment="1">
      <alignment horizontal="center" vertical="center" wrapText="1"/>
    </xf>
    <xf numFmtId="9" fontId="9" fillId="0" borderId="36" xfId="0" applyNumberFormat="1" applyFont="1" applyBorder="1" applyAlignment="1">
      <alignment horizontal="center" vertical="center" wrapText="1"/>
    </xf>
    <xf numFmtId="165" fontId="16" fillId="0" borderId="36" xfId="0" applyNumberFormat="1" applyFont="1" applyBorder="1" applyAlignment="1">
      <alignment horizontal="center" vertical="center"/>
    </xf>
    <xf numFmtId="165" fontId="16" fillId="0" borderId="37" xfId="0" applyNumberFormat="1"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left" vertical="center" wrapText="1"/>
    </xf>
    <xf numFmtId="9" fontId="9" fillId="0" borderId="41" xfId="0" applyNumberFormat="1" applyFont="1" applyBorder="1" applyAlignment="1">
      <alignment horizontal="center" vertical="center" wrapText="1"/>
    </xf>
    <xf numFmtId="0" fontId="9" fillId="0" borderId="41" xfId="0" applyFont="1" applyBorder="1" applyAlignment="1">
      <alignment horizontal="center" vertical="center" wrapText="1"/>
    </xf>
    <xf numFmtId="165" fontId="9" fillId="0" borderId="41" xfId="0" applyNumberFormat="1" applyFont="1" applyBorder="1" applyAlignment="1">
      <alignment horizontal="center" vertical="center" wrapText="1"/>
    </xf>
    <xf numFmtId="165" fontId="9" fillId="0" borderId="42" xfId="0" applyNumberFormat="1" applyFont="1" applyBorder="1" applyAlignment="1">
      <alignment horizontal="center" vertical="center" wrapText="1"/>
    </xf>
    <xf numFmtId="164" fontId="14" fillId="0" borderId="41" xfId="0" applyNumberFormat="1" applyFont="1" applyBorder="1" applyAlignment="1">
      <alignment vertical="center" wrapText="1"/>
    </xf>
    <xf numFmtId="0" fontId="9" fillId="0" borderId="43" xfId="0" applyFont="1" applyBorder="1" applyAlignment="1">
      <alignment horizontal="left"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1" xfId="0" applyFont="1" applyBorder="1" applyAlignment="1">
      <alignment horizontal="left" vertical="top" wrapText="1"/>
    </xf>
    <xf numFmtId="0" fontId="9" fillId="0" borderId="42" xfId="0" applyFont="1" applyBorder="1" applyAlignment="1">
      <alignment horizontal="left" vertical="center" wrapText="1"/>
    </xf>
    <xf numFmtId="2" fontId="15" fillId="0" borderId="40" xfId="0" applyNumberFormat="1" applyFont="1" applyBorder="1" applyAlignment="1">
      <alignment horizontal="center" vertical="center" wrapText="1"/>
    </xf>
    <xf numFmtId="2" fontId="15" fillId="0" borderId="43" xfId="0" applyNumberFormat="1" applyFont="1" applyBorder="1" applyAlignment="1">
      <alignment horizontal="center" vertical="center" wrapText="1"/>
    </xf>
    <xf numFmtId="10" fontId="15" fillId="0" borderId="44" xfId="0" applyNumberFormat="1" applyFont="1" applyBorder="1" applyAlignment="1">
      <alignment vertical="center" wrapText="1"/>
    </xf>
    <xf numFmtId="10" fontId="15" fillId="0" borderId="44" xfId="0" applyNumberFormat="1" applyFont="1" applyBorder="1" applyAlignment="1">
      <alignment horizontal="center" vertical="center" wrapText="1"/>
    </xf>
    <xf numFmtId="0" fontId="8" fillId="0" borderId="0" xfId="0" applyFont="1" applyAlignment="1">
      <alignment vertical="center"/>
    </xf>
    <xf numFmtId="0" fontId="12" fillId="0" borderId="0" xfId="0" applyFont="1" applyAlignment="1">
      <alignment vertical="center"/>
    </xf>
    <xf numFmtId="0" fontId="9" fillId="0" borderId="0" xfId="0" applyFont="1"/>
    <xf numFmtId="0" fontId="2"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48" xfId="0" applyFont="1" applyFill="1" applyBorder="1" applyAlignment="1">
      <alignment horizontal="left"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165" fontId="6" fillId="3" borderId="48" xfId="0" applyNumberFormat="1" applyFont="1" applyFill="1" applyBorder="1" applyAlignment="1">
      <alignment horizontal="center" vertical="center" wrapText="1"/>
    </xf>
    <xf numFmtId="165" fontId="6" fillId="3" borderId="50" xfId="0" applyNumberFormat="1"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left" vertical="center" wrapText="1"/>
    </xf>
    <xf numFmtId="0" fontId="9" fillId="0" borderId="59" xfId="0" applyFont="1" applyBorder="1" applyAlignment="1">
      <alignment horizontal="center" vertical="center" wrapText="1"/>
    </xf>
    <xf numFmtId="165" fontId="9" fillId="0" borderId="59" xfId="0" applyNumberFormat="1" applyFont="1" applyBorder="1" applyAlignment="1">
      <alignment horizontal="center" vertical="center" wrapText="1"/>
    </xf>
    <xf numFmtId="165" fontId="9" fillId="0" borderId="60" xfId="0" applyNumberFormat="1" applyFont="1" applyBorder="1" applyAlignment="1">
      <alignment horizontal="center" vertical="center" wrapText="1"/>
    </xf>
    <xf numFmtId="0" fontId="9" fillId="0" borderId="25"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27" xfId="0" applyFont="1" applyBorder="1" applyAlignment="1">
      <alignment horizontal="left" vertical="top" wrapText="1"/>
    </xf>
    <xf numFmtId="0" fontId="9" fillId="0" borderId="28" xfId="0" applyFont="1" applyBorder="1" applyAlignment="1">
      <alignment horizontal="left" vertical="center" wrapText="1"/>
    </xf>
    <xf numFmtId="10" fontId="15" fillId="0" borderId="62" xfId="0" applyNumberFormat="1"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left" vertical="center" wrapText="1"/>
    </xf>
    <xf numFmtId="0" fontId="9" fillId="0" borderId="64" xfId="0" applyFont="1" applyBorder="1" applyAlignment="1">
      <alignment horizontal="center" vertical="center" wrapText="1"/>
    </xf>
    <xf numFmtId="165" fontId="9" fillId="0" borderId="64" xfId="0" applyNumberFormat="1" applyFont="1" applyBorder="1" applyAlignment="1">
      <alignment horizontal="center" vertical="center" wrapText="1"/>
    </xf>
    <xf numFmtId="165" fontId="9" fillId="0" borderId="65" xfId="0" applyNumberFormat="1" applyFont="1" applyBorder="1" applyAlignment="1">
      <alignment horizontal="center" vertical="center" wrapText="1"/>
    </xf>
    <xf numFmtId="2" fontId="15" fillId="0" borderId="39" xfId="0" applyNumberFormat="1" applyFont="1" applyBorder="1" applyAlignment="1">
      <alignment horizontal="center" vertical="center" wrapText="1"/>
    </xf>
    <xf numFmtId="10" fontId="15" fillId="0" borderId="66" xfId="0"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left" vertical="center" wrapText="1"/>
    </xf>
    <xf numFmtId="0" fontId="9" fillId="0" borderId="68" xfId="0" applyFont="1" applyBorder="1" applyAlignment="1">
      <alignment horizontal="center" vertical="center" wrapText="1"/>
    </xf>
    <xf numFmtId="165" fontId="9" fillId="0" borderId="68" xfId="0" applyNumberFormat="1" applyFont="1" applyBorder="1" applyAlignment="1">
      <alignment horizontal="center" vertical="center" wrapText="1"/>
    </xf>
    <xf numFmtId="165" fontId="9" fillId="0" borderId="69" xfId="0" applyNumberFormat="1" applyFont="1" applyBorder="1" applyAlignment="1">
      <alignment horizontal="center" vertical="center" wrapText="1"/>
    </xf>
    <xf numFmtId="10" fontId="15" fillId="0" borderId="70" xfId="0" applyNumberFormat="1" applyFont="1" applyBorder="1" applyAlignment="1">
      <alignment horizontal="center" vertical="center" wrapText="1"/>
    </xf>
    <xf numFmtId="0" fontId="11" fillId="3" borderId="46" xfId="0" applyFont="1" applyFill="1" applyBorder="1" applyAlignment="1">
      <alignment vertical="center" wrapText="1"/>
    </xf>
    <xf numFmtId="0" fontId="9" fillId="0" borderId="71" xfId="0" applyFont="1" applyBorder="1"/>
    <xf numFmtId="0" fontId="9" fillId="0" borderId="72" xfId="0" applyFont="1" applyBorder="1"/>
    <xf numFmtId="0" fontId="6" fillId="3" borderId="73"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left" vertical="center" wrapText="1"/>
    </xf>
    <xf numFmtId="0" fontId="9" fillId="0" borderId="23" xfId="0" applyFont="1" applyBorder="1" applyAlignment="1">
      <alignment horizontal="center" vertical="center" wrapText="1"/>
    </xf>
    <xf numFmtId="165" fontId="9" fillId="0" borderId="23" xfId="0" applyNumberFormat="1" applyFont="1" applyBorder="1" applyAlignment="1">
      <alignment horizontal="center" vertical="center" wrapText="1"/>
    </xf>
    <xf numFmtId="165" fontId="9" fillId="0" borderId="51"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164" fontId="14" fillId="0" borderId="79" xfId="0" applyNumberFormat="1" applyFont="1" applyBorder="1" applyAlignment="1">
      <alignment vertical="center" wrapText="1"/>
    </xf>
    <xf numFmtId="0" fontId="9" fillId="0" borderId="79" xfId="0" applyFont="1" applyBorder="1" applyAlignment="1">
      <alignment horizontal="left" vertical="center" wrapText="1"/>
    </xf>
    <xf numFmtId="0" fontId="9" fillId="0" borderId="80" xfId="0" applyFont="1" applyBorder="1" applyAlignment="1">
      <alignment horizontal="left" vertical="center" wrapText="1"/>
    </xf>
    <xf numFmtId="0" fontId="9" fillId="0" borderId="81" xfId="0" applyFont="1" applyBorder="1" applyAlignment="1">
      <alignment horizontal="left" vertical="center" wrapText="1"/>
    </xf>
    <xf numFmtId="164" fontId="14" fillId="0" borderId="23" xfId="0" applyNumberFormat="1" applyFont="1" applyBorder="1" applyAlignment="1">
      <alignment vertical="center" wrapText="1"/>
    </xf>
    <xf numFmtId="0" fontId="9" fillId="0" borderId="23" xfId="0" applyFont="1" applyBorder="1" applyAlignment="1">
      <alignment horizontal="left" vertical="top" wrapText="1"/>
    </xf>
    <xf numFmtId="0" fontId="9" fillId="0" borderId="51" xfId="0" applyFont="1" applyBorder="1" applyAlignment="1">
      <alignment horizontal="left" vertical="center" wrapText="1"/>
    </xf>
    <xf numFmtId="2" fontId="15" fillId="0" borderId="78" xfId="0" applyNumberFormat="1" applyFont="1" applyBorder="1" applyAlignment="1">
      <alignment horizontal="center" vertical="center" wrapText="1"/>
    </xf>
    <xf numFmtId="2" fontId="15" fillId="0" borderId="81" xfId="0" applyNumberFormat="1" applyFont="1" applyBorder="1" applyAlignment="1">
      <alignment horizontal="center" vertical="center" wrapText="1"/>
    </xf>
    <xf numFmtId="10" fontId="15" fillId="0" borderId="2" xfId="0" applyNumberFormat="1" applyFont="1" applyBorder="1" applyAlignment="1">
      <alignment vertical="center" wrapText="1"/>
    </xf>
    <xf numFmtId="10" fontId="15" fillId="0" borderId="2" xfId="0" applyNumberFormat="1" applyFont="1" applyBorder="1" applyAlignment="1">
      <alignment horizontal="center" vertical="center" wrapText="1"/>
    </xf>
    <xf numFmtId="165" fontId="6" fillId="3" borderId="48" xfId="0" applyNumberFormat="1" applyFont="1" applyFill="1" applyBorder="1" applyAlignment="1">
      <alignment horizontal="center" vertical="center" wrapText="1"/>
    </xf>
    <xf numFmtId="165" fontId="6" fillId="3" borderId="50" xfId="0" applyNumberFormat="1"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4" xfId="0" applyFont="1" applyFill="1" applyBorder="1" applyAlignment="1">
      <alignment horizontal="center" vertical="center" wrapText="1"/>
    </xf>
    <xf numFmtId="10" fontId="15" fillId="0" borderId="85" xfId="0" applyNumberFormat="1" applyFont="1" applyBorder="1" applyAlignment="1">
      <alignment horizontal="center" vertical="center" wrapText="1"/>
    </xf>
    <xf numFmtId="0" fontId="5" fillId="0" borderId="36" xfId="0" applyFont="1" applyBorder="1" applyAlignment="1">
      <alignment vertical="center" wrapText="1"/>
    </xf>
    <xf numFmtId="10" fontId="15" fillId="0" borderId="86" xfId="0" applyNumberFormat="1" applyFont="1" applyBorder="1" applyAlignment="1">
      <alignment horizontal="center" vertical="center" wrapText="1"/>
    </xf>
    <xf numFmtId="0" fontId="9" fillId="0" borderId="36" xfId="0" applyFont="1" applyBorder="1" applyAlignment="1">
      <alignment horizontal="left" vertical="center" wrapText="1"/>
    </xf>
    <xf numFmtId="10" fontId="15" fillId="0" borderId="87" xfId="0" applyNumberFormat="1" applyFont="1" applyBorder="1" applyAlignment="1">
      <alignment horizontal="center" vertical="center" wrapText="1"/>
    </xf>
    <xf numFmtId="0" fontId="8" fillId="2" borderId="1" xfId="0" applyFont="1" applyFill="1" applyBorder="1" applyAlignment="1">
      <alignment vertical="center"/>
    </xf>
    <xf numFmtId="0" fontId="10" fillId="0" borderId="0" xfId="0" applyFont="1" applyAlignment="1">
      <alignment horizontal="left" vertical="center" wrapText="1"/>
    </xf>
    <xf numFmtId="10" fontId="10" fillId="2" borderId="2" xfId="0" applyNumberFormat="1" applyFont="1" applyFill="1" applyBorder="1" applyAlignment="1">
      <alignment horizontal="center" vertical="center" wrapText="1"/>
    </xf>
    <xf numFmtId="0" fontId="9" fillId="0" borderId="3" xfId="0" applyFont="1" applyBorder="1" applyAlignment="1">
      <alignment vertical="center"/>
    </xf>
    <xf numFmtId="0" fontId="9" fillId="0" borderId="3" xfId="0" applyFont="1" applyBorder="1" applyAlignment="1">
      <alignment vertical="center" wrapText="1"/>
    </xf>
    <xf numFmtId="0" fontId="6" fillId="3" borderId="88" xfId="0" applyFont="1" applyFill="1" applyBorder="1" applyAlignment="1">
      <alignment vertical="center" wrapText="1"/>
    </xf>
    <xf numFmtId="0" fontId="9" fillId="0" borderId="89" xfId="0" applyFont="1" applyBorder="1"/>
    <xf numFmtId="0" fontId="9" fillId="0" borderId="90" xfId="0" applyFont="1" applyBorder="1"/>
    <xf numFmtId="0" fontId="6" fillId="3" borderId="97" xfId="0" applyFont="1" applyFill="1" applyBorder="1" applyAlignment="1">
      <alignment horizontal="center" vertical="center" wrapText="1"/>
    </xf>
    <xf numFmtId="0" fontId="6" fillId="3" borderId="14" xfId="0" applyFont="1" applyFill="1" applyBorder="1" applyAlignment="1">
      <alignment horizontal="left" vertical="center" wrapText="1"/>
    </xf>
    <xf numFmtId="165" fontId="6" fillId="3" borderId="14" xfId="0" applyNumberFormat="1" applyFont="1" applyFill="1" applyBorder="1" applyAlignment="1">
      <alignment horizontal="center" vertical="center" wrapText="1"/>
    </xf>
    <xf numFmtId="165" fontId="6" fillId="3" borderId="98" xfId="0" applyNumberFormat="1" applyFont="1" applyFill="1" applyBorder="1" applyAlignment="1">
      <alignment horizontal="center" vertical="center" wrapText="1"/>
    </xf>
    <xf numFmtId="0" fontId="6" fillId="3" borderId="99"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6" fillId="3" borderId="55" xfId="0" applyFont="1" applyFill="1" applyBorder="1" applyAlignment="1">
      <alignment horizontal="left" vertical="center" wrapText="1"/>
    </xf>
    <xf numFmtId="0" fontId="6" fillId="3" borderId="100" xfId="0" applyFont="1" applyFill="1" applyBorder="1" applyAlignment="1">
      <alignment horizontal="center" vertical="center" wrapText="1"/>
    </xf>
    <xf numFmtId="0" fontId="6" fillId="3" borderId="15" xfId="0" applyFont="1" applyFill="1" applyBorder="1" applyAlignment="1">
      <alignment horizontal="center" vertical="center" wrapText="1"/>
    </xf>
    <xf numFmtId="9" fontId="9" fillId="0" borderId="27" xfId="0" applyNumberFormat="1" applyFont="1" applyBorder="1" applyAlignment="1">
      <alignment horizontal="center" vertical="center" wrapText="1"/>
    </xf>
    <xf numFmtId="165" fontId="9" fillId="0" borderId="27" xfId="0" applyNumberFormat="1" applyFont="1" applyBorder="1" applyAlignment="1">
      <alignment horizontal="center" vertical="center" wrapText="1"/>
    </xf>
    <xf numFmtId="165" fontId="9" fillId="0" borderId="28" xfId="0" applyNumberFormat="1" applyFont="1" applyBorder="1" applyAlignment="1">
      <alignment horizontal="center" vertical="center" wrapText="1"/>
    </xf>
    <xf numFmtId="0" fontId="9" fillId="0" borderId="101" xfId="0" applyFont="1" applyBorder="1" applyAlignment="1">
      <alignment horizontal="center" vertical="center" wrapText="1"/>
    </xf>
    <xf numFmtId="164" fontId="14" fillId="0" borderId="59" xfId="0" applyNumberFormat="1" applyFont="1" applyBorder="1" applyAlignment="1">
      <alignment vertical="center" wrapText="1"/>
    </xf>
    <xf numFmtId="0" fontId="9" fillId="0" borderId="102" xfId="0" applyFont="1" applyBorder="1" applyAlignment="1">
      <alignment horizontal="left" vertical="center" wrapText="1"/>
    </xf>
    <xf numFmtId="0" fontId="9" fillId="0" borderId="103" xfId="0" applyFont="1" applyBorder="1" applyAlignment="1">
      <alignment horizontal="left" vertical="center" wrapText="1"/>
    </xf>
    <xf numFmtId="0" fontId="9" fillId="0" borderId="28" xfId="0" applyFont="1" applyBorder="1" applyAlignment="1">
      <alignment horizontal="left" vertical="top" wrapText="1"/>
    </xf>
    <xf numFmtId="0" fontId="9" fillId="0" borderId="61" xfId="0" applyFont="1" applyBorder="1" applyAlignment="1">
      <alignment horizontal="left" vertical="center" wrapText="1"/>
    </xf>
    <xf numFmtId="2" fontId="15" fillId="0" borderId="101" xfId="0" applyNumberFormat="1" applyFont="1" applyBorder="1" applyAlignment="1">
      <alignment horizontal="center" vertical="center" wrapText="1"/>
    </xf>
    <xf numFmtId="2" fontId="15" fillId="0" borderId="104" xfId="0" applyNumberFormat="1" applyFont="1" applyBorder="1" applyAlignment="1">
      <alignment horizontal="center" vertical="center" wrapText="1"/>
    </xf>
    <xf numFmtId="10" fontId="15" fillId="0" borderId="105" xfId="0" applyNumberFormat="1" applyFont="1" applyBorder="1" applyAlignment="1">
      <alignment vertical="center" wrapText="1"/>
    </xf>
    <xf numFmtId="165" fontId="9" fillId="0" borderId="36" xfId="0" applyNumberFormat="1" applyFont="1" applyBorder="1" applyAlignment="1">
      <alignment horizontal="center" vertical="center" wrapText="1"/>
    </xf>
    <xf numFmtId="165" fontId="9" fillId="0" borderId="37" xfId="0" applyNumberFormat="1" applyFont="1" applyBorder="1" applyAlignment="1">
      <alignment horizontal="center" vertical="center" wrapText="1"/>
    </xf>
    <xf numFmtId="0" fontId="9" fillId="0" borderId="106" xfId="0" applyFont="1" applyBorder="1" applyAlignment="1">
      <alignment horizontal="center" vertical="center" wrapText="1"/>
    </xf>
    <xf numFmtId="0" fontId="9" fillId="0" borderId="107" xfId="0" applyFont="1" applyBorder="1" applyAlignment="1">
      <alignment horizontal="center" vertical="center" wrapText="1"/>
    </xf>
    <xf numFmtId="164" fontId="14" fillId="0" borderId="107" xfId="0" applyNumberFormat="1" applyFont="1" applyBorder="1" applyAlignment="1">
      <alignment vertical="center" wrapText="1"/>
    </xf>
    <xf numFmtId="0" fontId="9" fillId="0" borderId="108" xfId="0" applyFont="1" applyBorder="1" applyAlignment="1">
      <alignment horizontal="left" vertical="center" wrapText="1"/>
    </xf>
    <xf numFmtId="0" fontId="9" fillId="0" borderId="37" xfId="0" applyFont="1" applyBorder="1" applyAlignment="1">
      <alignment horizontal="left" vertical="top" wrapText="1"/>
    </xf>
    <xf numFmtId="0" fontId="9" fillId="0" borderId="35" xfId="0" applyFont="1" applyBorder="1" applyAlignment="1">
      <alignment horizontal="left" vertical="center" wrapText="1"/>
    </xf>
    <xf numFmtId="2" fontId="15" fillId="0" borderId="106" xfId="0" applyNumberFormat="1" applyFont="1" applyBorder="1" applyAlignment="1">
      <alignment horizontal="center" vertical="center" wrapText="1"/>
    </xf>
    <xf numFmtId="2" fontId="15" fillId="0" borderId="109" xfId="0" applyNumberFormat="1" applyFont="1" applyBorder="1" applyAlignment="1">
      <alignment horizontal="center" vertical="center" wrapText="1"/>
    </xf>
    <xf numFmtId="10" fontId="15" fillId="0" borderId="110" xfId="0" applyNumberFormat="1" applyFont="1" applyBorder="1" applyAlignment="1">
      <alignment vertical="center" wrapText="1"/>
    </xf>
    <xf numFmtId="0" fontId="9" fillId="0" borderId="86" xfId="0" applyFont="1" applyBorder="1"/>
    <xf numFmtId="0" fontId="9" fillId="4" borderId="36" xfId="0" applyFont="1" applyFill="1" applyBorder="1" applyAlignment="1">
      <alignment horizontal="center" vertical="center" wrapText="1"/>
    </xf>
    <xf numFmtId="165" fontId="9" fillId="4" borderId="36" xfId="0" applyNumberFormat="1" applyFont="1" applyFill="1" applyBorder="1" applyAlignment="1">
      <alignment horizontal="center" vertical="center" wrapText="1"/>
    </xf>
    <xf numFmtId="165" fontId="16" fillId="4" borderId="36" xfId="0" applyNumberFormat="1" applyFont="1" applyFill="1" applyBorder="1" applyAlignment="1">
      <alignment horizontal="center" vertical="center"/>
    </xf>
    <xf numFmtId="165" fontId="16" fillId="4" borderId="37" xfId="0" applyNumberFormat="1" applyFont="1" applyFill="1" applyBorder="1" applyAlignment="1">
      <alignment horizontal="center" vertical="center"/>
    </xf>
    <xf numFmtId="0" fontId="9" fillId="0" borderId="11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3" xfId="0" applyFont="1" applyBorder="1" applyAlignment="1">
      <alignment horizontal="left" vertical="center" wrapText="1"/>
    </xf>
    <xf numFmtId="0" fontId="9" fillId="0" borderId="114" xfId="0" applyFont="1" applyBorder="1" applyAlignment="1">
      <alignment horizontal="left" vertical="center" wrapText="1"/>
    </xf>
    <xf numFmtId="0" fontId="9" fillId="0" borderId="109" xfId="0" applyFont="1" applyBorder="1" applyAlignment="1">
      <alignment horizontal="left" vertical="center" wrapText="1"/>
    </xf>
    <xf numFmtId="0" fontId="9" fillId="0" borderId="115" xfId="0" applyFont="1" applyBorder="1" applyAlignment="1">
      <alignment horizontal="center" vertical="center" wrapText="1"/>
    </xf>
    <xf numFmtId="0" fontId="9" fillId="0" borderId="116" xfId="0" applyFont="1" applyBorder="1" applyAlignment="1">
      <alignment horizontal="center" vertical="center" wrapText="1"/>
    </xf>
    <xf numFmtId="164" fontId="14" fillId="0" borderId="116" xfId="0" applyNumberFormat="1" applyFont="1" applyBorder="1" applyAlignment="1">
      <alignment vertical="center" wrapText="1"/>
    </xf>
    <xf numFmtId="0" fontId="9" fillId="0" borderId="117" xfId="0" applyFont="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center" wrapText="1"/>
    </xf>
    <xf numFmtId="2" fontId="15" fillId="0" borderId="115" xfId="0" applyNumberFormat="1" applyFont="1" applyBorder="1" applyAlignment="1">
      <alignment horizontal="center" vertical="center" wrapText="1"/>
    </xf>
    <xf numFmtId="2" fontId="15" fillId="0" borderId="117" xfId="0" applyNumberFormat="1" applyFont="1" applyBorder="1" applyAlignment="1">
      <alignment horizontal="center" vertical="center" wrapText="1"/>
    </xf>
    <xf numFmtId="10" fontId="15" fillId="0" borderId="118" xfId="0" applyNumberFormat="1" applyFont="1" applyBorder="1" applyAlignment="1">
      <alignment vertical="center" wrapText="1"/>
    </xf>
    <xf numFmtId="0" fontId="9" fillId="0" borderId="87" xfId="0" applyFont="1" applyBorder="1"/>
    <xf numFmtId="0" fontId="8" fillId="0" borderId="119" xfId="0" applyFont="1" applyBorder="1" applyAlignment="1">
      <alignment vertical="center"/>
    </xf>
    <xf numFmtId="0" fontId="6" fillId="0" borderId="119" xfId="0" applyFont="1" applyBorder="1" applyAlignment="1">
      <alignment horizontal="center" vertical="center" wrapText="1"/>
    </xf>
    <xf numFmtId="0" fontId="9" fillId="0" borderId="3" xfId="0" applyFont="1" applyBorder="1" applyAlignment="1">
      <alignment horizontal="left" vertical="center"/>
    </xf>
    <xf numFmtId="0" fontId="6" fillId="3" borderId="13" xfId="0" applyFont="1" applyFill="1" applyBorder="1" applyAlignment="1">
      <alignment horizontal="left" vertical="center" wrapText="1"/>
    </xf>
    <xf numFmtId="165" fontId="6" fillId="3" borderId="13" xfId="0" applyNumberFormat="1" applyFont="1" applyFill="1" applyBorder="1" applyAlignment="1">
      <alignment horizontal="center" vertical="center" wrapText="1"/>
    </xf>
    <xf numFmtId="165" fontId="6" fillId="3" borderId="120" xfId="0" applyNumberFormat="1" applyFont="1" applyFill="1" applyBorder="1" applyAlignment="1">
      <alignment horizontal="center" vertical="center" wrapText="1"/>
    </xf>
    <xf numFmtId="165" fontId="16" fillId="0" borderId="27" xfId="0" applyNumberFormat="1" applyFont="1" applyBorder="1" applyAlignment="1">
      <alignment horizontal="center" vertical="center"/>
    </xf>
    <xf numFmtId="165" fontId="16" fillId="0" borderId="28" xfId="0" applyNumberFormat="1" applyFont="1" applyBorder="1" applyAlignment="1">
      <alignment horizontal="center" vertical="center"/>
    </xf>
    <xf numFmtId="10" fontId="15" fillId="0" borderId="121" xfId="0" applyNumberFormat="1" applyFont="1" applyBorder="1" applyAlignment="1">
      <alignment vertical="center" wrapText="1"/>
    </xf>
    <xf numFmtId="10" fontId="15" fillId="0" borderId="122" xfId="0" applyNumberFormat="1" applyFont="1" applyBorder="1" applyAlignment="1">
      <alignment horizontal="center" vertical="center" wrapText="1"/>
    </xf>
    <xf numFmtId="0" fontId="9" fillId="4" borderId="36" xfId="0" applyFont="1" applyFill="1" applyBorder="1" applyAlignment="1">
      <alignment horizontal="left" vertical="center" wrapText="1"/>
    </xf>
    <xf numFmtId="165" fontId="16" fillId="0" borderId="36" xfId="0" applyNumberFormat="1" applyFont="1" applyBorder="1" applyAlignment="1">
      <alignment horizontal="center" vertical="center"/>
    </xf>
    <xf numFmtId="165" fontId="16" fillId="0" borderId="37" xfId="0" applyNumberFormat="1" applyFont="1" applyBorder="1" applyAlignment="1">
      <alignment horizontal="center" vertical="center"/>
    </xf>
    <xf numFmtId="0" fontId="9" fillId="4" borderId="38" xfId="0" applyFont="1" applyFill="1" applyBorder="1" applyAlignment="1">
      <alignment horizontal="center" vertical="center" wrapText="1"/>
    </xf>
    <xf numFmtId="0" fontId="9" fillId="4" borderId="123" xfId="0" applyFont="1" applyFill="1" applyBorder="1" applyAlignment="1">
      <alignment horizontal="left" vertical="center" wrapText="1"/>
    </xf>
    <xf numFmtId="0" fontId="9" fillId="4" borderId="34" xfId="0" applyFont="1" applyFill="1" applyBorder="1" applyAlignment="1">
      <alignment horizontal="center" vertical="center" wrapText="1"/>
    </xf>
    <xf numFmtId="0" fontId="9" fillId="4" borderId="124" xfId="0" applyFont="1" applyFill="1" applyBorder="1" applyAlignment="1">
      <alignment horizontal="center" vertical="center" wrapText="1"/>
    </xf>
    <xf numFmtId="164" fontId="14" fillId="4" borderId="36" xfId="0" applyNumberFormat="1" applyFont="1" applyFill="1" applyBorder="1" applyAlignment="1">
      <alignment vertical="center" wrapText="1"/>
    </xf>
    <xf numFmtId="0" fontId="9" fillId="4" borderId="36" xfId="0" applyFont="1" applyFill="1" applyBorder="1" applyAlignment="1">
      <alignment horizontal="left" vertical="top" wrapText="1"/>
    </xf>
    <xf numFmtId="0" fontId="9" fillId="4" borderId="37" xfId="0" applyFont="1" applyFill="1" applyBorder="1" applyAlignment="1">
      <alignment horizontal="left" vertical="center" wrapText="1"/>
    </xf>
    <xf numFmtId="2" fontId="15" fillId="4" borderId="38" xfId="0" applyNumberFormat="1" applyFont="1" applyFill="1" applyBorder="1" applyAlignment="1">
      <alignment horizontal="center" vertical="center" wrapText="1"/>
    </xf>
    <xf numFmtId="2" fontId="15" fillId="4" borderId="123" xfId="0" applyNumberFormat="1" applyFont="1" applyFill="1" applyBorder="1" applyAlignment="1">
      <alignment horizontal="center" vertical="center" wrapText="1"/>
    </xf>
    <xf numFmtId="10" fontId="15" fillId="4" borderId="125" xfId="0" applyNumberFormat="1" applyFont="1" applyFill="1" applyBorder="1" applyAlignment="1">
      <alignment vertical="center" wrapText="1"/>
    </xf>
    <xf numFmtId="10" fontId="15" fillId="0" borderId="126" xfId="0" applyNumberFormat="1" applyFont="1" applyBorder="1" applyAlignment="1">
      <alignment horizontal="center" vertical="center" wrapText="1"/>
    </xf>
    <xf numFmtId="0" fontId="10" fillId="4" borderId="1" xfId="0" applyFont="1" applyFill="1" applyBorder="1" applyAlignment="1">
      <alignment vertical="center" wrapText="1"/>
    </xf>
    <xf numFmtId="0" fontId="5" fillId="4" borderId="1" xfId="0" applyFont="1" applyFill="1" applyBorder="1" applyAlignment="1">
      <alignment wrapText="1"/>
    </xf>
    <xf numFmtId="0" fontId="5" fillId="0" borderId="36" xfId="0" applyFont="1" applyBorder="1" applyAlignment="1">
      <alignment horizontal="left" vertical="center" wrapText="1"/>
    </xf>
    <xf numFmtId="10" fontId="15" fillId="0" borderId="127" xfId="0" applyNumberFormat="1" applyFont="1" applyBorder="1" applyAlignment="1">
      <alignment vertical="center" wrapText="1"/>
    </xf>
    <xf numFmtId="0" fontId="9" fillId="0" borderId="116" xfId="0" applyFont="1" applyBorder="1" applyAlignment="1">
      <alignment horizontal="left" vertical="center" wrapText="1"/>
    </xf>
    <xf numFmtId="0" fontId="9" fillId="0" borderId="128" xfId="0" applyFont="1" applyBorder="1" applyAlignment="1">
      <alignment horizontal="left" vertical="center" wrapText="1"/>
    </xf>
    <xf numFmtId="0" fontId="9" fillId="0" borderId="129" xfId="0" applyFont="1" applyBorder="1" applyAlignment="1">
      <alignment horizontal="left"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164" fontId="14" fillId="0" borderId="131" xfId="0" applyNumberFormat="1" applyFont="1" applyBorder="1" applyAlignment="1">
      <alignment vertical="center" wrapText="1"/>
    </xf>
    <xf numFmtId="0" fontId="9" fillId="0" borderId="131" xfId="0" applyFont="1" applyBorder="1" applyAlignment="1">
      <alignment horizontal="left" vertical="top" wrapText="1"/>
    </xf>
    <xf numFmtId="0" fontId="9" fillId="0" borderId="131" xfId="0" applyFont="1" applyBorder="1" applyAlignment="1">
      <alignment horizontal="left" vertical="center" wrapText="1"/>
    </xf>
    <xf numFmtId="0" fontId="9" fillId="0" borderId="132" xfId="0" applyFont="1" applyBorder="1" applyAlignment="1">
      <alignment horizontal="left" vertical="center" wrapText="1"/>
    </xf>
    <xf numFmtId="2" fontId="15" fillId="0" borderId="133" xfId="0" applyNumberFormat="1" applyFont="1" applyBorder="1" applyAlignment="1">
      <alignment horizontal="center" vertical="center" wrapText="1"/>
    </xf>
    <xf numFmtId="2" fontId="15" fillId="0" borderId="107" xfId="0" applyNumberFormat="1" applyFont="1" applyBorder="1" applyAlignment="1">
      <alignment horizontal="center" vertical="center" wrapText="1"/>
    </xf>
    <xf numFmtId="10" fontId="15" fillId="0" borderId="134" xfId="0" applyNumberFormat="1" applyFont="1" applyBorder="1" applyAlignment="1">
      <alignment vertical="center" wrapText="1"/>
    </xf>
    <xf numFmtId="0" fontId="9" fillId="4" borderId="41" xfId="0" applyFont="1" applyFill="1" applyBorder="1" applyAlignment="1">
      <alignment horizontal="center" vertical="center" wrapText="1"/>
    </xf>
    <xf numFmtId="164" fontId="14" fillId="4" borderId="41" xfId="0" applyNumberFormat="1" applyFont="1" applyFill="1" applyBorder="1" applyAlignment="1">
      <alignment vertical="center" wrapText="1"/>
    </xf>
    <xf numFmtId="10" fontId="15" fillId="0" borderId="135" xfId="0" applyNumberFormat="1" applyFont="1" applyBorder="1" applyAlignment="1">
      <alignment vertical="center" wrapText="1"/>
    </xf>
    <xf numFmtId="10" fontId="15" fillId="0" borderId="136" xfId="0" applyNumberFormat="1" applyFont="1" applyBorder="1" applyAlignment="1">
      <alignment horizontal="center" vertical="center" wrapText="1"/>
    </xf>
    <xf numFmtId="2" fontId="15" fillId="0" borderId="0" xfId="0" applyNumberFormat="1" applyFont="1" applyAlignment="1">
      <alignment horizontal="center" vertical="center" wrapText="1"/>
    </xf>
    <xf numFmtId="0" fontId="6" fillId="3" borderId="4" xfId="0" applyFont="1" applyFill="1" applyBorder="1" applyAlignment="1">
      <alignment vertical="center" wrapText="1"/>
    </xf>
    <xf numFmtId="0" fontId="6" fillId="3" borderId="7" xfId="0" applyFont="1" applyFill="1" applyBorder="1" applyAlignment="1">
      <alignment horizontal="center" vertical="center" wrapText="1"/>
    </xf>
    <xf numFmtId="0" fontId="6" fillId="3" borderId="137" xfId="0" applyFont="1" applyFill="1" applyBorder="1" applyAlignment="1">
      <alignment horizontal="center" vertical="center" wrapText="1"/>
    </xf>
    <xf numFmtId="0" fontId="6" fillId="3" borderId="1" xfId="0" applyFont="1" applyFill="1" applyBorder="1" applyAlignment="1">
      <alignment horizontal="center" vertical="center" wrapText="1"/>
    </xf>
    <xf numFmtId="166" fontId="9" fillId="0" borderId="27" xfId="0" applyNumberFormat="1" applyFont="1" applyBorder="1" applyAlignment="1">
      <alignment horizontal="center" vertical="center" wrapText="1"/>
    </xf>
    <xf numFmtId="9" fontId="9" fillId="0" borderId="61" xfId="0" applyNumberFormat="1" applyFont="1" applyBorder="1" applyAlignment="1">
      <alignment horizontal="center" vertical="center" wrapText="1"/>
    </xf>
    <xf numFmtId="9" fontId="9" fillId="0" borderId="27" xfId="0" applyNumberFormat="1" applyFont="1" applyBorder="1" applyAlignment="1">
      <alignment horizontal="left" vertical="top" wrapText="1"/>
    </xf>
    <xf numFmtId="9" fontId="9" fillId="0" borderId="27" xfId="0" applyNumberFormat="1" applyFont="1" applyBorder="1" applyAlignment="1">
      <alignment horizontal="left" vertical="center" wrapText="1"/>
    </xf>
    <xf numFmtId="9" fontId="9" fillId="0" borderId="28" xfId="0" applyNumberFormat="1" applyFont="1" applyBorder="1" applyAlignment="1">
      <alignment horizontal="left" vertical="center" wrapText="1"/>
    </xf>
    <xf numFmtId="165" fontId="9" fillId="0" borderId="138" xfId="0" applyNumberFormat="1" applyFont="1" applyBorder="1" applyAlignment="1">
      <alignment horizontal="center" vertical="center" wrapText="1"/>
    </xf>
    <xf numFmtId="165" fontId="9" fillId="0" borderId="37" xfId="0" applyNumberFormat="1" applyFont="1" applyBorder="1" applyAlignment="1">
      <alignment horizontal="center" vertical="center"/>
    </xf>
    <xf numFmtId="165" fontId="9" fillId="0" borderId="36" xfId="0" applyNumberFormat="1" applyFont="1" applyBorder="1" applyAlignment="1">
      <alignment horizontal="center" vertical="center"/>
    </xf>
    <xf numFmtId="165" fontId="9" fillId="0" borderId="41" xfId="0" applyNumberFormat="1" applyFont="1" applyBorder="1" applyAlignment="1">
      <alignment horizontal="center" vertical="center" wrapText="1"/>
    </xf>
    <xf numFmtId="165" fontId="16" fillId="0" borderId="41" xfId="0" applyNumberFormat="1" applyFont="1" applyBorder="1" applyAlignment="1">
      <alignment horizontal="center" vertical="center"/>
    </xf>
    <xf numFmtId="165" fontId="16" fillId="0" borderId="42" xfId="0" applyNumberFormat="1" applyFont="1" applyBorder="1" applyAlignment="1">
      <alignment horizontal="center" vertical="center"/>
    </xf>
    <xf numFmtId="0" fontId="9" fillId="0" borderId="0" xfId="0" applyFont="1" applyAlignment="1">
      <alignment vertical="center"/>
    </xf>
    <xf numFmtId="0" fontId="6" fillId="3" borderId="139" xfId="0" applyFont="1" applyFill="1" applyBorder="1" applyAlignment="1">
      <alignment vertical="center" wrapText="1"/>
    </xf>
    <xf numFmtId="0" fontId="9" fillId="0" borderId="140" xfId="0" applyFont="1" applyBorder="1"/>
    <xf numFmtId="0" fontId="9" fillId="0" borderId="141" xfId="0" applyFont="1" applyBorder="1"/>
    <xf numFmtId="0" fontId="6" fillId="3" borderId="142" xfId="0" applyFont="1" applyFill="1" applyBorder="1" applyAlignment="1">
      <alignment horizontal="center" vertical="center" wrapText="1"/>
    </xf>
    <xf numFmtId="0" fontId="6" fillId="3" borderId="148" xfId="0" applyFont="1" applyFill="1" applyBorder="1" applyAlignment="1">
      <alignment horizontal="center" vertical="center" wrapText="1"/>
    </xf>
    <xf numFmtId="0" fontId="6" fillId="3" borderId="151" xfId="0" applyFont="1" applyFill="1" applyBorder="1" applyAlignment="1">
      <alignment horizontal="center" vertical="center" wrapText="1"/>
    </xf>
    <xf numFmtId="0" fontId="6" fillId="3" borderId="15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6" fillId="3" borderId="75" xfId="0" applyFont="1" applyFill="1" applyBorder="1" applyAlignment="1">
      <alignment horizontal="left" vertical="center" wrapText="1"/>
    </xf>
    <xf numFmtId="0" fontId="6" fillId="3" borderId="153" xfId="0" applyFont="1" applyFill="1" applyBorder="1" applyAlignment="1">
      <alignment horizontal="center" vertical="center" wrapText="1"/>
    </xf>
    <xf numFmtId="0" fontId="6" fillId="3" borderId="154" xfId="0" applyFont="1" applyFill="1" applyBorder="1" applyAlignment="1">
      <alignment horizontal="center" vertical="center" wrapText="1"/>
    </xf>
    <xf numFmtId="0" fontId="6" fillId="3" borderId="155" xfId="0" applyFont="1" applyFill="1" applyBorder="1" applyAlignment="1">
      <alignment horizontal="center" vertical="center" wrapText="1"/>
    </xf>
    <xf numFmtId="0" fontId="6" fillId="3" borderId="156" xfId="0" applyFont="1" applyFill="1" applyBorder="1" applyAlignment="1">
      <alignment horizontal="center" vertical="center" wrapText="1"/>
    </xf>
    <xf numFmtId="0" fontId="6" fillId="3" borderId="157" xfId="0" applyFont="1" applyFill="1" applyBorder="1" applyAlignment="1">
      <alignment horizontal="center" vertical="center" wrapText="1"/>
    </xf>
    <xf numFmtId="10" fontId="6" fillId="3" borderId="50" xfId="0" applyNumberFormat="1" applyFont="1" applyFill="1" applyBorder="1" applyAlignment="1">
      <alignment horizontal="center" vertical="center" wrapText="1"/>
    </xf>
    <xf numFmtId="167" fontId="9" fillId="0" borderId="29" xfId="0" applyNumberFormat="1" applyFont="1" applyBorder="1" applyAlignment="1">
      <alignment horizontal="center" vertical="center" wrapText="1"/>
    </xf>
    <xf numFmtId="0" fontId="9" fillId="0" borderId="158" xfId="0" applyFont="1" applyBorder="1" applyAlignment="1">
      <alignment horizontal="center" vertical="center" wrapText="1"/>
    </xf>
    <xf numFmtId="165" fontId="9" fillId="0" borderId="158" xfId="0" applyNumberFormat="1" applyFont="1" applyBorder="1" applyAlignment="1">
      <alignment horizontal="center" vertical="center" wrapText="1"/>
    </xf>
    <xf numFmtId="167" fontId="9" fillId="0" borderId="38" xfId="0" applyNumberFormat="1" applyFont="1" applyBorder="1" applyAlignment="1">
      <alignment horizontal="center" vertical="center" wrapText="1"/>
    </xf>
    <xf numFmtId="0" fontId="9" fillId="0" borderId="159" xfId="0" applyFont="1" applyBorder="1" applyAlignment="1">
      <alignment horizontal="center" vertical="center" wrapText="1"/>
    </xf>
    <xf numFmtId="0" fontId="9" fillId="0" borderId="113" xfId="0" applyFont="1" applyBorder="1" applyAlignment="1">
      <alignment horizontal="center" vertical="center" wrapText="1"/>
    </xf>
    <xf numFmtId="164" fontId="14" fillId="0" borderId="113" xfId="0" applyNumberFormat="1" applyFont="1" applyBorder="1" applyAlignment="1">
      <alignment vertical="center" wrapText="1"/>
    </xf>
    <xf numFmtId="0" fontId="9" fillId="0" borderId="160" xfId="0" applyFont="1" applyBorder="1" applyAlignment="1">
      <alignment horizontal="center" vertical="center" wrapText="1"/>
    </xf>
    <xf numFmtId="0" fontId="9" fillId="0" borderId="161" xfId="0" applyFont="1" applyBorder="1" applyAlignment="1">
      <alignment horizontal="center" vertical="center" wrapText="1"/>
    </xf>
    <xf numFmtId="0" fontId="9" fillId="0" borderId="113" xfId="0" applyFont="1" applyBorder="1" applyAlignment="1">
      <alignment horizontal="left" vertical="top" wrapText="1"/>
    </xf>
    <xf numFmtId="0" fontId="9" fillId="0" borderId="162" xfId="0" applyFont="1" applyBorder="1" applyAlignment="1">
      <alignment horizontal="left" vertical="center" wrapText="1"/>
    </xf>
    <xf numFmtId="10" fontId="15" fillId="0" borderId="163" xfId="0" applyNumberFormat="1" applyFont="1" applyBorder="1" applyAlignment="1">
      <alignment horizontal="center" vertical="center" wrapText="1"/>
    </xf>
    <xf numFmtId="167" fontId="9" fillId="0" borderId="40" xfId="0" applyNumberFormat="1" applyFont="1" applyBorder="1" applyAlignment="1">
      <alignment horizontal="center" vertical="center" wrapText="1"/>
    </xf>
    <xf numFmtId="165" fontId="9" fillId="0" borderId="42" xfId="0" applyNumberFormat="1" applyFont="1" applyBorder="1" applyAlignment="1">
      <alignment horizontal="center" vertical="center" wrapText="1"/>
    </xf>
    <xf numFmtId="0" fontId="9" fillId="0" borderId="41" xfId="0" applyFont="1" applyBorder="1" applyAlignment="1">
      <alignment vertical="center" wrapText="1"/>
    </xf>
    <xf numFmtId="0" fontId="9" fillId="0" borderId="43" xfId="0" applyFont="1" applyBorder="1" applyAlignment="1">
      <alignment vertical="center" wrapText="1"/>
    </xf>
    <xf numFmtId="0" fontId="9" fillId="0" borderId="42" xfId="0" applyFont="1" applyBorder="1" applyAlignment="1">
      <alignment vertical="center" wrapText="1"/>
    </xf>
    <xf numFmtId="165" fontId="6" fillId="3" borderId="14" xfId="0" applyNumberFormat="1" applyFont="1" applyFill="1" applyBorder="1" applyAlignment="1">
      <alignment horizontal="center" vertical="center" wrapText="1"/>
    </xf>
    <xf numFmtId="165" fontId="6" fillId="3" borderId="98" xfId="0" applyNumberFormat="1" applyFont="1" applyFill="1" applyBorder="1" applyAlignment="1">
      <alignment horizontal="center" vertical="center" wrapText="1"/>
    </xf>
    <xf numFmtId="165" fontId="16" fillId="0" borderId="41" xfId="0" applyNumberFormat="1" applyFont="1" applyBorder="1" applyAlignment="1">
      <alignment horizontal="center" vertical="center"/>
    </xf>
    <xf numFmtId="165" fontId="16" fillId="0" borderId="42" xfId="0" applyNumberFormat="1" applyFont="1" applyBorder="1" applyAlignment="1">
      <alignment horizontal="center" vertical="center"/>
    </xf>
    <xf numFmtId="0" fontId="10" fillId="0" borderId="0" xfId="0" applyFont="1" applyAlignment="1">
      <alignment horizontal="center" vertical="center" wrapText="1"/>
    </xf>
    <xf numFmtId="0" fontId="4" fillId="0" borderId="0" xfId="0" applyFont="1" applyAlignment="1">
      <alignment horizontal="center" vertical="center" wrapText="1"/>
    </xf>
    <xf numFmtId="10" fontId="10" fillId="0" borderId="0" xfId="0" applyNumberFormat="1" applyFont="1" applyAlignment="1">
      <alignment horizontal="center" vertical="center" wrapText="1"/>
    </xf>
    <xf numFmtId="0" fontId="6" fillId="3" borderId="164" xfId="0" applyFont="1" applyFill="1" applyBorder="1" applyAlignment="1">
      <alignment vertical="center"/>
    </xf>
    <xf numFmtId="0" fontId="6" fillId="3" borderId="165" xfId="0" applyFont="1" applyFill="1" applyBorder="1" applyAlignment="1">
      <alignment vertical="center" wrapText="1"/>
    </xf>
    <xf numFmtId="0" fontId="6" fillId="3" borderId="165" xfId="0" applyFont="1" applyFill="1" applyBorder="1" applyAlignment="1">
      <alignment horizontal="left" vertical="center" wrapText="1"/>
    </xf>
    <xf numFmtId="0" fontId="6" fillId="3" borderId="166" xfId="0" applyFont="1" applyFill="1" applyBorder="1" applyAlignment="1">
      <alignment vertical="center" wrapText="1"/>
    </xf>
    <xf numFmtId="0" fontId="9" fillId="0" borderId="167" xfId="0" applyFont="1" applyBorder="1"/>
    <xf numFmtId="0" fontId="9" fillId="0" borderId="168" xfId="0" applyFont="1" applyBorder="1"/>
    <xf numFmtId="165" fontId="6" fillId="3" borderId="15" xfId="0" applyNumberFormat="1" applyFont="1" applyFill="1" applyBorder="1" applyAlignment="1">
      <alignment horizontal="center" vertical="center" wrapText="1"/>
    </xf>
    <xf numFmtId="0" fontId="6" fillId="3" borderId="170" xfId="0" applyFont="1" applyFill="1" applyBorder="1" applyAlignment="1">
      <alignment horizontal="center" vertical="center" wrapText="1"/>
    </xf>
    <xf numFmtId="0" fontId="6" fillId="3" borderId="171"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6" fillId="3" borderId="172" xfId="0" applyFont="1" applyFill="1" applyBorder="1" applyAlignment="1">
      <alignment horizontal="center" vertical="center" wrapText="1"/>
    </xf>
    <xf numFmtId="0" fontId="9" fillId="0" borderId="173" xfId="0" applyFont="1" applyBorder="1" applyAlignment="1">
      <alignment horizontal="center" vertical="center" wrapText="1"/>
    </xf>
    <xf numFmtId="0" fontId="9" fillId="0" borderId="27" xfId="0" applyFont="1" applyBorder="1" applyAlignment="1">
      <alignment vertical="center" wrapText="1"/>
    </xf>
    <xf numFmtId="0" fontId="9" fillId="0" borderId="28" xfId="0" applyFont="1" applyBorder="1" applyAlignment="1">
      <alignment horizontal="center" vertical="center" wrapText="1"/>
    </xf>
    <xf numFmtId="2" fontId="15" fillId="0" borderId="174" xfId="0" applyNumberFormat="1" applyFont="1" applyBorder="1" applyAlignment="1">
      <alignment horizontal="center" vertical="center" wrapText="1"/>
    </xf>
    <xf numFmtId="2" fontId="15" fillId="0" borderId="175" xfId="0" applyNumberFormat="1" applyFont="1" applyBorder="1" applyAlignment="1">
      <alignment horizontal="center" vertical="center" wrapText="1"/>
    </xf>
    <xf numFmtId="10" fontId="15" fillId="0" borderId="176" xfId="0" applyNumberFormat="1" applyFont="1" applyBorder="1" applyAlignment="1">
      <alignment vertical="center" wrapText="1"/>
    </xf>
    <xf numFmtId="0" fontId="9" fillId="0" borderId="177" xfId="0" applyFont="1" applyBorder="1" applyAlignment="1">
      <alignment horizontal="center" vertical="center" wrapText="1"/>
    </xf>
    <xf numFmtId="0" fontId="9" fillId="0" borderId="36" xfId="0" applyFont="1" applyBorder="1" applyAlignment="1">
      <alignment vertical="center" wrapText="1"/>
    </xf>
    <xf numFmtId="0" fontId="9" fillId="0" borderId="37" xfId="0" applyFont="1" applyBorder="1" applyAlignment="1">
      <alignment horizontal="center" vertical="center" wrapText="1"/>
    </xf>
    <xf numFmtId="2" fontId="15" fillId="0" borderId="178" xfId="0" applyNumberFormat="1" applyFont="1" applyBorder="1" applyAlignment="1">
      <alignment horizontal="center" vertical="center" wrapText="1"/>
    </xf>
    <xf numFmtId="2" fontId="15" fillId="0" borderId="179" xfId="0" applyNumberFormat="1" applyFont="1" applyBorder="1" applyAlignment="1">
      <alignment horizontal="center" vertical="center" wrapText="1"/>
    </xf>
    <xf numFmtId="10" fontId="15" fillId="0" borderId="180" xfId="0" applyNumberFormat="1" applyFont="1" applyBorder="1" applyAlignment="1">
      <alignment vertical="center" wrapText="1"/>
    </xf>
    <xf numFmtId="0" fontId="9" fillId="0" borderId="181" xfId="0" applyFont="1" applyBorder="1" applyAlignment="1">
      <alignment horizontal="center" vertical="center" wrapText="1"/>
    </xf>
    <xf numFmtId="0" fontId="9" fillId="0" borderId="41" xfId="0" applyFont="1" applyBorder="1"/>
    <xf numFmtId="0" fontId="9" fillId="0" borderId="42" xfId="0" applyFont="1" applyBorder="1" applyAlignment="1">
      <alignment horizontal="center" vertical="center" wrapText="1"/>
    </xf>
    <xf numFmtId="2" fontId="15" fillId="0" borderId="182" xfId="0" applyNumberFormat="1" applyFont="1" applyBorder="1" applyAlignment="1">
      <alignment horizontal="center" vertical="center" wrapText="1"/>
    </xf>
    <xf numFmtId="2" fontId="15" fillId="0" borderId="183" xfId="0" applyNumberFormat="1" applyFont="1" applyBorder="1" applyAlignment="1">
      <alignment horizontal="center" vertical="center" wrapText="1"/>
    </xf>
    <xf numFmtId="10" fontId="15" fillId="0" borderId="184" xfId="0" applyNumberFormat="1" applyFont="1" applyBorder="1" applyAlignment="1">
      <alignment vertical="center" wrapText="1"/>
    </xf>
    <xf numFmtId="0" fontId="6" fillId="3" borderId="185" xfId="0" applyFont="1" applyFill="1" applyBorder="1" applyAlignment="1">
      <alignment horizontal="center" vertical="center" wrapText="1"/>
    </xf>
    <xf numFmtId="0" fontId="11" fillId="0" borderId="186" xfId="0" applyFont="1" applyBorder="1" applyAlignment="1">
      <alignment vertical="center" wrapText="1"/>
    </xf>
    <xf numFmtId="165"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17" fillId="5" borderId="187" xfId="0" applyFont="1" applyFill="1" applyBorder="1" applyAlignment="1">
      <alignment horizontal="center" vertical="center" wrapText="1"/>
    </xf>
    <xf numFmtId="0" fontId="17" fillId="5" borderId="188" xfId="0" applyFont="1" applyFill="1" applyBorder="1" applyAlignment="1">
      <alignment horizontal="center" vertical="center" wrapText="1"/>
    </xf>
    <xf numFmtId="0" fontId="17" fillId="5" borderId="188" xfId="0" applyFont="1" applyFill="1" applyBorder="1" applyAlignment="1">
      <alignment horizontal="left" vertical="center" wrapText="1"/>
    </xf>
    <xf numFmtId="9" fontId="9" fillId="0" borderId="0" xfId="0" applyNumberFormat="1" applyFont="1" applyAlignment="1">
      <alignment vertical="center" wrapText="1"/>
    </xf>
    <xf numFmtId="165" fontId="10" fillId="0" borderId="189" xfId="0" applyNumberFormat="1" applyFont="1" applyBorder="1" applyAlignment="1">
      <alignment horizontal="center" vertical="center" wrapText="1"/>
    </xf>
    <xf numFmtId="0" fontId="10" fillId="0" borderId="189" xfId="0" applyFont="1" applyBorder="1" applyAlignment="1">
      <alignment horizontal="center" vertical="center" wrapText="1"/>
    </xf>
    <xf numFmtId="0" fontId="9" fillId="0" borderId="189" xfId="0" applyFont="1" applyBorder="1" applyAlignment="1">
      <alignment horizontal="left" vertical="center" wrapText="1"/>
    </xf>
    <xf numFmtId="0" fontId="9" fillId="0" borderId="189" xfId="0" applyFont="1" applyBorder="1" applyAlignment="1">
      <alignment vertical="center" wrapText="1"/>
    </xf>
    <xf numFmtId="165" fontId="10" fillId="0" borderId="190" xfId="0" applyNumberFormat="1" applyFont="1" applyBorder="1" applyAlignment="1">
      <alignment horizontal="center" vertical="center" wrapText="1"/>
    </xf>
    <xf numFmtId="0" fontId="10" fillId="0" borderId="190" xfId="0" applyFont="1" applyBorder="1" applyAlignment="1">
      <alignment horizontal="center" vertical="center" wrapText="1"/>
    </xf>
    <xf numFmtId="0" fontId="9" fillId="0" borderId="190" xfId="0" applyFont="1" applyBorder="1" applyAlignment="1">
      <alignment horizontal="left" vertical="center" wrapText="1"/>
    </xf>
    <xf numFmtId="0" fontId="9" fillId="0" borderId="190" xfId="0" applyFont="1" applyBorder="1" applyAlignment="1">
      <alignment vertical="center" wrapText="1"/>
    </xf>
    <xf numFmtId="0" fontId="18" fillId="5" borderId="190" xfId="0" applyFont="1" applyFill="1" applyBorder="1" applyAlignment="1">
      <alignment horizontal="left" vertical="center" wrapText="1"/>
    </xf>
    <xf numFmtId="0" fontId="18" fillId="5" borderId="191" xfId="0" applyFont="1" applyFill="1" applyBorder="1" applyAlignment="1">
      <alignment horizontal="center" vertical="center" wrapText="1"/>
    </xf>
    <xf numFmtId="0" fontId="18" fillId="5" borderId="190" xfId="0" applyFont="1" applyFill="1" applyBorder="1" applyAlignment="1">
      <alignment vertical="center" wrapText="1"/>
    </xf>
    <xf numFmtId="0" fontId="19" fillId="0" borderId="190" xfId="0" applyFont="1" applyBorder="1" applyAlignment="1">
      <alignment vertical="top" wrapText="1"/>
    </xf>
    <xf numFmtId="0" fontId="19" fillId="0" borderId="192" xfId="0" applyFont="1" applyBorder="1" applyAlignment="1">
      <alignment horizontal="center" vertical="top" wrapText="1"/>
    </xf>
    <xf numFmtId="0" fontId="9" fillId="0" borderId="193" xfId="0" applyFont="1" applyBorder="1" applyAlignment="1">
      <alignment vertical="top" wrapText="1"/>
    </xf>
    <xf numFmtId="0" fontId="20" fillId="0" borderId="190" xfId="0" applyFont="1" applyBorder="1" applyAlignment="1">
      <alignment vertical="center" wrapText="1"/>
    </xf>
    <xf numFmtId="0" fontId="9" fillId="0" borderId="194" xfId="0" applyFont="1" applyBorder="1"/>
    <xf numFmtId="0" fontId="5" fillId="0" borderId="0" xfId="0" applyFont="1" applyAlignment="1">
      <alignment horizontal="left"/>
    </xf>
    <xf numFmtId="0" fontId="9" fillId="0" borderId="34" xfId="0" applyFont="1" applyFill="1" applyBorder="1" applyAlignment="1">
      <alignment horizontal="center" vertical="center" wrapText="1"/>
    </xf>
    <xf numFmtId="165" fontId="22" fillId="0" borderId="37" xfId="0" applyNumberFormat="1" applyFont="1" applyBorder="1" applyAlignment="1">
      <alignment horizontal="center" vertical="center" wrapText="1"/>
    </xf>
    <xf numFmtId="0" fontId="9" fillId="0" borderId="25" xfId="0" applyFont="1" applyFill="1" applyBorder="1" applyAlignment="1">
      <alignment horizontal="center" vertical="center" wrapText="1"/>
    </xf>
    <xf numFmtId="165" fontId="23" fillId="0" borderId="190" xfId="0" applyNumberFormat="1" applyFont="1" applyBorder="1" applyAlignment="1">
      <alignment horizontal="center" vertical="center" wrapText="1"/>
    </xf>
    <xf numFmtId="0" fontId="23" fillId="0" borderId="190" xfId="0" applyFont="1" applyBorder="1" applyAlignment="1">
      <alignment horizontal="center" vertical="center" wrapText="1"/>
    </xf>
    <xf numFmtId="0" fontId="21" fillId="0" borderId="190" xfId="0" applyFont="1" applyBorder="1" applyAlignment="1">
      <alignment horizontal="left" vertical="center" wrapText="1"/>
    </xf>
    <xf numFmtId="0" fontId="21" fillId="0" borderId="190" xfId="0" applyFont="1" applyBorder="1" applyAlignment="1">
      <alignment vertical="center" wrapText="1"/>
    </xf>
    <xf numFmtId="0" fontId="24" fillId="0" borderId="192" xfId="0" applyFont="1" applyBorder="1" applyAlignment="1">
      <alignment vertical="center"/>
    </xf>
    <xf numFmtId="0" fontId="11" fillId="3" borderId="8" xfId="0" applyFont="1" applyFill="1" applyBorder="1" applyAlignment="1">
      <alignment horizontal="center" vertical="center" wrapText="1"/>
    </xf>
    <xf numFmtId="0" fontId="13" fillId="0" borderId="9" xfId="0" applyFont="1" applyBorder="1"/>
    <xf numFmtId="0" fontId="13" fillId="0" borderId="10" xfId="0" applyFont="1" applyBorder="1"/>
    <xf numFmtId="0" fontId="11" fillId="3" borderId="11" xfId="0" applyFont="1" applyFill="1" applyBorder="1" applyAlignment="1">
      <alignment horizontal="center" vertical="center" wrapText="1"/>
    </xf>
    <xf numFmtId="0" fontId="13" fillId="0" borderId="5" xfId="0" applyFont="1" applyBorder="1"/>
    <xf numFmtId="0" fontId="13" fillId="0" borderId="6" xfId="0" applyFont="1" applyBorder="1"/>
    <xf numFmtId="0" fontId="6" fillId="3" borderId="91" xfId="0" applyFont="1" applyFill="1" applyBorder="1" applyAlignment="1">
      <alignment horizontal="center" vertical="center" wrapText="1"/>
    </xf>
    <xf numFmtId="0" fontId="13" fillId="0" borderId="92" xfId="0" applyFont="1" applyBorder="1"/>
    <xf numFmtId="0" fontId="13" fillId="0" borderId="93" xfId="0" applyFont="1" applyBorder="1"/>
    <xf numFmtId="0" fontId="6" fillId="3" borderId="11" xfId="0" applyFont="1" applyFill="1" applyBorder="1" applyAlignment="1">
      <alignment horizontal="center" vertical="center" wrapText="1"/>
    </xf>
    <xf numFmtId="0" fontId="6" fillId="3" borderId="94" xfId="0" applyFont="1" applyFill="1" applyBorder="1" applyAlignment="1">
      <alignment horizontal="center" vertical="center" wrapText="1"/>
    </xf>
    <xf numFmtId="0" fontId="13" fillId="0" borderId="95" xfId="0" applyFont="1" applyBorder="1"/>
    <xf numFmtId="0" fontId="13" fillId="0" borderId="96" xfId="0" applyFont="1" applyBorder="1"/>
    <xf numFmtId="0" fontId="6" fillId="3" borderId="8" xfId="0" applyFont="1" applyFill="1" applyBorder="1" applyAlignment="1">
      <alignment horizontal="center" vertical="center" wrapText="1"/>
    </xf>
    <xf numFmtId="0" fontId="6" fillId="3" borderId="143" xfId="0" applyFont="1" applyFill="1" applyBorder="1" applyAlignment="1">
      <alignment horizontal="center" vertical="center" wrapText="1"/>
    </xf>
    <xf numFmtId="0" fontId="13" fillId="0" borderId="144" xfId="0" applyFont="1" applyBorder="1"/>
    <xf numFmtId="0" fontId="13" fillId="0" borderId="145" xfId="0" applyFont="1" applyBorder="1"/>
    <xf numFmtId="0" fontId="6" fillId="3" borderId="146" xfId="0" applyFont="1" applyFill="1" applyBorder="1" applyAlignment="1">
      <alignment horizontal="center" vertical="center" wrapText="1"/>
    </xf>
    <xf numFmtId="0" fontId="13" fillId="0" borderId="140" xfId="0" applyFont="1" applyBorder="1"/>
    <xf numFmtId="0" fontId="13" fillId="0" borderId="147" xfId="0" applyFont="1" applyBorder="1"/>
    <xf numFmtId="0" fontId="6" fillId="3" borderId="149" xfId="0" applyFont="1" applyFill="1" applyBorder="1" applyAlignment="1">
      <alignment horizontal="center" vertical="center" wrapText="1"/>
    </xf>
    <xf numFmtId="0" fontId="13" fillId="0" borderId="150" xfId="0" applyFont="1" applyBorder="1"/>
    <xf numFmtId="0" fontId="6" fillId="3" borderId="169" xfId="0" applyFont="1" applyFill="1" applyBorder="1" applyAlignment="1">
      <alignment horizontal="center" vertical="center" wrapText="1"/>
    </xf>
    <xf numFmtId="0" fontId="13" fillId="0" borderId="89" xfId="0" applyFont="1" applyBorder="1"/>
    <xf numFmtId="0" fontId="13" fillId="0" borderId="90" xfId="0" applyFont="1" applyBorder="1"/>
  </cellXfs>
  <cellStyles count="1">
    <cellStyle name="Normal" xfId="0" builtinId="0"/>
  </cellStyles>
  <dxfs count="107">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tabSelected="1" zoomScale="66" zoomScaleNormal="66" workbookViewId="0">
      <selection activeCell="T9" sqref="T9"/>
    </sheetView>
  </sheetViews>
  <sheetFormatPr baseColWidth="10" defaultColWidth="14.42578125" defaultRowHeight="15" customHeight="1" outlineLevelCol="2" x14ac:dyDescent="0.25"/>
  <cols>
    <col min="1" max="1" width="26" customWidth="1"/>
    <col min="2" max="2" width="37.7109375" customWidth="1"/>
    <col min="3" max="3" width="40.7109375" customWidth="1"/>
    <col min="4" max="4" width="43" customWidth="1"/>
    <col min="5" max="5" width="20" customWidth="1"/>
    <col min="6" max="6" width="22.7109375" customWidth="1"/>
    <col min="7" max="7" width="25.28515625" customWidth="1" outlineLevel="1"/>
    <col min="8" max="8" width="24.5703125" customWidth="1" outlineLevel="1"/>
    <col min="9" max="9" width="14" customWidth="1"/>
    <col min="10" max="10" width="18.42578125" customWidth="1"/>
    <col min="11" max="12" width="5.7109375" hidden="1" customWidth="1" outlineLevel="2"/>
    <col min="13" max="13" width="6.7109375" hidden="1" customWidth="1" outlineLevel="2"/>
    <col min="14" max="14" width="5.7109375" hidden="1" customWidth="1" outlineLevel="2"/>
    <col min="15" max="15" width="8.85546875" hidden="1" customWidth="1" outlineLevel="1"/>
    <col min="16" max="16" width="10.140625" hidden="1" customWidth="1" outlineLevel="1"/>
    <col min="17" max="17" width="102.7109375" hidden="1" customWidth="1" outlineLevel="1"/>
    <col min="18" max="18" width="41" hidden="1" customWidth="1" outlineLevel="1"/>
    <col min="19" max="19" width="34.5703125" hidden="1" customWidth="1" outlineLevel="1"/>
    <col min="20" max="20" width="17.140625" customWidth="1" collapsed="1"/>
    <col min="21" max="24" width="6.42578125" hidden="1" customWidth="1" outlineLevel="2"/>
    <col min="25" max="25" width="9.28515625" hidden="1" customWidth="1" outlineLevel="1"/>
    <col min="26" max="26" width="11.28515625" hidden="1" customWidth="1" outlineLevel="1"/>
    <col min="27" max="27" width="91.140625" hidden="1" customWidth="1" outlineLevel="1"/>
    <col min="28" max="28" width="40.7109375" hidden="1" customWidth="1" outlineLevel="1"/>
    <col min="29" max="29" width="40.140625" hidden="1" customWidth="1" outlineLevel="1"/>
    <col min="30" max="30" width="18.42578125" customWidth="1" collapsed="1"/>
    <col min="31" max="34" width="5.7109375" hidden="1" customWidth="1" outlineLevel="2"/>
    <col min="35" max="35" width="9.28515625" hidden="1" customWidth="1" outlineLevel="1"/>
    <col min="36" max="36" width="10.140625" hidden="1" customWidth="1" outlineLevel="1"/>
    <col min="37" max="37" width="65.85546875" hidden="1" customWidth="1" outlineLevel="1"/>
    <col min="38" max="39" width="47.28515625" hidden="1" customWidth="1" outlineLevel="1"/>
    <col min="40" max="40" width="11.5703125" customWidth="1" collapsed="1"/>
    <col min="41" max="41" width="11.5703125" customWidth="1"/>
    <col min="42" max="42" width="11.85546875" customWidth="1"/>
    <col min="43" max="43" width="20.42578125" customWidth="1"/>
    <col min="44" max="44" width="2.85546875" customWidth="1"/>
    <col min="45" max="45" width="68.140625" hidden="1" customWidth="1"/>
    <col min="46" max="46" width="36.28515625" hidden="1" customWidth="1"/>
    <col min="47" max="47" width="20.7109375" customWidth="1"/>
  </cols>
  <sheetData>
    <row r="1" spans="1:47" ht="34.5" customHeight="1" x14ac:dyDescent="0.25">
      <c r="A1" s="1" t="s">
        <v>0</v>
      </c>
      <c r="B1" s="1"/>
      <c r="C1" s="1"/>
      <c r="D1" s="1"/>
      <c r="E1" s="1"/>
      <c r="F1" s="1"/>
      <c r="G1" s="1"/>
      <c r="H1" s="1"/>
      <c r="I1" s="1"/>
      <c r="J1" s="2" t="s">
        <v>1</v>
      </c>
      <c r="K1" s="2" t="s">
        <v>2</v>
      </c>
      <c r="L1" s="2" t="s">
        <v>3</v>
      </c>
      <c r="M1" s="2" t="s">
        <v>4</v>
      </c>
      <c r="N1" s="2" t="s">
        <v>5</v>
      </c>
      <c r="O1" s="2" t="s">
        <v>6</v>
      </c>
      <c r="P1" s="2" t="s">
        <v>7</v>
      </c>
      <c r="Q1" s="2" t="s">
        <v>8</v>
      </c>
      <c r="R1" s="3"/>
      <c r="S1" s="3"/>
      <c r="T1" s="2" t="s">
        <v>1</v>
      </c>
      <c r="U1" s="4" t="s">
        <v>9</v>
      </c>
      <c r="V1" s="4" t="s">
        <v>10</v>
      </c>
      <c r="W1" s="4" t="s">
        <v>11</v>
      </c>
      <c r="X1" s="4" t="s">
        <v>12</v>
      </c>
      <c r="Y1" s="2" t="s">
        <v>6</v>
      </c>
      <c r="Z1" s="2" t="s">
        <v>7</v>
      </c>
      <c r="AA1" s="2" t="s">
        <v>8</v>
      </c>
      <c r="AB1" s="3"/>
      <c r="AC1" s="3"/>
      <c r="AD1" s="2" t="s">
        <v>1</v>
      </c>
      <c r="AE1" s="2" t="s">
        <v>13</v>
      </c>
      <c r="AF1" s="2" t="s">
        <v>14</v>
      </c>
      <c r="AG1" s="2" t="s">
        <v>15</v>
      </c>
      <c r="AH1" s="2" t="s">
        <v>16</v>
      </c>
      <c r="AI1" s="2" t="s">
        <v>6</v>
      </c>
      <c r="AJ1" s="2" t="s">
        <v>7</v>
      </c>
      <c r="AK1" s="2" t="s">
        <v>8</v>
      </c>
      <c r="AL1" s="3"/>
      <c r="AM1" s="3"/>
      <c r="AN1" s="2" t="s">
        <v>17</v>
      </c>
      <c r="AO1" s="2" t="s">
        <v>6</v>
      </c>
      <c r="AP1" s="2" t="s">
        <v>18</v>
      </c>
      <c r="AQ1" s="5" t="s">
        <v>19</v>
      </c>
      <c r="AR1" s="4"/>
      <c r="AS1" s="6"/>
      <c r="AT1" s="6"/>
      <c r="AU1" s="6"/>
    </row>
    <row r="2" spans="1:47" ht="15" customHeight="1" x14ac:dyDescent="0.25">
      <c r="A2" s="7" t="s">
        <v>498</v>
      </c>
      <c r="C2" s="8"/>
      <c r="D2" s="8"/>
      <c r="E2" s="8"/>
      <c r="F2" s="8"/>
      <c r="G2" s="8"/>
      <c r="H2" s="8"/>
      <c r="I2" s="8"/>
      <c r="J2" s="9"/>
      <c r="K2" s="9"/>
      <c r="L2" s="9"/>
      <c r="M2" s="9"/>
      <c r="N2" s="9"/>
      <c r="O2" s="9"/>
      <c r="P2" s="9"/>
      <c r="Q2" s="9"/>
      <c r="R2" s="9"/>
      <c r="S2" s="9"/>
      <c r="T2" s="9"/>
      <c r="U2" s="10"/>
      <c r="V2" s="10"/>
      <c r="W2" s="10"/>
      <c r="X2" s="10"/>
      <c r="Y2" s="9"/>
      <c r="Z2" s="9"/>
      <c r="AA2" s="11"/>
      <c r="AB2" s="9"/>
      <c r="AC2" s="9"/>
      <c r="AD2" s="9"/>
      <c r="AE2" s="9"/>
      <c r="AF2" s="9"/>
      <c r="AG2" s="9"/>
      <c r="AH2" s="9"/>
      <c r="AI2" s="9"/>
      <c r="AJ2" s="9"/>
      <c r="AK2" s="9"/>
      <c r="AL2" s="9"/>
      <c r="AM2" s="9"/>
      <c r="AN2" s="9"/>
      <c r="AO2" s="9"/>
      <c r="AP2" s="9"/>
      <c r="AQ2" s="12"/>
      <c r="AR2" s="9"/>
      <c r="AS2" s="13"/>
      <c r="AT2" s="13"/>
      <c r="AU2" s="13"/>
    </row>
    <row r="3" spans="1:47" ht="31.5" customHeight="1" x14ac:dyDescent="0.25">
      <c r="A3" s="14" t="s">
        <v>20</v>
      </c>
      <c r="C3" s="15"/>
      <c r="D3" s="15"/>
      <c r="E3" s="15"/>
      <c r="F3" s="15"/>
      <c r="G3" s="15"/>
      <c r="H3" s="15"/>
      <c r="I3" s="15"/>
      <c r="J3" s="9"/>
      <c r="K3" s="9"/>
      <c r="L3" s="9"/>
      <c r="M3" s="9"/>
      <c r="N3" s="9"/>
      <c r="O3" s="9"/>
      <c r="P3" s="9"/>
      <c r="Q3" s="9"/>
      <c r="R3" s="9"/>
      <c r="S3" s="9"/>
      <c r="T3" s="9"/>
      <c r="U3" s="10"/>
      <c r="V3" s="10"/>
      <c r="W3" s="10"/>
      <c r="X3" s="10"/>
      <c r="Y3" s="9"/>
      <c r="Z3" s="9"/>
      <c r="AA3" s="11"/>
      <c r="AB3" s="9"/>
      <c r="AC3" s="9"/>
      <c r="AD3" s="9"/>
      <c r="AE3" s="9"/>
      <c r="AF3" s="9"/>
      <c r="AG3" s="9"/>
      <c r="AH3" s="9"/>
      <c r="AI3" s="9"/>
      <c r="AJ3" s="9"/>
      <c r="AK3" s="9"/>
      <c r="AL3" s="9"/>
      <c r="AM3" s="9"/>
      <c r="AN3" s="9"/>
      <c r="AO3" s="9"/>
      <c r="AP3" s="9"/>
      <c r="AQ3" s="12"/>
      <c r="AR3" s="9"/>
      <c r="AS3" s="13"/>
      <c r="AT3" s="13"/>
      <c r="AU3" s="13"/>
    </row>
    <row r="4" spans="1:47" ht="31.5" customHeight="1" x14ac:dyDescent="0.25">
      <c r="A4" s="16" t="s">
        <v>21</v>
      </c>
      <c r="B4" s="17"/>
      <c r="C4" s="17"/>
      <c r="D4" s="17"/>
      <c r="E4" s="17"/>
      <c r="F4" s="17"/>
      <c r="G4" s="17"/>
      <c r="H4" s="17"/>
      <c r="I4" s="17"/>
      <c r="J4" s="9"/>
      <c r="K4" s="9"/>
      <c r="L4" s="9"/>
      <c r="M4" s="9"/>
      <c r="N4" s="9"/>
      <c r="O4" s="18"/>
      <c r="P4" s="18"/>
      <c r="Q4" s="9"/>
      <c r="R4" s="9"/>
      <c r="S4" s="9"/>
      <c r="T4" s="9"/>
      <c r="U4" s="10"/>
      <c r="V4" s="10"/>
      <c r="W4" s="10"/>
      <c r="X4" s="10"/>
      <c r="Y4" s="9"/>
      <c r="Z4" s="18"/>
      <c r="AA4" s="11"/>
      <c r="AB4" s="9"/>
      <c r="AC4" s="9"/>
      <c r="AD4" s="9"/>
      <c r="AE4" s="9"/>
      <c r="AF4" s="9"/>
      <c r="AG4" s="9"/>
      <c r="AH4" s="9"/>
      <c r="AI4" s="9"/>
      <c r="AJ4" s="18"/>
      <c r="AK4" s="9"/>
      <c r="AL4" s="9"/>
      <c r="AM4" s="9"/>
      <c r="AN4" s="9"/>
      <c r="AO4" s="9"/>
      <c r="AP4" s="9"/>
      <c r="AQ4" s="19">
        <f>(AQ8+AQ24+AQ32+AQ36)/4</f>
        <v>0.19134615384615383</v>
      </c>
      <c r="AR4" s="9"/>
      <c r="AS4" s="13"/>
      <c r="AT4" s="13"/>
      <c r="AU4" s="13"/>
    </row>
    <row r="5" spans="1:47" ht="30.75" customHeight="1" x14ac:dyDescent="0.25">
      <c r="A5" s="20" t="s">
        <v>22</v>
      </c>
      <c r="B5" s="6"/>
      <c r="C5" s="21"/>
      <c r="D5" s="6"/>
      <c r="E5" s="6"/>
      <c r="F5" s="21"/>
      <c r="G5" s="21"/>
      <c r="H5" s="21"/>
      <c r="I5" s="21"/>
      <c r="J5" s="23"/>
      <c r="K5" s="23"/>
      <c r="L5" s="23"/>
      <c r="M5" s="23"/>
      <c r="N5" s="23"/>
      <c r="O5" s="23"/>
      <c r="P5" s="23"/>
      <c r="Q5" s="23"/>
      <c r="R5" s="23"/>
      <c r="S5" s="23"/>
      <c r="T5" s="23"/>
      <c r="U5" s="23"/>
      <c r="V5" s="23"/>
      <c r="W5" s="23"/>
      <c r="X5" s="23"/>
      <c r="Y5" s="23"/>
      <c r="Z5" s="23"/>
      <c r="AA5" s="24"/>
      <c r="AB5" s="23"/>
      <c r="AC5" s="23"/>
      <c r="AD5" s="23"/>
      <c r="AE5" s="23"/>
      <c r="AF5" s="23"/>
      <c r="AG5" s="23"/>
      <c r="AH5" s="23"/>
      <c r="AI5" s="23"/>
      <c r="AJ5" s="23"/>
      <c r="AK5" s="23"/>
      <c r="AL5" s="23"/>
      <c r="AM5" s="23"/>
      <c r="AN5" s="25"/>
      <c r="AO5" s="25"/>
      <c r="AP5" s="25"/>
      <c r="AQ5" s="26"/>
      <c r="AR5" s="27"/>
      <c r="AS5" s="13"/>
      <c r="AT5" s="13"/>
      <c r="AU5" s="13"/>
    </row>
    <row r="6" spans="1:47" ht="35.25" customHeight="1" x14ac:dyDescent="0.25">
      <c r="A6" s="28" t="s">
        <v>23</v>
      </c>
      <c r="B6" s="29" t="s">
        <v>24</v>
      </c>
      <c r="C6" s="30"/>
      <c r="D6" s="30"/>
      <c r="E6" s="30"/>
      <c r="F6" s="30"/>
      <c r="G6" s="30"/>
      <c r="H6" s="30"/>
      <c r="I6" s="30"/>
      <c r="J6" s="31" t="s">
        <v>25</v>
      </c>
      <c r="K6" s="32"/>
      <c r="L6" s="32"/>
      <c r="M6" s="32"/>
      <c r="N6" s="32"/>
      <c r="O6" s="32"/>
      <c r="P6" s="32"/>
      <c r="Q6" s="33"/>
      <c r="R6" s="34" t="s">
        <v>26</v>
      </c>
      <c r="S6" s="34" t="s">
        <v>27</v>
      </c>
      <c r="T6" s="404" t="s">
        <v>28</v>
      </c>
      <c r="U6" s="405"/>
      <c r="V6" s="405"/>
      <c r="W6" s="405"/>
      <c r="X6" s="405"/>
      <c r="Y6" s="405"/>
      <c r="Z6" s="405"/>
      <c r="AA6" s="406"/>
      <c r="AB6" s="34" t="s">
        <v>26</v>
      </c>
      <c r="AC6" s="34" t="s">
        <v>27</v>
      </c>
      <c r="AD6" s="404" t="s">
        <v>29</v>
      </c>
      <c r="AE6" s="405"/>
      <c r="AF6" s="405"/>
      <c r="AG6" s="405"/>
      <c r="AH6" s="405"/>
      <c r="AI6" s="405"/>
      <c r="AJ6" s="405"/>
      <c r="AK6" s="406"/>
      <c r="AL6" s="34" t="s">
        <v>26</v>
      </c>
      <c r="AM6" s="34" t="s">
        <v>27</v>
      </c>
      <c r="AN6" s="407" t="s">
        <v>30</v>
      </c>
      <c r="AO6" s="408"/>
      <c r="AP6" s="408"/>
      <c r="AQ6" s="409"/>
      <c r="AR6" s="27"/>
      <c r="AS6" s="13"/>
      <c r="AT6" s="13"/>
      <c r="AU6" s="13"/>
    </row>
    <row r="7" spans="1:47" ht="45.75" customHeight="1" x14ac:dyDescent="0.25">
      <c r="A7" s="35" t="s">
        <v>31</v>
      </c>
      <c r="B7" s="36" t="s">
        <v>32</v>
      </c>
      <c r="C7" s="36" t="s">
        <v>33</v>
      </c>
      <c r="D7" s="36" t="s">
        <v>34</v>
      </c>
      <c r="E7" s="36" t="s">
        <v>35</v>
      </c>
      <c r="F7" s="37" t="s">
        <v>36</v>
      </c>
      <c r="G7" s="36" t="s">
        <v>37</v>
      </c>
      <c r="H7" s="38" t="s">
        <v>38</v>
      </c>
      <c r="I7" s="39" t="s">
        <v>39</v>
      </c>
      <c r="J7" s="40" t="s">
        <v>1</v>
      </c>
      <c r="K7" s="41" t="s">
        <v>2</v>
      </c>
      <c r="L7" s="41" t="s">
        <v>3</v>
      </c>
      <c r="M7" s="41" t="s">
        <v>4</v>
      </c>
      <c r="N7" s="41" t="s">
        <v>5</v>
      </c>
      <c r="O7" s="41" t="s">
        <v>6</v>
      </c>
      <c r="P7" s="42" t="s">
        <v>7</v>
      </c>
      <c r="Q7" s="43" t="s">
        <v>8</v>
      </c>
      <c r="R7" s="44"/>
      <c r="S7" s="45"/>
      <c r="T7" s="46" t="s">
        <v>1</v>
      </c>
      <c r="U7" s="47" t="s">
        <v>9</v>
      </c>
      <c r="V7" s="47" t="s">
        <v>10</v>
      </c>
      <c r="W7" s="47" t="s">
        <v>11</v>
      </c>
      <c r="X7" s="47" t="s">
        <v>12</v>
      </c>
      <c r="Y7" s="47" t="s">
        <v>6</v>
      </c>
      <c r="Z7" s="47" t="s">
        <v>7</v>
      </c>
      <c r="AA7" s="47" t="s">
        <v>8</v>
      </c>
      <c r="AB7" s="47"/>
      <c r="AC7" s="48"/>
      <c r="AD7" s="49" t="s">
        <v>1</v>
      </c>
      <c r="AE7" s="50" t="s">
        <v>13</v>
      </c>
      <c r="AF7" s="51" t="s">
        <v>14</v>
      </c>
      <c r="AG7" s="51" t="s">
        <v>15</v>
      </c>
      <c r="AH7" s="51" t="s">
        <v>16</v>
      </c>
      <c r="AI7" s="51" t="s">
        <v>6</v>
      </c>
      <c r="AJ7" s="51" t="s">
        <v>7</v>
      </c>
      <c r="AK7" s="51" t="s">
        <v>8</v>
      </c>
      <c r="AL7" s="51"/>
      <c r="AM7" s="52"/>
      <c r="AN7" s="40" t="s">
        <v>17</v>
      </c>
      <c r="AO7" s="41" t="s">
        <v>6</v>
      </c>
      <c r="AP7" s="43" t="s">
        <v>18</v>
      </c>
      <c r="AQ7" s="53" t="s">
        <v>19</v>
      </c>
      <c r="AR7" s="23"/>
      <c r="AS7" s="13"/>
      <c r="AT7" s="13"/>
      <c r="AU7" s="13"/>
    </row>
    <row r="8" spans="1:47" ht="70.5" customHeight="1" x14ac:dyDescent="0.25">
      <c r="A8" s="54" t="s">
        <v>40</v>
      </c>
      <c r="B8" s="55" t="s">
        <v>41</v>
      </c>
      <c r="C8" s="56" t="s">
        <v>42</v>
      </c>
      <c r="D8" s="56" t="s">
        <v>43</v>
      </c>
      <c r="E8" s="56">
        <v>1</v>
      </c>
      <c r="F8" s="56" t="s">
        <v>44</v>
      </c>
      <c r="G8" s="57" t="s">
        <v>45</v>
      </c>
      <c r="H8" s="57">
        <v>45658</v>
      </c>
      <c r="I8" s="58">
        <v>45687</v>
      </c>
      <c r="J8" s="54">
        <v>1</v>
      </c>
      <c r="K8" s="56">
        <v>1</v>
      </c>
      <c r="L8" s="56"/>
      <c r="M8" s="56"/>
      <c r="N8" s="56"/>
      <c r="O8" s="56">
        <f t="shared" ref="O8:O20" si="0">+SUM(K8:N8)</f>
        <v>1</v>
      </c>
      <c r="P8" s="59">
        <f t="shared" ref="P8:P20" si="1">IFERROR(O8/J8,"")</f>
        <v>1</v>
      </c>
      <c r="Q8" s="55" t="s">
        <v>46</v>
      </c>
      <c r="R8" s="55" t="s">
        <v>47</v>
      </c>
      <c r="S8" s="60"/>
      <c r="T8" s="61"/>
      <c r="U8" s="62"/>
      <c r="V8" s="62"/>
      <c r="W8" s="62"/>
      <c r="X8" s="62"/>
      <c r="Y8" s="62">
        <f t="shared" ref="Y8:Y20" si="2">+SUM(U8:X8)</f>
        <v>0</v>
      </c>
      <c r="Z8" s="63" t="str">
        <f t="shared" ref="Z8:Z20" si="3">IFERROR(Y8/T8,"")</f>
        <v/>
      </c>
      <c r="AA8" s="64"/>
      <c r="AB8" s="64"/>
      <c r="AC8" s="65"/>
      <c r="AD8" s="66"/>
      <c r="AE8" s="67"/>
      <c r="AF8" s="68"/>
      <c r="AG8" s="68"/>
      <c r="AH8" s="68"/>
      <c r="AI8" s="68">
        <f t="shared" ref="AI8:AI20" si="4">+SUM(AE8:AH8)</f>
        <v>0</v>
      </c>
      <c r="AJ8" s="69" t="str">
        <f t="shared" ref="AJ8:AJ20" si="5">IFERROR(AI8/AD8,"")</f>
        <v/>
      </c>
      <c r="AK8" s="70"/>
      <c r="AL8" s="71"/>
      <c r="AM8" s="72"/>
      <c r="AN8" s="73">
        <f>+SUM(J8,T8,AD8)</f>
        <v>1</v>
      </c>
      <c r="AO8" s="74">
        <f>+SUM(O8,Y8,AI8)</f>
        <v>1</v>
      </c>
      <c r="AP8" s="75">
        <f t="shared" ref="AP8:AP20" si="6">IFERROR(AO8/AN8,"")</f>
        <v>1</v>
      </c>
      <c r="AQ8" s="76">
        <f>+AVERAGE(AP8:AP20)</f>
        <v>0.2820512820512821</v>
      </c>
      <c r="AR8" s="25"/>
      <c r="AS8" s="13"/>
      <c r="AT8" s="13"/>
      <c r="AU8" s="13"/>
    </row>
    <row r="9" spans="1:47" ht="72" customHeight="1" x14ac:dyDescent="0.25">
      <c r="A9" s="77" t="s">
        <v>48</v>
      </c>
      <c r="B9" s="71" t="s">
        <v>49</v>
      </c>
      <c r="C9" s="68" t="s">
        <v>50</v>
      </c>
      <c r="D9" s="68" t="s">
        <v>43</v>
      </c>
      <c r="E9" s="68">
        <v>1</v>
      </c>
      <c r="F9" s="78" t="s">
        <v>51</v>
      </c>
      <c r="G9" s="78" t="s">
        <v>45</v>
      </c>
      <c r="H9" s="78">
        <v>45689</v>
      </c>
      <c r="I9" s="79">
        <v>46021</v>
      </c>
      <c r="J9" s="77"/>
      <c r="K9" s="68"/>
      <c r="L9" s="68"/>
      <c r="M9" s="68"/>
      <c r="N9" s="68"/>
      <c r="O9" s="68">
        <f t="shared" si="0"/>
        <v>0</v>
      </c>
      <c r="P9" s="69" t="str">
        <f t="shared" si="1"/>
        <v/>
      </c>
      <c r="Q9" s="71"/>
      <c r="R9" s="71"/>
      <c r="S9" s="80"/>
      <c r="T9" s="77"/>
      <c r="U9" s="68"/>
      <c r="V9" s="68"/>
      <c r="W9" s="68"/>
      <c r="X9" s="68"/>
      <c r="Y9" s="68">
        <f t="shared" si="2"/>
        <v>0</v>
      </c>
      <c r="Z9" s="69" t="str">
        <f t="shared" si="3"/>
        <v/>
      </c>
      <c r="AA9" s="71"/>
      <c r="AB9" s="71"/>
      <c r="AC9" s="80"/>
      <c r="AD9" s="396">
        <v>1</v>
      </c>
      <c r="AE9" s="67"/>
      <c r="AF9" s="68"/>
      <c r="AG9" s="68"/>
      <c r="AH9" s="68"/>
      <c r="AI9" s="68">
        <f t="shared" si="4"/>
        <v>0</v>
      </c>
      <c r="AJ9" s="69">
        <f t="shared" si="5"/>
        <v>0</v>
      </c>
      <c r="AK9" s="70"/>
      <c r="AL9" s="71"/>
      <c r="AM9" s="72"/>
      <c r="AN9" s="81">
        <f>+SUM(J9,T9,AD9)</f>
        <v>1</v>
      </c>
      <c r="AO9" s="82">
        <f>+SUM(O9,Y9,AI9)</f>
        <v>0</v>
      </c>
      <c r="AP9" s="83">
        <f t="shared" si="6"/>
        <v>0</v>
      </c>
      <c r="AQ9" s="84"/>
      <c r="AR9" s="25"/>
      <c r="AS9" s="13"/>
      <c r="AT9" s="13"/>
      <c r="AU9" s="13"/>
    </row>
    <row r="10" spans="1:47" ht="74.25" customHeight="1" x14ac:dyDescent="0.25">
      <c r="A10" s="77" t="s">
        <v>52</v>
      </c>
      <c r="B10" s="71" t="s">
        <v>53</v>
      </c>
      <c r="C10" s="68" t="s">
        <v>54</v>
      </c>
      <c r="D10" s="68" t="s">
        <v>43</v>
      </c>
      <c r="E10" s="68">
        <v>1</v>
      </c>
      <c r="F10" s="78" t="s">
        <v>51</v>
      </c>
      <c r="G10" s="78" t="s">
        <v>45</v>
      </c>
      <c r="H10" s="78">
        <v>45689</v>
      </c>
      <c r="I10" s="79">
        <v>46021</v>
      </c>
      <c r="J10" s="77"/>
      <c r="K10" s="68"/>
      <c r="L10" s="68"/>
      <c r="M10" s="68"/>
      <c r="N10" s="68"/>
      <c r="O10" s="68">
        <f t="shared" si="0"/>
        <v>0</v>
      </c>
      <c r="P10" s="69" t="str">
        <f t="shared" si="1"/>
        <v/>
      </c>
      <c r="Q10" s="71"/>
      <c r="R10" s="71"/>
      <c r="S10" s="80"/>
      <c r="T10" s="77"/>
      <c r="U10" s="68"/>
      <c r="V10" s="68"/>
      <c r="W10" s="68"/>
      <c r="X10" s="68"/>
      <c r="Y10" s="68">
        <f t="shared" si="2"/>
        <v>0</v>
      </c>
      <c r="Z10" s="69" t="str">
        <f t="shared" si="3"/>
        <v/>
      </c>
      <c r="AA10" s="71"/>
      <c r="AB10" s="71"/>
      <c r="AC10" s="80"/>
      <c r="AD10" s="66">
        <v>1</v>
      </c>
      <c r="AE10" s="67"/>
      <c r="AF10" s="68"/>
      <c r="AG10" s="68"/>
      <c r="AH10" s="68"/>
      <c r="AI10" s="68">
        <f t="shared" si="4"/>
        <v>0</v>
      </c>
      <c r="AJ10" s="69">
        <f t="shared" si="5"/>
        <v>0</v>
      </c>
      <c r="AK10" s="70"/>
      <c r="AL10" s="71"/>
      <c r="AM10" s="72"/>
      <c r="AN10" s="81">
        <f>+SUM(J10,T10,AD10)</f>
        <v>1</v>
      </c>
      <c r="AO10" s="82">
        <f>+SUM(O10,Y10,AI10)</f>
        <v>0</v>
      </c>
      <c r="AP10" s="83">
        <f t="shared" si="6"/>
        <v>0</v>
      </c>
      <c r="AQ10" s="84"/>
      <c r="AR10" s="25"/>
      <c r="AS10" s="13"/>
      <c r="AT10" s="13"/>
      <c r="AU10" s="13"/>
    </row>
    <row r="11" spans="1:47" ht="68.25" customHeight="1" x14ac:dyDescent="0.25">
      <c r="A11" s="77" t="s">
        <v>55</v>
      </c>
      <c r="B11" s="71" t="s">
        <v>56</v>
      </c>
      <c r="C11" s="68" t="s">
        <v>57</v>
      </c>
      <c r="D11" s="68" t="s">
        <v>43</v>
      </c>
      <c r="E11" s="68">
        <v>1</v>
      </c>
      <c r="F11" s="78" t="s">
        <v>51</v>
      </c>
      <c r="G11" s="78" t="s">
        <v>45</v>
      </c>
      <c r="H11" s="78">
        <v>45689</v>
      </c>
      <c r="I11" s="79">
        <v>45777</v>
      </c>
      <c r="J11" s="77">
        <v>1</v>
      </c>
      <c r="K11" s="68">
        <v>1</v>
      </c>
      <c r="L11" s="68"/>
      <c r="M11" s="68"/>
      <c r="N11" s="68"/>
      <c r="O11" s="68">
        <f t="shared" si="0"/>
        <v>1</v>
      </c>
      <c r="P11" s="69">
        <f t="shared" si="1"/>
        <v>1</v>
      </c>
      <c r="Q11" s="71" t="s">
        <v>58</v>
      </c>
      <c r="R11" s="71" t="s">
        <v>47</v>
      </c>
      <c r="S11" s="80"/>
      <c r="T11" s="77"/>
      <c r="U11" s="68"/>
      <c r="V11" s="68"/>
      <c r="W11" s="68"/>
      <c r="X11" s="68"/>
      <c r="Y11" s="68">
        <f t="shared" si="2"/>
        <v>0</v>
      </c>
      <c r="Z11" s="69" t="str">
        <f t="shared" si="3"/>
        <v/>
      </c>
      <c r="AA11" s="71"/>
      <c r="AB11" s="71"/>
      <c r="AC11" s="80"/>
      <c r="AD11" s="66"/>
      <c r="AE11" s="67"/>
      <c r="AF11" s="68"/>
      <c r="AG11" s="68"/>
      <c r="AH11" s="68"/>
      <c r="AI11" s="68">
        <f t="shared" si="4"/>
        <v>0</v>
      </c>
      <c r="AJ11" s="69" t="str">
        <f t="shared" si="5"/>
        <v/>
      </c>
      <c r="AK11" s="70"/>
      <c r="AL11" s="71"/>
      <c r="AM11" s="72"/>
      <c r="AN11" s="81">
        <f>+SUM(J11,T11,AD11)</f>
        <v>1</v>
      </c>
      <c r="AO11" s="82">
        <f>+SUM(O11,Y11,AI11)</f>
        <v>1</v>
      </c>
      <c r="AP11" s="83">
        <f t="shared" si="6"/>
        <v>1</v>
      </c>
      <c r="AQ11" s="84"/>
      <c r="AR11" s="25"/>
      <c r="AS11" s="13"/>
      <c r="AT11" s="13"/>
      <c r="AU11" s="13"/>
    </row>
    <row r="12" spans="1:47" ht="83.25" customHeight="1" x14ac:dyDescent="0.25">
      <c r="A12" s="77" t="s">
        <v>59</v>
      </c>
      <c r="B12" s="71" t="s">
        <v>60</v>
      </c>
      <c r="C12" s="68" t="s">
        <v>61</v>
      </c>
      <c r="D12" s="68" t="s">
        <v>43</v>
      </c>
      <c r="E12" s="68">
        <v>3</v>
      </c>
      <c r="F12" s="78" t="s">
        <v>51</v>
      </c>
      <c r="G12" s="78" t="s">
        <v>45</v>
      </c>
      <c r="H12" s="78">
        <v>45689</v>
      </c>
      <c r="I12" s="79">
        <v>46021</v>
      </c>
      <c r="J12" s="77">
        <v>1</v>
      </c>
      <c r="K12" s="68"/>
      <c r="L12" s="68"/>
      <c r="M12" s="68"/>
      <c r="N12" s="68">
        <v>1</v>
      </c>
      <c r="O12" s="68">
        <f t="shared" si="0"/>
        <v>1</v>
      </c>
      <c r="P12" s="69">
        <f t="shared" si="1"/>
        <v>1</v>
      </c>
      <c r="Q12" s="71" t="s">
        <v>62</v>
      </c>
      <c r="R12" s="71" t="s">
        <v>47</v>
      </c>
      <c r="S12" s="80"/>
      <c r="T12" s="77">
        <v>1</v>
      </c>
      <c r="U12" s="68"/>
      <c r="V12" s="68"/>
      <c r="W12" s="68"/>
      <c r="X12" s="68"/>
      <c r="Y12" s="68">
        <f t="shared" si="2"/>
        <v>0</v>
      </c>
      <c r="Z12" s="69">
        <f t="shared" si="3"/>
        <v>0</v>
      </c>
      <c r="AA12" s="71"/>
      <c r="AB12" s="71"/>
      <c r="AC12" s="80"/>
      <c r="AD12" s="66">
        <v>1</v>
      </c>
      <c r="AE12" s="67"/>
      <c r="AF12" s="68"/>
      <c r="AG12" s="68"/>
      <c r="AH12" s="68"/>
      <c r="AI12" s="68">
        <f t="shared" si="4"/>
        <v>0</v>
      </c>
      <c r="AJ12" s="69">
        <f t="shared" si="5"/>
        <v>0</v>
      </c>
      <c r="AK12" s="70"/>
      <c r="AL12" s="71"/>
      <c r="AM12" s="72"/>
      <c r="AN12" s="81">
        <f>+SUM(J12,T12,AD12)</f>
        <v>3</v>
      </c>
      <c r="AO12" s="82">
        <f>+SUM(O12,Y12,AI12)</f>
        <v>1</v>
      </c>
      <c r="AP12" s="83">
        <f t="shared" si="6"/>
        <v>0.33333333333333331</v>
      </c>
      <c r="AQ12" s="84"/>
      <c r="AR12" s="25"/>
      <c r="AS12" s="13"/>
      <c r="AT12" s="13"/>
      <c r="AU12" s="13"/>
    </row>
    <row r="13" spans="1:47" ht="90" x14ac:dyDescent="0.25">
      <c r="A13" s="77" t="s">
        <v>63</v>
      </c>
      <c r="B13" s="71" t="s">
        <v>64</v>
      </c>
      <c r="C13" s="68" t="s">
        <v>65</v>
      </c>
      <c r="D13" s="68" t="s">
        <v>43</v>
      </c>
      <c r="E13" s="68">
        <v>3</v>
      </c>
      <c r="F13" s="78" t="s">
        <v>51</v>
      </c>
      <c r="G13" s="78" t="s">
        <v>45</v>
      </c>
      <c r="H13" s="78">
        <v>45672</v>
      </c>
      <c r="I13" s="79">
        <v>46021</v>
      </c>
      <c r="J13" s="77">
        <v>1</v>
      </c>
      <c r="K13" s="68"/>
      <c r="L13" s="68"/>
      <c r="M13" s="68"/>
      <c r="N13" s="68">
        <v>1</v>
      </c>
      <c r="O13" s="68">
        <f t="shared" si="0"/>
        <v>1</v>
      </c>
      <c r="P13" s="69">
        <f t="shared" si="1"/>
        <v>1</v>
      </c>
      <c r="Q13" s="71" t="s">
        <v>66</v>
      </c>
      <c r="R13" s="71" t="s">
        <v>47</v>
      </c>
      <c r="S13" s="80"/>
      <c r="T13" s="77">
        <v>1</v>
      </c>
      <c r="U13" s="68"/>
      <c r="V13" s="68"/>
      <c r="W13" s="68"/>
      <c r="X13" s="68"/>
      <c r="Y13" s="68">
        <f t="shared" si="2"/>
        <v>0</v>
      </c>
      <c r="Z13" s="69">
        <f t="shared" si="3"/>
        <v>0</v>
      </c>
      <c r="AA13" s="71"/>
      <c r="AB13" s="71"/>
      <c r="AC13" s="80"/>
      <c r="AD13" s="66">
        <v>1</v>
      </c>
      <c r="AE13" s="67"/>
      <c r="AF13" s="68"/>
      <c r="AG13" s="68"/>
      <c r="AH13" s="68"/>
      <c r="AI13" s="68">
        <f t="shared" si="4"/>
        <v>0</v>
      </c>
      <c r="AJ13" s="69">
        <f t="shared" si="5"/>
        <v>0</v>
      </c>
      <c r="AK13" s="70"/>
      <c r="AL13" s="71"/>
      <c r="AM13" s="72"/>
      <c r="AN13" s="81">
        <f>+SUM(J13,T13,AD13)</f>
        <v>3</v>
      </c>
      <c r="AO13" s="82">
        <f>+SUM(O13,Y13,AI13)</f>
        <v>1</v>
      </c>
      <c r="AP13" s="83">
        <f t="shared" si="6"/>
        <v>0.33333333333333331</v>
      </c>
      <c r="AQ13" s="84"/>
      <c r="AR13" s="25"/>
      <c r="AS13" s="13"/>
      <c r="AT13" s="13"/>
      <c r="AU13" s="13"/>
    </row>
    <row r="14" spans="1:47" ht="93" customHeight="1" x14ac:dyDescent="0.25">
      <c r="A14" s="77" t="s">
        <v>67</v>
      </c>
      <c r="B14" s="71" t="s">
        <v>68</v>
      </c>
      <c r="C14" s="68" t="s">
        <v>69</v>
      </c>
      <c r="D14" s="68" t="s">
        <v>70</v>
      </c>
      <c r="E14" s="68">
        <v>3</v>
      </c>
      <c r="F14" s="78" t="s">
        <v>71</v>
      </c>
      <c r="G14" s="78" t="s">
        <v>72</v>
      </c>
      <c r="H14" s="78">
        <v>45672</v>
      </c>
      <c r="I14" s="79">
        <v>46021</v>
      </c>
      <c r="J14" s="77">
        <v>1</v>
      </c>
      <c r="K14" s="68">
        <v>1</v>
      </c>
      <c r="L14" s="68"/>
      <c r="M14" s="68"/>
      <c r="N14" s="68"/>
      <c r="O14" s="68">
        <f t="shared" si="0"/>
        <v>1</v>
      </c>
      <c r="P14" s="69">
        <f t="shared" si="1"/>
        <v>1</v>
      </c>
      <c r="Q14" s="71" t="s">
        <v>73</v>
      </c>
      <c r="R14" s="71" t="s">
        <v>47</v>
      </c>
      <c r="S14" s="80"/>
      <c r="T14" s="77">
        <v>1</v>
      </c>
      <c r="U14" s="68"/>
      <c r="V14" s="68"/>
      <c r="W14" s="68"/>
      <c r="X14" s="68"/>
      <c r="Y14" s="68">
        <f t="shared" si="2"/>
        <v>0</v>
      </c>
      <c r="Z14" s="69">
        <f t="shared" si="3"/>
        <v>0</v>
      </c>
      <c r="AA14" s="71"/>
      <c r="AB14" s="71"/>
      <c r="AC14" s="80"/>
      <c r="AD14" s="66">
        <v>1</v>
      </c>
      <c r="AE14" s="67"/>
      <c r="AF14" s="68"/>
      <c r="AG14" s="68"/>
      <c r="AH14" s="68"/>
      <c r="AI14" s="68">
        <f t="shared" si="4"/>
        <v>0</v>
      </c>
      <c r="AJ14" s="69">
        <f t="shared" si="5"/>
        <v>0</v>
      </c>
      <c r="AK14" s="70"/>
      <c r="AL14" s="71"/>
      <c r="AM14" s="72"/>
      <c r="AN14" s="81">
        <f>+SUM(J14,T14,AD14)</f>
        <v>3</v>
      </c>
      <c r="AO14" s="82">
        <f>+SUM(O14,Y14,AI14)</f>
        <v>1</v>
      </c>
      <c r="AP14" s="83">
        <f t="shared" si="6"/>
        <v>0.33333333333333331</v>
      </c>
      <c r="AQ14" s="84"/>
      <c r="AR14" s="25"/>
      <c r="AS14" s="13"/>
      <c r="AT14" s="13"/>
      <c r="AU14" s="13"/>
    </row>
    <row r="15" spans="1:47" ht="66.75" customHeight="1" x14ac:dyDescent="0.25">
      <c r="A15" s="77" t="s">
        <v>74</v>
      </c>
      <c r="B15" s="71" t="s">
        <v>75</v>
      </c>
      <c r="C15" s="68" t="s">
        <v>76</v>
      </c>
      <c r="D15" s="68" t="s">
        <v>43</v>
      </c>
      <c r="E15" s="68">
        <v>1</v>
      </c>
      <c r="F15" s="78" t="s">
        <v>51</v>
      </c>
      <c r="G15" s="78" t="s">
        <v>45</v>
      </c>
      <c r="H15" s="78">
        <v>45672</v>
      </c>
      <c r="I15" s="79">
        <v>46021</v>
      </c>
      <c r="J15" s="77"/>
      <c r="K15" s="68"/>
      <c r="L15" s="68"/>
      <c r="M15" s="68"/>
      <c r="N15" s="68"/>
      <c r="O15" s="68">
        <f t="shared" si="0"/>
        <v>0</v>
      </c>
      <c r="P15" s="69" t="str">
        <f t="shared" si="1"/>
        <v/>
      </c>
      <c r="Q15" s="71"/>
      <c r="R15" s="71"/>
      <c r="S15" s="80"/>
      <c r="T15" s="77"/>
      <c r="U15" s="68"/>
      <c r="V15" s="68"/>
      <c r="W15" s="68"/>
      <c r="X15" s="68"/>
      <c r="Y15" s="68">
        <f t="shared" si="2"/>
        <v>0</v>
      </c>
      <c r="Z15" s="69" t="str">
        <f t="shared" si="3"/>
        <v/>
      </c>
      <c r="AA15" s="71"/>
      <c r="AB15" s="71"/>
      <c r="AC15" s="80"/>
      <c r="AD15" s="66">
        <v>1</v>
      </c>
      <c r="AE15" s="67"/>
      <c r="AF15" s="68"/>
      <c r="AG15" s="68"/>
      <c r="AH15" s="68"/>
      <c r="AI15" s="68">
        <f t="shared" si="4"/>
        <v>0</v>
      </c>
      <c r="AJ15" s="69">
        <f t="shared" si="5"/>
        <v>0</v>
      </c>
      <c r="AK15" s="70"/>
      <c r="AL15" s="71"/>
      <c r="AM15" s="72"/>
      <c r="AN15" s="81">
        <f>+SUM(J15,T15,AD15)</f>
        <v>1</v>
      </c>
      <c r="AO15" s="82">
        <f>+SUM(O15,Y15,AI15)</f>
        <v>0</v>
      </c>
      <c r="AP15" s="83">
        <f t="shared" si="6"/>
        <v>0</v>
      </c>
      <c r="AQ15" s="84"/>
      <c r="AR15" s="25"/>
      <c r="AS15" s="13"/>
      <c r="AT15" s="13"/>
      <c r="AU15" s="13"/>
    </row>
    <row r="16" spans="1:47" ht="108" customHeight="1" x14ac:dyDescent="0.25">
      <c r="A16" s="77" t="s">
        <v>77</v>
      </c>
      <c r="B16" s="71" t="s">
        <v>78</v>
      </c>
      <c r="C16" s="68" t="s">
        <v>79</v>
      </c>
      <c r="D16" s="68" t="s">
        <v>80</v>
      </c>
      <c r="E16" s="68">
        <v>3</v>
      </c>
      <c r="F16" s="78" t="s">
        <v>81</v>
      </c>
      <c r="G16" s="68" t="s">
        <v>82</v>
      </c>
      <c r="H16" s="78">
        <v>45672</v>
      </c>
      <c r="I16" s="79">
        <v>46021</v>
      </c>
      <c r="J16" s="77">
        <v>1</v>
      </c>
      <c r="K16" s="68">
        <v>1</v>
      </c>
      <c r="L16" s="68"/>
      <c r="M16" s="68"/>
      <c r="N16" s="68"/>
      <c r="O16" s="68">
        <f t="shared" si="0"/>
        <v>1</v>
      </c>
      <c r="P16" s="69">
        <f t="shared" si="1"/>
        <v>1</v>
      </c>
      <c r="Q16" s="71" t="s">
        <v>83</v>
      </c>
      <c r="R16" s="71" t="s">
        <v>47</v>
      </c>
      <c r="S16" s="80"/>
      <c r="T16" s="77">
        <v>1</v>
      </c>
      <c r="U16" s="68"/>
      <c r="V16" s="68"/>
      <c r="W16" s="68"/>
      <c r="X16" s="68"/>
      <c r="Y16" s="68">
        <f t="shared" si="2"/>
        <v>0</v>
      </c>
      <c r="Z16" s="69">
        <f t="shared" si="3"/>
        <v>0</v>
      </c>
      <c r="AA16" s="71"/>
      <c r="AB16" s="71"/>
      <c r="AC16" s="80"/>
      <c r="AD16" s="66">
        <v>1</v>
      </c>
      <c r="AE16" s="67"/>
      <c r="AF16" s="68"/>
      <c r="AG16" s="68"/>
      <c r="AH16" s="68"/>
      <c r="AI16" s="68">
        <f t="shared" si="4"/>
        <v>0</v>
      </c>
      <c r="AJ16" s="69">
        <f t="shared" si="5"/>
        <v>0</v>
      </c>
      <c r="AK16" s="70"/>
      <c r="AL16" s="71"/>
      <c r="AM16" s="72"/>
      <c r="AN16" s="81">
        <f>+SUM(J16,T16,AD16)</f>
        <v>3</v>
      </c>
      <c r="AO16" s="82">
        <f>+SUM(O16,Y16,AI16)</f>
        <v>1</v>
      </c>
      <c r="AP16" s="83">
        <f t="shared" si="6"/>
        <v>0.33333333333333331</v>
      </c>
      <c r="AQ16" s="84"/>
      <c r="AR16" s="25"/>
      <c r="AS16" s="13"/>
      <c r="AT16" s="13"/>
      <c r="AU16" s="13"/>
    </row>
    <row r="17" spans="1:47" ht="66.75" customHeight="1" x14ac:dyDescent="0.25">
      <c r="A17" s="77" t="s">
        <v>84</v>
      </c>
      <c r="B17" s="71" t="s">
        <v>85</v>
      </c>
      <c r="C17" s="68" t="s">
        <v>76</v>
      </c>
      <c r="D17" s="68" t="s">
        <v>80</v>
      </c>
      <c r="E17" s="68">
        <v>1</v>
      </c>
      <c r="F17" s="78" t="s">
        <v>81</v>
      </c>
      <c r="G17" s="68" t="s">
        <v>45</v>
      </c>
      <c r="H17" s="78">
        <v>45901</v>
      </c>
      <c r="I17" s="79">
        <v>46021</v>
      </c>
      <c r="J17" s="77"/>
      <c r="K17" s="68"/>
      <c r="L17" s="68"/>
      <c r="M17" s="68"/>
      <c r="N17" s="68"/>
      <c r="O17" s="68">
        <f t="shared" si="0"/>
        <v>0</v>
      </c>
      <c r="P17" s="69" t="str">
        <f t="shared" si="1"/>
        <v/>
      </c>
      <c r="Q17" s="71"/>
      <c r="R17" s="71"/>
      <c r="S17" s="80"/>
      <c r="T17" s="77"/>
      <c r="U17" s="68"/>
      <c r="V17" s="68"/>
      <c r="W17" s="68"/>
      <c r="X17" s="68"/>
      <c r="Y17" s="68">
        <f t="shared" si="2"/>
        <v>0</v>
      </c>
      <c r="Z17" s="69" t="str">
        <f t="shared" si="3"/>
        <v/>
      </c>
      <c r="AA17" s="71"/>
      <c r="AB17" s="71"/>
      <c r="AC17" s="80"/>
      <c r="AD17" s="66">
        <v>1</v>
      </c>
      <c r="AE17" s="67"/>
      <c r="AF17" s="68"/>
      <c r="AG17" s="68"/>
      <c r="AH17" s="68"/>
      <c r="AI17" s="68">
        <f t="shared" si="4"/>
        <v>0</v>
      </c>
      <c r="AJ17" s="69">
        <f t="shared" si="5"/>
        <v>0</v>
      </c>
      <c r="AK17" s="71"/>
      <c r="AL17" s="71"/>
      <c r="AM17" s="72"/>
      <c r="AN17" s="81">
        <f>+SUM(J17,T17,AD17)</f>
        <v>1</v>
      </c>
      <c r="AO17" s="82">
        <f>+SUM(O17,Y17,AI17)</f>
        <v>0</v>
      </c>
      <c r="AP17" s="83">
        <f t="shared" si="6"/>
        <v>0</v>
      </c>
      <c r="AQ17" s="84"/>
      <c r="AR17" s="25"/>
      <c r="AS17" s="13"/>
      <c r="AT17" s="13"/>
      <c r="AU17" s="13"/>
    </row>
    <row r="18" spans="1:47" ht="87.75" customHeight="1" x14ac:dyDescent="0.25">
      <c r="A18" s="77" t="s">
        <v>86</v>
      </c>
      <c r="B18" s="71" t="s">
        <v>87</v>
      </c>
      <c r="C18" s="85" t="s">
        <v>88</v>
      </c>
      <c r="D18" s="68" t="s">
        <v>89</v>
      </c>
      <c r="E18" s="85">
        <v>1</v>
      </c>
      <c r="F18" s="68" t="s">
        <v>90</v>
      </c>
      <c r="G18" s="78" t="s">
        <v>91</v>
      </c>
      <c r="H18" s="86">
        <v>45658</v>
      </c>
      <c r="I18" s="87">
        <v>46021</v>
      </c>
      <c r="J18" s="77">
        <v>1</v>
      </c>
      <c r="K18" s="68"/>
      <c r="L18" s="68"/>
      <c r="M18" s="68"/>
      <c r="N18" s="68">
        <v>1</v>
      </c>
      <c r="O18" s="68">
        <f t="shared" si="0"/>
        <v>1</v>
      </c>
      <c r="P18" s="69">
        <f t="shared" si="1"/>
        <v>1</v>
      </c>
      <c r="Q18" s="71" t="s">
        <v>92</v>
      </c>
      <c r="R18" s="71" t="s">
        <v>47</v>
      </c>
      <c r="S18" s="80"/>
      <c r="T18" s="77">
        <v>1</v>
      </c>
      <c r="U18" s="68"/>
      <c r="V18" s="68"/>
      <c r="W18" s="68"/>
      <c r="X18" s="68"/>
      <c r="Y18" s="68">
        <f t="shared" si="2"/>
        <v>0</v>
      </c>
      <c r="Z18" s="69">
        <f t="shared" si="3"/>
        <v>0</v>
      </c>
      <c r="AA18" s="71"/>
      <c r="AB18" s="71"/>
      <c r="AC18" s="80"/>
      <c r="AD18" s="66">
        <v>1</v>
      </c>
      <c r="AE18" s="67"/>
      <c r="AF18" s="68"/>
      <c r="AG18" s="68"/>
      <c r="AH18" s="68"/>
      <c r="AI18" s="68">
        <f t="shared" si="4"/>
        <v>0</v>
      </c>
      <c r="AJ18" s="69">
        <f t="shared" si="5"/>
        <v>0</v>
      </c>
      <c r="AK18" s="70"/>
      <c r="AL18" s="71"/>
      <c r="AM18" s="72"/>
      <c r="AN18" s="81">
        <f>+SUM(J18,T18,AD18)</f>
        <v>3</v>
      </c>
      <c r="AO18" s="82">
        <f>+SUM(O18,Y18,AI18)</f>
        <v>1</v>
      </c>
      <c r="AP18" s="83">
        <f t="shared" si="6"/>
        <v>0.33333333333333331</v>
      </c>
      <c r="AQ18" s="84"/>
      <c r="AR18" s="27"/>
      <c r="AS18" s="13"/>
      <c r="AT18" s="13"/>
      <c r="AU18" s="13"/>
    </row>
    <row r="19" spans="1:47" ht="104.25" customHeight="1" x14ac:dyDescent="0.25">
      <c r="A19" s="77" t="s">
        <v>93</v>
      </c>
      <c r="B19" s="71" t="s">
        <v>94</v>
      </c>
      <c r="C19" s="85" t="s">
        <v>95</v>
      </c>
      <c r="D19" s="68" t="s">
        <v>89</v>
      </c>
      <c r="E19" s="68">
        <v>1</v>
      </c>
      <c r="F19" s="68" t="s">
        <v>96</v>
      </c>
      <c r="G19" s="78" t="s">
        <v>91</v>
      </c>
      <c r="H19" s="78">
        <v>45672</v>
      </c>
      <c r="I19" s="79">
        <v>46021</v>
      </c>
      <c r="J19" s="77"/>
      <c r="K19" s="68"/>
      <c r="L19" s="68"/>
      <c r="M19" s="68"/>
      <c r="N19" s="68"/>
      <c r="O19" s="68">
        <f t="shared" si="0"/>
        <v>0</v>
      </c>
      <c r="P19" s="69" t="str">
        <f t="shared" si="1"/>
        <v/>
      </c>
      <c r="Q19" s="71"/>
      <c r="R19" s="71"/>
      <c r="S19" s="80"/>
      <c r="T19" s="77">
        <v>1</v>
      </c>
      <c r="U19" s="68"/>
      <c r="V19" s="68"/>
      <c r="W19" s="68"/>
      <c r="X19" s="68"/>
      <c r="Y19" s="68">
        <f t="shared" si="2"/>
        <v>0</v>
      </c>
      <c r="Z19" s="69">
        <f t="shared" si="3"/>
        <v>0</v>
      </c>
      <c r="AA19" s="71"/>
      <c r="AB19" s="71"/>
      <c r="AC19" s="80"/>
      <c r="AD19" s="66"/>
      <c r="AE19" s="67"/>
      <c r="AF19" s="68"/>
      <c r="AG19" s="68"/>
      <c r="AH19" s="68"/>
      <c r="AI19" s="68">
        <f t="shared" si="4"/>
        <v>0</v>
      </c>
      <c r="AJ19" s="69" t="str">
        <f t="shared" si="5"/>
        <v/>
      </c>
      <c r="AK19" s="70"/>
      <c r="AL19" s="71"/>
      <c r="AM19" s="72"/>
      <c r="AN19" s="81">
        <f>+SUM(J19,T19,AD19)</f>
        <v>1</v>
      </c>
      <c r="AO19" s="82">
        <f>+SUM(O19,Y19,AI19)</f>
        <v>0</v>
      </c>
      <c r="AP19" s="83">
        <f t="shared" si="6"/>
        <v>0</v>
      </c>
      <c r="AQ19" s="84"/>
      <c r="AR19" s="27"/>
      <c r="AS19" s="13"/>
      <c r="AT19" s="13"/>
      <c r="AU19" s="13"/>
    </row>
    <row r="20" spans="1:47" ht="92.25" customHeight="1" x14ac:dyDescent="0.25">
      <c r="A20" s="88" t="s">
        <v>97</v>
      </c>
      <c r="B20" s="89" t="s">
        <v>98</v>
      </c>
      <c r="C20" s="90" t="s">
        <v>99</v>
      </c>
      <c r="D20" s="91" t="s">
        <v>89</v>
      </c>
      <c r="E20" s="91">
        <v>1</v>
      </c>
      <c r="F20" s="91" t="s">
        <v>100</v>
      </c>
      <c r="G20" s="92" t="s">
        <v>101</v>
      </c>
      <c r="H20" s="92">
        <v>45689</v>
      </c>
      <c r="I20" s="93">
        <v>46021</v>
      </c>
      <c r="J20" s="88"/>
      <c r="K20" s="91"/>
      <c r="L20" s="91"/>
      <c r="M20" s="91"/>
      <c r="N20" s="91"/>
      <c r="O20" s="91">
        <f t="shared" si="0"/>
        <v>0</v>
      </c>
      <c r="P20" s="94" t="str">
        <f t="shared" si="1"/>
        <v/>
      </c>
      <c r="Q20" s="89"/>
      <c r="R20" s="89"/>
      <c r="S20" s="95"/>
      <c r="T20" s="88">
        <v>1</v>
      </c>
      <c r="U20" s="91"/>
      <c r="V20" s="91"/>
      <c r="W20" s="91"/>
      <c r="X20" s="91"/>
      <c r="Y20" s="91">
        <f t="shared" si="2"/>
        <v>0</v>
      </c>
      <c r="Z20" s="94">
        <f t="shared" si="3"/>
        <v>0</v>
      </c>
      <c r="AA20" s="89"/>
      <c r="AB20" s="89"/>
      <c r="AC20" s="95"/>
      <c r="AD20" s="96"/>
      <c r="AE20" s="97"/>
      <c r="AF20" s="91"/>
      <c r="AG20" s="91"/>
      <c r="AH20" s="91"/>
      <c r="AI20" s="91">
        <f t="shared" si="4"/>
        <v>0</v>
      </c>
      <c r="AJ20" s="94" t="str">
        <f t="shared" si="5"/>
        <v/>
      </c>
      <c r="AK20" s="98"/>
      <c r="AL20" s="89"/>
      <c r="AM20" s="99"/>
      <c r="AN20" s="100">
        <f>+SUM(J20,T20,AD20)</f>
        <v>1</v>
      </c>
      <c r="AO20" s="101">
        <f>+SUM(O20,Y20,AI20)</f>
        <v>0</v>
      </c>
      <c r="AP20" s="102">
        <f t="shared" si="6"/>
        <v>0</v>
      </c>
      <c r="AQ20" s="103"/>
      <c r="AR20" s="27"/>
      <c r="AS20" s="13"/>
      <c r="AT20" s="13"/>
      <c r="AU20" s="13"/>
    </row>
    <row r="21" spans="1:47" ht="30.75" customHeight="1" x14ac:dyDescent="0.25">
      <c r="A21" s="104" t="s">
        <v>102</v>
      </c>
      <c r="B21" s="6"/>
      <c r="C21" s="104"/>
      <c r="D21" s="104"/>
      <c r="E21" s="104"/>
      <c r="F21" s="104"/>
      <c r="G21" s="104"/>
      <c r="H21" s="104"/>
      <c r="I21" s="104"/>
      <c r="J21" s="23" t="s">
        <v>103</v>
      </c>
      <c r="K21" s="23"/>
      <c r="L21" s="23"/>
      <c r="M21" s="23"/>
      <c r="N21" s="23"/>
      <c r="O21" s="23"/>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N21" s="25"/>
      <c r="AO21" s="25"/>
      <c r="AP21" s="25"/>
      <c r="AQ21" s="26"/>
      <c r="AR21" s="27"/>
      <c r="AS21" s="13"/>
      <c r="AT21" s="13"/>
      <c r="AU21" s="13"/>
    </row>
    <row r="22" spans="1:47" ht="35.25" customHeight="1" x14ac:dyDescent="0.25">
      <c r="A22" s="28" t="s">
        <v>23</v>
      </c>
      <c r="B22" s="105" t="s">
        <v>104</v>
      </c>
      <c r="C22" s="106"/>
      <c r="D22" s="106"/>
      <c r="E22" s="106"/>
      <c r="F22" s="106"/>
      <c r="G22" s="106"/>
      <c r="H22" s="106"/>
      <c r="I22" s="106"/>
      <c r="J22" s="31" t="s">
        <v>25</v>
      </c>
      <c r="K22" s="32"/>
      <c r="L22" s="32"/>
      <c r="M22" s="32"/>
      <c r="N22" s="32"/>
      <c r="O22" s="32"/>
      <c r="P22" s="32"/>
      <c r="Q22" s="33"/>
      <c r="R22" s="34" t="s">
        <v>26</v>
      </c>
      <c r="S22" s="107" t="s">
        <v>27</v>
      </c>
      <c r="T22" s="404" t="s">
        <v>28</v>
      </c>
      <c r="U22" s="405"/>
      <c r="V22" s="405"/>
      <c r="W22" s="405"/>
      <c r="X22" s="405"/>
      <c r="Y22" s="405"/>
      <c r="Z22" s="405"/>
      <c r="AA22" s="406"/>
      <c r="AB22" s="34" t="s">
        <v>26</v>
      </c>
      <c r="AC22" s="34" t="s">
        <v>27</v>
      </c>
      <c r="AD22" s="404" t="s">
        <v>29</v>
      </c>
      <c r="AE22" s="405"/>
      <c r="AF22" s="405"/>
      <c r="AG22" s="405"/>
      <c r="AH22" s="405"/>
      <c r="AI22" s="405"/>
      <c r="AJ22" s="405"/>
      <c r="AK22" s="406"/>
      <c r="AL22" s="34" t="s">
        <v>26</v>
      </c>
      <c r="AM22" s="34" t="s">
        <v>27</v>
      </c>
      <c r="AN22" s="407" t="s">
        <v>30</v>
      </c>
      <c r="AO22" s="408"/>
      <c r="AP22" s="408"/>
      <c r="AQ22" s="409"/>
      <c r="AR22" s="27"/>
      <c r="AS22" s="13"/>
      <c r="AT22" s="13"/>
      <c r="AU22" s="13"/>
    </row>
    <row r="23" spans="1:47" ht="55.5" customHeight="1" x14ac:dyDescent="0.25">
      <c r="A23" s="108" t="s">
        <v>31</v>
      </c>
      <c r="B23" s="109" t="s">
        <v>32</v>
      </c>
      <c r="C23" s="110" t="s">
        <v>33</v>
      </c>
      <c r="D23" s="110" t="s">
        <v>34</v>
      </c>
      <c r="E23" s="110" t="s">
        <v>35</v>
      </c>
      <c r="F23" s="111" t="s">
        <v>36</v>
      </c>
      <c r="G23" s="110" t="s">
        <v>37</v>
      </c>
      <c r="H23" s="112" t="s">
        <v>38</v>
      </c>
      <c r="I23" s="113" t="s">
        <v>39</v>
      </c>
      <c r="J23" s="40" t="s">
        <v>1</v>
      </c>
      <c r="K23" s="41" t="s">
        <v>2</v>
      </c>
      <c r="L23" s="41" t="s">
        <v>3</v>
      </c>
      <c r="M23" s="41" t="s">
        <v>4</v>
      </c>
      <c r="N23" s="41" t="s">
        <v>5</v>
      </c>
      <c r="O23" s="41" t="s">
        <v>6</v>
      </c>
      <c r="P23" s="42" t="s">
        <v>7</v>
      </c>
      <c r="Q23" s="43" t="s">
        <v>8</v>
      </c>
      <c r="R23" s="44"/>
      <c r="S23" s="45"/>
      <c r="T23" s="46" t="s">
        <v>1</v>
      </c>
      <c r="U23" s="47" t="s">
        <v>9</v>
      </c>
      <c r="V23" s="47" t="s">
        <v>10</v>
      </c>
      <c r="W23" s="47" t="s">
        <v>11</v>
      </c>
      <c r="X23" s="47" t="s">
        <v>12</v>
      </c>
      <c r="Y23" s="47" t="s">
        <v>6</v>
      </c>
      <c r="Z23" s="47" t="s">
        <v>7</v>
      </c>
      <c r="AA23" s="47" t="s">
        <v>8</v>
      </c>
      <c r="AB23" s="47"/>
      <c r="AC23" s="114"/>
      <c r="AD23" s="115" t="s">
        <v>1</v>
      </c>
      <c r="AE23" s="116" t="s">
        <v>13</v>
      </c>
      <c r="AF23" s="117" t="s">
        <v>14</v>
      </c>
      <c r="AG23" s="117" t="s">
        <v>15</v>
      </c>
      <c r="AH23" s="117" t="s">
        <v>16</v>
      </c>
      <c r="AI23" s="117" t="s">
        <v>6</v>
      </c>
      <c r="AJ23" s="118" t="s">
        <v>7</v>
      </c>
      <c r="AK23" s="119" t="s">
        <v>8</v>
      </c>
      <c r="AL23" s="120"/>
      <c r="AM23" s="121"/>
      <c r="AN23" s="40" t="s">
        <v>17</v>
      </c>
      <c r="AO23" s="41" t="s">
        <v>6</v>
      </c>
      <c r="AP23" s="43" t="s">
        <v>18</v>
      </c>
      <c r="AQ23" s="53" t="s">
        <v>19</v>
      </c>
      <c r="AR23" s="23"/>
      <c r="AS23" s="13"/>
      <c r="AT23" s="13"/>
      <c r="AU23" s="13"/>
    </row>
    <row r="24" spans="1:47" ht="112.5" customHeight="1" x14ac:dyDescent="0.25">
      <c r="A24" s="122" t="s">
        <v>105</v>
      </c>
      <c r="B24" s="123" t="s">
        <v>106</v>
      </c>
      <c r="C24" s="124" t="s">
        <v>107</v>
      </c>
      <c r="D24" s="124" t="s">
        <v>108</v>
      </c>
      <c r="E24" s="124">
        <v>3</v>
      </c>
      <c r="F24" s="125" t="s">
        <v>109</v>
      </c>
      <c r="G24" s="125" t="s">
        <v>110</v>
      </c>
      <c r="H24" s="125">
        <v>45672</v>
      </c>
      <c r="I24" s="126">
        <v>46021</v>
      </c>
      <c r="J24" s="54">
        <v>1</v>
      </c>
      <c r="K24" s="56"/>
      <c r="L24" s="56"/>
      <c r="M24" s="56"/>
      <c r="N24" s="56">
        <v>1</v>
      </c>
      <c r="O24" s="56">
        <f t="shared" ref="O24:O28" si="7">+SUM(K24:N24)</f>
        <v>1</v>
      </c>
      <c r="P24" s="59">
        <f t="shared" ref="P24:P28" si="8">IFERROR(O24/J24,"")</f>
        <v>1</v>
      </c>
      <c r="Q24" s="55"/>
      <c r="R24" s="55" t="s">
        <v>47</v>
      </c>
      <c r="S24" s="60"/>
      <c r="T24" s="61">
        <v>1</v>
      </c>
      <c r="U24" s="62"/>
      <c r="V24" s="62"/>
      <c r="W24" s="62"/>
      <c r="X24" s="62"/>
      <c r="Y24" s="62">
        <f t="shared" ref="Y24:Y25" si="9">+SUM(U24:X24)</f>
        <v>0</v>
      </c>
      <c r="Z24" s="63">
        <f t="shared" ref="Z24:Z25" si="10">IFERROR(Y24/T24,"")</f>
        <v>0</v>
      </c>
      <c r="AA24" s="64"/>
      <c r="AB24" s="64"/>
      <c r="AC24" s="65"/>
      <c r="AD24" s="127">
        <v>1</v>
      </c>
      <c r="AE24" s="128"/>
      <c r="AF24" s="56"/>
      <c r="AG24" s="56"/>
      <c r="AH24" s="56"/>
      <c r="AI24" s="56">
        <f t="shared" ref="AI24:AI25" si="11">+SUM(AE24:AH24)</f>
        <v>0</v>
      </c>
      <c r="AJ24" s="59">
        <f t="shared" ref="AJ24:AJ25" si="12">IFERROR(AI24/AD24,"")</f>
        <v>0</v>
      </c>
      <c r="AK24" s="129"/>
      <c r="AL24" s="55"/>
      <c r="AM24" s="130"/>
      <c r="AN24" s="73">
        <f>+SUM(J24,T24,AD24)</f>
        <v>3</v>
      </c>
      <c r="AO24" s="74">
        <f>+SUM(O24,Y24,AI24)</f>
        <v>1</v>
      </c>
      <c r="AP24" s="75">
        <f t="shared" ref="AP24:AP28" si="13">IFERROR(AO24/AN24,"")</f>
        <v>0.33333333333333331</v>
      </c>
      <c r="AQ24" s="131">
        <f>+AVERAGE(AP24:AP28)</f>
        <v>0.48333333333333328</v>
      </c>
      <c r="AR24" s="25"/>
      <c r="AS24" s="13"/>
      <c r="AT24" s="13"/>
      <c r="AU24" s="13"/>
    </row>
    <row r="25" spans="1:47" ht="104.25" customHeight="1" x14ac:dyDescent="0.25">
      <c r="A25" s="132" t="s">
        <v>111</v>
      </c>
      <c r="B25" s="133" t="s">
        <v>112</v>
      </c>
      <c r="C25" s="134" t="s">
        <v>113</v>
      </c>
      <c r="D25" s="134" t="s">
        <v>114</v>
      </c>
      <c r="E25" s="134">
        <v>3</v>
      </c>
      <c r="F25" s="135" t="s">
        <v>115</v>
      </c>
      <c r="G25" s="135" t="s">
        <v>110</v>
      </c>
      <c r="H25" s="135">
        <v>45672</v>
      </c>
      <c r="I25" s="136">
        <v>46021</v>
      </c>
      <c r="J25" s="77">
        <v>1</v>
      </c>
      <c r="K25" s="68"/>
      <c r="L25" s="68"/>
      <c r="M25" s="68"/>
      <c r="N25" s="68"/>
      <c r="O25" s="68">
        <f t="shared" si="7"/>
        <v>0</v>
      </c>
      <c r="P25" s="69">
        <f t="shared" si="8"/>
        <v>0</v>
      </c>
      <c r="Q25" s="71"/>
      <c r="R25" s="71" t="s">
        <v>116</v>
      </c>
      <c r="S25" s="80"/>
      <c r="T25" s="77">
        <v>1</v>
      </c>
      <c r="U25" s="68"/>
      <c r="V25" s="68"/>
      <c r="W25" s="68"/>
      <c r="X25" s="68"/>
      <c r="Y25" s="68">
        <f t="shared" si="9"/>
        <v>0</v>
      </c>
      <c r="Z25" s="69">
        <f t="shared" si="10"/>
        <v>0</v>
      </c>
      <c r="AA25" s="71"/>
      <c r="AB25" s="71"/>
      <c r="AC25" s="80"/>
      <c r="AD25" s="66">
        <v>1</v>
      </c>
      <c r="AE25" s="67"/>
      <c r="AF25" s="68"/>
      <c r="AG25" s="68"/>
      <c r="AH25" s="68"/>
      <c r="AI25" s="68">
        <f t="shared" si="11"/>
        <v>0</v>
      </c>
      <c r="AJ25" s="69">
        <f t="shared" si="12"/>
        <v>0</v>
      </c>
      <c r="AK25" s="70"/>
      <c r="AL25" s="71"/>
      <c r="AM25" s="72"/>
      <c r="AN25" s="81">
        <f>+SUM(J25,T25,AD25)</f>
        <v>3</v>
      </c>
      <c r="AO25" s="137">
        <v>1</v>
      </c>
      <c r="AP25" s="83">
        <f t="shared" si="13"/>
        <v>0.33333333333333331</v>
      </c>
      <c r="AQ25" s="138"/>
      <c r="AR25" s="25"/>
      <c r="AS25" s="13"/>
      <c r="AT25" s="13"/>
      <c r="AU25" s="13"/>
    </row>
    <row r="26" spans="1:47" ht="111" customHeight="1" x14ac:dyDescent="0.25">
      <c r="A26" s="132" t="s">
        <v>117</v>
      </c>
      <c r="B26" s="133" t="s">
        <v>118</v>
      </c>
      <c r="C26" s="134" t="s">
        <v>119</v>
      </c>
      <c r="D26" s="134" t="s">
        <v>89</v>
      </c>
      <c r="E26" s="134">
        <v>4</v>
      </c>
      <c r="F26" s="135" t="s">
        <v>110</v>
      </c>
      <c r="G26" s="135" t="s">
        <v>110</v>
      </c>
      <c r="H26" s="135">
        <v>45672</v>
      </c>
      <c r="I26" s="136">
        <v>46021</v>
      </c>
      <c r="J26" s="77">
        <v>1</v>
      </c>
      <c r="K26" s="68"/>
      <c r="L26" s="68"/>
      <c r="M26" s="68">
        <v>1</v>
      </c>
      <c r="N26" s="68"/>
      <c r="O26" s="68">
        <f t="shared" si="7"/>
        <v>1</v>
      </c>
      <c r="P26" s="69">
        <f t="shared" si="8"/>
        <v>1</v>
      </c>
      <c r="Q26" s="71" t="s">
        <v>120</v>
      </c>
      <c r="R26" s="71" t="s">
        <v>47</v>
      </c>
      <c r="S26" s="80"/>
      <c r="T26" s="77">
        <v>1</v>
      </c>
      <c r="U26" s="68"/>
      <c r="V26" s="68"/>
      <c r="W26" s="68"/>
      <c r="X26" s="68"/>
      <c r="Y26" s="68"/>
      <c r="Z26" s="69"/>
      <c r="AA26" s="71"/>
      <c r="AB26" s="71"/>
      <c r="AC26" s="80"/>
      <c r="AD26" s="66">
        <v>2</v>
      </c>
      <c r="AE26" s="67"/>
      <c r="AF26" s="68"/>
      <c r="AG26" s="68"/>
      <c r="AH26" s="68"/>
      <c r="AI26" s="68"/>
      <c r="AJ26" s="69"/>
      <c r="AK26" s="70"/>
      <c r="AL26" s="71"/>
      <c r="AM26" s="72"/>
      <c r="AN26" s="81">
        <f>+SUM(J26,T26,AD26)</f>
        <v>4</v>
      </c>
      <c r="AO26" s="82">
        <f>+SUM(O26,Y26,AI26)</f>
        <v>1</v>
      </c>
      <c r="AP26" s="83">
        <f t="shared" si="13"/>
        <v>0.25</v>
      </c>
      <c r="AQ26" s="138"/>
      <c r="AR26" s="25"/>
      <c r="AS26" s="13"/>
      <c r="AT26" s="13"/>
      <c r="AU26" s="13"/>
    </row>
    <row r="27" spans="1:47" ht="107.25" customHeight="1" x14ac:dyDescent="0.25">
      <c r="A27" s="132" t="s">
        <v>121</v>
      </c>
      <c r="B27" s="133" t="s">
        <v>122</v>
      </c>
      <c r="C27" s="134" t="s">
        <v>123</v>
      </c>
      <c r="D27" s="134" t="s">
        <v>114</v>
      </c>
      <c r="E27" s="134">
        <v>2</v>
      </c>
      <c r="F27" s="135" t="s">
        <v>115</v>
      </c>
      <c r="G27" s="135" t="s">
        <v>124</v>
      </c>
      <c r="H27" s="135">
        <v>45672</v>
      </c>
      <c r="I27" s="136">
        <v>46021</v>
      </c>
      <c r="J27" s="77">
        <v>1</v>
      </c>
      <c r="K27" s="68"/>
      <c r="L27" s="68"/>
      <c r="M27" s="68"/>
      <c r="N27" s="68"/>
      <c r="O27" s="68">
        <f t="shared" si="7"/>
        <v>0</v>
      </c>
      <c r="P27" s="69">
        <f t="shared" si="8"/>
        <v>0</v>
      </c>
      <c r="Q27" s="71"/>
      <c r="R27" s="71" t="s">
        <v>116</v>
      </c>
      <c r="S27" s="80"/>
      <c r="T27" s="139">
        <v>1</v>
      </c>
      <c r="U27" s="68"/>
      <c r="V27" s="68"/>
      <c r="W27" s="68"/>
      <c r="X27" s="68"/>
      <c r="Y27" s="68">
        <f t="shared" ref="Y27:Y28" si="14">+SUM(U27:X27)</f>
        <v>0</v>
      </c>
      <c r="Z27" s="69">
        <f t="shared" ref="Z27:Z28" si="15">IFERROR(Y27/T27,"")</f>
        <v>0</v>
      </c>
      <c r="AA27" s="71"/>
      <c r="AB27" s="71"/>
      <c r="AC27" s="80"/>
      <c r="AD27" s="66"/>
      <c r="AE27" s="67"/>
      <c r="AF27" s="68"/>
      <c r="AG27" s="68"/>
      <c r="AH27" s="68"/>
      <c r="AI27" s="68">
        <f t="shared" ref="AI27:AI28" si="16">+SUM(AE27:AH27)</f>
        <v>0</v>
      </c>
      <c r="AJ27" s="69" t="str">
        <f t="shared" ref="AJ27:AJ28" si="17">IFERROR(AI27/AD27,"")</f>
        <v/>
      </c>
      <c r="AK27" s="70"/>
      <c r="AL27" s="71"/>
      <c r="AM27" s="72"/>
      <c r="AN27" s="81">
        <f>+SUM(J27,T27,AD27)</f>
        <v>2</v>
      </c>
      <c r="AO27" s="137">
        <v>1</v>
      </c>
      <c r="AP27" s="83">
        <f t="shared" si="13"/>
        <v>0.5</v>
      </c>
      <c r="AQ27" s="138"/>
      <c r="AR27" s="25"/>
      <c r="AS27" s="13"/>
      <c r="AT27" s="13"/>
      <c r="AU27" s="13"/>
    </row>
    <row r="28" spans="1:47" ht="122.25" customHeight="1" x14ac:dyDescent="0.25">
      <c r="A28" s="140" t="s">
        <v>125</v>
      </c>
      <c r="B28" s="141" t="s">
        <v>126</v>
      </c>
      <c r="C28" s="142" t="s">
        <v>127</v>
      </c>
      <c r="D28" s="142" t="s">
        <v>89</v>
      </c>
      <c r="E28" s="142">
        <v>1</v>
      </c>
      <c r="F28" s="143" t="s">
        <v>128</v>
      </c>
      <c r="G28" s="143" t="s">
        <v>129</v>
      </c>
      <c r="H28" s="143">
        <v>45672</v>
      </c>
      <c r="I28" s="144">
        <v>46021</v>
      </c>
      <c r="J28" s="88">
        <v>1</v>
      </c>
      <c r="K28" s="91"/>
      <c r="L28" s="91"/>
      <c r="M28" s="91"/>
      <c r="N28" s="91">
        <v>1</v>
      </c>
      <c r="O28" s="91">
        <f t="shared" si="7"/>
        <v>1</v>
      </c>
      <c r="P28" s="94">
        <f t="shared" si="8"/>
        <v>1</v>
      </c>
      <c r="Q28" s="89" t="s">
        <v>130</v>
      </c>
      <c r="R28" s="89" t="s">
        <v>47</v>
      </c>
      <c r="S28" s="95"/>
      <c r="T28" s="88"/>
      <c r="U28" s="91"/>
      <c r="V28" s="91"/>
      <c r="W28" s="91"/>
      <c r="X28" s="91"/>
      <c r="Y28" s="91">
        <f t="shared" si="14"/>
        <v>0</v>
      </c>
      <c r="Z28" s="94" t="str">
        <f t="shared" si="15"/>
        <v/>
      </c>
      <c r="AA28" s="89"/>
      <c r="AB28" s="89"/>
      <c r="AC28" s="95"/>
      <c r="AD28" s="96"/>
      <c r="AE28" s="97"/>
      <c r="AF28" s="91"/>
      <c r="AG28" s="91"/>
      <c r="AH28" s="91"/>
      <c r="AI28" s="91">
        <f t="shared" si="16"/>
        <v>0</v>
      </c>
      <c r="AJ28" s="94" t="str">
        <f t="shared" si="17"/>
        <v/>
      </c>
      <c r="AK28" s="98"/>
      <c r="AL28" s="89"/>
      <c r="AM28" s="99"/>
      <c r="AN28" s="100">
        <f>+SUM(J28,T28,AD28)</f>
        <v>1</v>
      </c>
      <c r="AO28" s="101">
        <f>+SUM(O28,Y28,AI28)</f>
        <v>1</v>
      </c>
      <c r="AP28" s="102">
        <f t="shared" si="13"/>
        <v>1</v>
      </c>
      <c r="AQ28" s="145"/>
      <c r="AR28" s="25"/>
      <c r="AS28" s="13"/>
      <c r="AT28" s="13"/>
      <c r="AU28" s="13"/>
    </row>
    <row r="29" spans="1:47" ht="30.75" customHeight="1" x14ac:dyDescent="0.25">
      <c r="A29" s="104" t="s">
        <v>131</v>
      </c>
      <c r="B29" s="6"/>
      <c r="C29" s="21"/>
      <c r="D29" s="21"/>
      <c r="E29" s="21"/>
      <c r="F29" s="21"/>
      <c r="G29" s="21"/>
      <c r="H29" s="21"/>
      <c r="I29" s="21"/>
      <c r="J29" s="23" t="s">
        <v>103</v>
      </c>
      <c r="K29" s="23"/>
      <c r="L29" s="23"/>
      <c r="M29" s="23"/>
      <c r="N29" s="23"/>
      <c r="O29" s="23"/>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N29" s="25"/>
      <c r="AO29" s="25"/>
      <c r="AP29" s="25"/>
      <c r="AQ29" s="26"/>
      <c r="AR29" s="27"/>
      <c r="AS29" s="13"/>
      <c r="AT29" s="13"/>
      <c r="AU29" s="13"/>
    </row>
    <row r="30" spans="1:47" ht="35.25" customHeight="1" x14ac:dyDescent="0.25">
      <c r="A30" s="28" t="s">
        <v>23</v>
      </c>
      <c r="B30" s="105" t="s">
        <v>132</v>
      </c>
      <c r="C30" s="106"/>
      <c r="D30" s="106"/>
      <c r="E30" s="106"/>
      <c r="F30" s="106"/>
      <c r="G30" s="106"/>
      <c r="H30" s="106"/>
      <c r="I30" s="106"/>
      <c r="J30" s="146" t="s">
        <v>25</v>
      </c>
      <c r="K30" s="147"/>
      <c r="L30" s="147"/>
      <c r="M30" s="147"/>
      <c r="N30" s="147"/>
      <c r="O30" s="147"/>
      <c r="P30" s="147"/>
      <c r="Q30" s="148"/>
      <c r="R30" s="34" t="s">
        <v>26</v>
      </c>
      <c r="S30" s="107" t="s">
        <v>27</v>
      </c>
      <c r="T30" s="404" t="s">
        <v>28</v>
      </c>
      <c r="U30" s="405"/>
      <c r="V30" s="405"/>
      <c r="W30" s="405"/>
      <c r="X30" s="405"/>
      <c r="Y30" s="405"/>
      <c r="Z30" s="405"/>
      <c r="AA30" s="406"/>
      <c r="AB30" s="34" t="s">
        <v>26</v>
      </c>
      <c r="AC30" s="34" t="s">
        <v>27</v>
      </c>
      <c r="AD30" s="404" t="s">
        <v>29</v>
      </c>
      <c r="AE30" s="405"/>
      <c r="AF30" s="405"/>
      <c r="AG30" s="405"/>
      <c r="AH30" s="405"/>
      <c r="AI30" s="405"/>
      <c r="AJ30" s="405"/>
      <c r="AK30" s="406"/>
      <c r="AL30" s="34" t="s">
        <v>26</v>
      </c>
      <c r="AM30" s="34" t="s">
        <v>27</v>
      </c>
      <c r="AN30" s="407" t="s">
        <v>30</v>
      </c>
      <c r="AO30" s="408"/>
      <c r="AP30" s="408"/>
      <c r="AQ30" s="409"/>
      <c r="AR30" s="27"/>
      <c r="AS30" s="13"/>
      <c r="AT30" s="13"/>
      <c r="AU30" s="13"/>
    </row>
    <row r="31" spans="1:47" ht="55.5" customHeight="1" x14ac:dyDescent="0.25">
      <c r="A31" s="108" t="s">
        <v>31</v>
      </c>
      <c r="B31" s="109" t="s">
        <v>32</v>
      </c>
      <c r="C31" s="110" t="s">
        <v>33</v>
      </c>
      <c r="D31" s="110" t="s">
        <v>34</v>
      </c>
      <c r="E31" s="110" t="s">
        <v>35</v>
      </c>
      <c r="F31" s="111" t="s">
        <v>36</v>
      </c>
      <c r="G31" s="110" t="s">
        <v>37</v>
      </c>
      <c r="H31" s="112" t="s">
        <v>38</v>
      </c>
      <c r="I31" s="113" t="s">
        <v>39</v>
      </c>
      <c r="J31" s="149" t="s">
        <v>1</v>
      </c>
      <c r="K31" s="36" t="s">
        <v>2</v>
      </c>
      <c r="L31" s="36" t="s">
        <v>3</v>
      </c>
      <c r="M31" s="36" t="s">
        <v>4</v>
      </c>
      <c r="N31" s="36" t="s">
        <v>5</v>
      </c>
      <c r="O31" s="36" t="s">
        <v>6</v>
      </c>
      <c r="P31" s="150" t="s">
        <v>7</v>
      </c>
      <c r="Q31" s="151" t="s">
        <v>8</v>
      </c>
      <c r="R31" s="152"/>
      <c r="S31" s="153"/>
      <c r="T31" s="149" t="s">
        <v>1</v>
      </c>
      <c r="U31" s="36" t="s">
        <v>9</v>
      </c>
      <c r="V31" s="36" t="s">
        <v>10</v>
      </c>
      <c r="W31" s="36" t="s">
        <v>11</v>
      </c>
      <c r="X31" s="36" t="s">
        <v>12</v>
      </c>
      <c r="Y31" s="36" t="s">
        <v>6</v>
      </c>
      <c r="Z31" s="150" t="s">
        <v>7</v>
      </c>
      <c r="AA31" s="151" t="s">
        <v>8</v>
      </c>
      <c r="AB31" s="152"/>
      <c r="AC31" s="153"/>
      <c r="AD31" s="149" t="s">
        <v>1</v>
      </c>
      <c r="AE31" s="36" t="s">
        <v>13</v>
      </c>
      <c r="AF31" s="36" t="s">
        <v>14</v>
      </c>
      <c r="AG31" s="36" t="s">
        <v>15</v>
      </c>
      <c r="AH31" s="36" t="s">
        <v>16</v>
      </c>
      <c r="AI31" s="36" t="s">
        <v>6</v>
      </c>
      <c r="AJ31" s="150" t="s">
        <v>7</v>
      </c>
      <c r="AK31" s="151" t="s">
        <v>8</v>
      </c>
      <c r="AL31" s="152"/>
      <c r="AM31" s="153"/>
      <c r="AN31" s="40" t="s">
        <v>17</v>
      </c>
      <c r="AO31" s="41" t="s">
        <v>6</v>
      </c>
      <c r="AP31" s="43" t="s">
        <v>18</v>
      </c>
      <c r="AQ31" s="53" t="s">
        <v>19</v>
      </c>
      <c r="AR31" s="23"/>
      <c r="AS31" s="13"/>
      <c r="AT31" s="13"/>
      <c r="AU31" s="13"/>
    </row>
    <row r="32" spans="1:47" ht="141" customHeight="1" x14ac:dyDescent="0.25">
      <c r="A32" s="154" t="s">
        <v>133</v>
      </c>
      <c r="B32" s="155" t="s">
        <v>134</v>
      </c>
      <c r="C32" s="156" t="s">
        <v>135</v>
      </c>
      <c r="D32" s="156" t="s">
        <v>43</v>
      </c>
      <c r="E32" s="156">
        <v>1</v>
      </c>
      <c r="F32" s="157" t="s">
        <v>136</v>
      </c>
      <c r="G32" s="157" t="s">
        <v>45</v>
      </c>
      <c r="H32" s="157">
        <v>45689</v>
      </c>
      <c r="I32" s="158">
        <v>46021</v>
      </c>
      <c r="J32" s="159"/>
      <c r="K32" s="160"/>
      <c r="L32" s="160"/>
      <c r="M32" s="160"/>
      <c r="N32" s="160"/>
      <c r="O32" s="160">
        <f>+SUM(K32:N32)</f>
        <v>0</v>
      </c>
      <c r="P32" s="161" t="str">
        <f>IFERROR(O32/J32,"")</f>
        <v/>
      </c>
      <c r="Q32" s="162"/>
      <c r="R32" s="162"/>
      <c r="S32" s="163"/>
      <c r="T32" s="159"/>
      <c r="U32" s="160"/>
      <c r="V32" s="160"/>
      <c r="W32" s="160"/>
      <c r="X32" s="160"/>
      <c r="Y32" s="160">
        <f>+SUM(U32:X32)</f>
        <v>0</v>
      </c>
      <c r="Z32" s="161" t="str">
        <f>IFERROR(Y32/T32,"")</f>
        <v/>
      </c>
      <c r="AA32" s="162"/>
      <c r="AB32" s="162"/>
      <c r="AC32" s="164"/>
      <c r="AD32" s="154">
        <v>1</v>
      </c>
      <c r="AE32" s="156"/>
      <c r="AF32" s="156"/>
      <c r="AG32" s="156"/>
      <c r="AH32" s="156"/>
      <c r="AI32" s="156">
        <f>+SUM(AE32:AH32)</f>
        <v>0</v>
      </c>
      <c r="AJ32" s="165">
        <f>IFERROR(AI32/AD32,"")</f>
        <v>0</v>
      </c>
      <c r="AK32" s="166"/>
      <c r="AL32" s="155"/>
      <c r="AM32" s="167"/>
      <c r="AN32" s="168">
        <f>+SUM(J32,T32,AD32)</f>
        <v>1</v>
      </c>
      <c r="AO32" s="169">
        <f>+SUM(O32,Y32,AI32)</f>
        <v>0</v>
      </c>
      <c r="AP32" s="170">
        <f>IFERROR(AO32/AN32,"")</f>
        <v>0</v>
      </c>
      <c r="AQ32" s="171">
        <f>+AVERAGE(AP32)</f>
        <v>0</v>
      </c>
      <c r="AR32" s="25"/>
      <c r="AS32" s="13"/>
      <c r="AT32" s="13"/>
      <c r="AU32" s="13"/>
    </row>
    <row r="33" spans="1:47" ht="30.75" customHeight="1" x14ac:dyDescent="0.25">
      <c r="A33" s="104" t="s">
        <v>137</v>
      </c>
      <c r="B33" s="6"/>
      <c r="C33" s="21"/>
      <c r="D33" s="21"/>
      <c r="E33" s="21"/>
      <c r="F33" s="21"/>
      <c r="G33" s="21"/>
      <c r="H33" s="21"/>
      <c r="I33" s="21"/>
      <c r="J33" s="23" t="s">
        <v>103</v>
      </c>
      <c r="K33" s="23"/>
      <c r="L33" s="23"/>
      <c r="M33" s="23"/>
      <c r="N33" s="23"/>
      <c r="O33" s="23"/>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N33" s="25"/>
      <c r="AO33" s="25"/>
      <c r="AP33" s="25"/>
      <c r="AQ33" s="26"/>
      <c r="AR33" s="27"/>
      <c r="AS33" s="13"/>
      <c r="AT33" s="13"/>
      <c r="AU33" s="13"/>
    </row>
    <row r="34" spans="1:47" ht="35.25" customHeight="1" x14ac:dyDescent="0.25">
      <c r="A34" s="28" t="s">
        <v>23</v>
      </c>
      <c r="B34" s="105" t="s">
        <v>132</v>
      </c>
      <c r="C34" s="106"/>
      <c r="D34" s="106"/>
      <c r="E34" s="106"/>
      <c r="F34" s="106"/>
      <c r="G34" s="106"/>
      <c r="H34" s="106"/>
      <c r="I34" s="106"/>
      <c r="J34" s="31" t="s">
        <v>25</v>
      </c>
      <c r="K34" s="32"/>
      <c r="L34" s="32"/>
      <c r="M34" s="32"/>
      <c r="N34" s="32"/>
      <c r="O34" s="32"/>
      <c r="P34" s="32"/>
      <c r="Q34" s="33"/>
      <c r="R34" s="34" t="s">
        <v>26</v>
      </c>
      <c r="S34" s="107" t="s">
        <v>27</v>
      </c>
      <c r="T34" s="404" t="s">
        <v>28</v>
      </c>
      <c r="U34" s="405"/>
      <c r="V34" s="405"/>
      <c r="W34" s="405"/>
      <c r="X34" s="405"/>
      <c r="Y34" s="405"/>
      <c r="Z34" s="405"/>
      <c r="AA34" s="406"/>
      <c r="AB34" s="34" t="s">
        <v>26</v>
      </c>
      <c r="AC34" s="34" t="s">
        <v>27</v>
      </c>
      <c r="AD34" s="404" t="s">
        <v>29</v>
      </c>
      <c r="AE34" s="405"/>
      <c r="AF34" s="405"/>
      <c r="AG34" s="405"/>
      <c r="AH34" s="405"/>
      <c r="AI34" s="405"/>
      <c r="AJ34" s="405"/>
      <c r="AK34" s="406"/>
      <c r="AL34" s="34" t="s">
        <v>26</v>
      </c>
      <c r="AM34" s="34" t="s">
        <v>27</v>
      </c>
      <c r="AN34" s="407" t="s">
        <v>30</v>
      </c>
      <c r="AO34" s="408"/>
      <c r="AP34" s="408"/>
      <c r="AQ34" s="409"/>
      <c r="AR34" s="27"/>
      <c r="AS34" s="13"/>
      <c r="AT34" s="13"/>
      <c r="AU34" s="13"/>
    </row>
    <row r="35" spans="1:47" ht="55.5" customHeight="1" x14ac:dyDescent="0.25">
      <c r="A35" s="108" t="s">
        <v>31</v>
      </c>
      <c r="B35" s="110" t="s">
        <v>32</v>
      </c>
      <c r="C35" s="110" t="s">
        <v>33</v>
      </c>
      <c r="D35" s="110" t="s">
        <v>34</v>
      </c>
      <c r="E35" s="110" t="s">
        <v>35</v>
      </c>
      <c r="F35" s="111" t="s">
        <v>36</v>
      </c>
      <c r="G35" s="110" t="s">
        <v>37</v>
      </c>
      <c r="H35" s="172" t="s">
        <v>38</v>
      </c>
      <c r="I35" s="173" t="s">
        <v>39</v>
      </c>
      <c r="J35" s="40" t="s">
        <v>1</v>
      </c>
      <c r="K35" s="41" t="s">
        <v>2</v>
      </c>
      <c r="L35" s="41" t="s">
        <v>3</v>
      </c>
      <c r="M35" s="41" t="s">
        <v>4</v>
      </c>
      <c r="N35" s="41" t="s">
        <v>5</v>
      </c>
      <c r="O35" s="41" t="s">
        <v>6</v>
      </c>
      <c r="P35" s="42" t="s">
        <v>7</v>
      </c>
      <c r="Q35" s="43" t="s">
        <v>8</v>
      </c>
      <c r="R35" s="44"/>
      <c r="S35" s="45"/>
      <c r="T35" s="174" t="s">
        <v>1</v>
      </c>
      <c r="U35" s="117" t="s">
        <v>9</v>
      </c>
      <c r="V35" s="117" t="s">
        <v>10</v>
      </c>
      <c r="W35" s="117" t="s">
        <v>11</v>
      </c>
      <c r="X35" s="117" t="s">
        <v>12</v>
      </c>
      <c r="Y35" s="117" t="s">
        <v>6</v>
      </c>
      <c r="Z35" s="118" t="s">
        <v>7</v>
      </c>
      <c r="AA35" s="119" t="s">
        <v>8</v>
      </c>
      <c r="AB35" s="120"/>
      <c r="AC35" s="121"/>
      <c r="AD35" s="175" t="s">
        <v>1</v>
      </c>
      <c r="AE35" s="176" t="s">
        <v>13</v>
      </c>
      <c r="AF35" s="36" t="s">
        <v>14</v>
      </c>
      <c r="AG35" s="36" t="s">
        <v>15</v>
      </c>
      <c r="AH35" s="36" t="s">
        <v>16</v>
      </c>
      <c r="AI35" s="36" t="s">
        <v>6</v>
      </c>
      <c r="AJ35" s="150" t="s">
        <v>7</v>
      </c>
      <c r="AK35" s="151" t="s">
        <v>8</v>
      </c>
      <c r="AL35" s="152"/>
      <c r="AM35" s="153"/>
      <c r="AN35" s="40" t="s">
        <v>17</v>
      </c>
      <c r="AO35" s="41" t="s">
        <v>6</v>
      </c>
      <c r="AP35" s="43" t="s">
        <v>18</v>
      </c>
      <c r="AQ35" s="53" t="s">
        <v>19</v>
      </c>
      <c r="AR35" s="23"/>
      <c r="AS35" s="13"/>
      <c r="AT35" s="13"/>
      <c r="AU35" s="13"/>
    </row>
    <row r="36" spans="1:47" ht="141" customHeight="1" x14ac:dyDescent="0.25">
      <c r="A36" s="54" t="s">
        <v>138</v>
      </c>
      <c r="B36" s="55" t="s">
        <v>139</v>
      </c>
      <c r="C36" s="56" t="s">
        <v>140</v>
      </c>
      <c r="D36" s="56" t="s">
        <v>43</v>
      </c>
      <c r="E36" s="56">
        <v>1</v>
      </c>
      <c r="F36" s="57" t="s">
        <v>44</v>
      </c>
      <c r="G36" s="57" t="s">
        <v>141</v>
      </c>
      <c r="H36" s="57">
        <v>45689</v>
      </c>
      <c r="I36" s="58">
        <v>45841</v>
      </c>
      <c r="J36" s="54">
        <v>1</v>
      </c>
      <c r="K36" s="56"/>
      <c r="L36" s="56"/>
      <c r="M36" s="56"/>
      <c r="N36" s="56"/>
      <c r="O36" s="56">
        <f t="shared" ref="O36:O39" si="18">+SUM(K36:N36)</f>
        <v>0</v>
      </c>
      <c r="P36" s="59">
        <f t="shared" ref="P36:P39" si="19">IFERROR(O36/J36,"")</f>
        <v>0</v>
      </c>
      <c r="Q36" s="55" t="s">
        <v>142</v>
      </c>
      <c r="R36" s="55" t="s">
        <v>143</v>
      </c>
      <c r="S36" s="60"/>
      <c r="T36" s="54"/>
      <c r="U36" s="56"/>
      <c r="V36" s="56"/>
      <c r="W36" s="56"/>
      <c r="X36" s="56"/>
      <c r="Y36" s="56">
        <f t="shared" ref="Y36:Y39" si="20">+SUM(U36:X36)</f>
        <v>0</v>
      </c>
      <c r="Z36" s="59" t="str">
        <f t="shared" ref="Z36:Z39" si="21">IFERROR(Y36/T36,"")</f>
        <v/>
      </c>
      <c r="AA36" s="55"/>
      <c r="AB36" s="55"/>
      <c r="AC36" s="60"/>
      <c r="AD36" s="127"/>
      <c r="AE36" s="128"/>
      <c r="AF36" s="56"/>
      <c r="AG36" s="56"/>
      <c r="AH36" s="56"/>
      <c r="AI36" s="56">
        <f t="shared" ref="AI36:AI39" si="22">+SUM(AE36:AH36)</f>
        <v>0</v>
      </c>
      <c r="AJ36" s="59" t="str">
        <f t="shared" ref="AJ36:AJ39" si="23">IFERROR(AI36/AD36,"")</f>
        <v/>
      </c>
      <c r="AK36" s="129"/>
      <c r="AL36" s="55"/>
      <c r="AM36" s="130"/>
      <c r="AN36" s="73">
        <f>+SUM(J36,T36,AD36)</f>
        <v>1</v>
      </c>
      <c r="AO36" s="74">
        <f>+SUM(O36,Y36,AI36)</f>
        <v>0</v>
      </c>
      <c r="AP36" s="75">
        <f t="shared" ref="AP36:AP39" si="24">IFERROR(AO36/AN36,"")</f>
        <v>0</v>
      </c>
      <c r="AQ36" s="177">
        <f>+AVERAGE(AP36:AP39)</f>
        <v>0</v>
      </c>
      <c r="AR36" s="25"/>
      <c r="AS36" s="13"/>
      <c r="AT36" s="13"/>
      <c r="AU36" s="13"/>
    </row>
    <row r="37" spans="1:47" ht="120.75" customHeight="1" x14ac:dyDescent="0.25">
      <c r="A37" s="77" t="s">
        <v>144</v>
      </c>
      <c r="B37" s="178" t="s">
        <v>145</v>
      </c>
      <c r="C37" s="68" t="s">
        <v>146</v>
      </c>
      <c r="D37" s="68" t="s">
        <v>43</v>
      </c>
      <c r="E37" s="68">
        <v>1</v>
      </c>
      <c r="F37" s="78" t="s">
        <v>44</v>
      </c>
      <c r="G37" s="78" t="s">
        <v>141</v>
      </c>
      <c r="H37" s="78">
        <v>45690</v>
      </c>
      <c r="I37" s="79">
        <v>45868</v>
      </c>
      <c r="J37" s="77">
        <v>1</v>
      </c>
      <c r="K37" s="68"/>
      <c r="L37" s="68"/>
      <c r="M37" s="68"/>
      <c r="N37" s="68"/>
      <c r="O37" s="68">
        <f t="shared" si="18"/>
        <v>0</v>
      </c>
      <c r="P37" s="69">
        <f t="shared" si="19"/>
        <v>0</v>
      </c>
      <c r="Q37" s="71" t="s">
        <v>142</v>
      </c>
      <c r="R37" s="71" t="s">
        <v>143</v>
      </c>
      <c r="S37" s="80"/>
      <c r="T37" s="77"/>
      <c r="U37" s="68"/>
      <c r="V37" s="68"/>
      <c r="W37" s="68"/>
      <c r="X37" s="68"/>
      <c r="Y37" s="68">
        <f t="shared" si="20"/>
        <v>0</v>
      </c>
      <c r="Z37" s="69" t="str">
        <f t="shared" si="21"/>
        <v/>
      </c>
      <c r="AA37" s="71"/>
      <c r="AB37" s="71"/>
      <c r="AC37" s="80"/>
      <c r="AD37" s="66"/>
      <c r="AE37" s="67"/>
      <c r="AF37" s="68"/>
      <c r="AG37" s="68"/>
      <c r="AH37" s="68"/>
      <c r="AI37" s="68">
        <f t="shared" si="22"/>
        <v>0</v>
      </c>
      <c r="AJ37" s="69" t="str">
        <f t="shared" si="23"/>
        <v/>
      </c>
      <c r="AK37" s="70"/>
      <c r="AL37" s="71"/>
      <c r="AM37" s="72"/>
      <c r="AN37" s="81">
        <f>+SUM(J37,T37,AD37)</f>
        <v>1</v>
      </c>
      <c r="AO37" s="82">
        <f>+SUM(O37,Y37,AI37)</f>
        <v>0</v>
      </c>
      <c r="AP37" s="83">
        <f t="shared" si="24"/>
        <v>0</v>
      </c>
      <c r="AQ37" s="179"/>
      <c r="AR37" s="25"/>
      <c r="AS37" s="13"/>
      <c r="AT37" s="13"/>
      <c r="AU37" s="13"/>
    </row>
    <row r="38" spans="1:47" ht="102.75" customHeight="1" x14ac:dyDescent="0.25">
      <c r="A38" s="77" t="s">
        <v>147</v>
      </c>
      <c r="B38" s="180" t="s">
        <v>148</v>
      </c>
      <c r="C38" s="68" t="s">
        <v>149</v>
      </c>
      <c r="D38" s="68" t="s">
        <v>150</v>
      </c>
      <c r="E38" s="68">
        <v>2</v>
      </c>
      <c r="F38" s="78" t="s">
        <v>44</v>
      </c>
      <c r="G38" s="78" t="s">
        <v>141</v>
      </c>
      <c r="H38" s="78">
        <v>45689</v>
      </c>
      <c r="I38" s="79">
        <v>46021</v>
      </c>
      <c r="J38" s="77"/>
      <c r="K38" s="68"/>
      <c r="L38" s="68"/>
      <c r="M38" s="68"/>
      <c r="N38" s="68"/>
      <c r="O38" s="68">
        <f t="shared" si="18"/>
        <v>0</v>
      </c>
      <c r="P38" s="69" t="str">
        <f t="shared" si="19"/>
        <v/>
      </c>
      <c r="Q38" s="71"/>
      <c r="R38" s="71"/>
      <c r="S38" s="80"/>
      <c r="T38" s="77">
        <v>1</v>
      </c>
      <c r="U38" s="68"/>
      <c r="V38" s="68"/>
      <c r="W38" s="68"/>
      <c r="X38" s="68"/>
      <c r="Y38" s="68">
        <f t="shared" si="20"/>
        <v>0</v>
      </c>
      <c r="Z38" s="69">
        <f t="shared" si="21"/>
        <v>0</v>
      </c>
      <c r="AA38" s="71"/>
      <c r="AB38" s="71"/>
      <c r="AC38" s="80"/>
      <c r="AD38" s="66">
        <v>1</v>
      </c>
      <c r="AE38" s="67"/>
      <c r="AF38" s="68"/>
      <c r="AG38" s="68"/>
      <c r="AH38" s="68"/>
      <c r="AI38" s="68">
        <f t="shared" si="22"/>
        <v>0</v>
      </c>
      <c r="AJ38" s="69">
        <f t="shared" si="23"/>
        <v>0</v>
      </c>
      <c r="AK38" s="70"/>
      <c r="AL38" s="71"/>
      <c r="AM38" s="72"/>
      <c r="AN38" s="81">
        <f>+SUM(J38,T38,AD38)</f>
        <v>2</v>
      </c>
      <c r="AO38" s="82">
        <f>+SUM(O38,Y38,AI38)</f>
        <v>0</v>
      </c>
      <c r="AP38" s="83">
        <f t="shared" si="24"/>
        <v>0</v>
      </c>
      <c r="AQ38" s="179"/>
      <c r="AR38" s="25"/>
      <c r="AS38" s="13"/>
      <c r="AT38" s="13"/>
      <c r="AU38" s="13"/>
    </row>
    <row r="39" spans="1:47" ht="108" customHeight="1" x14ac:dyDescent="0.25">
      <c r="A39" s="88" t="s">
        <v>151</v>
      </c>
      <c r="B39" s="89" t="s">
        <v>152</v>
      </c>
      <c r="C39" s="91" t="s">
        <v>153</v>
      </c>
      <c r="D39" s="91" t="s">
        <v>154</v>
      </c>
      <c r="E39" s="91">
        <v>1</v>
      </c>
      <c r="F39" s="92" t="s">
        <v>155</v>
      </c>
      <c r="G39" s="92" t="s">
        <v>141</v>
      </c>
      <c r="H39" s="92">
        <v>45689</v>
      </c>
      <c r="I39" s="93">
        <v>46021</v>
      </c>
      <c r="J39" s="88"/>
      <c r="K39" s="91"/>
      <c r="L39" s="91"/>
      <c r="M39" s="91"/>
      <c r="N39" s="91"/>
      <c r="O39" s="91">
        <f t="shared" si="18"/>
        <v>0</v>
      </c>
      <c r="P39" s="94" t="str">
        <f t="shared" si="19"/>
        <v/>
      </c>
      <c r="Q39" s="89"/>
      <c r="R39" s="89"/>
      <c r="S39" s="95"/>
      <c r="T39" s="88"/>
      <c r="U39" s="91"/>
      <c r="V39" s="91"/>
      <c r="W39" s="91"/>
      <c r="X39" s="91"/>
      <c r="Y39" s="91">
        <f t="shared" si="20"/>
        <v>0</v>
      </c>
      <c r="Z39" s="94" t="str">
        <f t="shared" si="21"/>
        <v/>
      </c>
      <c r="AA39" s="89"/>
      <c r="AB39" s="89"/>
      <c r="AC39" s="95"/>
      <c r="AD39" s="96">
        <v>1</v>
      </c>
      <c r="AE39" s="97"/>
      <c r="AF39" s="91"/>
      <c r="AG39" s="91"/>
      <c r="AH39" s="91"/>
      <c r="AI39" s="91">
        <f t="shared" si="22"/>
        <v>0</v>
      </c>
      <c r="AJ39" s="94">
        <f t="shared" si="23"/>
        <v>0</v>
      </c>
      <c r="AK39" s="98"/>
      <c r="AL39" s="89"/>
      <c r="AM39" s="99"/>
      <c r="AN39" s="100">
        <f>+SUM(J39,T39,AD39)</f>
        <v>1</v>
      </c>
      <c r="AO39" s="101">
        <f>+SUM(O39,Y39,AI39)</f>
        <v>0</v>
      </c>
      <c r="AP39" s="102">
        <f t="shared" si="24"/>
        <v>0</v>
      </c>
      <c r="AQ39" s="181"/>
      <c r="AR39" s="25"/>
      <c r="AS39" s="13"/>
      <c r="AT39" s="13"/>
      <c r="AU39" s="13"/>
    </row>
    <row r="40" spans="1:47" ht="39.75" customHeight="1" x14ac:dyDescent="0.25">
      <c r="A40" s="182" t="s">
        <v>156</v>
      </c>
      <c r="B40" s="17"/>
      <c r="C40" s="17"/>
      <c r="D40" s="17"/>
      <c r="E40" s="17"/>
      <c r="F40" s="17"/>
      <c r="G40" s="17"/>
      <c r="H40" s="17"/>
      <c r="I40" s="17"/>
      <c r="J40" s="27" t="s">
        <v>103</v>
      </c>
      <c r="K40" s="27"/>
      <c r="L40" s="27"/>
      <c r="M40" s="27"/>
      <c r="N40" s="27"/>
      <c r="O40" s="27"/>
      <c r="P40" s="27"/>
      <c r="Q40" s="27"/>
      <c r="R40" s="27"/>
      <c r="S40" s="27"/>
      <c r="T40" s="27"/>
      <c r="U40" s="10"/>
      <c r="V40" s="10"/>
      <c r="W40" s="10"/>
      <c r="X40" s="10"/>
      <c r="Y40" s="27"/>
      <c r="Z40" s="27"/>
      <c r="AA40" s="183"/>
      <c r="AB40" s="27"/>
      <c r="AC40" s="27"/>
      <c r="AD40" s="27"/>
      <c r="AE40" s="27"/>
      <c r="AF40" s="27"/>
      <c r="AG40" s="27"/>
      <c r="AH40" s="27"/>
      <c r="AI40" s="27"/>
      <c r="AJ40" s="27"/>
      <c r="AK40" s="27"/>
      <c r="AL40" s="27"/>
      <c r="AM40" s="27"/>
      <c r="AN40" s="27"/>
      <c r="AO40" s="27"/>
      <c r="AP40" s="27"/>
      <c r="AQ40" s="184">
        <f>+(AQ44+AQ52/2)</f>
        <v>0.22954545454545455</v>
      </c>
      <c r="AR40" s="27"/>
      <c r="AS40" s="13"/>
      <c r="AT40" s="13"/>
      <c r="AU40" s="13"/>
    </row>
    <row r="41" spans="1:47" ht="40.5" customHeight="1" x14ac:dyDescent="0.25">
      <c r="A41" s="104" t="s">
        <v>157</v>
      </c>
      <c r="C41" s="21"/>
      <c r="D41" s="21"/>
      <c r="E41" s="21"/>
      <c r="F41" s="21"/>
      <c r="G41" s="21"/>
      <c r="H41" s="21"/>
      <c r="I41" s="21"/>
      <c r="J41" s="23" t="s">
        <v>103</v>
      </c>
      <c r="K41" s="23"/>
      <c r="L41" s="23"/>
      <c r="M41" s="23"/>
      <c r="N41" s="23"/>
      <c r="O41" s="23"/>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N41" s="25"/>
      <c r="AO41" s="25"/>
      <c r="AP41" s="25"/>
      <c r="AQ41" s="26"/>
      <c r="AR41" s="27"/>
      <c r="AS41" s="13"/>
      <c r="AT41" s="13"/>
      <c r="AU41" s="13"/>
    </row>
    <row r="42" spans="1:47" ht="30.75" customHeight="1" x14ac:dyDescent="0.25">
      <c r="A42" s="22" t="s">
        <v>23</v>
      </c>
      <c r="B42" s="185" t="s">
        <v>158</v>
      </c>
      <c r="C42" s="186"/>
      <c r="D42" s="186"/>
      <c r="E42" s="186"/>
      <c r="F42" s="186"/>
      <c r="G42" s="186"/>
      <c r="H42" s="186"/>
      <c r="I42" s="186"/>
      <c r="J42" s="187" t="s">
        <v>25</v>
      </c>
      <c r="K42" s="188"/>
      <c r="L42" s="188"/>
      <c r="M42" s="188"/>
      <c r="N42" s="188"/>
      <c r="O42" s="188"/>
      <c r="P42" s="188"/>
      <c r="Q42" s="189"/>
      <c r="R42" s="152" t="s">
        <v>26</v>
      </c>
      <c r="S42" s="107" t="s">
        <v>27</v>
      </c>
      <c r="T42" s="410" t="s">
        <v>28</v>
      </c>
      <c r="U42" s="411"/>
      <c r="V42" s="411"/>
      <c r="W42" s="411"/>
      <c r="X42" s="411"/>
      <c r="Y42" s="411"/>
      <c r="Z42" s="411"/>
      <c r="AA42" s="412"/>
      <c r="AB42" s="152" t="s">
        <v>26</v>
      </c>
      <c r="AC42" s="107" t="s">
        <v>27</v>
      </c>
      <c r="AD42" s="414" t="s">
        <v>29</v>
      </c>
      <c r="AE42" s="415"/>
      <c r="AF42" s="415"/>
      <c r="AG42" s="415"/>
      <c r="AH42" s="415"/>
      <c r="AI42" s="415"/>
      <c r="AJ42" s="415"/>
      <c r="AK42" s="416"/>
      <c r="AL42" s="190" t="s">
        <v>26</v>
      </c>
      <c r="AM42" s="34" t="s">
        <v>27</v>
      </c>
      <c r="AN42" s="413" t="s">
        <v>30</v>
      </c>
      <c r="AO42" s="408"/>
      <c r="AP42" s="408"/>
      <c r="AQ42" s="409"/>
      <c r="AR42" s="27"/>
      <c r="AS42" s="13"/>
      <c r="AT42" s="13"/>
      <c r="AU42" s="13"/>
    </row>
    <row r="43" spans="1:47" ht="41.25" customHeight="1" x14ac:dyDescent="0.25">
      <c r="A43" s="37" t="s">
        <v>31</v>
      </c>
      <c r="B43" s="191" t="s">
        <v>159</v>
      </c>
      <c r="C43" s="37" t="s">
        <v>33</v>
      </c>
      <c r="D43" s="37" t="s">
        <v>34</v>
      </c>
      <c r="E43" s="37" t="s">
        <v>35</v>
      </c>
      <c r="F43" s="37" t="s">
        <v>36</v>
      </c>
      <c r="G43" s="37" t="s">
        <v>37</v>
      </c>
      <c r="H43" s="192" t="s">
        <v>38</v>
      </c>
      <c r="I43" s="193" t="s">
        <v>39</v>
      </c>
      <c r="J43" s="194" t="s">
        <v>1</v>
      </c>
      <c r="K43" s="41" t="s">
        <v>2</v>
      </c>
      <c r="L43" s="41" t="s">
        <v>3</v>
      </c>
      <c r="M43" s="41" t="s">
        <v>4</v>
      </c>
      <c r="N43" s="41" t="s">
        <v>5</v>
      </c>
      <c r="O43" s="41" t="s">
        <v>6</v>
      </c>
      <c r="P43" s="42"/>
      <c r="Q43" s="43" t="s">
        <v>8</v>
      </c>
      <c r="R43" s="44"/>
      <c r="S43" s="45"/>
      <c r="T43" s="174" t="s">
        <v>1</v>
      </c>
      <c r="U43" s="195" t="s">
        <v>9</v>
      </c>
      <c r="V43" s="195" t="s">
        <v>10</v>
      </c>
      <c r="W43" s="195" t="s">
        <v>11</v>
      </c>
      <c r="X43" s="195" t="s">
        <v>12</v>
      </c>
      <c r="Y43" s="117" t="s">
        <v>6</v>
      </c>
      <c r="Z43" s="118"/>
      <c r="AA43" s="196" t="s">
        <v>8</v>
      </c>
      <c r="AB43" s="120"/>
      <c r="AC43" s="197"/>
      <c r="AD43" s="175" t="s">
        <v>1</v>
      </c>
      <c r="AE43" s="176" t="s">
        <v>13</v>
      </c>
      <c r="AF43" s="36" t="s">
        <v>14</v>
      </c>
      <c r="AG43" s="36" t="s">
        <v>15</v>
      </c>
      <c r="AH43" s="36" t="s">
        <v>16</v>
      </c>
      <c r="AI43" s="36" t="s">
        <v>6</v>
      </c>
      <c r="AJ43" s="150"/>
      <c r="AK43" s="198" t="s">
        <v>8</v>
      </c>
      <c r="AL43" s="190"/>
      <c r="AM43" s="153"/>
      <c r="AN43" s="40" t="s">
        <v>17</v>
      </c>
      <c r="AO43" s="41" t="s">
        <v>6</v>
      </c>
      <c r="AP43" s="43" t="s">
        <v>18</v>
      </c>
      <c r="AQ43" s="53" t="s">
        <v>19</v>
      </c>
      <c r="AR43" s="27"/>
    </row>
    <row r="44" spans="1:47" ht="94.5" customHeight="1" x14ac:dyDescent="0.25">
      <c r="A44" s="54" t="s">
        <v>160</v>
      </c>
      <c r="B44" s="55" t="s">
        <v>161</v>
      </c>
      <c r="C44" s="56" t="s">
        <v>162</v>
      </c>
      <c r="D44" s="56" t="s">
        <v>163</v>
      </c>
      <c r="E44" s="199">
        <v>1</v>
      </c>
      <c r="F44" s="56" t="s">
        <v>164</v>
      </c>
      <c r="G44" s="56" t="s">
        <v>165</v>
      </c>
      <c r="H44" s="200">
        <v>45748</v>
      </c>
      <c r="I44" s="201">
        <v>46021</v>
      </c>
      <c r="J44" s="54"/>
      <c r="K44" s="56"/>
      <c r="L44" s="56"/>
      <c r="M44" s="56"/>
      <c r="N44" s="56"/>
      <c r="O44" s="56">
        <f t="shared" ref="O44:O48" si="25">+SUM(K44:N44)</f>
        <v>0</v>
      </c>
      <c r="P44" s="59" t="str">
        <f t="shared" ref="P44:P48" si="26">IFERROR(O44/J44,"")</f>
        <v/>
      </c>
      <c r="Q44" s="55"/>
      <c r="R44" s="55"/>
      <c r="S44" s="130"/>
      <c r="T44" s="202"/>
      <c r="U44" s="124"/>
      <c r="V44" s="124"/>
      <c r="W44" s="124"/>
      <c r="X44" s="124"/>
      <c r="Y44" s="124">
        <f t="shared" ref="Y44:Y48" si="27">+SUM(U44:X44)</f>
        <v>0</v>
      </c>
      <c r="Z44" s="203" t="str">
        <f t="shared" ref="Z44:Z48" si="28">IFERROR(Y44/T44,"")</f>
        <v/>
      </c>
      <c r="AA44" s="123"/>
      <c r="AB44" s="204"/>
      <c r="AC44" s="205"/>
      <c r="AD44" s="127">
        <v>1</v>
      </c>
      <c r="AE44" s="128"/>
      <c r="AF44" s="56"/>
      <c r="AG44" s="56"/>
      <c r="AH44" s="56"/>
      <c r="AI44" s="56">
        <f t="shared" ref="AI44:AI48" si="29">+SUM(AE44:AH44)</f>
        <v>0</v>
      </c>
      <c r="AJ44" s="59">
        <f t="shared" ref="AJ44:AJ48" si="30">IFERROR(AI44/AD44,"")</f>
        <v>0</v>
      </c>
      <c r="AK44" s="206"/>
      <c r="AL44" s="207"/>
      <c r="AM44" s="130"/>
      <c r="AN44" s="208">
        <f>+SUM(J44,T44,AD44)</f>
        <v>1</v>
      </c>
      <c r="AO44" s="209">
        <f>+SUM(O44,Y44,AI44)</f>
        <v>0</v>
      </c>
      <c r="AP44" s="210">
        <f t="shared" ref="AP44:AP48" si="31">IFERROR(AO44/AN44,"")</f>
        <v>0</v>
      </c>
      <c r="AQ44" s="177">
        <f>+AVERAGE(AP44:AP48)</f>
        <v>8.3333333333333329E-2</v>
      </c>
      <c r="AR44" s="27"/>
    </row>
    <row r="45" spans="1:47" ht="92.25" customHeight="1" x14ac:dyDescent="0.25">
      <c r="A45" s="77" t="s">
        <v>166</v>
      </c>
      <c r="B45" s="71" t="s">
        <v>167</v>
      </c>
      <c r="C45" s="68" t="s">
        <v>168</v>
      </c>
      <c r="D45" s="68" t="s">
        <v>169</v>
      </c>
      <c r="E45" s="68">
        <v>2</v>
      </c>
      <c r="F45" s="78" t="s">
        <v>170</v>
      </c>
      <c r="G45" s="68" t="s">
        <v>171</v>
      </c>
      <c r="H45" s="211">
        <v>45748</v>
      </c>
      <c r="I45" s="212">
        <v>46021</v>
      </c>
      <c r="J45" s="77"/>
      <c r="K45" s="68"/>
      <c r="L45" s="68"/>
      <c r="M45" s="68"/>
      <c r="N45" s="68"/>
      <c r="O45" s="68">
        <f t="shared" si="25"/>
        <v>0</v>
      </c>
      <c r="P45" s="69" t="str">
        <f t="shared" si="26"/>
        <v/>
      </c>
      <c r="Q45" s="71"/>
      <c r="R45" s="71"/>
      <c r="S45" s="72"/>
      <c r="T45" s="213">
        <v>1</v>
      </c>
      <c r="U45" s="134"/>
      <c r="V45" s="134"/>
      <c r="W45" s="134"/>
      <c r="X45" s="134"/>
      <c r="Y45" s="214">
        <f t="shared" si="27"/>
        <v>0</v>
      </c>
      <c r="Z45" s="215">
        <f t="shared" si="28"/>
        <v>0</v>
      </c>
      <c r="AA45" s="216"/>
      <c r="AB45" s="71"/>
      <c r="AC45" s="80"/>
      <c r="AD45" s="66">
        <v>1</v>
      </c>
      <c r="AE45" s="67"/>
      <c r="AF45" s="68"/>
      <c r="AG45" s="68"/>
      <c r="AH45" s="68"/>
      <c r="AI45" s="68">
        <f t="shared" si="29"/>
        <v>0</v>
      </c>
      <c r="AJ45" s="69">
        <f t="shared" si="30"/>
        <v>0</v>
      </c>
      <c r="AK45" s="217"/>
      <c r="AL45" s="218"/>
      <c r="AM45" s="72"/>
      <c r="AN45" s="219">
        <f>+SUM(J45,T45,AD45)</f>
        <v>2</v>
      </c>
      <c r="AO45" s="220">
        <f>+SUM(O45,Y45,AI45)</f>
        <v>0</v>
      </c>
      <c r="AP45" s="221">
        <f t="shared" si="31"/>
        <v>0</v>
      </c>
      <c r="AQ45" s="222"/>
      <c r="AR45" s="27"/>
    </row>
    <row r="46" spans="1:47" ht="180.75" customHeight="1" x14ac:dyDescent="0.25">
      <c r="A46" s="77" t="s">
        <v>172</v>
      </c>
      <c r="B46" s="71" t="s">
        <v>173</v>
      </c>
      <c r="C46" s="223" t="s">
        <v>174</v>
      </c>
      <c r="D46" s="223" t="s">
        <v>89</v>
      </c>
      <c r="E46" s="223">
        <v>3</v>
      </c>
      <c r="F46" s="211" t="s">
        <v>110</v>
      </c>
      <c r="G46" s="224" t="s">
        <v>175</v>
      </c>
      <c r="H46" s="225">
        <v>45748</v>
      </c>
      <c r="I46" s="226">
        <v>45930</v>
      </c>
      <c r="J46" s="77"/>
      <c r="K46" s="68"/>
      <c r="L46" s="68"/>
      <c r="M46" s="68"/>
      <c r="N46" s="68"/>
      <c r="O46" s="68">
        <f t="shared" si="25"/>
        <v>0</v>
      </c>
      <c r="P46" s="69" t="str">
        <f t="shared" si="26"/>
        <v/>
      </c>
      <c r="Q46" s="71" t="s">
        <v>176</v>
      </c>
      <c r="R46" s="71" t="s">
        <v>177</v>
      </c>
      <c r="S46" s="72"/>
      <c r="T46" s="227">
        <v>3</v>
      </c>
      <c r="U46" s="228"/>
      <c r="V46" s="228"/>
      <c r="W46" s="228"/>
      <c r="X46" s="228"/>
      <c r="Y46" s="214">
        <f t="shared" si="27"/>
        <v>0</v>
      </c>
      <c r="Z46" s="215">
        <f t="shared" si="28"/>
        <v>0</v>
      </c>
      <c r="AA46" s="216"/>
      <c r="AB46" s="229"/>
      <c r="AC46" s="230"/>
      <c r="AD46" s="66"/>
      <c r="AE46" s="67"/>
      <c r="AF46" s="68"/>
      <c r="AG46" s="68"/>
      <c r="AH46" s="68"/>
      <c r="AI46" s="68">
        <f t="shared" si="29"/>
        <v>0</v>
      </c>
      <c r="AJ46" s="69" t="str">
        <f t="shared" si="30"/>
        <v/>
      </c>
      <c r="AK46" s="217"/>
      <c r="AL46" s="218"/>
      <c r="AM46" s="72"/>
      <c r="AN46" s="219">
        <f>+SUM(J46,T46,AD46)</f>
        <v>3</v>
      </c>
      <c r="AO46" s="220">
        <f>+SUM(O46,Y46,AI46)</f>
        <v>0</v>
      </c>
      <c r="AP46" s="221">
        <f t="shared" si="31"/>
        <v>0</v>
      </c>
      <c r="AQ46" s="222"/>
      <c r="AR46" s="27"/>
    </row>
    <row r="47" spans="1:47" ht="82.5" customHeight="1" x14ac:dyDescent="0.25">
      <c r="A47" s="77" t="s">
        <v>178</v>
      </c>
      <c r="B47" s="71" t="s">
        <v>179</v>
      </c>
      <c r="C47" s="68" t="s">
        <v>180</v>
      </c>
      <c r="D47" s="68" t="s">
        <v>43</v>
      </c>
      <c r="E47" s="68">
        <v>3</v>
      </c>
      <c r="F47" s="78" t="s">
        <v>181</v>
      </c>
      <c r="G47" s="78" t="s">
        <v>182</v>
      </c>
      <c r="H47" s="78">
        <v>45689</v>
      </c>
      <c r="I47" s="79">
        <v>46022</v>
      </c>
      <c r="J47" s="77">
        <v>1</v>
      </c>
      <c r="K47" s="68">
        <v>1</v>
      </c>
      <c r="L47" s="68"/>
      <c r="M47" s="68"/>
      <c r="N47" s="68"/>
      <c r="O47" s="68">
        <f t="shared" si="25"/>
        <v>1</v>
      </c>
      <c r="P47" s="69">
        <f t="shared" si="26"/>
        <v>1</v>
      </c>
      <c r="Q47" s="71" t="s">
        <v>183</v>
      </c>
      <c r="R47" s="71" t="s">
        <v>47</v>
      </c>
      <c r="S47" s="72"/>
      <c r="T47" s="227">
        <v>1</v>
      </c>
      <c r="U47" s="228"/>
      <c r="V47" s="228"/>
      <c r="W47" s="228"/>
      <c r="X47" s="228"/>
      <c r="Y47" s="214">
        <f t="shared" si="27"/>
        <v>0</v>
      </c>
      <c r="Z47" s="215">
        <f t="shared" si="28"/>
        <v>0</v>
      </c>
      <c r="AA47" s="71"/>
      <c r="AB47" s="133"/>
      <c r="AC47" s="231"/>
      <c r="AD47" s="66">
        <v>1</v>
      </c>
      <c r="AE47" s="67"/>
      <c r="AF47" s="68"/>
      <c r="AG47" s="68"/>
      <c r="AH47" s="68"/>
      <c r="AI47" s="68">
        <f t="shared" si="29"/>
        <v>0</v>
      </c>
      <c r="AJ47" s="69">
        <f t="shared" si="30"/>
        <v>0</v>
      </c>
      <c r="AK47" s="217"/>
      <c r="AL47" s="218"/>
      <c r="AM47" s="72"/>
      <c r="AN47" s="219">
        <f>+SUM(J47,T47,AD47)</f>
        <v>3</v>
      </c>
      <c r="AO47" s="220">
        <f>+SUM(O47,Y47,AI47)</f>
        <v>1</v>
      </c>
      <c r="AP47" s="221">
        <f t="shared" si="31"/>
        <v>0.33333333333333331</v>
      </c>
      <c r="AQ47" s="222"/>
      <c r="AR47" s="27"/>
    </row>
    <row r="48" spans="1:47" ht="42.75" customHeight="1" x14ac:dyDescent="0.25">
      <c r="A48" s="88"/>
      <c r="B48" s="89"/>
      <c r="C48" s="90"/>
      <c r="D48" s="91"/>
      <c r="E48" s="91"/>
      <c r="F48" s="92"/>
      <c r="G48" s="92"/>
      <c r="H48" s="92"/>
      <c r="I48" s="93"/>
      <c r="J48" s="88"/>
      <c r="K48" s="91"/>
      <c r="L48" s="91"/>
      <c r="M48" s="91"/>
      <c r="N48" s="91"/>
      <c r="O48" s="91">
        <f t="shared" si="25"/>
        <v>0</v>
      </c>
      <c r="P48" s="94" t="str">
        <f t="shared" si="26"/>
        <v/>
      </c>
      <c r="Q48" s="89"/>
      <c r="R48" s="89"/>
      <c r="S48" s="99"/>
      <c r="T48" s="232"/>
      <c r="U48" s="142"/>
      <c r="V48" s="142"/>
      <c r="W48" s="142"/>
      <c r="X48" s="142"/>
      <c r="Y48" s="233">
        <f t="shared" si="27"/>
        <v>0</v>
      </c>
      <c r="Z48" s="234" t="str">
        <f t="shared" si="28"/>
        <v/>
      </c>
      <c r="AA48" s="89"/>
      <c r="AB48" s="141"/>
      <c r="AC48" s="235"/>
      <c r="AD48" s="96"/>
      <c r="AE48" s="97"/>
      <c r="AF48" s="91"/>
      <c r="AG48" s="91"/>
      <c r="AH48" s="91"/>
      <c r="AI48" s="91">
        <f t="shared" si="29"/>
        <v>0</v>
      </c>
      <c r="AJ48" s="94" t="str">
        <f t="shared" si="30"/>
        <v/>
      </c>
      <c r="AK48" s="236"/>
      <c r="AL48" s="237"/>
      <c r="AM48" s="99"/>
      <c r="AN48" s="238">
        <f>+SUM(J48,T48,AD48)</f>
        <v>0</v>
      </c>
      <c r="AO48" s="239">
        <f>+SUM(O48,Y48,AI48)</f>
        <v>0</v>
      </c>
      <c r="AP48" s="240" t="str">
        <f t="shared" si="31"/>
        <v/>
      </c>
      <c r="AQ48" s="241"/>
      <c r="AR48" s="27"/>
    </row>
    <row r="49" spans="1:47" ht="40.5" customHeight="1" x14ac:dyDescent="0.25">
      <c r="A49" s="242" t="s">
        <v>184</v>
      </c>
      <c r="C49" s="21"/>
      <c r="D49" s="21"/>
      <c r="E49" s="21"/>
      <c r="F49" s="21"/>
      <c r="G49" s="21"/>
      <c r="H49" s="21"/>
      <c r="I49" s="21"/>
      <c r="J49" s="23" t="s">
        <v>103</v>
      </c>
      <c r="K49" s="23"/>
      <c r="L49" s="23"/>
      <c r="M49" s="23"/>
      <c r="N49" s="23"/>
      <c r="O49" s="23"/>
      <c r="P49" s="23"/>
      <c r="Q49" s="23"/>
      <c r="R49" s="23"/>
      <c r="S49" s="23"/>
      <c r="T49" s="23"/>
      <c r="U49" s="23"/>
      <c r="V49" s="23"/>
      <c r="W49" s="23"/>
      <c r="X49" s="23"/>
      <c r="Y49" s="23"/>
      <c r="Z49" s="23"/>
      <c r="AA49" s="24"/>
      <c r="AB49" s="23"/>
      <c r="AC49" s="23"/>
      <c r="AD49" s="23"/>
      <c r="AE49" s="23"/>
      <c r="AF49" s="23"/>
      <c r="AG49" s="23"/>
      <c r="AH49" s="23"/>
      <c r="AI49" s="23"/>
      <c r="AJ49" s="23"/>
      <c r="AK49" s="23"/>
      <c r="AL49" s="23"/>
      <c r="AM49" s="23"/>
      <c r="AN49" s="25"/>
      <c r="AO49" s="25"/>
      <c r="AP49" s="25"/>
      <c r="AQ49" s="26"/>
      <c r="AR49" s="27"/>
      <c r="AS49" s="13"/>
      <c r="AT49" s="13"/>
      <c r="AU49" s="13"/>
    </row>
    <row r="50" spans="1:47" ht="32.25" customHeight="1" x14ac:dyDescent="0.25">
      <c r="A50" s="243" t="s">
        <v>23</v>
      </c>
      <c r="B50" s="244" t="s">
        <v>185</v>
      </c>
      <c r="C50" s="30"/>
      <c r="D50" s="30"/>
      <c r="E50" s="30"/>
      <c r="F50" s="30"/>
      <c r="G50" s="30"/>
      <c r="H50" s="30"/>
      <c r="I50" s="30"/>
      <c r="J50" s="187" t="s">
        <v>25</v>
      </c>
      <c r="K50" s="188"/>
      <c r="L50" s="188"/>
      <c r="M50" s="188"/>
      <c r="N50" s="188"/>
      <c r="O50" s="188"/>
      <c r="P50" s="188"/>
      <c r="Q50" s="189"/>
      <c r="R50" s="152" t="s">
        <v>26</v>
      </c>
      <c r="S50" s="107" t="s">
        <v>27</v>
      </c>
      <c r="T50" s="410" t="s">
        <v>28</v>
      </c>
      <c r="U50" s="411"/>
      <c r="V50" s="411"/>
      <c r="W50" s="411"/>
      <c r="X50" s="411"/>
      <c r="Y50" s="411"/>
      <c r="Z50" s="411"/>
      <c r="AA50" s="412"/>
      <c r="AB50" s="152" t="s">
        <v>26</v>
      </c>
      <c r="AC50" s="34" t="s">
        <v>27</v>
      </c>
      <c r="AD50" s="410" t="s">
        <v>29</v>
      </c>
      <c r="AE50" s="411"/>
      <c r="AF50" s="411"/>
      <c r="AG50" s="411"/>
      <c r="AH50" s="411"/>
      <c r="AI50" s="411"/>
      <c r="AJ50" s="411"/>
      <c r="AK50" s="412"/>
      <c r="AL50" s="153" t="s">
        <v>26</v>
      </c>
      <c r="AM50" s="34" t="s">
        <v>27</v>
      </c>
      <c r="AN50" s="413" t="s">
        <v>30</v>
      </c>
      <c r="AO50" s="408"/>
      <c r="AP50" s="408"/>
      <c r="AQ50" s="409"/>
      <c r="AR50" s="27"/>
      <c r="AS50" s="13"/>
      <c r="AT50" s="13"/>
      <c r="AU50" s="13"/>
    </row>
    <row r="51" spans="1:47" ht="49.5" customHeight="1" x14ac:dyDescent="0.25">
      <c r="A51" s="35" t="s">
        <v>31</v>
      </c>
      <c r="B51" s="245" t="s">
        <v>159</v>
      </c>
      <c r="C51" s="36" t="s">
        <v>33</v>
      </c>
      <c r="D51" s="36" t="s">
        <v>34</v>
      </c>
      <c r="E51" s="36" t="s">
        <v>35</v>
      </c>
      <c r="F51" s="37" t="s">
        <v>36</v>
      </c>
      <c r="G51" s="36" t="s">
        <v>37</v>
      </c>
      <c r="H51" s="246" t="s">
        <v>38</v>
      </c>
      <c r="I51" s="247" t="s">
        <v>39</v>
      </c>
      <c r="J51" s="194" t="s">
        <v>1</v>
      </c>
      <c r="K51" s="41" t="s">
        <v>2</v>
      </c>
      <c r="L51" s="41" t="s">
        <v>3</v>
      </c>
      <c r="M51" s="41" t="s">
        <v>4</v>
      </c>
      <c r="N51" s="41" t="s">
        <v>5</v>
      </c>
      <c r="O51" s="41" t="s">
        <v>6</v>
      </c>
      <c r="P51" s="42" t="s">
        <v>7</v>
      </c>
      <c r="Q51" s="43" t="s">
        <v>8</v>
      </c>
      <c r="R51" s="44"/>
      <c r="S51" s="45"/>
      <c r="T51" s="174" t="s">
        <v>1</v>
      </c>
      <c r="U51" s="195" t="s">
        <v>9</v>
      </c>
      <c r="V51" s="195" t="s">
        <v>10</v>
      </c>
      <c r="W51" s="195" t="s">
        <v>11</v>
      </c>
      <c r="X51" s="195" t="s">
        <v>12</v>
      </c>
      <c r="Y51" s="117" t="s">
        <v>6</v>
      </c>
      <c r="Z51" s="118" t="s">
        <v>7</v>
      </c>
      <c r="AA51" s="196" t="s">
        <v>8</v>
      </c>
      <c r="AB51" s="120"/>
      <c r="AC51" s="121"/>
      <c r="AD51" s="175" t="s">
        <v>1</v>
      </c>
      <c r="AE51" s="176" t="s">
        <v>13</v>
      </c>
      <c r="AF51" s="36" t="s">
        <v>14</v>
      </c>
      <c r="AG51" s="36" t="s">
        <v>15</v>
      </c>
      <c r="AH51" s="36" t="s">
        <v>16</v>
      </c>
      <c r="AI51" s="36" t="s">
        <v>6</v>
      </c>
      <c r="AJ51" s="150" t="s">
        <v>7</v>
      </c>
      <c r="AK51" s="151" t="s">
        <v>8</v>
      </c>
      <c r="AL51" s="153"/>
      <c r="AM51" s="153"/>
      <c r="AN51" s="40" t="s">
        <v>17</v>
      </c>
      <c r="AO51" s="41" t="s">
        <v>6</v>
      </c>
      <c r="AP51" s="43" t="s">
        <v>18</v>
      </c>
      <c r="AQ51" s="53" t="s">
        <v>19</v>
      </c>
      <c r="AR51" s="10"/>
      <c r="AS51" s="13"/>
      <c r="AT51" s="13"/>
      <c r="AU51" s="13"/>
    </row>
    <row r="52" spans="1:47" ht="108.75" customHeight="1" x14ac:dyDescent="0.25">
      <c r="A52" s="54" t="s">
        <v>186</v>
      </c>
      <c r="B52" s="55" t="s">
        <v>187</v>
      </c>
      <c r="C52" s="56" t="s">
        <v>188</v>
      </c>
      <c r="D52" s="56" t="s">
        <v>89</v>
      </c>
      <c r="E52" s="56">
        <v>3</v>
      </c>
      <c r="F52" s="200" t="s">
        <v>110</v>
      </c>
      <c r="G52" s="56" t="s">
        <v>110</v>
      </c>
      <c r="H52" s="248">
        <v>45659</v>
      </c>
      <c r="I52" s="249">
        <v>46021</v>
      </c>
      <c r="J52" s="54">
        <v>1</v>
      </c>
      <c r="K52" s="56"/>
      <c r="L52" s="56"/>
      <c r="M52" s="56"/>
      <c r="N52" s="56"/>
      <c r="O52" s="56">
        <f t="shared" ref="O52:O70" si="32">+SUM(K52:N52)</f>
        <v>0</v>
      </c>
      <c r="P52" s="59">
        <f t="shared" ref="P52:P70" si="33">IFERROR(O52/J52,"")</f>
        <v>0</v>
      </c>
      <c r="Q52" s="55" t="s">
        <v>189</v>
      </c>
      <c r="R52" s="55" t="s">
        <v>190</v>
      </c>
      <c r="S52" s="60"/>
      <c r="T52" s="54">
        <v>1</v>
      </c>
      <c r="U52" s="56"/>
      <c r="V52" s="56"/>
      <c r="W52" s="56"/>
      <c r="X52" s="56"/>
      <c r="Y52" s="56">
        <f t="shared" ref="Y52:Y70" si="34">+SUM(U52:X52)</f>
        <v>0</v>
      </c>
      <c r="Z52" s="59">
        <f t="shared" ref="Z52:Z70" si="35">IFERROR(Y52/T52,"")</f>
        <v>0</v>
      </c>
      <c r="AA52" s="55"/>
      <c r="AB52" s="55"/>
      <c r="AC52" s="60"/>
      <c r="AD52" s="127">
        <v>1</v>
      </c>
      <c r="AE52" s="128"/>
      <c r="AF52" s="56"/>
      <c r="AG52" s="56"/>
      <c r="AH52" s="56"/>
      <c r="AI52" s="56">
        <f t="shared" ref="AI52:AI70" si="36">+SUM(AE52:AH52)</f>
        <v>0</v>
      </c>
      <c r="AJ52" s="59">
        <f t="shared" ref="AJ52:AJ70" si="37">IFERROR(AI52/AD52,"")</f>
        <v>0</v>
      </c>
      <c r="AK52" s="129"/>
      <c r="AL52" s="55"/>
      <c r="AM52" s="130"/>
      <c r="AN52" s="73">
        <f>+SUM(J52,T52,AD52)</f>
        <v>3</v>
      </c>
      <c r="AO52" s="74">
        <f>+SUM(O52,Y52,AI52)</f>
        <v>0</v>
      </c>
      <c r="AP52" s="250">
        <f t="shared" ref="AP52:AP70" si="38">IFERROR(AO52/AN52,"")</f>
        <v>0</v>
      </c>
      <c r="AQ52" s="251">
        <f>+AVERAGE(AP52:AP70)</f>
        <v>0.29242424242424242</v>
      </c>
      <c r="AR52" s="27"/>
      <c r="AS52" s="13"/>
      <c r="AT52" s="13"/>
      <c r="AU52" s="13"/>
    </row>
    <row r="53" spans="1:47" ht="123.75" customHeight="1" x14ac:dyDescent="0.25">
      <c r="A53" s="77" t="s">
        <v>191</v>
      </c>
      <c r="B53" s="252" t="s">
        <v>192</v>
      </c>
      <c r="C53" s="223" t="s">
        <v>193</v>
      </c>
      <c r="D53" s="223" t="s">
        <v>89</v>
      </c>
      <c r="E53" s="223">
        <v>3</v>
      </c>
      <c r="F53" s="211" t="s">
        <v>110</v>
      </c>
      <c r="G53" s="223" t="s">
        <v>43</v>
      </c>
      <c r="H53" s="253">
        <v>45748</v>
      </c>
      <c r="I53" s="254">
        <v>46021</v>
      </c>
      <c r="J53" s="255">
        <v>1</v>
      </c>
      <c r="K53" s="223"/>
      <c r="L53" s="223"/>
      <c r="M53" s="223"/>
      <c r="N53" s="223">
        <v>1</v>
      </c>
      <c r="O53" s="68">
        <f t="shared" si="32"/>
        <v>1</v>
      </c>
      <c r="P53" s="69">
        <f t="shared" si="33"/>
        <v>1</v>
      </c>
      <c r="Q53" s="252" t="s">
        <v>194</v>
      </c>
      <c r="R53" s="252" t="s">
        <v>47</v>
      </c>
      <c r="S53" s="256"/>
      <c r="T53" s="255">
        <v>1</v>
      </c>
      <c r="U53" s="223"/>
      <c r="V53" s="223"/>
      <c r="W53" s="223"/>
      <c r="X53" s="223"/>
      <c r="Y53" s="68">
        <f t="shared" si="34"/>
        <v>0</v>
      </c>
      <c r="Z53" s="69">
        <f t="shared" si="35"/>
        <v>0</v>
      </c>
      <c r="AA53" s="252"/>
      <c r="AB53" s="252"/>
      <c r="AC53" s="256"/>
      <c r="AD53" s="257">
        <v>1</v>
      </c>
      <c r="AE53" s="258"/>
      <c r="AF53" s="223"/>
      <c r="AG53" s="223"/>
      <c r="AH53" s="223"/>
      <c r="AI53" s="223">
        <f t="shared" si="36"/>
        <v>0</v>
      </c>
      <c r="AJ53" s="259">
        <f t="shared" si="37"/>
        <v>0</v>
      </c>
      <c r="AK53" s="260"/>
      <c r="AL53" s="252"/>
      <c r="AM53" s="261"/>
      <c r="AN53" s="262">
        <f>+SUM(J53,T53,AD53)</f>
        <v>3</v>
      </c>
      <c r="AO53" s="263">
        <f>+SUM(O53,Y53,AI53)</f>
        <v>1</v>
      </c>
      <c r="AP53" s="264">
        <f t="shared" si="38"/>
        <v>0.33333333333333331</v>
      </c>
      <c r="AQ53" s="265"/>
      <c r="AR53" s="266"/>
      <c r="AS53" s="267"/>
      <c r="AT53" s="267"/>
      <c r="AU53" s="267"/>
    </row>
    <row r="54" spans="1:47" ht="111.75" customHeight="1" x14ac:dyDescent="0.25">
      <c r="A54" s="77" t="s">
        <v>195</v>
      </c>
      <c r="B54" s="268" t="s">
        <v>196</v>
      </c>
      <c r="C54" s="68" t="s">
        <v>197</v>
      </c>
      <c r="D54" s="68" t="s">
        <v>198</v>
      </c>
      <c r="E54" s="68">
        <v>2</v>
      </c>
      <c r="F54" s="211" t="s">
        <v>110</v>
      </c>
      <c r="G54" s="68" t="s">
        <v>175</v>
      </c>
      <c r="H54" s="253">
        <v>45659</v>
      </c>
      <c r="I54" s="87">
        <v>46021</v>
      </c>
      <c r="J54" s="77"/>
      <c r="K54" s="68"/>
      <c r="L54" s="68"/>
      <c r="M54" s="68"/>
      <c r="N54" s="68"/>
      <c r="O54" s="68">
        <f t="shared" si="32"/>
        <v>0</v>
      </c>
      <c r="P54" s="69" t="str">
        <f t="shared" si="33"/>
        <v/>
      </c>
      <c r="Q54" s="71" t="s">
        <v>199</v>
      </c>
      <c r="R54" s="71"/>
      <c r="S54" s="80"/>
      <c r="T54" s="77">
        <v>1</v>
      </c>
      <c r="U54" s="68"/>
      <c r="V54" s="68"/>
      <c r="W54" s="68"/>
      <c r="X54" s="68"/>
      <c r="Y54" s="68">
        <f t="shared" si="34"/>
        <v>0</v>
      </c>
      <c r="Z54" s="69">
        <f t="shared" si="35"/>
        <v>0</v>
      </c>
      <c r="AA54" s="71"/>
      <c r="AB54" s="71"/>
      <c r="AC54" s="80"/>
      <c r="AD54" s="66">
        <v>1</v>
      </c>
      <c r="AE54" s="67"/>
      <c r="AF54" s="68"/>
      <c r="AG54" s="68"/>
      <c r="AH54" s="68"/>
      <c r="AI54" s="223">
        <f t="shared" si="36"/>
        <v>0</v>
      </c>
      <c r="AJ54" s="259">
        <f t="shared" si="37"/>
        <v>0</v>
      </c>
      <c r="AK54" s="70"/>
      <c r="AL54" s="71"/>
      <c r="AM54" s="72"/>
      <c r="AN54" s="81">
        <f>+SUM(J54,T54,AD54)</f>
        <v>2</v>
      </c>
      <c r="AO54" s="82">
        <f>+SUM(O54,Y54,AI54)</f>
        <v>0</v>
      </c>
      <c r="AP54" s="269">
        <f t="shared" si="38"/>
        <v>0</v>
      </c>
      <c r="AQ54" s="265"/>
      <c r="AR54" s="27"/>
      <c r="AS54" s="13"/>
      <c r="AT54" s="13"/>
      <c r="AU54" s="13"/>
    </row>
    <row r="55" spans="1:47" ht="96.75" customHeight="1" x14ac:dyDescent="0.25">
      <c r="A55" s="77" t="s">
        <v>200</v>
      </c>
      <c r="B55" s="252" t="s">
        <v>201</v>
      </c>
      <c r="C55" s="223" t="s">
        <v>202</v>
      </c>
      <c r="D55" s="223" t="s">
        <v>89</v>
      </c>
      <c r="E55" s="223">
        <v>1</v>
      </c>
      <c r="F55" s="211" t="s">
        <v>110</v>
      </c>
      <c r="G55" s="223" t="s">
        <v>110</v>
      </c>
      <c r="H55" s="225">
        <v>45717</v>
      </c>
      <c r="I55" s="226">
        <v>46021</v>
      </c>
      <c r="J55" s="255"/>
      <c r="K55" s="223"/>
      <c r="L55" s="223"/>
      <c r="M55" s="223"/>
      <c r="N55" s="223"/>
      <c r="O55" s="68">
        <f t="shared" si="32"/>
        <v>0</v>
      </c>
      <c r="P55" s="69" t="str">
        <f t="shared" si="33"/>
        <v/>
      </c>
      <c r="Q55" s="252" t="s">
        <v>203</v>
      </c>
      <c r="R55" s="252"/>
      <c r="S55" s="256"/>
      <c r="T55" s="255"/>
      <c r="U55" s="223"/>
      <c r="V55" s="223"/>
      <c r="W55" s="223"/>
      <c r="X55" s="223"/>
      <c r="Y55" s="68">
        <f t="shared" si="34"/>
        <v>0</v>
      </c>
      <c r="Z55" s="69" t="str">
        <f t="shared" si="35"/>
        <v/>
      </c>
      <c r="AA55" s="252"/>
      <c r="AB55" s="252"/>
      <c r="AC55" s="256"/>
      <c r="AD55" s="257">
        <v>1</v>
      </c>
      <c r="AE55" s="258"/>
      <c r="AF55" s="223"/>
      <c r="AG55" s="223"/>
      <c r="AH55" s="223"/>
      <c r="AI55" s="223">
        <f t="shared" si="36"/>
        <v>0</v>
      </c>
      <c r="AJ55" s="259">
        <f t="shared" si="37"/>
        <v>0</v>
      </c>
      <c r="AK55" s="260"/>
      <c r="AL55" s="252"/>
      <c r="AM55" s="261"/>
      <c r="AN55" s="262">
        <f>+SUM(J55,T55,AD55)</f>
        <v>1</v>
      </c>
      <c r="AO55" s="263">
        <f>+SUM(O55,Y55,AI55)</f>
        <v>0</v>
      </c>
      <c r="AP55" s="269">
        <f t="shared" si="38"/>
        <v>0</v>
      </c>
      <c r="AQ55" s="265"/>
      <c r="AR55" s="266"/>
      <c r="AS55" s="267" t="s">
        <v>204</v>
      </c>
      <c r="AT55" s="267"/>
      <c r="AU55" s="267"/>
    </row>
    <row r="56" spans="1:47" ht="165" customHeight="1" x14ac:dyDescent="0.25">
      <c r="A56" s="77" t="s">
        <v>205</v>
      </c>
      <c r="B56" s="252" t="s">
        <v>206</v>
      </c>
      <c r="C56" s="223" t="s">
        <v>207</v>
      </c>
      <c r="D56" s="223" t="s">
        <v>89</v>
      </c>
      <c r="E56" s="223">
        <v>3</v>
      </c>
      <c r="F56" s="211" t="s">
        <v>110</v>
      </c>
      <c r="G56" s="223" t="s">
        <v>208</v>
      </c>
      <c r="H56" s="225">
        <v>45689</v>
      </c>
      <c r="I56" s="226">
        <v>46021</v>
      </c>
      <c r="J56" s="77">
        <v>1</v>
      </c>
      <c r="K56" s="68"/>
      <c r="L56" s="68">
        <v>1</v>
      </c>
      <c r="M56" s="68"/>
      <c r="N56" s="68"/>
      <c r="O56" s="68">
        <f t="shared" si="32"/>
        <v>1</v>
      </c>
      <c r="P56" s="69">
        <f t="shared" si="33"/>
        <v>1</v>
      </c>
      <c r="Q56" s="71" t="s">
        <v>209</v>
      </c>
      <c r="R56" s="252" t="s">
        <v>47</v>
      </c>
      <c r="S56" s="80"/>
      <c r="T56" s="77">
        <v>1</v>
      </c>
      <c r="U56" s="68"/>
      <c r="V56" s="68"/>
      <c r="W56" s="68"/>
      <c r="X56" s="68"/>
      <c r="Y56" s="68">
        <f t="shared" si="34"/>
        <v>0</v>
      </c>
      <c r="Z56" s="69">
        <f t="shared" si="35"/>
        <v>0</v>
      </c>
      <c r="AA56" s="71"/>
      <c r="AB56" s="71"/>
      <c r="AC56" s="80"/>
      <c r="AD56" s="66">
        <v>1</v>
      </c>
      <c r="AE56" s="67"/>
      <c r="AF56" s="68"/>
      <c r="AG56" s="68"/>
      <c r="AH56" s="68"/>
      <c r="AI56" s="223">
        <f t="shared" si="36"/>
        <v>0</v>
      </c>
      <c r="AJ56" s="259">
        <f t="shared" si="37"/>
        <v>0</v>
      </c>
      <c r="AK56" s="70"/>
      <c r="AL56" s="71"/>
      <c r="AM56" s="72"/>
      <c r="AN56" s="81">
        <f>+SUM(J56,T56,AD56)</f>
        <v>3</v>
      </c>
      <c r="AO56" s="82">
        <f>+SUM(O56,Y56,AI56)</f>
        <v>1</v>
      </c>
      <c r="AP56" s="269">
        <f t="shared" si="38"/>
        <v>0.33333333333333331</v>
      </c>
      <c r="AQ56" s="265"/>
      <c r="AR56" s="27"/>
      <c r="AS56" s="13"/>
      <c r="AT56" s="13"/>
      <c r="AU56" s="13"/>
    </row>
    <row r="57" spans="1:47" ht="115.5" customHeight="1" x14ac:dyDescent="0.25">
      <c r="A57" s="77" t="s">
        <v>210</v>
      </c>
      <c r="B57" s="252" t="s">
        <v>211</v>
      </c>
      <c r="C57" s="223" t="s">
        <v>212</v>
      </c>
      <c r="D57" s="223" t="s">
        <v>89</v>
      </c>
      <c r="E57" s="223">
        <v>1</v>
      </c>
      <c r="F57" s="211" t="s">
        <v>110</v>
      </c>
      <c r="G57" s="224" t="s">
        <v>213</v>
      </c>
      <c r="H57" s="225">
        <v>45839</v>
      </c>
      <c r="I57" s="226">
        <v>45930</v>
      </c>
      <c r="J57" s="255"/>
      <c r="K57" s="223"/>
      <c r="L57" s="223"/>
      <c r="M57" s="223"/>
      <c r="N57" s="223"/>
      <c r="O57" s="68">
        <f t="shared" si="32"/>
        <v>0</v>
      </c>
      <c r="P57" s="69" t="str">
        <f t="shared" si="33"/>
        <v/>
      </c>
      <c r="Q57" s="252" t="s">
        <v>214</v>
      </c>
      <c r="R57" s="252"/>
      <c r="S57" s="256"/>
      <c r="T57" s="255">
        <v>1</v>
      </c>
      <c r="U57" s="223"/>
      <c r="V57" s="223"/>
      <c r="W57" s="223"/>
      <c r="X57" s="223"/>
      <c r="Y57" s="68">
        <f t="shared" si="34"/>
        <v>0</v>
      </c>
      <c r="Z57" s="69">
        <f t="shared" si="35"/>
        <v>0</v>
      </c>
      <c r="AA57" s="252"/>
      <c r="AB57" s="252"/>
      <c r="AC57" s="256"/>
      <c r="AD57" s="257"/>
      <c r="AE57" s="258"/>
      <c r="AF57" s="223"/>
      <c r="AG57" s="223"/>
      <c r="AH57" s="223"/>
      <c r="AI57" s="223">
        <f t="shared" si="36"/>
        <v>0</v>
      </c>
      <c r="AJ57" s="259" t="str">
        <f t="shared" si="37"/>
        <v/>
      </c>
      <c r="AK57" s="260"/>
      <c r="AL57" s="252"/>
      <c r="AM57" s="261"/>
      <c r="AN57" s="262">
        <f>+SUM(J57,T57,AD57)</f>
        <v>1</v>
      </c>
      <c r="AO57" s="263">
        <f>+SUM(O57,Y57,AI57)</f>
        <v>0</v>
      </c>
      <c r="AP57" s="269">
        <f t="shared" si="38"/>
        <v>0</v>
      </c>
      <c r="AQ57" s="265"/>
      <c r="AR57" s="266"/>
      <c r="AS57" s="267"/>
      <c r="AT57" s="267"/>
      <c r="AU57" s="267"/>
    </row>
    <row r="58" spans="1:47" ht="115.5" customHeight="1" x14ac:dyDescent="0.25">
      <c r="A58" s="77" t="s">
        <v>215</v>
      </c>
      <c r="B58" s="252" t="s">
        <v>216</v>
      </c>
      <c r="C58" s="252" t="s">
        <v>217</v>
      </c>
      <c r="D58" s="252" t="s">
        <v>89</v>
      </c>
      <c r="E58" s="223">
        <v>3</v>
      </c>
      <c r="F58" s="211" t="s">
        <v>110</v>
      </c>
      <c r="G58" s="252" t="s">
        <v>218</v>
      </c>
      <c r="H58" s="225">
        <v>45717</v>
      </c>
      <c r="I58" s="226">
        <v>45991</v>
      </c>
      <c r="J58" s="255">
        <v>1</v>
      </c>
      <c r="K58" s="223"/>
      <c r="L58" s="223"/>
      <c r="M58" s="223">
        <v>1</v>
      </c>
      <c r="N58" s="223"/>
      <c r="O58" s="68">
        <f t="shared" si="32"/>
        <v>1</v>
      </c>
      <c r="P58" s="69">
        <f t="shared" si="33"/>
        <v>1</v>
      </c>
      <c r="Q58" s="252" t="s">
        <v>219</v>
      </c>
      <c r="R58" s="252" t="s">
        <v>47</v>
      </c>
      <c r="S58" s="256"/>
      <c r="T58" s="255">
        <v>1</v>
      </c>
      <c r="U58" s="223"/>
      <c r="V58" s="223"/>
      <c r="W58" s="223"/>
      <c r="X58" s="223"/>
      <c r="Y58" s="68">
        <f t="shared" si="34"/>
        <v>0</v>
      </c>
      <c r="Z58" s="69">
        <f t="shared" si="35"/>
        <v>0</v>
      </c>
      <c r="AA58" s="252"/>
      <c r="AB58" s="252"/>
      <c r="AC58" s="256"/>
      <c r="AD58" s="257">
        <v>1</v>
      </c>
      <c r="AE58" s="258"/>
      <c r="AF58" s="223"/>
      <c r="AG58" s="223"/>
      <c r="AH58" s="223"/>
      <c r="AI58" s="223">
        <f t="shared" si="36"/>
        <v>0</v>
      </c>
      <c r="AJ58" s="259">
        <f t="shared" si="37"/>
        <v>0</v>
      </c>
      <c r="AK58" s="260"/>
      <c r="AL58" s="252"/>
      <c r="AM58" s="261"/>
      <c r="AN58" s="262">
        <f>+SUM(J58,T58,AD58)</f>
        <v>3</v>
      </c>
      <c r="AO58" s="263">
        <f>+SUM(O58,Y58,AI58)</f>
        <v>1</v>
      </c>
      <c r="AP58" s="269">
        <f t="shared" si="38"/>
        <v>0.33333333333333331</v>
      </c>
      <c r="AQ58" s="265"/>
      <c r="AR58" s="266"/>
      <c r="AS58" s="267"/>
      <c r="AT58" s="267"/>
      <c r="AU58" s="267"/>
    </row>
    <row r="59" spans="1:47" ht="80.25" customHeight="1" x14ac:dyDescent="0.25">
      <c r="A59" s="77" t="s">
        <v>220</v>
      </c>
      <c r="B59" s="71" t="s">
        <v>221</v>
      </c>
      <c r="C59" s="68" t="s">
        <v>222</v>
      </c>
      <c r="D59" s="223" t="s">
        <v>89</v>
      </c>
      <c r="E59" s="223">
        <v>1</v>
      </c>
      <c r="F59" s="211" t="s">
        <v>110</v>
      </c>
      <c r="G59" s="224" t="s">
        <v>110</v>
      </c>
      <c r="H59" s="211">
        <v>45931</v>
      </c>
      <c r="I59" s="212">
        <v>45991</v>
      </c>
      <c r="J59" s="77"/>
      <c r="K59" s="68"/>
      <c r="L59" s="68"/>
      <c r="M59" s="68"/>
      <c r="N59" s="68"/>
      <c r="O59" s="68">
        <f t="shared" si="32"/>
        <v>0</v>
      </c>
      <c r="P59" s="69" t="str">
        <f t="shared" si="33"/>
        <v/>
      </c>
      <c r="Q59" s="71"/>
      <c r="R59" s="71"/>
      <c r="S59" s="80"/>
      <c r="T59" s="77"/>
      <c r="U59" s="68"/>
      <c r="V59" s="68"/>
      <c r="W59" s="68"/>
      <c r="X59" s="68"/>
      <c r="Y59" s="68">
        <f t="shared" si="34"/>
        <v>0</v>
      </c>
      <c r="Z59" s="69" t="str">
        <f t="shared" si="35"/>
        <v/>
      </c>
      <c r="AA59" s="71"/>
      <c r="AB59" s="71"/>
      <c r="AC59" s="80"/>
      <c r="AD59" s="66">
        <v>1</v>
      </c>
      <c r="AE59" s="67"/>
      <c r="AF59" s="68"/>
      <c r="AG59" s="68"/>
      <c r="AH59" s="68"/>
      <c r="AI59" s="223">
        <f t="shared" si="36"/>
        <v>0</v>
      </c>
      <c r="AJ59" s="259">
        <f t="shared" si="37"/>
        <v>0</v>
      </c>
      <c r="AK59" s="70"/>
      <c r="AL59" s="71"/>
      <c r="AM59" s="72"/>
      <c r="AN59" s="81">
        <f>+SUM(J59,T59,AD59)</f>
        <v>1</v>
      </c>
      <c r="AO59" s="82">
        <f>+SUM(O59,Y59,AI59)</f>
        <v>0</v>
      </c>
      <c r="AP59" s="269">
        <f t="shared" si="38"/>
        <v>0</v>
      </c>
      <c r="AQ59" s="265"/>
      <c r="AR59" s="27"/>
      <c r="AS59" s="13"/>
      <c r="AT59" s="13"/>
      <c r="AU59" s="13"/>
    </row>
    <row r="60" spans="1:47" ht="80.25" customHeight="1" x14ac:dyDescent="0.25">
      <c r="A60" s="77" t="s">
        <v>223</v>
      </c>
      <c r="B60" s="252" t="s">
        <v>224</v>
      </c>
      <c r="C60" s="223" t="s">
        <v>225</v>
      </c>
      <c r="D60" s="223" t="s">
        <v>89</v>
      </c>
      <c r="E60" s="223">
        <v>2</v>
      </c>
      <c r="F60" s="211" t="s">
        <v>110</v>
      </c>
      <c r="G60" s="224" t="s">
        <v>110</v>
      </c>
      <c r="H60" s="225">
        <v>45778</v>
      </c>
      <c r="I60" s="226">
        <v>46021</v>
      </c>
      <c r="J60" s="77">
        <v>1</v>
      </c>
      <c r="K60" s="68"/>
      <c r="L60" s="68"/>
      <c r="M60" s="68"/>
      <c r="N60" s="68"/>
      <c r="O60" s="68">
        <f t="shared" si="32"/>
        <v>0</v>
      </c>
      <c r="P60" s="69">
        <f t="shared" si="33"/>
        <v>0</v>
      </c>
      <c r="Q60" s="71" t="s">
        <v>226</v>
      </c>
      <c r="R60" s="71" t="s">
        <v>227</v>
      </c>
      <c r="S60" s="80"/>
      <c r="T60" s="77"/>
      <c r="U60" s="68"/>
      <c r="V60" s="68"/>
      <c r="W60" s="68"/>
      <c r="X60" s="68"/>
      <c r="Y60" s="68">
        <f t="shared" si="34"/>
        <v>0</v>
      </c>
      <c r="Z60" s="69" t="str">
        <f t="shared" si="35"/>
        <v/>
      </c>
      <c r="AA60" s="71"/>
      <c r="AB60" s="71"/>
      <c r="AC60" s="80"/>
      <c r="AD60" s="66">
        <v>1</v>
      </c>
      <c r="AE60" s="67"/>
      <c r="AF60" s="68"/>
      <c r="AG60" s="68"/>
      <c r="AH60" s="68"/>
      <c r="AI60" s="223">
        <f t="shared" si="36"/>
        <v>0</v>
      </c>
      <c r="AJ60" s="259">
        <f t="shared" si="37"/>
        <v>0</v>
      </c>
      <c r="AK60" s="70"/>
      <c r="AL60" s="71"/>
      <c r="AM60" s="72"/>
      <c r="AN60" s="81">
        <f>+SUM(J60,T60,AD60)</f>
        <v>2</v>
      </c>
      <c r="AO60" s="82">
        <f>+SUM(O60,Y60,AI60)</f>
        <v>0</v>
      </c>
      <c r="AP60" s="269">
        <f t="shared" si="38"/>
        <v>0</v>
      </c>
      <c r="AQ60" s="265"/>
      <c r="AR60" s="27"/>
      <c r="AS60" s="13"/>
      <c r="AT60" s="13"/>
      <c r="AU60" s="13"/>
    </row>
    <row r="61" spans="1:47" ht="119.25" customHeight="1" x14ac:dyDescent="0.25">
      <c r="A61" s="77" t="s">
        <v>228</v>
      </c>
      <c r="B61" s="71" t="s">
        <v>229</v>
      </c>
      <c r="C61" s="68" t="s">
        <v>230</v>
      </c>
      <c r="D61" s="223" t="s">
        <v>89</v>
      </c>
      <c r="E61" s="68">
        <v>5</v>
      </c>
      <c r="F61" s="211" t="s">
        <v>110</v>
      </c>
      <c r="G61" s="68" t="s">
        <v>110</v>
      </c>
      <c r="H61" s="225">
        <v>45689</v>
      </c>
      <c r="I61" s="226">
        <v>46021</v>
      </c>
      <c r="J61" s="77">
        <v>1</v>
      </c>
      <c r="K61" s="68"/>
      <c r="L61" s="68"/>
      <c r="M61" s="68">
        <v>1</v>
      </c>
      <c r="N61" s="68"/>
      <c r="O61" s="68">
        <f t="shared" si="32"/>
        <v>1</v>
      </c>
      <c r="P61" s="69">
        <f t="shared" si="33"/>
        <v>1</v>
      </c>
      <c r="Q61" s="71" t="s">
        <v>231</v>
      </c>
      <c r="R61" s="71" t="s">
        <v>47</v>
      </c>
      <c r="S61" s="80"/>
      <c r="T61" s="77">
        <v>2</v>
      </c>
      <c r="U61" s="68"/>
      <c r="V61" s="68"/>
      <c r="W61" s="68"/>
      <c r="X61" s="68"/>
      <c r="Y61" s="68">
        <f t="shared" si="34"/>
        <v>0</v>
      </c>
      <c r="Z61" s="69">
        <f t="shared" si="35"/>
        <v>0</v>
      </c>
      <c r="AA61" s="71"/>
      <c r="AB61" s="71"/>
      <c r="AC61" s="80"/>
      <c r="AD61" s="66">
        <v>2</v>
      </c>
      <c r="AE61" s="67"/>
      <c r="AF61" s="68"/>
      <c r="AG61" s="68"/>
      <c r="AH61" s="68"/>
      <c r="AI61" s="223">
        <f t="shared" si="36"/>
        <v>0</v>
      </c>
      <c r="AJ61" s="259">
        <f t="shared" si="37"/>
        <v>0</v>
      </c>
      <c r="AK61" s="70"/>
      <c r="AL61" s="71"/>
      <c r="AM61" s="72"/>
      <c r="AN61" s="81">
        <f>+SUM(J61,T61,AD61)</f>
        <v>5</v>
      </c>
      <c r="AO61" s="82">
        <f>+SUM(O61,Y61,AI61)</f>
        <v>1</v>
      </c>
      <c r="AP61" s="269">
        <f t="shared" si="38"/>
        <v>0.2</v>
      </c>
      <c r="AQ61" s="265"/>
      <c r="AR61" s="27"/>
      <c r="AS61" s="13"/>
      <c r="AT61" s="13"/>
      <c r="AU61" s="13"/>
    </row>
    <row r="62" spans="1:47" ht="107.25" customHeight="1" x14ac:dyDescent="0.25">
      <c r="A62" s="77" t="s">
        <v>232</v>
      </c>
      <c r="B62" s="71" t="s">
        <v>233</v>
      </c>
      <c r="C62" s="68" t="s">
        <v>234</v>
      </c>
      <c r="D62" s="223" t="s">
        <v>89</v>
      </c>
      <c r="E62" s="68">
        <v>2</v>
      </c>
      <c r="F62" s="211" t="s">
        <v>110</v>
      </c>
      <c r="G62" s="68" t="s">
        <v>110</v>
      </c>
      <c r="H62" s="225">
        <v>45664</v>
      </c>
      <c r="I62" s="226">
        <v>45777</v>
      </c>
      <c r="J62" s="77">
        <v>2</v>
      </c>
      <c r="K62" s="68"/>
      <c r="L62" s="68"/>
      <c r="M62" s="68">
        <v>1</v>
      </c>
      <c r="N62" s="68">
        <v>1</v>
      </c>
      <c r="O62" s="68">
        <f t="shared" si="32"/>
        <v>2</v>
      </c>
      <c r="P62" s="69">
        <f t="shared" si="33"/>
        <v>1</v>
      </c>
      <c r="Q62" s="71" t="s">
        <v>235</v>
      </c>
      <c r="R62" s="71" t="s">
        <v>47</v>
      </c>
      <c r="S62" s="80"/>
      <c r="T62" s="77"/>
      <c r="U62" s="68"/>
      <c r="V62" s="68"/>
      <c r="W62" s="68"/>
      <c r="X62" s="68"/>
      <c r="Y62" s="68">
        <f t="shared" si="34"/>
        <v>0</v>
      </c>
      <c r="Z62" s="69" t="str">
        <f t="shared" si="35"/>
        <v/>
      </c>
      <c r="AA62" s="71"/>
      <c r="AB62" s="71"/>
      <c r="AC62" s="80"/>
      <c r="AD62" s="66"/>
      <c r="AE62" s="67"/>
      <c r="AF62" s="68"/>
      <c r="AG62" s="68"/>
      <c r="AH62" s="68"/>
      <c r="AI62" s="223">
        <f t="shared" si="36"/>
        <v>0</v>
      </c>
      <c r="AJ62" s="259" t="str">
        <f t="shared" si="37"/>
        <v/>
      </c>
      <c r="AK62" s="71"/>
      <c r="AL62" s="71"/>
      <c r="AM62" s="72"/>
      <c r="AN62" s="81">
        <f>+SUM(J62,T62,AD62)</f>
        <v>2</v>
      </c>
      <c r="AO62" s="82">
        <f>+SUM(O62,Y62,AI62)</f>
        <v>2</v>
      </c>
      <c r="AP62" s="269">
        <f t="shared" si="38"/>
        <v>1</v>
      </c>
      <c r="AQ62" s="265"/>
      <c r="AR62" s="27"/>
      <c r="AS62" s="13"/>
      <c r="AT62" s="13"/>
      <c r="AU62" s="13"/>
    </row>
    <row r="63" spans="1:47" ht="78.75" customHeight="1" x14ac:dyDescent="0.25">
      <c r="A63" s="77" t="s">
        <v>236</v>
      </c>
      <c r="B63" s="71" t="s">
        <v>237</v>
      </c>
      <c r="C63" s="68" t="s">
        <v>238</v>
      </c>
      <c r="D63" s="223" t="s">
        <v>89</v>
      </c>
      <c r="E63" s="223">
        <v>2</v>
      </c>
      <c r="F63" s="211" t="s">
        <v>110</v>
      </c>
      <c r="G63" s="224" t="s">
        <v>110</v>
      </c>
      <c r="H63" s="225">
        <v>45689</v>
      </c>
      <c r="I63" s="226">
        <v>45777</v>
      </c>
      <c r="J63" s="77">
        <v>2</v>
      </c>
      <c r="K63" s="85"/>
      <c r="L63" s="85"/>
      <c r="M63" s="68">
        <v>1</v>
      </c>
      <c r="N63" s="68">
        <v>1</v>
      </c>
      <c r="O63" s="85">
        <f t="shared" si="32"/>
        <v>2</v>
      </c>
      <c r="P63" s="69">
        <f t="shared" si="33"/>
        <v>1</v>
      </c>
      <c r="Q63" s="71" t="s">
        <v>239</v>
      </c>
      <c r="R63" s="71" t="s">
        <v>47</v>
      </c>
      <c r="S63" s="80"/>
      <c r="T63" s="77"/>
      <c r="U63" s="85"/>
      <c r="V63" s="85"/>
      <c r="W63" s="85"/>
      <c r="X63" s="85"/>
      <c r="Y63" s="85">
        <f t="shared" si="34"/>
        <v>0</v>
      </c>
      <c r="Z63" s="69" t="str">
        <f t="shared" si="35"/>
        <v/>
      </c>
      <c r="AA63" s="71"/>
      <c r="AB63" s="71"/>
      <c r="AC63" s="80"/>
      <c r="AD63" s="66"/>
      <c r="AE63" s="67"/>
      <c r="AF63" s="68"/>
      <c r="AG63" s="68"/>
      <c r="AH63" s="68"/>
      <c r="AI63" s="223">
        <f t="shared" si="36"/>
        <v>0</v>
      </c>
      <c r="AJ63" s="259" t="str">
        <f t="shared" si="37"/>
        <v/>
      </c>
      <c r="AK63" s="71"/>
      <c r="AL63" s="71"/>
      <c r="AM63" s="72"/>
      <c r="AN63" s="81">
        <f>+SUM(J63,T63,AD63)</f>
        <v>2</v>
      </c>
      <c r="AO63" s="82">
        <f>+SUM(O63,Y63,AI63)</f>
        <v>2</v>
      </c>
      <c r="AP63" s="269">
        <f t="shared" si="38"/>
        <v>1</v>
      </c>
      <c r="AQ63" s="265"/>
      <c r="AR63" s="27"/>
      <c r="AS63" s="13"/>
      <c r="AT63" s="13"/>
      <c r="AU63" s="13"/>
    </row>
    <row r="64" spans="1:47" ht="81.75" customHeight="1" x14ac:dyDescent="0.25">
      <c r="A64" s="77" t="s">
        <v>240</v>
      </c>
      <c r="B64" s="71" t="s">
        <v>241</v>
      </c>
      <c r="C64" s="68" t="s">
        <v>242</v>
      </c>
      <c r="D64" s="68" t="s">
        <v>89</v>
      </c>
      <c r="E64" s="68">
        <v>2</v>
      </c>
      <c r="F64" s="211" t="s">
        <v>110</v>
      </c>
      <c r="G64" s="224" t="s">
        <v>110</v>
      </c>
      <c r="H64" s="225">
        <v>45689</v>
      </c>
      <c r="I64" s="226">
        <v>45869</v>
      </c>
      <c r="J64" s="77"/>
      <c r="K64" s="85"/>
      <c r="L64" s="85"/>
      <c r="M64" s="85"/>
      <c r="N64" s="85"/>
      <c r="O64" s="85">
        <f t="shared" si="32"/>
        <v>0</v>
      </c>
      <c r="P64" s="69" t="str">
        <f t="shared" si="33"/>
        <v/>
      </c>
      <c r="Q64" s="71" t="s">
        <v>243</v>
      </c>
      <c r="R64" s="71"/>
      <c r="S64" s="80"/>
      <c r="T64" s="77">
        <v>2</v>
      </c>
      <c r="U64" s="85"/>
      <c r="V64" s="85"/>
      <c r="W64" s="85"/>
      <c r="X64" s="85"/>
      <c r="Y64" s="85">
        <f t="shared" si="34"/>
        <v>0</v>
      </c>
      <c r="Z64" s="69">
        <f t="shared" si="35"/>
        <v>0</v>
      </c>
      <c r="AA64" s="71"/>
      <c r="AB64" s="71"/>
      <c r="AC64" s="80"/>
      <c r="AD64" s="66"/>
      <c r="AE64" s="67"/>
      <c r="AF64" s="68"/>
      <c r="AG64" s="68"/>
      <c r="AH64" s="68"/>
      <c r="AI64" s="223">
        <f t="shared" si="36"/>
        <v>0</v>
      </c>
      <c r="AJ64" s="259" t="str">
        <f t="shared" si="37"/>
        <v/>
      </c>
      <c r="AK64" s="71"/>
      <c r="AL64" s="71"/>
      <c r="AM64" s="72"/>
      <c r="AN64" s="81">
        <f>+SUM(J64,T64,AD64)</f>
        <v>2</v>
      </c>
      <c r="AO64" s="82">
        <f>+SUM(O64,Y64,AI64)</f>
        <v>0</v>
      </c>
      <c r="AP64" s="269">
        <f t="shared" si="38"/>
        <v>0</v>
      </c>
      <c r="AQ64" s="265"/>
      <c r="AR64" s="27"/>
      <c r="AS64" s="13"/>
      <c r="AT64" s="13"/>
      <c r="AU64" s="13"/>
    </row>
    <row r="65" spans="1:47" ht="138" customHeight="1" x14ac:dyDescent="0.25">
      <c r="A65" s="77" t="s">
        <v>244</v>
      </c>
      <c r="B65" s="252" t="s">
        <v>245</v>
      </c>
      <c r="C65" s="223" t="s">
        <v>246</v>
      </c>
      <c r="D65" s="223" t="s">
        <v>89</v>
      </c>
      <c r="E65" s="223">
        <v>2</v>
      </c>
      <c r="F65" s="211" t="s">
        <v>110</v>
      </c>
      <c r="G65" s="224" t="s">
        <v>110</v>
      </c>
      <c r="H65" s="225">
        <v>45689</v>
      </c>
      <c r="I65" s="226">
        <v>45777</v>
      </c>
      <c r="J65" s="77">
        <v>2</v>
      </c>
      <c r="K65" s="68"/>
      <c r="L65" s="68"/>
      <c r="M65" s="68">
        <v>2</v>
      </c>
      <c r="N65" s="68"/>
      <c r="O65" s="68">
        <f t="shared" si="32"/>
        <v>2</v>
      </c>
      <c r="P65" s="69">
        <f t="shared" si="33"/>
        <v>1</v>
      </c>
      <c r="Q65" s="71" t="s">
        <v>247</v>
      </c>
      <c r="R65" s="71" t="s">
        <v>47</v>
      </c>
      <c r="S65" s="80"/>
      <c r="T65" s="77"/>
      <c r="U65" s="68"/>
      <c r="V65" s="68"/>
      <c r="W65" s="68"/>
      <c r="X65" s="68"/>
      <c r="Y65" s="68">
        <f t="shared" si="34"/>
        <v>0</v>
      </c>
      <c r="Z65" s="69" t="str">
        <f t="shared" si="35"/>
        <v/>
      </c>
      <c r="AA65" s="71"/>
      <c r="AB65" s="71"/>
      <c r="AC65" s="80"/>
      <c r="AD65" s="66"/>
      <c r="AE65" s="67"/>
      <c r="AF65" s="68"/>
      <c r="AG65" s="68"/>
      <c r="AH65" s="68"/>
      <c r="AI65" s="223">
        <f t="shared" si="36"/>
        <v>0</v>
      </c>
      <c r="AJ65" s="259" t="str">
        <f t="shared" si="37"/>
        <v/>
      </c>
      <c r="AK65" s="71"/>
      <c r="AL65" s="71"/>
      <c r="AM65" s="72"/>
      <c r="AN65" s="81">
        <f>+SUM(J65,T65,AD65)</f>
        <v>2</v>
      </c>
      <c r="AO65" s="82">
        <f>+SUM(O65,Y65,AI65)</f>
        <v>2</v>
      </c>
      <c r="AP65" s="269">
        <f t="shared" si="38"/>
        <v>1</v>
      </c>
      <c r="AQ65" s="265"/>
      <c r="AR65" s="27"/>
      <c r="AS65" s="13"/>
      <c r="AT65" s="13"/>
      <c r="AU65" s="13"/>
    </row>
    <row r="66" spans="1:47" ht="116.25" customHeight="1" x14ac:dyDescent="0.25">
      <c r="A66" s="77" t="s">
        <v>248</v>
      </c>
      <c r="B66" s="252" t="s">
        <v>249</v>
      </c>
      <c r="C66" s="223" t="s">
        <v>250</v>
      </c>
      <c r="D66" s="223" t="s">
        <v>89</v>
      </c>
      <c r="E66" s="223">
        <v>4</v>
      </c>
      <c r="F66" s="211" t="s">
        <v>110</v>
      </c>
      <c r="G66" s="224" t="s">
        <v>251</v>
      </c>
      <c r="H66" s="225">
        <v>45689</v>
      </c>
      <c r="I66" s="226">
        <v>46021</v>
      </c>
      <c r="J66" s="77">
        <v>1</v>
      </c>
      <c r="K66" s="68"/>
      <c r="L66" s="68"/>
      <c r="M66" s="68">
        <v>1</v>
      </c>
      <c r="N66" s="68"/>
      <c r="O66" s="68">
        <f t="shared" si="32"/>
        <v>1</v>
      </c>
      <c r="P66" s="69">
        <f t="shared" si="33"/>
        <v>1</v>
      </c>
      <c r="Q66" s="71" t="s">
        <v>252</v>
      </c>
      <c r="R66" s="71" t="s">
        <v>47</v>
      </c>
      <c r="S66" s="80"/>
      <c r="T66" s="77">
        <v>3</v>
      </c>
      <c r="U66" s="68"/>
      <c r="V66" s="68"/>
      <c r="W66" s="68"/>
      <c r="X66" s="68"/>
      <c r="Y66" s="68">
        <f t="shared" si="34"/>
        <v>0</v>
      </c>
      <c r="Z66" s="69">
        <f t="shared" si="35"/>
        <v>0</v>
      </c>
      <c r="AA66" s="71"/>
      <c r="AB66" s="71"/>
      <c r="AC66" s="80"/>
      <c r="AD66" s="66"/>
      <c r="AE66" s="67"/>
      <c r="AF66" s="68"/>
      <c r="AG66" s="68"/>
      <c r="AH66" s="68"/>
      <c r="AI66" s="223">
        <f t="shared" si="36"/>
        <v>0</v>
      </c>
      <c r="AJ66" s="259" t="str">
        <f t="shared" si="37"/>
        <v/>
      </c>
      <c r="AK66" s="71"/>
      <c r="AL66" s="71"/>
      <c r="AM66" s="72"/>
      <c r="AN66" s="81">
        <f>+SUM(J66,T66,AD66)</f>
        <v>4</v>
      </c>
      <c r="AO66" s="82">
        <f>+SUM(O66,Y66,AI66)</f>
        <v>1</v>
      </c>
      <c r="AP66" s="269">
        <f t="shared" si="38"/>
        <v>0.25</v>
      </c>
      <c r="AQ66" s="265"/>
      <c r="AR66" s="27"/>
      <c r="AS66" s="13"/>
      <c r="AT66" s="13"/>
      <c r="AU66" s="13"/>
    </row>
    <row r="67" spans="1:47" ht="111.75" customHeight="1" x14ac:dyDescent="0.25">
      <c r="A67" s="77" t="s">
        <v>253</v>
      </c>
      <c r="B67" s="252" t="s">
        <v>254</v>
      </c>
      <c r="C67" s="223" t="s">
        <v>250</v>
      </c>
      <c r="D67" s="223" t="s">
        <v>89</v>
      </c>
      <c r="E67" s="223">
        <v>2</v>
      </c>
      <c r="F67" s="211" t="s">
        <v>110</v>
      </c>
      <c r="G67" s="224" t="s">
        <v>251</v>
      </c>
      <c r="H67" s="225">
        <v>45689</v>
      </c>
      <c r="I67" s="226">
        <v>46021</v>
      </c>
      <c r="J67" s="77"/>
      <c r="K67" s="68"/>
      <c r="L67" s="68"/>
      <c r="M67" s="68">
        <v>1</v>
      </c>
      <c r="N67" s="68"/>
      <c r="O67" s="68">
        <f t="shared" si="32"/>
        <v>1</v>
      </c>
      <c r="P67" s="69" t="str">
        <f t="shared" si="33"/>
        <v/>
      </c>
      <c r="Q67" s="71" t="s">
        <v>252</v>
      </c>
      <c r="R67" s="71" t="s">
        <v>255</v>
      </c>
      <c r="S67" s="80"/>
      <c r="T67" s="77"/>
      <c r="U67" s="68"/>
      <c r="V67" s="68"/>
      <c r="W67" s="68"/>
      <c r="X67" s="68"/>
      <c r="Y67" s="68">
        <f t="shared" si="34"/>
        <v>0</v>
      </c>
      <c r="Z67" s="69" t="str">
        <f t="shared" si="35"/>
        <v/>
      </c>
      <c r="AA67" s="71"/>
      <c r="AB67" s="71"/>
      <c r="AC67" s="80"/>
      <c r="AD67" s="66">
        <v>2</v>
      </c>
      <c r="AE67" s="67"/>
      <c r="AF67" s="68"/>
      <c r="AG67" s="68"/>
      <c r="AH67" s="68"/>
      <c r="AI67" s="223">
        <f t="shared" si="36"/>
        <v>0</v>
      </c>
      <c r="AJ67" s="259">
        <f t="shared" si="37"/>
        <v>0</v>
      </c>
      <c r="AK67" s="71"/>
      <c r="AL67" s="71"/>
      <c r="AM67" s="72"/>
      <c r="AN67" s="81">
        <f>+SUM(J67,T67,AD67)</f>
        <v>2</v>
      </c>
      <c r="AO67" s="82">
        <f>+SUM(O67,Y67,AI67)</f>
        <v>1</v>
      </c>
      <c r="AP67" s="269">
        <f t="shared" si="38"/>
        <v>0.5</v>
      </c>
      <c r="AQ67" s="265"/>
      <c r="AR67" s="27"/>
      <c r="AS67" s="13"/>
      <c r="AT67" s="13"/>
      <c r="AU67" s="13"/>
    </row>
    <row r="68" spans="1:47" ht="100.5" customHeight="1" x14ac:dyDescent="0.25">
      <c r="A68" s="77" t="s">
        <v>256</v>
      </c>
      <c r="B68" s="71" t="s">
        <v>257</v>
      </c>
      <c r="C68" s="68" t="s">
        <v>258</v>
      </c>
      <c r="D68" s="68" t="s">
        <v>89</v>
      </c>
      <c r="E68" s="68">
        <v>1</v>
      </c>
      <c r="F68" s="211" t="s">
        <v>110</v>
      </c>
      <c r="G68" s="223" t="s">
        <v>110</v>
      </c>
      <c r="H68" s="253">
        <v>45809</v>
      </c>
      <c r="I68" s="397">
        <v>46021</v>
      </c>
      <c r="J68" s="77"/>
      <c r="K68" s="233"/>
      <c r="L68" s="233"/>
      <c r="M68" s="233"/>
      <c r="N68" s="233"/>
      <c r="O68" s="233">
        <f t="shared" si="32"/>
        <v>0</v>
      </c>
      <c r="P68" s="234" t="str">
        <f t="shared" si="33"/>
        <v/>
      </c>
      <c r="Q68" s="270" t="s">
        <v>214</v>
      </c>
      <c r="R68" s="270"/>
      <c r="S68" s="271"/>
      <c r="T68" s="77"/>
      <c r="U68" s="233"/>
      <c r="V68" s="233"/>
      <c r="W68" s="233"/>
      <c r="X68" s="233"/>
      <c r="Y68" s="233">
        <f t="shared" si="34"/>
        <v>0</v>
      </c>
      <c r="Z68" s="234" t="str">
        <f t="shared" si="35"/>
        <v/>
      </c>
      <c r="AA68" s="270"/>
      <c r="AB68" s="270"/>
      <c r="AC68" s="272"/>
      <c r="AD68" s="396">
        <v>1</v>
      </c>
      <c r="AE68" s="273"/>
      <c r="AF68" s="274"/>
      <c r="AG68" s="274"/>
      <c r="AH68" s="274"/>
      <c r="AI68" s="274">
        <f t="shared" si="36"/>
        <v>0</v>
      </c>
      <c r="AJ68" s="275">
        <f t="shared" si="37"/>
        <v>0</v>
      </c>
      <c r="AK68" s="276"/>
      <c r="AL68" s="277"/>
      <c r="AM68" s="278"/>
      <c r="AN68" s="279">
        <f>+SUM(J68,T68,AD68)</f>
        <v>1</v>
      </c>
      <c r="AO68" s="280">
        <f>+SUM(O68,Y68,AI68)</f>
        <v>0</v>
      </c>
      <c r="AP68" s="281">
        <f t="shared" si="38"/>
        <v>0</v>
      </c>
      <c r="AQ68" s="265"/>
      <c r="AR68" s="27"/>
      <c r="AS68" s="13" t="s">
        <v>259</v>
      </c>
      <c r="AT68" s="13"/>
      <c r="AU68" s="13"/>
    </row>
    <row r="69" spans="1:47" ht="105.75" customHeight="1" x14ac:dyDescent="0.25">
      <c r="A69" s="77" t="s">
        <v>260</v>
      </c>
      <c r="B69" s="252" t="s">
        <v>261</v>
      </c>
      <c r="C69" s="223" t="s">
        <v>262</v>
      </c>
      <c r="D69" s="223" t="s">
        <v>89</v>
      </c>
      <c r="E69" s="223">
        <v>11</v>
      </c>
      <c r="F69" s="211" t="s">
        <v>110</v>
      </c>
      <c r="G69" s="223" t="s">
        <v>110</v>
      </c>
      <c r="H69" s="225">
        <v>45689</v>
      </c>
      <c r="I69" s="226">
        <v>46006</v>
      </c>
      <c r="J69" s="77">
        <v>3</v>
      </c>
      <c r="K69" s="223"/>
      <c r="L69" s="223">
        <v>1</v>
      </c>
      <c r="M69" s="223">
        <v>1</v>
      </c>
      <c r="N69" s="223">
        <v>1</v>
      </c>
      <c r="O69" s="68">
        <f t="shared" si="32"/>
        <v>3</v>
      </c>
      <c r="P69" s="69">
        <f t="shared" si="33"/>
        <v>1</v>
      </c>
      <c r="Q69" s="252" t="s">
        <v>263</v>
      </c>
      <c r="R69" s="252" t="s">
        <v>47</v>
      </c>
      <c r="S69" s="256"/>
      <c r="T69" s="77">
        <v>4</v>
      </c>
      <c r="U69" s="223"/>
      <c r="V69" s="223"/>
      <c r="W69" s="223"/>
      <c r="X69" s="223"/>
      <c r="Y69" s="68">
        <f t="shared" si="34"/>
        <v>0</v>
      </c>
      <c r="Z69" s="69">
        <f t="shared" si="35"/>
        <v>0</v>
      </c>
      <c r="AA69" s="252"/>
      <c r="AB69" s="252"/>
      <c r="AC69" s="256"/>
      <c r="AD69" s="66">
        <v>4</v>
      </c>
      <c r="AE69" s="258"/>
      <c r="AF69" s="223"/>
      <c r="AG69" s="223"/>
      <c r="AH69" s="223"/>
      <c r="AI69" s="223">
        <f t="shared" si="36"/>
        <v>0</v>
      </c>
      <c r="AJ69" s="259">
        <f t="shared" si="37"/>
        <v>0</v>
      </c>
      <c r="AK69" s="252"/>
      <c r="AL69" s="252"/>
      <c r="AM69" s="261"/>
      <c r="AN69" s="262">
        <f>+SUM(J69,T69,AD69)</f>
        <v>11</v>
      </c>
      <c r="AO69" s="263">
        <f>+SUM(O69,Y69,AI69)</f>
        <v>3</v>
      </c>
      <c r="AP69" s="269">
        <f t="shared" si="38"/>
        <v>0.27272727272727271</v>
      </c>
      <c r="AQ69" s="265"/>
      <c r="AR69" s="266"/>
      <c r="AS69" s="267"/>
      <c r="AT69" s="267"/>
      <c r="AU69" s="267"/>
    </row>
    <row r="70" spans="1:47" ht="205.5" customHeight="1" x14ac:dyDescent="0.25">
      <c r="A70" s="88" t="s">
        <v>264</v>
      </c>
      <c r="B70" s="89" t="s">
        <v>265</v>
      </c>
      <c r="C70" s="89" t="s">
        <v>266</v>
      </c>
      <c r="D70" s="91" t="s">
        <v>267</v>
      </c>
      <c r="E70" s="91">
        <v>3</v>
      </c>
      <c r="F70" s="92" t="s">
        <v>268</v>
      </c>
      <c r="G70" s="91" t="s">
        <v>110</v>
      </c>
      <c r="H70" s="92">
        <v>45689</v>
      </c>
      <c r="I70" s="93">
        <v>46021</v>
      </c>
      <c r="J70" s="88">
        <v>1</v>
      </c>
      <c r="K70" s="91"/>
      <c r="L70" s="91"/>
      <c r="M70" s="91"/>
      <c r="N70" s="91">
        <v>1</v>
      </c>
      <c r="O70" s="91">
        <f t="shared" si="32"/>
        <v>1</v>
      </c>
      <c r="P70" s="94">
        <f t="shared" si="33"/>
        <v>1</v>
      </c>
      <c r="Q70" s="89" t="s">
        <v>269</v>
      </c>
      <c r="R70" s="89" t="s">
        <v>47</v>
      </c>
      <c r="S70" s="95"/>
      <c r="T70" s="88">
        <v>1</v>
      </c>
      <c r="U70" s="91"/>
      <c r="V70" s="91"/>
      <c r="W70" s="91"/>
      <c r="X70" s="91"/>
      <c r="Y70" s="91">
        <f t="shared" si="34"/>
        <v>0</v>
      </c>
      <c r="Z70" s="94">
        <f t="shared" si="35"/>
        <v>0</v>
      </c>
      <c r="AA70" s="89"/>
      <c r="AB70" s="89"/>
      <c r="AC70" s="95"/>
      <c r="AD70" s="96">
        <v>1</v>
      </c>
      <c r="AE70" s="97"/>
      <c r="AF70" s="91"/>
      <c r="AG70" s="91"/>
      <c r="AH70" s="91"/>
      <c r="AI70" s="282">
        <f t="shared" si="36"/>
        <v>0</v>
      </c>
      <c r="AJ70" s="283">
        <f t="shared" si="37"/>
        <v>0</v>
      </c>
      <c r="AK70" s="89"/>
      <c r="AL70" s="89"/>
      <c r="AM70" s="99"/>
      <c r="AN70" s="100">
        <f>+SUM(J70,T70,AD70)</f>
        <v>3</v>
      </c>
      <c r="AO70" s="101">
        <f>+SUM(O70,Y70,AI70)</f>
        <v>1</v>
      </c>
      <c r="AP70" s="284">
        <f t="shared" si="38"/>
        <v>0.33333333333333331</v>
      </c>
      <c r="AQ70" s="285"/>
      <c r="AR70" s="27"/>
      <c r="AS70" s="13"/>
      <c r="AT70" s="13"/>
      <c r="AU70" s="13"/>
    </row>
    <row r="71" spans="1:47" ht="43.5" customHeight="1" x14ac:dyDescent="0.25">
      <c r="A71" s="182" t="s">
        <v>270</v>
      </c>
      <c r="B71" s="17"/>
      <c r="C71" s="17"/>
      <c r="D71" s="17"/>
      <c r="E71" s="17"/>
      <c r="F71" s="17"/>
      <c r="G71" s="17"/>
      <c r="H71" s="17"/>
      <c r="I71" s="17"/>
      <c r="J71" s="23" t="s">
        <v>103</v>
      </c>
      <c r="K71" s="23"/>
      <c r="L71" s="23"/>
      <c r="M71" s="23"/>
      <c r="N71" s="23"/>
      <c r="O71" s="23"/>
      <c r="P71" s="23"/>
      <c r="Q71" s="24"/>
      <c r="R71" s="24"/>
      <c r="S71" s="24"/>
      <c r="T71" s="23"/>
      <c r="U71" s="23"/>
      <c r="V71" s="23"/>
      <c r="W71" s="23"/>
      <c r="X71" s="23"/>
      <c r="Y71" s="23"/>
      <c r="Z71" s="23"/>
      <c r="AA71" s="24"/>
      <c r="AB71" s="24"/>
      <c r="AC71" s="24"/>
      <c r="AD71" s="23"/>
      <c r="AE71" s="23"/>
      <c r="AF71" s="23"/>
      <c r="AG71" s="23"/>
      <c r="AH71" s="23"/>
      <c r="AI71" s="23"/>
      <c r="AJ71" s="23"/>
      <c r="AK71" s="23"/>
      <c r="AL71" s="24"/>
      <c r="AM71" s="24"/>
      <c r="AN71" s="286"/>
      <c r="AO71" s="286"/>
      <c r="AP71" s="286"/>
      <c r="AQ71" s="19">
        <f>+(AQ75+AQ92+AQ111)/3</f>
        <v>0.28026695526695528</v>
      </c>
      <c r="AR71" s="286"/>
      <c r="AS71" s="286"/>
      <c r="AT71" s="286"/>
      <c r="AU71" s="286"/>
    </row>
    <row r="72" spans="1:47" ht="40.5" customHeight="1" x14ac:dyDescent="0.25">
      <c r="A72" s="104" t="s">
        <v>271</v>
      </c>
      <c r="B72" s="6"/>
      <c r="C72" s="21"/>
      <c r="D72" s="21"/>
      <c r="E72" s="21"/>
      <c r="F72" s="21"/>
      <c r="G72" s="21"/>
      <c r="H72" s="21"/>
      <c r="I72" s="21"/>
      <c r="J72" s="23" t="s">
        <v>103</v>
      </c>
      <c r="K72" s="23"/>
      <c r="L72" s="23"/>
      <c r="M72" s="23"/>
      <c r="N72" s="23"/>
      <c r="O72" s="23"/>
      <c r="P72" s="23"/>
      <c r="Q72" s="23"/>
      <c r="R72" s="23"/>
      <c r="S72" s="23"/>
      <c r="T72" s="23"/>
      <c r="U72" s="23"/>
      <c r="V72" s="23"/>
      <c r="W72" s="23"/>
      <c r="X72" s="23"/>
      <c r="Y72" s="23"/>
      <c r="Z72" s="23"/>
      <c r="AA72" s="24"/>
      <c r="AB72" s="23"/>
      <c r="AC72" s="23"/>
      <c r="AD72" s="23"/>
      <c r="AE72" s="23"/>
      <c r="AF72" s="23"/>
      <c r="AG72" s="23"/>
      <c r="AH72" s="23"/>
      <c r="AI72" s="23"/>
      <c r="AJ72" s="23"/>
      <c r="AK72" s="23"/>
      <c r="AL72" s="23"/>
      <c r="AM72" s="23"/>
      <c r="AN72" s="25"/>
      <c r="AO72" s="25"/>
      <c r="AP72" s="25"/>
      <c r="AQ72" s="26"/>
      <c r="AR72" s="27"/>
      <c r="AS72" s="13"/>
      <c r="AT72" s="13"/>
      <c r="AU72" s="13"/>
    </row>
    <row r="73" spans="1:47" ht="35.25" customHeight="1" x14ac:dyDescent="0.25">
      <c r="A73" s="22" t="s">
        <v>272</v>
      </c>
      <c r="B73" s="185" t="s">
        <v>273</v>
      </c>
      <c r="C73" s="30"/>
      <c r="D73" s="30"/>
      <c r="E73" s="30"/>
      <c r="F73" s="30"/>
      <c r="G73" s="30"/>
      <c r="H73" s="30"/>
      <c r="I73" s="30"/>
      <c r="J73" s="287" t="s">
        <v>25</v>
      </c>
      <c r="K73" s="32"/>
      <c r="L73" s="32"/>
      <c r="M73" s="32"/>
      <c r="N73" s="32"/>
      <c r="O73" s="32"/>
      <c r="P73" s="32"/>
      <c r="Q73" s="33"/>
      <c r="R73" s="288" t="s">
        <v>26</v>
      </c>
      <c r="S73" s="107" t="s">
        <v>27</v>
      </c>
      <c r="T73" s="417" t="s">
        <v>28</v>
      </c>
      <c r="U73" s="405"/>
      <c r="V73" s="405"/>
      <c r="W73" s="405"/>
      <c r="X73" s="405"/>
      <c r="Y73" s="405"/>
      <c r="Z73" s="405"/>
      <c r="AA73" s="406"/>
      <c r="AB73" s="288" t="s">
        <v>26</v>
      </c>
      <c r="AC73" s="34" t="s">
        <v>27</v>
      </c>
      <c r="AD73" s="417" t="s">
        <v>29</v>
      </c>
      <c r="AE73" s="405"/>
      <c r="AF73" s="405"/>
      <c r="AG73" s="405"/>
      <c r="AH73" s="405"/>
      <c r="AI73" s="405"/>
      <c r="AJ73" s="405"/>
      <c r="AK73" s="406"/>
      <c r="AL73" s="288" t="s">
        <v>26</v>
      </c>
      <c r="AM73" s="34" t="s">
        <v>27</v>
      </c>
      <c r="AN73" s="413" t="s">
        <v>30</v>
      </c>
      <c r="AO73" s="408"/>
      <c r="AP73" s="408"/>
      <c r="AQ73" s="409"/>
      <c r="AR73" s="27"/>
      <c r="AS73" s="13"/>
      <c r="AT73" s="13"/>
      <c r="AU73" s="13"/>
    </row>
    <row r="74" spans="1:47" ht="45.75" customHeight="1" x14ac:dyDescent="0.25">
      <c r="A74" s="289" t="s">
        <v>31</v>
      </c>
      <c r="B74" s="191" t="s">
        <v>159</v>
      </c>
      <c r="C74" s="37" t="s">
        <v>33</v>
      </c>
      <c r="D74" s="37" t="s">
        <v>34</v>
      </c>
      <c r="E74" s="37" t="s">
        <v>35</v>
      </c>
      <c r="F74" s="37" t="s">
        <v>36</v>
      </c>
      <c r="G74" s="37" t="s">
        <v>37</v>
      </c>
      <c r="H74" s="192" t="s">
        <v>38</v>
      </c>
      <c r="I74" s="193" t="s">
        <v>39</v>
      </c>
      <c r="J74" s="40" t="s">
        <v>1</v>
      </c>
      <c r="K74" s="41" t="s">
        <v>2</v>
      </c>
      <c r="L74" s="41" t="s">
        <v>3</v>
      </c>
      <c r="M74" s="41" t="s">
        <v>4</v>
      </c>
      <c r="N74" s="41" t="s">
        <v>5</v>
      </c>
      <c r="O74" s="41" t="s">
        <v>6</v>
      </c>
      <c r="P74" s="42"/>
      <c r="Q74" s="43" t="s">
        <v>8</v>
      </c>
      <c r="R74" s="44"/>
      <c r="S74" s="45"/>
      <c r="T74" s="174" t="s">
        <v>1</v>
      </c>
      <c r="U74" s="195" t="s">
        <v>9</v>
      </c>
      <c r="V74" s="195" t="s">
        <v>10</v>
      </c>
      <c r="W74" s="195" t="s">
        <v>11</v>
      </c>
      <c r="X74" s="195" t="s">
        <v>12</v>
      </c>
      <c r="Y74" s="117" t="s">
        <v>6</v>
      </c>
      <c r="Z74" s="118"/>
      <c r="AA74" s="196" t="s">
        <v>8</v>
      </c>
      <c r="AB74" s="120"/>
      <c r="AC74" s="121"/>
      <c r="AD74" s="175" t="s">
        <v>1</v>
      </c>
      <c r="AE74" s="176" t="s">
        <v>13</v>
      </c>
      <c r="AF74" s="36" t="s">
        <v>14</v>
      </c>
      <c r="AG74" s="36" t="s">
        <v>15</v>
      </c>
      <c r="AH74" s="36" t="s">
        <v>16</v>
      </c>
      <c r="AI74" s="36" t="s">
        <v>6</v>
      </c>
      <c r="AJ74" s="150"/>
      <c r="AK74" s="151" t="s">
        <v>8</v>
      </c>
      <c r="AL74" s="152"/>
      <c r="AM74" s="153"/>
      <c r="AN74" s="40" t="s">
        <v>17</v>
      </c>
      <c r="AO74" s="41" t="s">
        <v>6</v>
      </c>
      <c r="AP74" s="43" t="s">
        <v>18</v>
      </c>
      <c r="AQ74" s="53" t="s">
        <v>19</v>
      </c>
      <c r="AR74" s="10"/>
      <c r="AS74" s="290" t="s">
        <v>274</v>
      </c>
      <c r="AT74" s="13"/>
      <c r="AU74" s="13"/>
    </row>
    <row r="75" spans="1:47" ht="114.75" customHeight="1" x14ac:dyDescent="0.25">
      <c r="A75" s="54" t="s">
        <v>275</v>
      </c>
      <c r="B75" s="55" t="s">
        <v>276</v>
      </c>
      <c r="C75" s="56" t="s">
        <v>277</v>
      </c>
      <c r="D75" s="56" t="s">
        <v>163</v>
      </c>
      <c r="E75" s="56">
        <v>4</v>
      </c>
      <c r="F75" s="200" t="s">
        <v>110</v>
      </c>
      <c r="G75" s="56" t="s">
        <v>278</v>
      </c>
      <c r="H75" s="248">
        <v>45659</v>
      </c>
      <c r="I75" s="249">
        <v>46021</v>
      </c>
      <c r="J75" s="54">
        <v>1</v>
      </c>
      <c r="K75" s="199"/>
      <c r="L75" s="199"/>
      <c r="M75" s="291">
        <v>1</v>
      </c>
      <c r="N75" s="291"/>
      <c r="O75" s="199">
        <f t="shared" ref="O75:O88" si="39">+SUM(K75:N75)</f>
        <v>1</v>
      </c>
      <c r="P75" s="59">
        <f t="shared" ref="P75:P88" si="40">IFERROR(O75/J75,"")</f>
        <v>1</v>
      </c>
      <c r="Q75" s="55" t="s">
        <v>279</v>
      </c>
      <c r="R75" s="55" t="s">
        <v>47</v>
      </c>
      <c r="S75" s="60"/>
      <c r="T75" s="54">
        <v>1</v>
      </c>
      <c r="U75" s="199"/>
      <c r="V75" s="199"/>
      <c r="W75" s="199"/>
      <c r="X75" s="199"/>
      <c r="Y75" s="199">
        <f t="shared" ref="Y75:Y80" si="41">+SUM(U75:X75)</f>
        <v>0</v>
      </c>
      <c r="Z75" s="59">
        <f t="shared" ref="Z75:Z80" si="42">IFERROR(Y75/T75,"")</f>
        <v>0</v>
      </c>
      <c r="AA75" s="55"/>
      <c r="AB75" s="55"/>
      <c r="AC75" s="60"/>
      <c r="AD75" s="127">
        <v>2</v>
      </c>
      <c r="AE75" s="292"/>
      <c r="AF75" s="199"/>
      <c r="AG75" s="199"/>
      <c r="AH75" s="199"/>
      <c r="AI75" s="199">
        <f t="shared" ref="AI75:AI88" si="43">+SUM(AE75:AH75)</f>
        <v>0</v>
      </c>
      <c r="AJ75" s="59">
        <f t="shared" ref="AJ75:AJ88" si="44">IFERROR(AI75/AD75,"")</f>
        <v>0</v>
      </c>
      <c r="AK75" s="293"/>
      <c r="AL75" s="294"/>
      <c r="AM75" s="295"/>
      <c r="AN75" s="73">
        <f>+SUM(J75,T75,AD75)</f>
        <v>4</v>
      </c>
      <c r="AO75" s="74">
        <f>+SUM(O75,Y75,AI75)</f>
        <v>1</v>
      </c>
      <c r="AP75" s="75">
        <f t="shared" ref="AP75:AP88" si="45">IFERROR(AO75/AN75,"")</f>
        <v>0.25</v>
      </c>
      <c r="AQ75" s="76">
        <f>+AVERAGE(AP75:AP88)</f>
        <v>0.27110389610389612</v>
      </c>
      <c r="AR75" s="27"/>
      <c r="AS75" s="13" t="s">
        <v>280</v>
      </c>
      <c r="AT75" s="13" t="s">
        <v>281</v>
      </c>
      <c r="AU75" s="13"/>
    </row>
    <row r="76" spans="1:47" ht="129" customHeight="1" x14ac:dyDescent="0.25">
      <c r="A76" s="77" t="s">
        <v>282</v>
      </c>
      <c r="B76" s="71" t="s">
        <v>283</v>
      </c>
      <c r="C76" s="62" t="s">
        <v>284</v>
      </c>
      <c r="D76" s="68" t="s">
        <v>285</v>
      </c>
      <c r="E76" s="62">
        <v>1</v>
      </c>
      <c r="F76" s="68" t="s">
        <v>286</v>
      </c>
      <c r="G76" s="68" t="s">
        <v>287</v>
      </c>
      <c r="H76" s="78">
        <v>45689</v>
      </c>
      <c r="I76" s="296">
        <v>46021</v>
      </c>
      <c r="J76" s="77">
        <v>1</v>
      </c>
      <c r="K76" s="68"/>
      <c r="L76" s="68"/>
      <c r="M76" s="68"/>
      <c r="N76" s="68">
        <v>1</v>
      </c>
      <c r="O76" s="68">
        <f t="shared" si="39"/>
        <v>1</v>
      </c>
      <c r="P76" s="69">
        <f t="shared" si="40"/>
        <v>1</v>
      </c>
      <c r="Q76" s="71"/>
      <c r="R76" s="71" t="s">
        <v>47</v>
      </c>
      <c r="S76" s="80"/>
      <c r="T76" s="77"/>
      <c r="U76" s="68"/>
      <c r="V76" s="68"/>
      <c r="W76" s="68"/>
      <c r="X76" s="68"/>
      <c r="Y76" s="68">
        <f t="shared" si="41"/>
        <v>0</v>
      </c>
      <c r="Z76" s="69" t="str">
        <f t="shared" si="42"/>
        <v/>
      </c>
      <c r="AA76" s="71"/>
      <c r="AB76" s="71"/>
      <c r="AC76" s="80"/>
      <c r="AD76" s="66"/>
      <c r="AE76" s="67"/>
      <c r="AF76" s="68"/>
      <c r="AG76" s="68"/>
      <c r="AH76" s="68"/>
      <c r="AI76" s="68">
        <f t="shared" si="43"/>
        <v>0</v>
      </c>
      <c r="AJ76" s="69" t="str">
        <f t="shared" si="44"/>
        <v/>
      </c>
      <c r="AK76" s="70"/>
      <c r="AL76" s="71"/>
      <c r="AM76" s="72"/>
      <c r="AN76" s="81">
        <f>+SUM(J76,T76,AD76)</f>
        <v>1</v>
      </c>
      <c r="AO76" s="82">
        <f>+SUM(O76,Y76,AI76)</f>
        <v>1</v>
      </c>
      <c r="AP76" s="83">
        <f t="shared" si="45"/>
        <v>1</v>
      </c>
      <c r="AQ76" s="84"/>
      <c r="AR76" s="27"/>
      <c r="AS76" s="13" t="s">
        <v>288</v>
      </c>
      <c r="AT76" s="13" t="s">
        <v>289</v>
      </c>
      <c r="AU76" s="13"/>
    </row>
    <row r="77" spans="1:47" ht="218.25" customHeight="1" x14ac:dyDescent="0.25">
      <c r="A77" s="77" t="s">
        <v>290</v>
      </c>
      <c r="B77" s="71" t="s">
        <v>291</v>
      </c>
      <c r="C77" s="68" t="s">
        <v>292</v>
      </c>
      <c r="D77" s="68" t="s">
        <v>267</v>
      </c>
      <c r="E77" s="68">
        <v>6</v>
      </c>
      <c r="F77" s="78" t="s">
        <v>293</v>
      </c>
      <c r="G77" s="68" t="s">
        <v>294</v>
      </c>
      <c r="H77" s="78">
        <v>45689</v>
      </c>
      <c r="I77" s="79">
        <v>46021</v>
      </c>
      <c r="J77" s="77">
        <v>2</v>
      </c>
      <c r="K77" s="68"/>
      <c r="L77" s="68">
        <v>1</v>
      </c>
      <c r="M77" s="68"/>
      <c r="N77" s="68">
        <v>1</v>
      </c>
      <c r="O77" s="68">
        <f t="shared" si="39"/>
        <v>2</v>
      </c>
      <c r="P77" s="69">
        <f t="shared" si="40"/>
        <v>1</v>
      </c>
      <c r="Q77" s="71" t="s">
        <v>295</v>
      </c>
      <c r="R77" s="71" t="s">
        <v>47</v>
      </c>
      <c r="S77" s="80"/>
      <c r="T77" s="77">
        <v>2</v>
      </c>
      <c r="U77" s="68"/>
      <c r="V77" s="68"/>
      <c r="W77" s="68"/>
      <c r="X77" s="68"/>
      <c r="Y77" s="68">
        <f t="shared" si="41"/>
        <v>0</v>
      </c>
      <c r="Z77" s="69">
        <f t="shared" si="42"/>
        <v>0</v>
      </c>
      <c r="AA77" s="71"/>
      <c r="AB77" s="71"/>
      <c r="AC77" s="80"/>
      <c r="AD77" s="66">
        <v>2</v>
      </c>
      <c r="AE77" s="67"/>
      <c r="AF77" s="68"/>
      <c r="AG77" s="68"/>
      <c r="AH77" s="68"/>
      <c r="AI77" s="68">
        <f t="shared" si="43"/>
        <v>0</v>
      </c>
      <c r="AJ77" s="69">
        <f t="shared" si="44"/>
        <v>0</v>
      </c>
      <c r="AK77" s="70"/>
      <c r="AL77" s="71"/>
      <c r="AM77" s="72"/>
      <c r="AN77" s="81">
        <f>+SUM(J77,T77,AD77)</f>
        <v>6</v>
      </c>
      <c r="AO77" s="82">
        <f>+SUM(O77,Y77,AI77)</f>
        <v>2</v>
      </c>
      <c r="AP77" s="83">
        <f t="shared" si="45"/>
        <v>0.33333333333333331</v>
      </c>
      <c r="AQ77" s="84"/>
      <c r="AR77" s="27"/>
      <c r="AS77" s="13" t="s">
        <v>280</v>
      </c>
      <c r="AT77" s="13"/>
      <c r="AU77" s="13"/>
    </row>
    <row r="78" spans="1:47" ht="94.5" customHeight="1" x14ac:dyDescent="0.25">
      <c r="A78" s="77" t="s">
        <v>296</v>
      </c>
      <c r="B78" s="71" t="s">
        <v>297</v>
      </c>
      <c r="C78" s="68" t="s">
        <v>298</v>
      </c>
      <c r="D78" s="68" t="s">
        <v>89</v>
      </c>
      <c r="E78" s="68">
        <v>1</v>
      </c>
      <c r="F78" s="78" t="s">
        <v>299</v>
      </c>
      <c r="G78" s="78" t="s">
        <v>299</v>
      </c>
      <c r="H78" s="211">
        <v>45839</v>
      </c>
      <c r="I78" s="212">
        <v>46022</v>
      </c>
      <c r="J78" s="77"/>
      <c r="K78" s="68"/>
      <c r="L78" s="68"/>
      <c r="M78" s="68"/>
      <c r="N78" s="68"/>
      <c r="O78" s="68">
        <f t="shared" si="39"/>
        <v>0</v>
      </c>
      <c r="P78" s="69" t="str">
        <f t="shared" si="40"/>
        <v/>
      </c>
      <c r="Q78" s="71"/>
      <c r="R78" s="71"/>
      <c r="S78" s="80"/>
      <c r="T78" s="77"/>
      <c r="U78" s="68"/>
      <c r="V78" s="68"/>
      <c r="W78" s="68"/>
      <c r="X78" s="68"/>
      <c r="Y78" s="68">
        <f t="shared" si="41"/>
        <v>0</v>
      </c>
      <c r="Z78" s="69" t="str">
        <f t="shared" si="42"/>
        <v/>
      </c>
      <c r="AA78" s="71"/>
      <c r="AB78" s="71"/>
      <c r="AC78" s="80"/>
      <c r="AD78" s="66">
        <v>1</v>
      </c>
      <c r="AE78" s="67"/>
      <c r="AF78" s="68"/>
      <c r="AG78" s="68"/>
      <c r="AH78" s="68"/>
      <c r="AI78" s="68">
        <f t="shared" si="43"/>
        <v>0</v>
      </c>
      <c r="AJ78" s="69">
        <f t="shared" si="44"/>
        <v>0</v>
      </c>
      <c r="AK78" s="70"/>
      <c r="AL78" s="71"/>
      <c r="AM78" s="72"/>
      <c r="AN78" s="81">
        <f>+SUM(J78,T78,AD78)</f>
        <v>1</v>
      </c>
      <c r="AO78" s="82">
        <f>+SUM(O78,Y78,AI78)</f>
        <v>0</v>
      </c>
      <c r="AP78" s="83">
        <f t="shared" si="45"/>
        <v>0</v>
      </c>
      <c r="AQ78" s="84"/>
      <c r="AR78" s="27"/>
      <c r="AS78" s="13" t="s">
        <v>300</v>
      </c>
      <c r="AT78" s="13"/>
      <c r="AU78" s="13"/>
    </row>
    <row r="79" spans="1:47" ht="87.75" customHeight="1" x14ac:dyDescent="0.25">
      <c r="A79" s="77" t="s">
        <v>301</v>
      </c>
      <c r="B79" s="71" t="s">
        <v>302</v>
      </c>
      <c r="C79" s="68" t="s">
        <v>303</v>
      </c>
      <c r="D79" s="68" t="s">
        <v>304</v>
      </c>
      <c r="E79" s="68">
        <v>11</v>
      </c>
      <c r="F79" s="211" t="s">
        <v>305</v>
      </c>
      <c r="G79" s="68" t="s">
        <v>306</v>
      </c>
      <c r="H79" s="211">
        <v>45689</v>
      </c>
      <c r="I79" s="79">
        <v>46021</v>
      </c>
      <c r="J79" s="77">
        <v>3</v>
      </c>
      <c r="K79" s="68"/>
      <c r="L79" s="68">
        <v>1</v>
      </c>
      <c r="M79" s="68">
        <v>1</v>
      </c>
      <c r="N79" s="68">
        <v>1</v>
      </c>
      <c r="O79" s="68">
        <f t="shared" si="39"/>
        <v>3</v>
      </c>
      <c r="P79" s="69">
        <f t="shared" si="40"/>
        <v>1</v>
      </c>
      <c r="Q79" s="71" t="s">
        <v>307</v>
      </c>
      <c r="R79" s="71" t="s">
        <v>47</v>
      </c>
      <c r="S79" s="80"/>
      <c r="T79" s="77">
        <v>4</v>
      </c>
      <c r="U79" s="68"/>
      <c r="V79" s="68"/>
      <c r="W79" s="68"/>
      <c r="X79" s="68"/>
      <c r="Y79" s="68">
        <f t="shared" si="41"/>
        <v>0</v>
      </c>
      <c r="Z79" s="69">
        <f t="shared" si="42"/>
        <v>0</v>
      </c>
      <c r="AA79" s="71"/>
      <c r="AB79" s="71"/>
      <c r="AC79" s="80"/>
      <c r="AD79" s="66">
        <v>4</v>
      </c>
      <c r="AE79" s="67"/>
      <c r="AF79" s="68"/>
      <c r="AG79" s="68"/>
      <c r="AH79" s="68"/>
      <c r="AI79" s="68">
        <f t="shared" si="43"/>
        <v>0</v>
      </c>
      <c r="AJ79" s="69">
        <f t="shared" si="44"/>
        <v>0</v>
      </c>
      <c r="AK79" s="70"/>
      <c r="AL79" s="71"/>
      <c r="AM79" s="72"/>
      <c r="AN79" s="81">
        <f>+SUM(J79,T79,AD79)</f>
        <v>11</v>
      </c>
      <c r="AO79" s="82">
        <f>+SUM(O79,Y79,AI79)</f>
        <v>3</v>
      </c>
      <c r="AP79" s="83">
        <f t="shared" si="45"/>
        <v>0.27272727272727271</v>
      </c>
      <c r="AQ79" s="84"/>
      <c r="AR79" s="27"/>
      <c r="AS79" s="13"/>
      <c r="AT79" s="13"/>
      <c r="AU79" s="13"/>
    </row>
    <row r="80" spans="1:47" ht="92.25" customHeight="1" x14ac:dyDescent="0.25">
      <c r="A80" s="77" t="s">
        <v>308</v>
      </c>
      <c r="B80" s="71" t="s">
        <v>309</v>
      </c>
      <c r="C80" s="68" t="s">
        <v>310</v>
      </c>
      <c r="D80" s="68" t="s">
        <v>89</v>
      </c>
      <c r="E80" s="68">
        <v>3</v>
      </c>
      <c r="F80" s="211" t="s">
        <v>110</v>
      </c>
      <c r="G80" s="68" t="s">
        <v>311</v>
      </c>
      <c r="H80" s="211">
        <v>45659</v>
      </c>
      <c r="I80" s="297">
        <v>46021</v>
      </c>
      <c r="J80" s="77">
        <v>1</v>
      </c>
      <c r="K80" s="68"/>
      <c r="L80" s="68"/>
      <c r="M80" s="68"/>
      <c r="N80" s="68">
        <v>1</v>
      </c>
      <c r="O80" s="68">
        <f t="shared" si="39"/>
        <v>1</v>
      </c>
      <c r="P80" s="69">
        <f t="shared" si="40"/>
        <v>1</v>
      </c>
      <c r="Q80" s="71" t="s">
        <v>312</v>
      </c>
      <c r="R80" s="71" t="s">
        <v>47</v>
      </c>
      <c r="S80" s="80"/>
      <c r="T80" s="77">
        <v>1</v>
      </c>
      <c r="U80" s="68"/>
      <c r="V80" s="68"/>
      <c r="W80" s="68"/>
      <c r="X80" s="68"/>
      <c r="Y80" s="68">
        <f t="shared" si="41"/>
        <v>0</v>
      </c>
      <c r="Z80" s="69">
        <f t="shared" si="42"/>
        <v>0</v>
      </c>
      <c r="AA80" s="71"/>
      <c r="AB80" s="71"/>
      <c r="AC80" s="80"/>
      <c r="AD80" s="66">
        <v>1</v>
      </c>
      <c r="AE80" s="67"/>
      <c r="AF80" s="68"/>
      <c r="AG80" s="68"/>
      <c r="AH80" s="68"/>
      <c r="AI80" s="68">
        <f t="shared" si="43"/>
        <v>0</v>
      </c>
      <c r="AJ80" s="69">
        <f t="shared" si="44"/>
        <v>0</v>
      </c>
      <c r="AK80" s="70"/>
      <c r="AL80" s="71"/>
      <c r="AM80" s="72"/>
      <c r="AN80" s="81">
        <f>+SUM(J80,T80,AD80)</f>
        <v>3</v>
      </c>
      <c r="AO80" s="82">
        <f>+SUM(O80,Y80,AI80)</f>
        <v>1</v>
      </c>
      <c r="AP80" s="83">
        <f t="shared" si="45"/>
        <v>0.33333333333333331</v>
      </c>
      <c r="AQ80" s="84"/>
      <c r="AR80" s="27"/>
      <c r="AS80" s="13"/>
      <c r="AT80" s="13"/>
      <c r="AU80" s="13"/>
    </row>
    <row r="81" spans="1:47" ht="124.5" customHeight="1" x14ac:dyDescent="0.25">
      <c r="A81" s="77" t="s">
        <v>313</v>
      </c>
      <c r="B81" s="71" t="s">
        <v>314</v>
      </c>
      <c r="C81" s="68" t="s">
        <v>315</v>
      </c>
      <c r="D81" s="68" t="s">
        <v>316</v>
      </c>
      <c r="E81" s="68">
        <v>1</v>
      </c>
      <c r="F81" s="211" t="s">
        <v>317</v>
      </c>
      <c r="G81" s="68" t="s">
        <v>318</v>
      </c>
      <c r="H81" s="298">
        <v>45689</v>
      </c>
      <c r="I81" s="297">
        <v>46021</v>
      </c>
      <c r="J81" s="77"/>
      <c r="K81" s="68"/>
      <c r="L81" s="68"/>
      <c r="M81" s="68"/>
      <c r="N81" s="68">
        <v>1</v>
      </c>
      <c r="O81" s="68">
        <f t="shared" si="39"/>
        <v>1</v>
      </c>
      <c r="P81" s="69" t="str">
        <f t="shared" si="40"/>
        <v/>
      </c>
      <c r="Q81" s="71" t="s">
        <v>319</v>
      </c>
      <c r="R81" s="71" t="s">
        <v>255</v>
      </c>
      <c r="S81" s="80"/>
      <c r="T81" s="77">
        <v>1</v>
      </c>
      <c r="U81" s="68"/>
      <c r="V81" s="68"/>
      <c r="W81" s="68"/>
      <c r="X81" s="68"/>
      <c r="Y81" s="68"/>
      <c r="Z81" s="69"/>
      <c r="AA81" s="71"/>
      <c r="AB81" s="71"/>
      <c r="AC81" s="80"/>
      <c r="AD81" s="66"/>
      <c r="AE81" s="67"/>
      <c r="AF81" s="68"/>
      <c r="AG81" s="68"/>
      <c r="AH81" s="68"/>
      <c r="AI81" s="68">
        <f t="shared" si="43"/>
        <v>0</v>
      </c>
      <c r="AJ81" s="69" t="str">
        <f t="shared" si="44"/>
        <v/>
      </c>
      <c r="AK81" s="70"/>
      <c r="AL81" s="71"/>
      <c r="AM81" s="72"/>
      <c r="AN81" s="81">
        <f>+SUM(J81,T81,AD81)</f>
        <v>1</v>
      </c>
      <c r="AO81" s="82">
        <f>+SUM(O81,Y81,AI81)</f>
        <v>1</v>
      </c>
      <c r="AP81" s="83">
        <f t="shared" si="45"/>
        <v>1</v>
      </c>
      <c r="AQ81" s="84"/>
      <c r="AR81" s="27"/>
      <c r="AS81" s="13"/>
      <c r="AT81" s="13"/>
      <c r="AU81" s="13"/>
    </row>
    <row r="82" spans="1:47" ht="114.75" customHeight="1" x14ac:dyDescent="0.25">
      <c r="A82" s="77" t="s">
        <v>320</v>
      </c>
      <c r="B82" s="71" t="s">
        <v>321</v>
      </c>
      <c r="C82" s="68" t="s">
        <v>322</v>
      </c>
      <c r="D82" s="68" t="s">
        <v>323</v>
      </c>
      <c r="E82" s="68">
        <v>3</v>
      </c>
      <c r="F82" s="68" t="s">
        <v>324</v>
      </c>
      <c r="G82" s="68" t="s">
        <v>325</v>
      </c>
      <c r="H82" s="298">
        <v>45689</v>
      </c>
      <c r="I82" s="297">
        <v>46021</v>
      </c>
      <c r="J82" s="77">
        <v>1</v>
      </c>
      <c r="K82" s="68"/>
      <c r="L82" s="68"/>
      <c r="M82" s="68"/>
      <c r="N82" s="68">
        <v>1</v>
      </c>
      <c r="O82" s="68">
        <f t="shared" si="39"/>
        <v>1</v>
      </c>
      <c r="P82" s="69">
        <f t="shared" si="40"/>
        <v>1</v>
      </c>
      <c r="Q82" s="71" t="s">
        <v>326</v>
      </c>
      <c r="R82" s="71" t="s">
        <v>47</v>
      </c>
      <c r="S82" s="80"/>
      <c r="T82" s="77">
        <v>1</v>
      </c>
      <c r="U82" s="68"/>
      <c r="V82" s="68"/>
      <c r="W82" s="68"/>
      <c r="X82" s="68"/>
      <c r="Y82" s="68"/>
      <c r="Z82" s="69"/>
      <c r="AA82" s="71"/>
      <c r="AB82" s="71"/>
      <c r="AC82" s="80"/>
      <c r="AD82" s="66">
        <v>1</v>
      </c>
      <c r="AE82" s="67"/>
      <c r="AF82" s="68"/>
      <c r="AG82" s="68"/>
      <c r="AH82" s="68"/>
      <c r="AI82" s="68">
        <f t="shared" si="43"/>
        <v>0</v>
      </c>
      <c r="AJ82" s="69">
        <f t="shared" si="44"/>
        <v>0</v>
      </c>
      <c r="AK82" s="70"/>
      <c r="AL82" s="71"/>
      <c r="AM82" s="72"/>
      <c r="AN82" s="81">
        <f>+SUM(J82,T82,AD82)</f>
        <v>3</v>
      </c>
      <c r="AO82" s="82">
        <f>+SUM(O82,Y82,AI82)</f>
        <v>1</v>
      </c>
      <c r="AP82" s="83">
        <f t="shared" si="45"/>
        <v>0.33333333333333331</v>
      </c>
      <c r="AQ82" s="84"/>
      <c r="AR82" s="27"/>
      <c r="AS82" s="13"/>
      <c r="AT82" s="13"/>
      <c r="AU82" s="13"/>
    </row>
    <row r="83" spans="1:47" ht="129" customHeight="1" x14ac:dyDescent="0.25">
      <c r="A83" s="77" t="s">
        <v>327</v>
      </c>
      <c r="B83" s="71" t="s">
        <v>328</v>
      </c>
      <c r="C83" s="68" t="s">
        <v>329</v>
      </c>
      <c r="D83" s="68" t="s">
        <v>89</v>
      </c>
      <c r="E83" s="68">
        <v>3</v>
      </c>
      <c r="F83" s="211" t="s">
        <v>110</v>
      </c>
      <c r="G83" s="68" t="s">
        <v>330</v>
      </c>
      <c r="H83" s="298">
        <v>45689</v>
      </c>
      <c r="I83" s="297">
        <v>46021</v>
      </c>
      <c r="J83" s="77">
        <v>1</v>
      </c>
      <c r="K83" s="68"/>
      <c r="L83" s="68"/>
      <c r="M83" s="68"/>
      <c r="N83" s="68"/>
      <c r="O83" s="68">
        <f t="shared" si="39"/>
        <v>0</v>
      </c>
      <c r="P83" s="69">
        <f t="shared" si="40"/>
        <v>0</v>
      </c>
      <c r="Q83" s="71" t="s">
        <v>331</v>
      </c>
      <c r="R83" s="71" t="s">
        <v>332</v>
      </c>
      <c r="S83" s="80"/>
      <c r="T83" s="77">
        <v>1</v>
      </c>
      <c r="U83" s="68"/>
      <c r="V83" s="68"/>
      <c r="W83" s="68"/>
      <c r="X83" s="68"/>
      <c r="Y83" s="68">
        <f t="shared" ref="Y83:Y88" si="46">+SUM(U83:X83)</f>
        <v>0</v>
      </c>
      <c r="Z83" s="69">
        <f t="shared" ref="Z83:Z88" si="47">IFERROR(Y83/T83,"")</f>
        <v>0</v>
      </c>
      <c r="AA83" s="71"/>
      <c r="AB83" s="71"/>
      <c r="AC83" s="80"/>
      <c r="AD83" s="66">
        <v>1</v>
      </c>
      <c r="AE83" s="67"/>
      <c r="AF83" s="68"/>
      <c r="AG83" s="68"/>
      <c r="AH83" s="68"/>
      <c r="AI83" s="68">
        <f t="shared" si="43"/>
        <v>0</v>
      </c>
      <c r="AJ83" s="69">
        <f t="shared" si="44"/>
        <v>0</v>
      </c>
      <c r="AK83" s="70"/>
      <c r="AL83" s="71"/>
      <c r="AM83" s="72"/>
      <c r="AN83" s="81">
        <f>+SUM(J83,T83,AD83)</f>
        <v>3</v>
      </c>
      <c r="AO83" s="82">
        <f>+SUM(O83,Y83,AI83)</f>
        <v>0</v>
      </c>
      <c r="AP83" s="83">
        <f t="shared" si="45"/>
        <v>0</v>
      </c>
      <c r="AQ83" s="84"/>
      <c r="AR83" s="27"/>
      <c r="AS83" s="13"/>
      <c r="AT83" s="13"/>
      <c r="AU83" s="13"/>
    </row>
    <row r="84" spans="1:47" ht="138" customHeight="1" x14ac:dyDescent="0.25">
      <c r="A84" s="77" t="s">
        <v>333</v>
      </c>
      <c r="B84" s="71" t="s">
        <v>334</v>
      </c>
      <c r="C84" s="68" t="s">
        <v>335</v>
      </c>
      <c r="D84" s="68" t="s">
        <v>89</v>
      </c>
      <c r="E84" s="68">
        <v>1</v>
      </c>
      <c r="F84" s="68" t="s">
        <v>336</v>
      </c>
      <c r="G84" s="68" t="s">
        <v>337</v>
      </c>
      <c r="H84" s="298">
        <v>45689</v>
      </c>
      <c r="I84" s="297">
        <v>46021</v>
      </c>
      <c r="J84" s="77"/>
      <c r="K84" s="68"/>
      <c r="L84" s="68"/>
      <c r="M84" s="68"/>
      <c r="N84" s="68"/>
      <c r="O84" s="68">
        <f t="shared" si="39"/>
        <v>0</v>
      </c>
      <c r="P84" s="69" t="str">
        <f t="shared" si="40"/>
        <v/>
      </c>
      <c r="Q84" s="71"/>
      <c r="R84" s="71"/>
      <c r="S84" s="80"/>
      <c r="T84" s="77"/>
      <c r="U84" s="68"/>
      <c r="V84" s="68"/>
      <c r="W84" s="68"/>
      <c r="X84" s="68"/>
      <c r="Y84" s="68">
        <f t="shared" si="46"/>
        <v>0</v>
      </c>
      <c r="Z84" s="69" t="str">
        <f t="shared" si="47"/>
        <v/>
      </c>
      <c r="AA84" s="71"/>
      <c r="AB84" s="71"/>
      <c r="AC84" s="80"/>
      <c r="AD84" s="66">
        <v>1</v>
      </c>
      <c r="AE84" s="67"/>
      <c r="AF84" s="68"/>
      <c r="AG84" s="68"/>
      <c r="AH84" s="68"/>
      <c r="AI84" s="68">
        <f t="shared" si="43"/>
        <v>0</v>
      </c>
      <c r="AJ84" s="69">
        <f t="shared" si="44"/>
        <v>0</v>
      </c>
      <c r="AK84" s="70"/>
      <c r="AL84" s="71"/>
      <c r="AM84" s="72"/>
      <c r="AN84" s="81">
        <f>+SUM(J84,T84,AD84)</f>
        <v>1</v>
      </c>
      <c r="AO84" s="82">
        <f>+SUM(O84,Y84,AI84)</f>
        <v>0</v>
      </c>
      <c r="AP84" s="83">
        <f t="shared" si="45"/>
        <v>0</v>
      </c>
      <c r="AQ84" s="84"/>
      <c r="AR84" s="27"/>
      <c r="AS84" s="13"/>
      <c r="AT84" s="13"/>
      <c r="AU84" s="13"/>
    </row>
    <row r="85" spans="1:47" ht="117.75" customHeight="1" x14ac:dyDescent="0.25">
      <c r="A85" s="77" t="s">
        <v>338</v>
      </c>
      <c r="B85" s="71" t="s">
        <v>339</v>
      </c>
      <c r="C85" s="68" t="s">
        <v>340</v>
      </c>
      <c r="D85" s="68" t="s">
        <v>89</v>
      </c>
      <c r="E85" s="68">
        <v>1</v>
      </c>
      <c r="F85" s="68" t="s">
        <v>336</v>
      </c>
      <c r="G85" s="68" t="s">
        <v>337</v>
      </c>
      <c r="H85" s="298">
        <v>45689</v>
      </c>
      <c r="I85" s="297">
        <v>46021</v>
      </c>
      <c r="J85" s="77"/>
      <c r="K85" s="68"/>
      <c r="L85" s="68"/>
      <c r="M85" s="68"/>
      <c r="N85" s="68"/>
      <c r="O85" s="68">
        <f t="shared" si="39"/>
        <v>0</v>
      </c>
      <c r="P85" s="69" t="str">
        <f t="shared" si="40"/>
        <v/>
      </c>
      <c r="Q85" s="71"/>
      <c r="R85" s="71"/>
      <c r="S85" s="80"/>
      <c r="T85" s="77"/>
      <c r="U85" s="68"/>
      <c r="V85" s="68"/>
      <c r="W85" s="68"/>
      <c r="X85" s="68"/>
      <c r="Y85" s="68">
        <f t="shared" si="46"/>
        <v>0</v>
      </c>
      <c r="Z85" s="69" t="str">
        <f t="shared" si="47"/>
        <v/>
      </c>
      <c r="AA85" s="71"/>
      <c r="AB85" s="71"/>
      <c r="AC85" s="80"/>
      <c r="AD85" s="66">
        <v>1</v>
      </c>
      <c r="AE85" s="67"/>
      <c r="AF85" s="68"/>
      <c r="AG85" s="68"/>
      <c r="AH85" s="68"/>
      <c r="AI85" s="68">
        <f t="shared" si="43"/>
        <v>0</v>
      </c>
      <c r="AJ85" s="69">
        <f t="shared" si="44"/>
        <v>0</v>
      </c>
      <c r="AK85" s="70"/>
      <c r="AL85" s="71"/>
      <c r="AM85" s="72"/>
      <c r="AN85" s="81">
        <f>+SUM(J85,T85,AD85)</f>
        <v>1</v>
      </c>
      <c r="AO85" s="82">
        <f>+SUM(O85,Y85,AI85)</f>
        <v>0</v>
      </c>
      <c r="AP85" s="83">
        <f t="shared" si="45"/>
        <v>0</v>
      </c>
      <c r="AQ85" s="84"/>
      <c r="AR85" s="27"/>
      <c r="AS85" s="13"/>
      <c r="AT85" s="13"/>
      <c r="AU85" s="13"/>
    </row>
    <row r="86" spans="1:47" ht="80.25" customHeight="1" x14ac:dyDescent="0.25">
      <c r="A86" s="77" t="s">
        <v>341</v>
      </c>
      <c r="B86" s="71" t="s">
        <v>342</v>
      </c>
      <c r="C86" s="68" t="s">
        <v>343</v>
      </c>
      <c r="D86" s="68" t="s">
        <v>89</v>
      </c>
      <c r="E86" s="68">
        <v>1</v>
      </c>
      <c r="F86" s="68" t="s">
        <v>344</v>
      </c>
      <c r="G86" s="68" t="s">
        <v>345</v>
      </c>
      <c r="H86" s="298">
        <v>45689</v>
      </c>
      <c r="I86" s="297">
        <v>46021</v>
      </c>
      <c r="J86" s="77"/>
      <c r="K86" s="68"/>
      <c r="L86" s="68"/>
      <c r="M86" s="68"/>
      <c r="N86" s="68"/>
      <c r="O86" s="68">
        <f t="shared" si="39"/>
        <v>0</v>
      </c>
      <c r="P86" s="69" t="str">
        <f t="shared" si="40"/>
        <v/>
      </c>
      <c r="Q86" s="71"/>
      <c r="R86" s="71"/>
      <c r="S86" s="80"/>
      <c r="T86" s="77"/>
      <c r="U86" s="68"/>
      <c r="V86" s="68"/>
      <c r="W86" s="68"/>
      <c r="X86" s="68"/>
      <c r="Y86" s="68">
        <f t="shared" si="46"/>
        <v>0</v>
      </c>
      <c r="Z86" s="69" t="str">
        <f t="shared" si="47"/>
        <v/>
      </c>
      <c r="AA86" s="71"/>
      <c r="AB86" s="71"/>
      <c r="AC86" s="80"/>
      <c r="AD86" s="66">
        <v>1</v>
      </c>
      <c r="AE86" s="67"/>
      <c r="AF86" s="68"/>
      <c r="AG86" s="68"/>
      <c r="AH86" s="68"/>
      <c r="AI86" s="68">
        <f t="shared" si="43"/>
        <v>0</v>
      </c>
      <c r="AJ86" s="69">
        <f t="shared" si="44"/>
        <v>0</v>
      </c>
      <c r="AK86" s="70"/>
      <c r="AL86" s="71"/>
      <c r="AM86" s="72"/>
      <c r="AN86" s="81">
        <f>+SUM(J86,T86,AD86)</f>
        <v>1</v>
      </c>
      <c r="AO86" s="82">
        <f>+SUM(O86,Y86,AI86)</f>
        <v>0</v>
      </c>
      <c r="AP86" s="83">
        <f t="shared" si="45"/>
        <v>0</v>
      </c>
      <c r="AQ86" s="84"/>
      <c r="AR86" s="27"/>
      <c r="AS86" s="13"/>
      <c r="AT86" s="13"/>
      <c r="AU86" s="13"/>
    </row>
    <row r="87" spans="1:47" ht="80.25" customHeight="1" x14ac:dyDescent="0.25">
      <c r="A87" s="77" t="s">
        <v>346</v>
      </c>
      <c r="B87" s="71" t="s">
        <v>347</v>
      </c>
      <c r="C87" s="68" t="s">
        <v>348</v>
      </c>
      <c r="D87" s="68" t="s">
        <v>251</v>
      </c>
      <c r="E87" s="68">
        <v>2</v>
      </c>
      <c r="F87" s="68" t="s">
        <v>251</v>
      </c>
      <c r="G87" s="68" t="s">
        <v>278</v>
      </c>
      <c r="H87" s="298">
        <v>45689</v>
      </c>
      <c r="I87" s="297">
        <v>46021</v>
      </c>
      <c r="J87" s="77"/>
      <c r="K87" s="68"/>
      <c r="L87" s="68"/>
      <c r="M87" s="68"/>
      <c r="N87" s="68"/>
      <c r="O87" s="68">
        <f t="shared" si="39"/>
        <v>0</v>
      </c>
      <c r="P87" s="69" t="str">
        <f t="shared" si="40"/>
        <v/>
      </c>
      <c r="Q87" s="71"/>
      <c r="R87" s="71"/>
      <c r="S87" s="80"/>
      <c r="T87" s="77">
        <v>1</v>
      </c>
      <c r="U87" s="68"/>
      <c r="V87" s="68"/>
      <c r="W87" s="68"/>
      <c r="X87" s="68"/>
      <c r="Y87" s="68">
        <f t="shared" si="46"/>
        <v>0</v>
      </c>
      <c r="Z87" s="69">
        <f t="shared" si="47"/>
        <v>0</v>
      </c>
      <c r="AA87" s="71"/>
      <c r="AB87" s="71"/>
      <c r="AC87" s="80"/>
      <c r="AD87" s="66">
        <v>1</v>
      </c>
      <c r="AE87" s="67"/>
      <c r="AF87" s="68"/>
      <c r="AG87" s="68"/>
      <c r="AH87" s="68"/>
      <c r="AI87" s="68">
        <f t="shared" si="43"/>
        <v>0</v>
      </c>
      <c r="AJ87" s="69">
        <f t="shared" si="44"/>
        <v>0</v>
      </c>
      <c r="AK87" s="70"/>
      <c r="AL87" s="71"/>
      <c r="AM87" s="72"/>
      <c r="AN87" s="81">
        <f>+SUM(J87,T87,AD87)</f>
        <v>2</v>
      </c>
      <c r="AO87" s="82">
        <f>+SUM(O87,Y87,AI87)</f>
        <v>0</v>
      </c>
      <c r="AP87" s="83">
        <f t="shared" si="45"/>
        <v>0</v>
      </c>
      <c r="AQ87" s="84"/>
      <c r="AR87" s="27"/>
      <c r="AS87" s="13"/>
      <c r="AT87" s="13"/>
      <c r="AU87" s="13"/>
    </row>
    <row r="88" spans="1:47" ht="131.25" customHeight="1" x14ac:dyDescent="0.25">
      <c r="A88" s="88" t="s">
        <v>349</v>
      </c>
      <c r="B88" s="89" t="s">
        <v>350</v>
      </c>
      <c r="C88" s="91" t="s">
        <v>351</v>
      </c>
      <c r="D88" s="91" t="s">
        <v>89</v>
      </c>
      <c r="E88" s="91">
        <v>11</v>
      </c>
      <c r="F88" s="299" t="s">
        <v>110</v>
      </c>
      <c r="G88" s="299" t="s">
        <v>352</v>
      </c>
      <c r="H88" s="300">
        <v>45689</v>
      </c>
      <c r="I88" s="301">
        <v>46021</v>
      </c>
      <c r="J88" s="88">
        <v>3</v>
      </c>
      <c r="K88" s="91"/>
      <c r="L88" s="91">
        <v>1</v>
      </c>
      <c r="M88" s="91">
        <v>1</v>
      </c>
      <c r="N88" s="91">
        <v>1</v>
      </c>
      <c r="O88" s="91">
        <f t="shared" si="39"/>
        <v>3</v>
      </c>
      <c r="P88" s="94">
        <f t="shared" si="40"/>
        <v>1</v>
      </c>
      <c r="Q88" s="89" t="s">
        <v>353</v>
      </c>
      <c r="R88" s="89" t="s">
        <v>47</v>
      </c>
      <c r="S88" s="95"/>
      <c r="T88" s="88">
        <v>4</v>
      </c>
      <c r="U88" s="91"/>
      <c r="V88" s="91"/>
      <c r="W88" s="91"/>
      <c r="X88" s="91"/>
      <c r="Y88" s="91">
        <f t="shared" si="46"/>
        <v>0</v>
      </c>
      <c r="Z88" s="94">
        <f t="shared" si="47"/>
        <v>0</v>
      </c>
      <c r="AA88" s="89"/>
      <c r="AB88" s="89"/>
      <c r="AC88" s="95"/>
      <c r="AD88" s="96">
        <v>4</v>
      </c>
      <c r="AE88" s="97"/>
      <c r="AF88" s="91"/>
      <c r="AG88" s="91"/>
      <c r="AH88" s="91"/>
      <c r="AI88" s="91">
        <f t="shared" si="43"/>
        <v>0</v>
      </c>
      <c r="AJ88" s="94">
        <f t="shared" si="44"/>
        <v>0</v>
      </c>
      <c r="AK88" s="98"/>
      <c r="AL88" s="89"/>
      <c r="AM88" s="99"/>
      <c r="AN88" s="100">
        <f>+SUM(J88,T88,AD88)</f>
        <v>11</v>
      </c>
      <c r="AO88" s="101">
        <f>+SUM(O88,Y88,AI88)</f>
        <v>3</v>
      </c>
      <c r="AP88" s="102">
        <f t="shared" si="45"/>
        <v>0.27272727272727271</v>
      </c>
      <c r="AQ88" s="103"/>
      <c r="AR88" s="27"/>
      <c r="AS88" s="13"/>
      <c r="AT88" s="13"/>
      <c r="AU88" s="13"/>
    </row>
    <row r="89" spans="1:47" ht="39.75" customHeight="1" x14ac:dyDescent="0.25">
      <c r="A89" s="242" t="s">
        <v>354</v>
      </c>
      <c r="C89" s="21"/>
      <c r="D89" s="21"/>
      <c r="E89" s="21"/>
      <c r="F89" s="21"/>
      <c r="G89" s="21"/>
      <c r="H89" s="21"/>
      <c r="I89" s="21"/>
      <c r="J89" s="23" t="s">
        <v>103</v>
      </c>
      <c r="K89" s="23"/>
      <c r="L89" s="23"/>
      <c r="M89" s="23"/>
      <c r="N89" s="23"/>
      <c r="O89" s="23"/>
      <c r="P89" s="23"/>
      <c r="Q89" s="23"/>
      <c r="R89" s="23"/>
      <c r="S89" s="23"/>
      <c r="T89" s="23"/>
      <c r="U89" s="23"/>
      <c r="V89" s="23"/>
      <c r="W89" s="23"/>
      <c r="X89" s="23"/>
      <c r="Y89" s="23"/>
      <c r="Z89" s="23"/>
      <c r="AA89" s="24"/>
      <c r="AB89" s="23"/>
      <c r="AC89" s="23"/>
      <c r="AD89" s="23"/>
      <c r="AE89" s="23"/>
      <c r="AF89" s="23"/>
      <c r="AG89" s="23"/>
      <c r="AH89" s="23"/>
      <c r="AI89" s="23"/>
      <c r="AJ89" s="23"/>
      <c r="AK89" s="23"/>
      <c r="AL89" s="23"/>
      <c r="AM89" s="23"/>
      <c r="AN89" s="25"/>
      <c r="AO89" s="25"/>
      <c r="AP89" s="25"/>
      <c r="AQ89" s="26"/>
      <c r="AR89" s="27"/>
      <c r="AS89" s="13"/>
      <c r="AT89" s="13"/>
      <c r="AU89" s="13"/>
    </row>
    <row r="90" spans="1:47" ht="35.25" customHeight="1" x14ac:dyDescent="0.25">
      <c r="A90" s="243" t="s">
        <v>23</v>
      </c>
      <c r="B90" s="302" t="s">
        <v>355</v>
      </c>
      <c r="C90" s="106"/>
      <c r="D90" s="106"/>
      <c r="E90" s="106"/>
      <c r="F90" s="106"/>
      <c r="G90" s="106"/>
      <c r="H90" s="106"/>
      <c r="I90" s="106"/>
      <c r="J90" s="303" t="s">
        <v>25</v>
      </c>
      <c r="K90" s="304"/>
      <c r="L90" s="304"/>
      <c r="M90" s="304"/>
      <c r="N90" s="304"/>
      <c r="O90" s="304"/>
      <c r="P90" s="304"/>
      <c r="Q90" s="305"/>
      <c r="R90" s="306" t="s">
        <v>26</v>
      </c>
      <c r="S90" s="107" t="s">
        <v>27</v>
      </c>
      <c r="T90" s="418" t="s">
        <v>28</v>
      </c>
      <c r="U90" s="419"/>
      <c r="V90" s="419"/>
      <c r="W90" s="419"/>
      <c r="X90" s="419"/>
      <c r="Y90" s="419"/>
      <c r="Z90" s="419"/>
      <c r="AA90" s="420"/>
      <c r="AB90" s="306" t="s">
        <v>26</v>
      </c>
      <c r="AC90" s="34" t="s">
        <v>27</v>
      </c>
      <c r="AD90" s="421" t="s">
        <v>29</v>
      </c>
      <c r="AE90" s="422"/>
      <c r="AF90" s="422"/>
      <c r="AG90" s="422"/>
      <c r="AH90" s="422"/>
      <c r="AI90" s="422"/>
      <c r="AJ90" s="422"/>
      <c r="AK90" s="423"/>
      <c r="AL90" s="307" t="s">
        <v>26</v>
      </c>
      <c r="AM90" s="34" t="s">
        <v>27</v>
      </c>
      <c r="AN90" s="424" t="s">
        <v>30</v>
      </c>
      <c r="AO90" s="419"/>
      <c r="AP90" s="419"/>
      <c r="AQ90" s="425"/>
      <c r="AR90" s="27"/>
      <c r="AS90" s="13"/>
      <c r="AT90" s="13"/>
      <c r="AU90" s="13"/>
    </row>
    <row r="91" spans="1:47" ht="35.25" customHeight="1" x14ac:dyDescent="0.25">
      <c r="A91" s="308" t="s">
        <v>31</v>
      </c>
      <c r="B91" s="191" t="s">
        <v>159</v>
      </c>
      <c r="C91" s="37" t="s">
        <v>33</v>
      </c>
      <c r="D91" s="37" t="s">
        <v>34</v>
      </c>
      <c r="E91" s="37" t="s">
        <v>35</v>
      </c>
      <c r="F91" s="37" t="s">
        <v>36</v>
      </c>
      <c r="G91" s="37" t="s">
        <v>37</v>
      </c>
      <c r="H91" s="192" t="s">
        <v>38</v>
      </c>
      <c r="I91" s="193" t="s">
        <v>39</v>
      </c>
      <c r="J91" s="309" t="s">
        <v>1</v>
      </c>
      <c r="K91" s="41" t="s">
        <v>2</v>
      </c>
      <c r="L91" s="41" t="s">
        <v>3</v>
      </c>
      <c r="M91" s="41" t="s">
        <v>4</v>
      </c>
      <c r="N91" s="41" t="s">
        <v>5</v>
      </c>
      <c r="O91" s="41" t="s">
        <v>6</v>
      </c>
      <c r="P91" s="42" t="s">
        <v>7</v>
      </c>
      <c r="Q91" s="43" t="s">
        <v>8</v>
      </c>
      <c r="R91" s="44"/>
      <c r="S91" s="45"/>
      <c r="T91" s="149" t="s">
        <v>1</v>
      </c>
      <c r="U91" s="310" t="s">
        <v>9</v>
      </c>
      <c r="V91" s="310" t="s">
        <v>10</v>
      </c>
      <c r="W91" s="310" t="s">
        <v>11</v>
      </c>
      <c r="X91" s="310" t="s">
        <v>12</v>
      </c>
      <c r="Y91" s="36" t="s">
        <v>6</v>
      </c>
      <c r="Z91" s="150" t="s">
        <v>7</v>
      </c>
      <c r="AA91" s="311" t="s">
        <v>8</v>
      </c>
      <c r="AB91" s="152"/>
      <c r="AC91" s="153"/>
      <c r="AD91" s="175" t="s">
        <v>1</v>
      </c>
      <c r="AE91" s="312" t="s">
        <v>13</v>
      </c>
      <c r="AF91" s="41" t="s">
        <v>14</v>
      </c>
      <c r="AG91" s="41" t="s">
        <v>15</v>
      </c>
      <c r="AH91" s="41" t="s">
        <v>16</v>
      </c>
      <c r="AI91" s="41" t="s">
        <v>6</v>
      </c>
      <c r="AJ91" s="42" t="s">
        <v>7</v>
      </c>
      <c r="AK91" s="313" t="s">
        <v>8</v>
      </c>
      <c r="AL91" s="314"/>
      <c r="AM91" s="314"/>
      <c r="AN91" s="315" t="s">
        <v>17</v>
      </c>
      <c r="AO91" s="110" t="s">
        <v>6</v>
      </c>
      <c r="AP91" s="316" t="s">
        <v>18</v>
      </c>
      <c r="AQ91" s="317" t="s">
        <v>19</v>
      </c>
      <c r="AR91" s="10"/>
      <c r="AS91" s="13"/>
      <c r="AT91" s="13"/>
      <c r="AU91" s="13"/>
    </row>
    <row r="92" spans="1:47" ht="99.75" customHeight="1" x14ac:dyDescent="0.25">
      <c r="A92" s="318" t="s">
        <v>356</v>
      </c>
      <c r="B92" s="55" t="s">
        <v>357</v>
      </c>
      <c r="C92" s="319" t="s">
        <v>358</v>
      </c>
      <c r="D92" s="319" t="s">
        <v>43</v>
      </c>
      <c r="E92" s="319">
        <v>1</v>
      </c>
      <c r="F92" s="320" t="s">
        <v>359</v>
      </c>
      <c r="G92" s="319" t="s">
        <v>360</v>
      </c>
      <c r="H92" s="200">
        <v>45658</v>
      </c>
      <c r="I92" s="201">
        <v>45688</v>
      </c>
      <c r="J92" s="54">
        <v>1</v>
      </c>
      <c r="K92" s="56">
        <v>1</v>
      </c>
      <c r="L92" s="56"/>
      <c r="M92" s="56"/>
      <c r="N92" s="56"/>
      <c r="O92" s="56">
        <f t="shared" ref="O92:O103" si="48">+SUM(K92:N92)</f>
        <v>1</v>
      </c>
      <c r="P92" s="59">
        <f t="shared" ref="P92:P107" si="49">IFERROR(O92/J92,"")</f>
        <v>1</v>
      </c>
      <c r="Q92" s="55" t="s">
        <v>361</v>
      </c>
      <c r="R92" s="55" t="s">
        <v>47</v>
      </c>
      <c r="S92" s="60"/>
      <c r="T92" s="54"/>
      <c r="U92" s="56"/>
      <c r="V92" s="56"/>
      <c r="W92" s="56"/>
      <c r="X92" s="56"/>
      <c r="Y92" s="56">
        <f t="shared" ref="Y92:Y103" si="50">+SUM(U92:X92)</f>
        <v>0</v>
      </c>
      <c r="Z92" s="59" t="str">
        <f t="shared" ref="Z92:Z103" si="51">IFERROR(Y92/T92,"")</f>
        <v/>
      </c>
      <c r="AA92" s="55"/>
      <c r="AB92" s="55"/>
      <c r="AC92" s="60"/>
      <c r="AD92" s="127"/>
      <c r="AE92" s="128"/>
      <c r="AF92" s="56"/>
      <c r="AG92" s="56"/>
      <c r="AH92" s="56"/>
      <c r="AI92" s="56">
        <f t="shared" ref="AI92:AI103" si="52">+SUM(AE92:AH92)</f>
        <v>0</v>
      </c>
      <c r="AJ92" s="59" t="str">
        <f t="shared" ref="AJ92:AJ103" si="53">IFERROR(AI92/AD92,"")</f>
        <v/>
      </c>
      <c r="AK92" s="129"/>
      <c r="AL92" s="55"/>
      <c r="AM92" s="130"/>
      <c r="AN92" s="73">
        <f>+SUM(J92,T92,AD92)</f>
        <v>1</v>
      </c>
      <c r="AO92" s="74">
        <f>+SUM(O92,Y92,AI92)</f>
        <v>1</v>
      </c>
      <c r="AP92" s="75">
        <f t="shared" ref="AP92:AP107" si="54">IFERROR(AO92/AN92,"")</f>
        <v>1</v>
      </c>
      <c r="AQ92" s="131">
        <f>+AVERAGE(AP92:AP107)</f>
        <v>0.36969696969696969</v>
      </c>
      <c r="AR92" s="27"/>
      <c r="AS92" s="13"/>
      <c r="AT92" s="13"/>
      <c r="AU92" s="13"/>
    </row>
    <row r="93" spans="1:47" ht="75.75" customHeight="1" x14ac:dyDescent="0.25">
      <c r="A93" s="321" t="s">
        <v>362</v>
      </c>
      <c r="B93" s="71" t="s">
        <v>363</v>
      </c>
      <c r="C93" s="68" t="s">
        <v>364</v>
      </c>
      <c r="D93" s="68" t="s">
        <v>43</v>
      </c>
      <c r="E93" s="68">
        <v>2</v>
      </c>
      <c r="F93" s="68" t="s">
        <v>359</v>
      </c>
      <c r="G93" s="211" t="s">
        <v>360</v>
      </c>
      <c r="H93" s="211">
        <v>45689</v>
      </c>
      <c r="I93" s="212">
        <v>46022</v>
      </c>
      <c r="J93" s="77"/>
      <c r="K93" s="68"/>
      <c r="L93" s="68"/>
      <c r="M93" s="68"/>
      <c r="N93" s="68"/>
      <c r="O93" s="68">
        <f t="shared" si="48"/>
        <v>0</v>
      </c>
      <c r="P93" s="69" t="str">
        <f t="shared" si="49"/>
        <v/>
      </c>
      <c r="Q93" s="71"/>
      <c r="R93" s="71"/>
      <c r="S93" s="80"/>
      <c r="T93" s="77">
        <v>1</v>
      </c>
      <c r="U93" s="68"/>
      <c r="V93" s="68"/>
      <c r="W93" s="68"/>
      <c r="X93" s="68"/>
      <c r="Y93" s="68">
        <f t="shared" si="50"/>
        <v>0</v>
      </c>
      <c r="Z93" s="69">
        <f t="shared" si="51"/>
        <v>0</v>
      </c>
      <c r="AA93" s="71"/>
      <c r="AB93" s="71"/>
      <c r="AC93" s="80"/>
      <c r="AD93" s="66">
        <v>1</v>
      </c>
      <c r="AE93" s="67"/>
      <c r="AF93" s="68"/>
      <c r="AG93" s="68"/>
      <c r="AH93" s="68"/>
      <c r="AI93" s="68">
        <f t="shared" si="52"/>
        <v>0</v>
      </c>
      <c r="AJ93" s="69">
        <f t="shared" si="53"/>
        <v>0</v>
      </c>
      <c r="AK93" s="70"/>
      <c r="AL93" s="71"/>
      <c r="AM93" s="72"/>
      <c r="AN93" s="81">
        <f>+SUM(J93,T93,AD93)</f>
        <v>2</v>
      </c>
      <c r="AO93" s="82">
        <f>+SUM(O93,Y93,AI93)</f>
        <v>0</v>
      </c>
      <c r="AP93" s="83">
        <f t="shared" si="54"/>
        <v>0</v>
      </c>
      <c r="AQ93" s="138"/>
      <c r="AR93" s="27"/>
      <c r="AS93" s="13"/>
      <c r="AT93" s="13"/>
      <c r="AU93" s="13"/>
    </row>
    <row r="94" spans="1:47" ht="89.25" customHeight="1" x14ac:dyDescent="0.25">
      <c r="A94" s="321" t="s">
        <v>365</v>
      </c>
      <c r="B94" s="71" t="s">
        <v>366</v>
      </c>
      <c r="C94" s="68" t="s">
        <v>367</v>
      </c>
      <c r="D94" s="68" t="s">
        <v>43</v>
      </c>
      <c r="E94" s="68">
        <v>1</v>
      </c>
      <c r="F94" s="68" t="s">
        <v>359</v>
      </c>
      <c r="G94" s="211" t="s">
        <v>368</v>
      </c>
      <c r="H94" s="211">
        <v>45689</v>
      </c>
      <c r="I94" s="212">
        <v>45777</v>
      </c>
      <c r="J94" s="77">
        <v>1</v>
      </c>
      <c r="K94" s="68"/>
      <c r="L94" s="68"/>
      <c r="M94" s="68">
        <v>1</v>
      </c>
      <c r="N94" s="68"/>
      <c r="O94" s="68">
        <f t="shared" si="48"/>
        <v>1</v>
      </c>
      <c r="P94" s="69">
        <f t="shared" si="49"/>
        <v>1</v>
      </c>
      <c r="Q94" s="71" t="s">
        <v>369</v>
      </c>
      <c r="R94" s="71" t="s">
        <v>47</v>
      </c>
      <c r="S94" s="80"/>
      <c r="T94" s="77"/>
      <c r="U94" s="68"/>
      <c r="V94" s="68"/>
      <c r="W94" s="68"/>
      <c r="X94" s="68"/>
      <c r="Y94" s="68">
        <f t="shared" si="50"/>
        <v>0</v>
      </c>
      <c r="Z94" s="69" t="str">
        <f t="shared" si="51"/>
        <v/>
      </c>
      <c r="AA94" s="71"/>
      <c r="AB94" s="71"/>
      <c r="AC94" s="80"/>
      <c r="AD94" s="66"/>
      <c r="AE94" s="67"/>
      <c r="AF94" s="68"/>
      <c r="AG94" s="68"/>
      <c r="AH94" s="68"/>
      <c r="AI94" s="68">
        <f t="shared" si="52"/>
        <v>0</v>
      </c>
      <c r="AJ94" s="69" t="str">
        <f t="shared" si="53"/>
        <v/>
      </c>
      <c r="AK94" s="70"/>
      <c r="AL94" s="71"/>
      <c r="AM94" s="72"/>
      <c r="AN94" s="81">
        <f>+SUM(J94,T94,AD94)</f>
        <v>1</v>
      </c>
      <c r="AO94" s="82">
        <f>+SUM(O94,Y94,AI94)</f>
        <v>1</v>
      </c>
      <c r="AP94" s="83">
        <f t="shared" si="54"/>
        <v>1</v>
      </c>
      <c r="AQ94" s="138"/>
      <c r="AR94" s="27"/>
      <c r="AS94" s="13"/>
      <c r="AT94" s="13"/>
      <c r="AU94" s="13"/>
    </row>
    <row r="95" spans="1:47" ht="83.25" customHeight="1" x14ac:dyDescent="0.25">
      <c r="A95" s="321" t="s">
        <v>370</v>
      </c>
      <c r="B95" s="71" t="s">
        <v>371</v>
      </c>
      <c r="C95" s="68" t="s">
        <v>372</v>
      </c>
      <c r="D95" s="68" t="s">
        <v>43</v>
      </c>
      <c r="E95" s="68">
        <v>1</v>
      </c>
      <c r="F95" s="68" t="s">
        <v>359</v>
      </c>
      <c r="G95" s="78" t="s">
        <v>368</v>
      </c>
      <c r="H95" s="211">
        <v>45689</v>
      </c>
      <c r="I95" s="212">
        <v>45838</v>
      </c>
      <c r="J95" s="77">
        <v>1</v>
      </c>
      <c r="K95" s="68"/>
      <c r="L95" s="68"/>
      <c r="M95" s="68">
        <v>1</v>
      </c>
      <c r="N95" s="68"/>
      <c r="O95" s="68">
        <f t="shared" si="48"/>
        <v>1</v>
      </c>
      <c r="P95" s="69">
        <f t="shared" si="49"/>
        <v>1</v>
      </c>
      <c r="Q95" s="71" t="s">
        <v>373</v>
      </c>
      <c r="R95" s="71" t="s">
        <v>47</v>
      </c>
      <c r="S95" s="80"/>
      <c r="T95" s="77"/>
      <c r="U95" s="68"/>
      <c r="V95" s="68"/>
      <c r="W95" s="68"/>
      <c r="X95" s="68"/>
      <c r="Y95" s="68">
        <f t="shared" si="50"/>
        <v>0</v>
      </c>
      <c r="Z95" s="69" t="str">
        <f t="shared" si="51"/>
        <v/>
      </c>
      <c r="AA95" s="71"/>
      <c r="AB95" s="71"/>
      <c r="AC95" s="80"/>
      <c r="AD95" s="66"/>
      <c r="AE95" s="67"/>
      <c r="AF95" s="68"/>
      <c r="AG95" s="68"/>
      <c r="AH95" s="68"/>
      <c r="AI95" s="68">
        <f t="shared" si="52"/>
        <v>0</v>
      </c>
      <c r="AJ95" s="69" t="str">
        <f t="shared" si="53"/>
        <v/>
      </c>
      <c r="AK95" s="70"/>
      <c r="AL95" s="71"/>
      <c r="AM95" s="72"/>
      <c r="AN95" s="81">
        <f>+SUM(J95,T95,AD95)</f>
        <v>1</v>
      </c>
      <c r="AO95" s="82">
        <f>+SUM(O95,Y95,AI95)</f>
        <v>1</v>
      </c>
      <c r="AP95" s="83">
        <f t="shared" si="54"/>
        <v>1</v>
      </c>
      <c r="AQ95" s="138"/>
      <c r="AR95" s="27"/>
      <c r="AS95" s="13"/>
      <c r="AT95" s="13"/>
      <c r="AU95" s="13"/>
    </row>
    <row r="96" spans="1:47" ht="103.5" customHeight="1" x14ac:dyDescent="0.25">
      <c r="A96" s="321" t="s">
        <v>374</v>
      </c>
      <c r="B96" s="71" t="s">
        <v>375</v>
      </c>
      <c r="C96" s="68" t="s">
        <v>376</v>
      </c>
      <c r="D96" s="68" t="s">
        <v>43</v>
      </c>
      <c r="E96" s="68">
        <v>1</v>
      </c>
      <c r="F96" s="68" t="s">
        <v>377</v>
      </c>
      <c r="G96" s="211" t="s">
        <v>368</v>
      </c>
      <c r="H96" s="211">
        <v>45689</v>
      </c>
      <c r="I96" s="212">
        <v>46022</v>
      </c>
      <c r="J96" s="77"/>
      <c r="K96" s="68"/>
      <c r="L96" s="68"/>
      <c r="M96" s="68"/>
      <c r="N96" s="68"/>
      <c r="O96" s="68">
        <f t="shared" si="48"/>
        <v>0</v>
      </c>
      <c r="P96" s="69" t="str">
        <f t="shared" si="49"/>
        <v/>
      </c>
      <c r="Q96" s="71" t="s">
        <v>378</v>
      </c>
      <c r="R96" s="71" t="s">
        <v>379</v>
      </c>
      <c r="S96" s="80"/>
      <c r="T96" s="77"/>
      <c r="U96" s="68"/>
      <c r="V96" s="68"/>
      <c r="W96" s="68"/>
      <c r="X96" s="68"/>
      <c r="Y96" s="68">
        <f t="shared" si="50"/>
        <v>0</v>
      </c>
      <c r="Z96" s="69" t="str">
        <f t="shared" si="51"/>
        <v/>
      </c>
      <c r="AA96" s="71"/>
      <c r="AB96" s="71"/>
      <c r="AC96" s="80"/>
      <c r="AD96" s="66">
        <v>1</v>
      </c>
      <c r="AE96" s="67"/>
      <c r="AF96" s="68"/>
      <c r="AG96" s="68"/>
      <c r="AH96" s="68"/>
      <c r="AI96" s="68">
        <f t="shared" si="52"/>
        <v>0</v>
      </c>
      <c r="AJ96" s="69">
        <f t="shared" si="53"/>
        <v>0</v>
      </c>
      <c r="AK96" s="70"/>
      <c r="AL96" s="71"/>
      <c r="AM96" s="72"/>
      <c r="AN96" s="81">
        <f>+SUM(J96,T96,AD96)</f>
        <v>1</v>
      </c>
      <c r="AO96" s="82">
        <f>+SUM(O96,Y96,AI96)</f>
        <v>0</v>
      </c>
      <c r="AP96" s="83">
        <f t="shared" si="54"/>
        <v>0</v>
      </c>
      <c r="AQ96" s="138"/>
      <c r="AR96" s="27"/>
      <c r="AS96" s="13"/>
      <c r="AT96" s="13"/>
      <c r="AU96" s="13"/>
    </row>
    <row r="97" spans="1:47" ht="116.25" customHeight="1" x14ac:dyDescent="0.25">
      <c r="A97" s="321" t="s">
        <v>380</v>
      </c>
      <c r="B97" s="71" t="s">
        <v>381</v>
      </c>
      <c r="C97" s="68" t="s">
        <v>382</v>
      </c>
      <c r="D97" s="68" t="s">
        <v>43</v>
      </c>
      <c r="E97" s="68">
        <v>1</v>
      </c>
      <c r="F97" s="68" t="s">
        <v>51</v>
      </c>
      <c r="G97" s="78" t="s">
        <v>383</v>
      </c>
      <c r="H97" s="211">
        <v>45689</v>
      </c>
      <c r="I97" s="212">
        <v>46022</v>
      </c>
      <c r="J97" s="77"/>
      <c r="K97" s="68"/>
      <c r="L97" s="68"/>
      <c r="M97" s="68">
        <v>1</v>
      </c>
      <c r="N97" s="68"/>
      <c r="O97" s="68">
        <f t="shared" si="48"/>
        <v>1</v>
      </c>
      <c r="P97" s="69" t="str">
        <f t="shared" si="49"/>
        <v/>
      </c>
      <c r="Q97" s="71" t="s">
        <v>384</v>
      </c>
      <c r="R97" s="71" t="s">
        <v>255</v>
      </c>
      <c r="S97" s="80"/>
      <c r="T97" s="77">
        <v>1</v>
      </c>
      <c r="U97" s="68"/>
      <c r="V97" s="68"/>
      <c r="W97" s="68"/>
      <c r="X97" s="68"/>
      <c r="Y97" s="68">
        <f t="shared" si="50"/>
        <v>0</v>
      </c>
      <c r="Z97" s="69">
        <f t="shared" si="51"/>
        <v>0</v>
      </c>
      <c r="AA97" s="71"/>
      <c r="AB97" s="71"/>
      <c r="AC97" s="80"/>
      <c r="AD97" s="66"/>
      <c r="AE97" s="67"/>
      <c r="AF97" s="68"/>
      <c r="AG97" s="68"/>
      <c r="AH97" s="68"/>
      <c r="AI97" s="68">
        <f t="shared" si="52"/>
        <v>0</v>
      </c>
      <c r="AJ97" s="69" t="str">
        <f t="shared" si="53"/>
        <v/>
      </c>
      <c r="AK97" s="70"/>
      <c r="AL97" s="71"/>
      <c r="AM97" s="72"/>
      <c r="AN97" s="81">
        <f>+SUM(J97,T97,AD97)</f>
        <v>1</v>
      </c>
      <c r="AO97" s="82">
        <f>+SUM(O97,Y97,AI97)</f>
        <v>1</v>
      </c>
      <c r="AP97" s="83">
        <f t="shared" si="54"/>
        <v>1</v>
      </c>
      <c r="AQ97" s="138"/>
      <c r="AR97" s="27"/>
      <c r="AS97" s="13"/>
      <c r="AT97" s="13"/>
      <c r="AU97" s="13"/>
    </row>
    <row r="98" spans="1:47" ht="89.25" customHeight="1" x14ac:dyDescent="0.25">
      <c r="A98" s="321" t="s">
        <v>385</v>
      </c>
      <c r="B98" s="71" t="s">
        <v>386</v>
      </c>
      <c r="C98" s="68" t="s">
        <v>387</v>
      </c>
      <c r="D98" s="68" t="s">
        <v>43</v>
      </c>
      <c r="E98" s="68">
        <v>2</v>
      </c>
      <c r="F98" s="68" t="s">
        <v>388</v>
      </c>
      <c r="G98" s="211" t="s">
        <v>389</v>
      </c>
      <c r="H98" s="211">
        <v>45689</v>
      </c>
      <c r="I98" s="212">
        <v>46022</v>
      </c>
      <c r="J98" s="77"/>
      <c r="K98" s="68"/>
      <c r="L98" s="68"/>
      <c r="M98" s="68"/>
      <c r="N98" s="68"/>
      <c r="O98" s="68">
        <f t="shared" si="48"/>
        <v>0</v>
      </c>
      <c r="P98" s="69" t="str">
        <f t="shared" si="49"/>
        <v/>
      </c>
      <c r="Q98" s="71"/>
      <c r="R98" s="71"/>
      <c r="S98" s="80"/>
      <c r="T98" s="77">
        <v>1</v>
      </c>
      <c r="U98" s="68"/>
      <c r="V98" s="68"/>
      <c r="W98" s="68"/>
      <c r="X98" s="68"/>
      <c r="Y98" s="68">
        <f t="shared" si="50"/>
        <v>0</v>
      </c>
      <c r="Z98" s="69">
        <f t="shared" si="51"/>
        <v>0</v>
      </c>
      <c r="AA98" s="71"/>
      <c r="AB98" s="71"/>
      <c r="AC98" s="80"/>
      <c r="AD98" s="66">
        <v>1</v>
      </c>
      <c r="AE98" s="67"/>
      <c r="AF98" s="68"/>
      <c r="AG98" s="68"/>
      <c r="AH98" s="68"/>
      <c r="AI98" s="68">
        <f t="shared" si="52"/>
        <v>0</v>
      </c>
      <c r="AJ98" s="69">
        <f t="shared" si="53"/>
        <v>0</v>
      </c>
      <c r="AK98" s="70"/>
      <c r="AL98" s="71"/>
      <c r="AM98" s="72"/>
      <c r="AN98" s="81">
        <f>+SUM(J98,T98,AD98)</f>
        <v>2</v>
      </c>
      <c r="AO98" s="82">
        <f>+SUM(O98,Y98,AI98)</f>
        <v>0</v>
      </c>
      <c r="AP98" s="83">
        <f t="shared" si="54"/>
        <v>0</v>
      </c>
      <c r="AQ98" s="138"/>
      <c r="AR98" s="27"/>
      <c r="AS98" s="13"/>
      <c r="AT98" s="13"/>
      <c r="AU98" s="13"/>
    </row>
    <row r="99" spans="1:47" ht="88.5" customHeight="1" x14ac:dyDescent="0.25">
      <c r="A99" s="321" t="s">
        <v>390</v>
      </c>
      <c r="B99" s="71" t="s">
        <v>391</v>
      </c>
      <c r="C99" s="68" t="s">
        <v>392</v>
      </c>
      <c r="D99" s="68" t="s">
        <v>393</v>
      </c>
      <c r="E99" s="68">
        <v>11</v>
      </c>
      <c r="F99" s="68" t="s">
        <v>394</v>
      </c>
      <c r="G99" s="78" t="s">
        <v>395</v>
      </c>
      <c r="H99" s="211">
        <v>45689</v>
      </c>
      <c r="I99" s="212">
        <v>46022</v>
      </c>
      <c r="J99" s="77">
        <v>3</v>
      </c>
      <c r="K99" s="68"/>
      <c r="L99" s="68">
        <v>1</v>
      </c>
      <c r="M99" s="68">
        <v>1</v>
      </c>
      <c r="N99" s="68">
        <v>1</v>
      </c>
      <c r="O99" s="68">
        <f t="shared" si="48"/>
        <v>3</v>
      </c>
      <c r="P99" s="69">
        <f t="shared" si="49"/>
        <v>1</v>
      </c>
      <c r="Q99" s="71" t="s">
        <v>396</v>
      </c>
      <c r="R99" s="71" t="s">
        <v>47</v>
      </c>
      <c r="S99" s="80"/>
      <c r="T99" s="77">
        <v>4</v>
      </c>
      <c r="U99" s="68"/>
      <c r="V99" s="68"/>
      <c r="W99" s="68"/>
      <c r="X99" s="68"/>
      <c r="Y99" s="68">
        <f t="shared" si="50"/>
        <v>0</v>
      </c>
      <c r="Z99" s="69">
        <f t="shared" si="51"/>
        <v>0</v>
      </c>
      <c r="AA99" s="71"/>
      <c r="AB99" s="71"/>
      <c r="AC99" s="80"/>
      <c r="AD99" s="66">
        <v>4</v>
      </c>
      <c r="AE99" s="67"/>
      <c r="AF99" s="68"/>
      <c r="AG99" s="68"/>
      <c r="AH99" s="68"/>
      <c r="AI99" s="68">
        <f t="shared" si="52"/>
        <v>0</v>
      </c>
      <c r="AJ99" s="69">
        <f t="shared" si="53"/>
        <v>0</v>
      </c>
      <c r="AK99" s="70"/>
      <c r="AL99" s="71"/>
      <c r="AM99" s="72"/>
      <c r="AN99" s="81">
        <f>+SUM(J99,T99,AD99)</f>
        <v>11</v>
      </c>
      <c r="AO99" s="82">
        <f>+SUM(O99,Y99,AI99)</f>
        <v>3</v>
      </c>
      <c r="AP99" s="83">
        <f t="shared" si="54"/>
        <v>0.27272727272727271</v>
      </c>
      <c r="AQ99" s="138"/>
      <c r="AR99" s="27"/>
      <c r="AS99" s="13"/>
      <c r="AT99" s="13"/>
      <c r="AU99" s="13"/>
    </row>
    <row r="100" spans="1:47" ht="87.75" customHeight="1" x14ac:dyDescent="0.25">
      <c r="A100" s="321" t="s">
        <v>397</v>
      </c>
      <c r="B100" s="71" t="s">
        <v>398</v>
      </c>
      <c r="C100" s="68" t="s">
        <v>399</v>
      </c>
      <c r="D100" s="68" t="s">
        <v>43</v>
      </c>
      <c r="E100" s="68">
        <v>11</v>
      </c>
      <c r="F100" s="68" t="s">
        <v>400</v>
      </c>
      <c r="G100" s="211" t="s">
        <v>401</v>
      </c>
      <c r="H100" s="211">
        <v>45689</v>
      </c>
      <c r="I100" s="212">
        <v>46022</v>
      </c>
      <c r="J100" s="77">
        <v>3</v>
      </c>
      <c r="K100" s="68"/>
      <c r="L100" s="68">
        <v>1</v>
      </c>
      <c r="M100" s="68">
        <v>1</v>
      </c>
      <c r="N100" s="68">
        <v>1</v>
      </c>
      <c r="O100" s="68">
        <f t="shared" si="48"/>
        <v>3</v>
      </c>
      <c r="P100" s="69">
        <f t="shared" si="49"/>
        <v>1</v>
      </c>
      <c r="Q100" s="71" t="s">
        <v>402</v>
      </c>
      <c r="R100" s="71" t="s">
        <v>47</v>
      </c>
      <c r="S100" s="80"/>
      <c r="T100" s="77">
        <v>4</v>
      </c>
      <c r="U100" s="68"/>
      <c r="V100" s="68"/>
      <c r="W100" s="68"/>
      <c r="X100" s="68"/>
      <c r="Y100" s="68">
        <f t="shared" si="50"/>
        <v>0</v>
      </c>
      <c r="Z100" s="69">
        <f t="shared" si="51"/>
        <v>0</v>
      </c>
      <c r="AA100" s="71"/>
      <c r="AB100" s="71"/>
      <c r="AC100" s="80"/>
      <c r="AD100" s="66">
        <v>4</v>
      </c>
      <c r="AE100" s="67"/>
      <c r="AF100" s="68"/>
      <c r="AG100" s="68"/>
      <c r="AH100" s="68"/>
      <c r="AI100" s="68">
        <f t="shared" si="52"/>
        <v>0</v>
      </c>
      <c r="AJ100" s="69">
        <f t="shared" si="53"/>
        <v>0</v>
      </c>
      <c r="AK100" s="70"/>
      <c r="AL100" s="71"/>
      <c r="AM100" s="72"/>
      <c r="AN100" s="81">
        <f>+SUM(J100,T100,AD100)</f>
        <v>11</v>
      </c>
      <c r="AO100" s="82">
        <f>+SUM(O100,Y100,AI100)</f>
        <v>3</v>
      </c>
      <c r="AP100" s="83">
        <f t="shared" si="54"/>
        <v>0.27272727272727271</v>
      </c>
      <c r="AQ100" s="138"/>
      <c r="AR100" s="27"/>
      <c r="AS100" s="13"/>
      <c r="AT100" s="13"/>
      <c r="AU100" s="13"/>
    </row>
    <row r="101" spans="1:47" ht="92.25" customHeight="1" x14ac:dyDescent="0.25">
      <c r="A101" s="321" t="s">
        <v>403</v>
      </c>
      <c r="B101" s="71" t="s">
        <v>404</v>
      </c>
      <c r="C101" s="68" t="s">
        <v>405</v>
      </c>
      <c r="D101" s="68" t="s">
        <v>43</v>
      </c>
      <c r="E101" s="68">
        <v>1</v>
      </c>
      <c r="F101" s="68" t="s">
        <v>181</v>
      </c>
      <c r="G101" s="78" t="s">
        <v>406</v>
      </c>
      <c r="H101" s="211">
        <v>45870</v>
      </c>
      <c r="I101" s="212">
        <v>46021</v>
      </c>
      <c r="J101" s="77"/>
      <c r="K101" s="68"/>
      <c r="L101" s="68"/>
      <c r="M101" s="68"/>
      <c r="N101" s="68"/>
      <c r="O101" s="68">
        <f t="shared" si="48"/>
        <v>0</v>
      </c>
      <c r="P101" s="69" t="str">
        <f t="shared" si="49"/>
        <v/>
      </c>
      <c r="Q101" s="71"/>
      <c r="R101" s="71"/>
      <c r="S101" s="80"/>
      <c r="T101" s="77"/>
      <c r="U101" s="68"/>
      <c r="V101" s="68"/>
      <c r="W101" s="68"/>
      <c r="X101" s="68"/>
      <c r="Y101" s="68">
        <f t="shared" si="50"/>
        <v>0</v>
      </c>
      <c r="Z101" s="69" t="str">
        <f t="shared" si="51"/>
        <v/>
      </c>
      <c r="AA101" s="71"/>
      <c r="AB101" s="71"/>
      <c r="AC101" s="80"/>
      <c r="AD101" s="66">
        <v>1</v>
      </c>
      <c r="AE101" s="67"/>
      <c r="AF101" s="68"/>
      <c r="AG101" s="68"/>
      <c r="AH101" s="68"/>
      <c r="AI101" s="68">
        <f t="shared" si="52"/>
        <v>0</v>
      </c>
      <c r="AJ101" s="69">
        <f t="shared" si="53"/>
        <v>0</v>
      </c>
      <c r="AK101" s="70"/>
      <c r="AL101" s="71"/>
      <c r="AM101" s="72"/>
      <c r="AN101" s="81">
        <f>+SUM(J101,T101,AD101)</f>
        <v>1</v>
      </c>
      <c r="AO101" s="82">
        <f>+SUM(O101,Y101,AI101)</f>
        <v>0</v>
      </c>
      <c r="AP101" s="83">
        <f t="shared" si="54"/>
        <v>0</v>
      </c>
      <c r="AQ101" s="138"/>
      <c r="AR101" s="27"/>
      <c r="AS101" s="13"/>
      <c r="AT101" s="13"/>
      <c r="AU101" s="13"/>
    </row>
    <row r="102" spans="1:47" ht="73.5" customHeight="1" x14ac:dyDescent="0.25">
      <c r="A102" s="321" t="s">
        <v>407</v>
      </c>
      <c r="B102" s="71" t="s">
        <v>408</v>
      </c>
      <c r="C102" s="68" t="s">
        <v>409</v>
      </c>
      <c r="D102" s="68" t="s">
        <v>43</v>
      </c>
      <c r="E102" s="68">
        <v>1</v>
      </c>
      <c r="F102" s="78" t="s">
        <v>51</v>
      </c>
      <c r="G102" s="78" t="s">
        <v>410</v>
      </c>
      <c r="H102" s="211">
        <v>45870</v>
      </c>
      <c r="I102" s="212">
        <v>46021</v>
      </c>
      <c r="J102" s="77"/>
      <c r="K102" s="68"/>
      <c r="L102" s="68"/>
      <c r="M102" s="68"/>
      <c r="N102" s="68">
        <v>1</v>
      </c>
      <c r="O102" s="68">
        <f t="shared" si="48"/>
        <v>1</v>
      </c>
      <c r="P102" s="69" t="str">
        <f t="shared" si="49"/>
        <v/>
      </c>
      <c r="Q102" s="71" t="s">
        <v>411</v>
      </c>
      <c r="R102" s="71" t="s">
        <v>255</v>
      </c>
      <c r="S102" s="80"/>
      <c r="T102" s="77"/>
      <c r="U102" s="68"/>
      <c r="V102" s="68"/>
      <c r="W102" s="68"/>
      <c r="X102" s="68"/>
      <c r="Y102" s="68">
        <f t="shared" si="50"/>
        <v>0</v>
      </c>
      <c r="Z102" s="69" t="str">
        <f t="shared" si="51"/>
        <v/>
      </c>
      <c r="AA102" s="71"/>
      <c r="AB102" s="71"/>
      <c r="AC102" s="80"/>
      <c r="AD102" s="66">
        <v>1</v>
      </c>
      <c r="AE102" s="67"/>
      <c r="AF102" s="68"/>
      <c r="AG102" s="68"/>
      <c r="AH102" s="68"/>
      <c r="AI102" s="68">
        <f t="shared" si="52"/>
        <v>0</v>
      </c>
      <c r="AJ102" s="69">
        <f t="shared" si="53"/>
        <v>0</v>
      </c>
      <c r="AK102" s="70"/>
      <c r="AL102" s="71"/>
      <c r="AM102" s="72"/>
      <c r="AN102" s="81">
        <f>+SUM(J102,T102,AD102)</f>
        <v>1</v>
      </c>
      <c r="AO102" s="82">
        <f>+SUM(O102,Y102,AI102)</f>
        <v>1</v>
      </c>
      <c r="AP102" s="83">
        <f t="shared" si="54"/>
        <v>1</v>
      </c>
      <c r="AQ102" s="138"/>
      <c r="AR102" s="27"/>
      <c r="AS102" s="13" t="s">
        <v>412</v>
      </c>
      <c r="AT102" s="13"/>
      <c r="AU102" s="13"/>
    </row>
    <row r="103" spans="1:47" ht="73.5" customHeight="1" x14ac:dyDescent="0.25">
      <c r="A103" s="321" t="s">
        <v>413</v>
      </c>
      <c r="B103" s="71" t="s">
        <v>414</v>
      </c>
      <c r="C103" s="68" t="s">
        <v>415</v>
      </c>
      <c r="D103" s="68" t="s">
        <v>43</v>
      </c>
      <c r="E103" s="68">
        <v>1</v>
      </c>
      <c r="F103" s="78" t="s">
        <v>51</v>
      </c>
      <c r="G103" s="78" t="s">
        <v>383</v>
      </c>
      <c r="H103" s="211">
        <v>45870</v>
      </c>
      <c r="I103" s="212">
        <v>46021</v>
      </c>
      <c r="J103" s="77"/>
      <c r="K103" s="68"/>
      <c r="L103" s="68"/>
      <c r="M103" s="68"/>
      <c r="N103" s="68"/>
      <c r="O103" s="68">
        <f t="shared" si="48"/>
        <v>0</v>
      </c>
      <c r="P103" s="69" t="str">
        <f t="shared" si="49"/>
        <v/>
      </c>
      <c r="Q103" s="71"/>
      <c r="R103" s="71"/>
      <c r="S103" s="80"/>
      <c r="T103" s="77"/>
      <c r="U103" s="68"/>
      <c r="V103" s="68"/>
      <c r="W103" s="68"/>
      <c r="X103" s="68"/>
      <c r="Y103" s="68">
        <f t="shared" si="50"/>
        <v>0</v>
      </c>
      <c r="Z103" s="69" t="str">
        <f t="shared" si="51"/>
        <v/>
      </c>
      <c r="AA103" s="71"/>
      <c r="AB103" s="71"/>
      <c r="AC103" s="80"/>
      <c r="AD103" s="66">
        <v>1</v>
      </c>
      <c r="AE103" s="67"/>
      <c r="AF103" s="68"/>
      <c r="AG103" s="68"/>
      <c r="AH103" s="68"/>
      <c r="AI103" s="68">
        <f t="shared" si="52"/>
        <v>0</v>
      </c>
      <c r="AJ103" s="69">
        <f t="shared" si="53"/>
        <v>0</v>
      </c>
      <c r="AK103" s="70"/>
      <c r="AL103" s="71"/>
      <c r="AM103" s="72"/>
      <c r="AN103" s="81">
        <f>+SUM(J103,T103,AD103)</f>
        <v>1</v>
      </c>
      <c r="AO103" s="82">
        <f>+SUM(O103,Y103,AI103)</f>
        <v>0</v>
      </c>
      <c r="AP103" s="83">
        <f t="shared" si="54"/>
        <v>0</v>
      </c>
      <c r="AQ103" s="138"/>
      <c r="AR103" s="27"/>
      <c r="AS103" s="13"/>
      <c r="AT103" s="13"/>
      <c r="AU103" s="13"/>
    </row>
    <row r="104" spans="1:47" ht="73.5" customHeight="1" x14ac:dyDescent="0.25">
      <c r="A104" s="321" t="s">
        <v>416</v>
      </c>
      <c r="B104" s="71" t="s">
        <v>417</v>
      </c>
      <c r="C104" s="68" t="s">
        <v>418</v>
      </c>
      <c r="D104" s="68" t="s">
        <v>43</v>
      </c>
      <c r="E104" s="68">
        <v>1</v>
      </c>
      <c r="F104" s="78" t="s">
        <v>400</v>
      </c>
      <c r="G104" s="78" t="s">
        <v>368</v>
      </c>
      <c r="H104" s="211">
        <v>45689</v>
      </c>
      <c r="I104" s="212">
        <v>45777</v>
      </c>
      <c r="J104" s="322">
        <v>1</v>
      </c>
      <c r="K104" s="323"/>
      <c r="L104" s="323"/>
      <c r="M104" s="323"/>
      <c r="N104" s="323"/>
      <c r="O104" s="323"/>
      <c r="P104" s="69">
        <f t="shared" si="49"/>
        <v>0</v>
      </c>
      <c r="Q104" s="71" t="s">
        <v>142</v>
      </c>
      <c r="R104" s="71" t="s">
        <v>143</v>
      </c>
      <c r="S104" s="230"/>
      <c r="T104" s="322"/>
      <c r="U104" s="323"/>
      <c r="V104" s="323"/>
      <c r="W104" s="323"/>
      <c r="X104" s="323"/>
      <c r="Y104" s="323"/>
      <c r="Z104" s="324"/>
      <c r="AA104" s="229"/>
      <c r="AB104" s="229"/>
      <c r="AC104" s="230"/>
      <c r="AD104" s="325"/>
      <c r="AE104" s="326"/>
      <c r="AF104" s="323"/>
      <c r="AG104" s="323"/>
      <c r="AH104" s="323"/>
      <c r="AI104" s="323"/>
      <c r="AJ104" s="324"/>
      <c r="AK104" s="327"/>
      <c r="AL104" s="229"/>
      <c r="AM104" s="328"/>
      <c r="AN104" s="81">
        <f>+SUM(J104,T104,AD104)</f>
        <v>1</v>
      </c>
      <c r="AO104" s="82">
        <f>+SUM(O104,Y104,AI104)</f>
        <v>0</v>
      </c>
      <c r="AP104" s="83">
        <f t="shared" si="54"/>
        <v>0</v>
      </c>
      <c r="AQ104" s="329"/>
      <c r="AR104" s="27"/>
      <c r="AS104" s="13"/>
      <c r="AT104" s="13"/>
      <c r="AU104" s="13"/>
    </row>
    <row r="105" spans="1:47" ht="87.75" customHeight="1" x14ac:dyDescent="0.25">
      <c r="A105" s="321" t="s">
        <v>419</v>
      </c>
      <c r="B105" s="71" t="s">
        <v>420</v>
      </c>
      <c r="C105" s="68" t="s">
        <v>421</v>
      </c>
      <c r="D105" s="68" t="s">
        <v>43</v>
      </c>
      <c r="E105" s="68">
        <v>2</v>
      </c>
      <c r="F105" s="78" t="s">
        <v>400</v>
      </c>
      <c r="G105" s="78" t="s">
        <v>401</v>
      </c>
      <c r="H105" s="211">
        <v>45689</v>
      </c>
      <c r="I105" s="212">
        <v>46022</v>
      </c>
      <c r="J105" s="322"/>
      <c r="K105" s="323"/>
      <c r="L105" s="323"/>
      <c r="M105" s="323"/>
      <c r="N105" s="323"/>
      <c r="O105" s="323"/>
      <c r="P105" s="69" t="str">
        <f t="shared" si="49"/>
        <v/>
      </c>
      <c r="Q105" s="229"/>
      <c r="R105" s="229"/>
      <c r="S105" s="230"/>
      <c r="T105" s="322">
        <v>1</v>
      </c>
      <c r="U105" s="323"/>
      <c r="V105" s="323"/>
      <c r="W105" s="323"/>
      <c r="X105" s="323"/>
      <c r="Y105" s="323"/>
      <c r="Z105" s="324"/>
      <c r="AA105" s="229"/>
      <c r="AB105" s="229"/>
      <c r="AC105" s="230"/>
      <c r="AD105" s="325">
        <v>1</v>
      </c>
      <c r="AE105" s="326"/>
      <c r="AF105" s="323"/>
      <c r="AG105" s="323"/>
      <c r="AH105" s="323"/>
      <c r="AI105" s="323"/>
      <c r="AJ105" s="324"/>
      <c r="AK105" s="327"/>
      <c r="AL105" s="229"/>
      <c r="AM105" s="328"/>
      <c r="AN105" s="81">
        <f>+SUM(J105,T105,AD105)</f>
        <v>2</v>
      </c>
      <c r="AO105" s="82">
        <f>+SUM(O105,Y105,AI105)</f>
        <v>0</v>
      </c>
      <c r="AP105" s="83">
        <f t="shared" si="54"/>
        <v>0</v>
      </c>
      <c r="AQ105" s="329"/>
      <c r="AR105" s="27"/>
      <c r="AS105" s="13"/>
      <c r="AT105" s="13"/>
      <c r="AU105" s="13"/>
    </row>
    <row r="106" spans="1:47" ht="73.5" customHeight="1" x14ac:dyDescent="0.25">
      <c r="A106" s="321" t="s">
        <v>422</v>
      </c>
      <c r="B106" s="71" t="s">
        <v>423</v>
      </c>
      <c r="C106" s="68" t="s">
        <v>424</v>
      </c>
      <c r="D106" s="68" t="s">
        <v>43</v>
      </c>
      <c r="E106" s="68">
        <v>2</v>
      </c>
      <c r="F106" s="78" t="s">
        <v>425</v>
      </c>
      <c r="G106" s="78" t="s">
        <v>389</v>
      </c>
      <c r="H106" s="211">
        <v>45689</v>
      </c>
      <c r="I106" s="212">
        <v>46022</v>
      </c>
      <c r="J106" s="322"/>
      <c r="K106" s="323"/>
      <c r="L106" s="323"/>
      <c r="M106" s="323"/>
      <c r="N106" s="323"/>
      <c r="O106" s="323"/>
      <c r="P106" s="69" t="str">
        <f t="shared" si="49"/>
        <v/>
      </c>
      <c r="Q106" s="229"/>
      <c r="R106" s="229"/>
      <c r="S106" s="230"/>
      <c r="T106" s="322">
        <v>1</v>
      </c>
      <c r="U106" s="323"/>
      <c r="V106" s="323"/>
      <c r="W106" s="323"/>
      <c r="X106" s="323"/>
      <c r="Y106" s="323"/>
      <c r="Z106" s="324"/>
      <c r="AA106" s="229"/>
      <c r="AB106" s="229"/>
      <c r="AC106" s="230"/>
      <c r="AD106" s="325">
        <v>1</v>
      </c>
      <c r="AE106" s="326"/>
      <c r="AF106" s="323"/>
      <c r="AG106" s="323"/>
      <c r="AH106" s="323"/>
      <c r="AI106" s="323"/>
      <c r="AJ106" s="324"/>
      <c r="AK106" s="327"/>
      <c r="AL106" s="229"/>
      <c r="AM106" s="328"/>
      <c r="AN106" s="81">
        <f>+SUM(J106,T106,AD106)</f>
        <v>2</v>
      </c>
      <c r="AO106" s="82">
        <f>+SUM(O106,Y106,AI106)</f>
        <v>0</v>
      </c>
      <c r="AP106" s="83">
        <f t="shared" si="54"/>
        <v>0</v>
      </c>
      <c r="AQ106" s="329"/>
      <c r="AR106" s="27"/>
      <c r="AS106" s="13"/>
      <c r="AT106" s="13"/>
      <c r="AU106" s="13"/>
    </row>
    <row r="107" spans="1:47" ht="27.75" customHeight="1" x14ac:dyDescent="0.25">
      <c r="A107" s="330"/>
      <c r="B107" s="89"/>
      <c r="C107" s="91"/>
      <c r="D107" s="91"/>
      <c r="E107" s="91"/>
      <c r="F107" s="299"/>
      <c r="G107" s="91"/>
      <c r="H107" s="299"/>
      <c r="I107" s="331"/>
      <c r="J107" s="88"/>
      <c r="K107" s="91"/>
      <c r="L107" s="91"/>
      <c r="M107" s="91"/>
      <c r="N107" s="91"/>
      <c r="O107" s="91">
        <f>+SUM(K107:N107)</f>
        <v>0</v>
      </c>
      <c r="P107" s="94" t="str">
        <f t="shared" si="49"/>
        <v/>
      </c>
      <c r="Q107" s="89"/>
      <c r="R107" s="89"/>
      <c r="S107" s="95"/>
      <c r="T107" s="88"/>
      <c r="U107" s="91"/>
      <c r="V107" s="91"/>
      <c r="W107" s="91"/>
      <c r="X107" s="91"/>
      <c r="Y107" s="91">
        <f>+SUM(U107:X107)</f>
        <v>0</v>
      </c>
      <c r="Z107" s="94" t="str">
        <f>IFERROR(Y107/T107,"")</f>
        <v/>
      </c>
      <c r="AA107" s="89"/>
      <c r="AB107" s="332"/>
      <c r="AC107" s="333"/>
      <c r="AD107" s="96"/>
      <c r="AE107" s="97"/>
      <c r="AF107" s="91"/>
      <c r="AG107" s="91"/>
      <c r="AH107" s="91"/>
      <c r="AI107" s="91">
        <f>+SUM(AE107:AH107)</f>
        <v>0</v>
      </c>
      <c r="AJ107" s="94" t="str">
        <f>IFERROR(AI107/AD107,"")</f>
        <v/>
      </c>
      <c r="AK107" s="98"/>
      <c r="AL107" s="332"/>
      <c r="AM107" s="334"/>
      <c r="AN107" s="100">
        <f>+SUM(J107,T107,AD107)</f>
        <v>0</v>
      </c>
      <c r="AO107" s="101">
        <f>+SUM(O107,Y107,AI107)</f>
        <v>0</v>
      </c>
      <c r="AP107" s="102" t="str">
        <f t="shared" si="54"/>
        <v/>
      </c>
      <c r="AQ107" s="145"/>
      <c r="AR107" s="27"/>
      <c r="AS107" s="13"/>
      <c r="AT107" s="13"/>
      <c r="AU107" s="13"/>
    </row>
    <row r="108" spans="1:47" ht="30.75" customHeight="1" x14ac:dyDescent="0.25">
      <c r="A108" s="104" t="s">
        <v>426</v>
      </c>
      <c r="B108" s="6"/>
      <c r="C108" s="21"/>
      <c r="D108" s="21"/>
      <c r="E108" s="21"/>
      <c r="F108" s="21"/>
      <c r="G108" s="21"/>
      <c r="H108" s="21"/>
      <c r="I108" s="21"/>
      <c r="J108" s="23"/>
      <c r="K108" s="23"/>
      <c r="L108" s="23"/>
      <c r="M108" s="23"/>
      <c r="N108" s="23"/>
      <c r="O108" s="23"/>
      <c r="P108" s="23"/>
      <c r="Q108" s="23"/>
      <c r="R108" s="23"/>
      <c r="S108" s="23"/>
      <c r="T108" s="23"/>
      <c r="U108" s="23"/>
      <c r="V108" s="23"/>
      <c r="W108" s="23"/>
      <c r="X108" s="23"/>
      <c r="Y108" s="23"/>
      <c r="Z108" s="23"/>
      <c r="AA108" s="24"/>
      <c r="AB108" s="23"/>
      <c r="AC108" s="23"/>
      <c r="AD108" s="23"/>
      <c r="AE108" s="23"/>
      <c r="AF108" s="23"/>
      <c r="AG108" s="23"/>
      <c r="AH108" s="23"/>
      <c r="AI108" s="23"/>
      <c r="AJ108" s="23"/>
      <c r="AK108" s="23"/>
      <c r="AL108" s="23"/>
      <c r="AM108" s="23"/>
      <c r="AN108" s="25"/>
      <c r="AO108" s="25"/>
      <c r="AP108" s="25"/>
      <c r="AQ108" s="26"/>
      <c r="AR108" s="27"/>
      <c r="AS108" s="13"/>
      <c r="AT108" s="13"/>
      <c r="AU108" s="13"/>
    </row>
    <row r="109" spans="1:47" ht="23.25" customHeight="1" x14ac:dyDescent="0.25">
      <c r="A109" s="22" t="s">
        <v>23</v>
      </c>
      <c r="B109" s="185" t="s">
        <v>427</v>
      </c>
      <c r="C109" s="30"/>
      <c r="D109" s="30"/>
      <c r="E109" s="30"/>
      <c r="F109" s="30"/>
      <c r="G109" s="30"/>
      <c r="H109" s="30"/>
      <c r="I109" s="30"/>
      <c r="J109" s="187" t="s">
        <v>25</v>
      </c>
      <c r="K109" s="188"/>
      <c r="L109" s="188"/>
      <c r="M109" s="188"/>
      <c r="N109" s="188"/>
      <c r="O109" s="188"/>
      <c r="P109" s="188"/>
      <c r="Q109" s="189"/>
      <c r="R109" s="152" t="s">
        <v>26</v>
      </c>
      <c r="S109" s="107" t="s">
        <v>27</v>
      </c>
      <c r="T109" s="410" t="s">
        <v>28</v>
      </c>
      <c r="U109" s="411"/>
      <c r="V109" s="411"/>
      <c r="W109" s="411"/>
      <c r="X109" s="411"/>
      <c r="Y109" s="411"/>
      <c r="Z109" s="411"/>
      <c r="AA109" s="412"/>
      <c r="AB109" s="152" t="s">
        <v>26</v>
      </c>
      <c r="AC109" s="34" t="s">
        <v>27</v>
      </c>
      <c r="AD109" s="410" t="s">
        <v>29</v>
      </c>
      <c r="AE109" s="411"/>
      <c r="AF109" s="411"/>
      <c r="AG109" s="411"/>
      <c r="AH109" s="411"/>
      <c r="AI109" s="411"/>
      <c r="AJ109" s="411"/>
      <c r="AK109" s="412"/>
      <c r="AL109" s="153" t="s">
        <v>26</v>
      </c>
      <c r="AM109" s="34" t="s">
        <v>27</v>
      </c>
      <c r="AN109" s="413" t="s">
        <v>30</v>
      </c>
      <c r="AO109" s="408"/>
      <c r="AP109" s="408"/>
      <c r="AQ109" s="409"/>
      <c r="AR109" s="27"/>
      <c r="AS109" s="13"/>
      <c r="AT109" s="13"/>
      <c r="AU109" s="13"/>
    </row>
    <row r="110" spans="1:47" ht="41.25" customHeight="1" x14ac:dyDescent="0.25">
      <c r="A110" s="37" t="s">
        <v>31</v>
      </c>
      <c r="B110" s="37" t="s">
        <v>159</v>
      </c>
      <c r="C110" s="37" t="s">
        <v>33</v>
      </c>
      <c r="D110" s="37" t="s">
        <v>34</v>
      </c>
      <c r="E110" s="37" t="s">
        <v>35</v>
      </c>
      <c r="F110" s="37" t="s">
        <v>36</v>
      </c>
      <c r="G110" s="37" t="s">
        <v>37</v>
      </c>
      <c r="H110" s="335" t="s">
        <v>38</v>
      </c>
      <c r="I110" s="336" t="s">
        <v>39</v>
      </c>
      <c r="J110" s="194" t="s">
        <v>1</v>
      </c>
      <c r="K110" s="41" t="s">
        <v>2</v>
      </c>
      <c r="L110" s="41" t="s">
        <v>3</v>
      </c>
      <c r="M110" s="41" t="s">
        <v>4</v>
      </c>
      <c r="N110" s="41" t="s">
        <v>5</v>
      </c>
      <c r="O110" s="41" t="s">
        <v>6</v>
      </c>
      <c r="P110" s="42"/>
      <c r="Q110" s="43" t="s">
        <v>8</v>
      </c>
      <c r="R110" s="44"/>
      <c r="S110" s="45"/>
      <c r="T110" s="174" t="s">
        <v>1</v>
      </c>
      <c r="U110" s="195" t="s">
        <v>9</v>
      </c>
      <c r="V110" s="195" t="s">
        <v>10</v>
      </c>
      <c r="W110" s="195" t="s">
        <v>11</v>
      </c>
      <c r="X110" s="195" t="s">
        <v>12</v>
      </c>
      <c r="Y110" s="117" t="s">
        <v>6</v>
      </c>
      <c r="Z110" s="118"/>
      <c r="AA110" s="196" t="s">
        <v>8</v>
      </c>
      <c r="AB110" s="120"/>
      <c r="AC110" s="197"/>
      <c r="AD110" s="49" t="s">
        <v>1</v>
      </c>
      <c r="AE110" s="50" t="s">
        <v>13</v>
      </c>
      <c r="AF110" s="51" t="s">
        <v>14</v>
      </c>
      <c r="AG110" s="51" t="s">
        <v>15</v>
      </c>
      <c r="AH110" s="51" t="s">
        <v>16</v>
      </c>
      <c r="AI110" s="51" t="s">
        <v>6</v>
      </c>
      <c r="AJ110" s="51"/>
      <c r="AK110" s="51" t="s">
        <v>8</v>
      </c>
      <c r="AL110" s="51"/>
      <c r="AM110" s="52"/>
      <c r="AN110" s="40" t="s">
        <v>17</v>
      </c>
      <c r="AO110" s="41" t="s">
        <v>6</v>
      </c>
      <c r="AP110" s="43" t="s">
        <v>18</v>
      </c>
      <c r="AQ110" s="53" t="s">
        <v>19</v>
      </c>
      <c r="AR110" s="27"/>
      <c r="AS110" s="13"/>
      <c r="AT110" s="13"/>
      <c r="AU110" s="13"/>
    </row>
    <row r="111" spans="1:47" ht="94.5" customHeight="1" x14ac:dyDescent="0.25">
      <c r="A111" s="54" t="s">
        <v>428</v>
      </c>
      <c r="B111" s="55" t="s">
        <v>429</v>
      </c>
      <c r="C111" s="199" t="s">
        <v>430</v>
      </c>
      <c r="D111" s="56" t="s">
        <v>89</v>
      </c>
      <c r="E111" s="56">
        <v>1</v>
      </c>
      <c r="F111" s="56" t="s">
        <v>90</v>
      </c>
      <c r="G111" s="57" t="s">
        <v>91</v>
      </c>
      <c r="H111" s="57">
        <v>45689</v>
      </c>
      <c r="I111" s="58">
        <v>45777</v>
      </c>
      <c r="J111" s="54">
        <v>1</v>
      </c>
      <c r="K111" s="56"/>
      <c r="L111" s="56"/>
      <c r="M111" s="56">
        <v>1</v>
      </c>
      <c r="N111" s="56"/>
      <c r="O111" s="56">
        <f t="shared" ref="O111:O115" si="55">+SUM(K111:N111)</f>
        <v>1</v>
      </c>
      <c r="P111" s="59">
        <f t="shared" ref="P111:P115" si="56">IFERROR(O111/J111,"")</f>
        <v>1</v>
      </c>
      <c r="Q111" s="55" t="s">
        <v>431</v>
      </c>
      <c r="R111" s="55" t="s">
        <v>47</v>
      </c>
      <c r="S111" s="60"/>
      <c r="T111" s="54"/>
      <c r="U111" s="56"/>
      <c r="V111" s="56"/>
      <c r="W111" s="56"/>
      <c r="X111" s="56"/>
      <c r="Y111" s="56">
        <f t="shared" ref="Y111:Y115" si="57">+SUM(U111:X111)</f>
        <v>0</v>
      </c>
      <c r="Z111" s="59" t="str">
        <f t="shared" ref="Z111:Z115" si="58">IFERROR(Y111/T111,"")</f>
        <v/>
      </c>
      <c r="AA111" s="55"/>
      <c r="AB111" s="55"/>
      <c r="AC111" s="60"/>
      <c r="AD111" s="66"/>
      <c r="AE111" s="67"/>
      <c r="AF111" s="68"/>
      <c r="AG111" s="68"/>
      <c r="AH111" s="68"/>
      <c r="AI111" s="68">
        <f t="shared" ref="AI111:AI115" si="59">+SUM(AE111:AH111)</f>
        <v>0</v>
      </c>
      <c r="AJ111" s="69" t="str">
        <f t="shared" ref="AJ111:AJ115" si="60">IFERROR(AI111/AD111,"")</f>
        <v/>
      </c>
      <c r="AK111" s="70"/>
      <c r="AL111" s="71"/>
      <c r="AM111" s="72"/>
      <c r="AN111" s="73">
        <f>+SUM(J111,T111,AD111)</f>
        <v>1</v>
      </c>
      <c r="AO111" s="74">
        <f>+SUM(O111,Y111,AI111)</f>
        <v>1</v>
      </c>
      <c r="AP111" s="75">
        <f t="shared" ref="AP111:AP115" si="61">IFERROR(AO111/AN111,"")</f>
        <v>1</v>
      </c>
      <c r="AQ111" s="131">
        <f>+AVERAGE(AP111:AP115)</f>
        <v>0.2</v>
      </c>
      <c r="AR111" s="27"/>
      <c r="AS111" s="13"/>
      <c r="AT111" s="13"/>
      <c r="AU111" s="13"/>
    </row>
    <row r="112" spans="1:47" ht="92.25" customHeight="1" x14ac:dyDescent="0.25">
      <c r="A112" s="77" t="s">
        <v>432</v>
      </c>
      <c r="B112" s="71" t="s">
        <v>433</v>
      </c>
      <c r="C112" s="85" t="s">
        <v>434</v>
      </c>
      <c r="D112" s="68" t="s">
        <v>89</v>
      </c>
      <c r="E112" s="68">
        <v>1</v>
      </c>
      <c r="F112" s="68" t="s">
        <v>90</v>
      </c>
      <c r="G112" s="78" t="s">
        <v>435</v>
      </c>
      <c r="H112" s="78">
        <v>45748</v>
      </c>
      <c r="I112" s="79">
        <v>45838</v>
      </c>
      <c r="J112" s="77"/>
      <c r="K112" s="68"/>
      <c r="L112" s="68"/>
      <c r="M112" s="68"/>
      <c r="N112" s="68"/>
      <c r="O112" s="68">
        <f t="shared" si="55"/>
        <v>0</v>
      </c>
      <c r="P112" s="69" t="str">
        <f t="shared" si="56"/>
        <v/>
      </c>
      <c r="Q112" s="71"/>
      <c r="R112" s="71"/>
      <c r="S112" s="80"/>
      <c r="T112" s="77">
        <v>1</v>
      </c>
      <c r="U112" s="68"/>
      <c r="V112" s="68"/>
      <c r="W112" s="68"/>
      <c r="X112" s="68"/>
      <c r="Y112" s="68">
        <f t="shared" si="57"/>
        <v>0</v>
      </c>
      <c r="Z112" s="69">
        <f t="shared" si="58"/>
        <v>0</v>
      </c>
      <c r="AA112" s="71"/>
      <c r="AB112" s="71"/>
      <c r="AC112" s="80"/>
      <c r="AD112" s="66"/>
      <c r="AE112" s="67"/>
      <c r="AF112" s="68"/>
      <c r="AG112" s="68"/>
      <c r="AH112" s="68"/>
      <c r="AI112" s="68">
        <f t="shared" si="59"/>
        <v>0</v>
      </c>
      <c r="AJ112" s="69" t="str">
        <f t="shared" si="60"/>
        <v/>
      </c>
      <c r="AK112" s="70"/>
      <c r="AL112" s="71"/>
      <c r="AM112" s="72"/>
      <c r="AN112" s="81">
        <f>+SUM(J112,T112,AD112)</f>
        <v>1</v>
      </c>
      <c r="AO112" s="82">
        <f>+SUM(O112,Y112,AI112)</f>
        <v>0</v>
      </c>
      <c r="AP112" s="83">
        <f t="shared" si="61"/>
        <v>0</v>
      </c>
      <c r="AQ112" s="138"/>
      <c r="AR112" s="27"/>
      <c r="AS112" s="13" t="s">
        <v>436</v>
      </c>
      <c r="AT112" s="13"/>
      <c r="AU112" s="13"/>
    </row>
    <row r="113" spans="1:47" ht="92.25" customHeight="1" x14ac:dyDescent="0.25">
      <c r="A113" s="77" t="s">
        <v>437</v>
      </c>
      <c r="B113" s="71" t="s">
        <v>438</v>
      </c>
      <c r="C113" s="85" t="s">
        <v>439</v>
      </c>
      <c r="D113" s="68" t="s">
        <v>89</v>
      </c>
      <c r="E113" s="68">
        <v>1</v>
      </c>
      <c r="F113" s="68" t="s">
        <v>96</v>
      </c>
      <c r="G113" s="78" t="s">
        <v>435</v>
      </c>
      <c r="H113" s="78">
        <v>45839</v>
      </c>
      <c r="I113" s="397">
        <v>46021</v>
      </c>
      <c r="J113" s="77"/>
      <c r="K113" s="68"/>
      <c r="L113" s="68"/>
      <c r="M113" s="68"/>
      <c r="N113" s="68"/>
      <c r="O113" s="68">
        <f t="shared" si="55"/>
        <v>0</v>
      </c>
      <c r="P113" s="69" t="str">
        <f t="shared" si="56"/>
        <v/>
      </c>
      <c r="Q113" s="71"/>
      <c r="R113" s="71"/>
      <c r="S113" s="80"/>
      <c r="T113" s="77"/>
      <c r="U113" s="68"/>
      <c r="V113" s="68"/>
      <c r="W113" s="68"/>
      <c r="X113" s="68"/>
      <c r="Y113" s="68">
        <f t="shared" si="57"/>
        <v>0</v>
      </c>
      <c r="Z113" s="69" t="str">
        <f t="shared" si="58"/>
        <v/>
      </c>
      <c r="AA113" s="71"/>
      <c r="AB113" s="71"/>
      <c r="AC113" s="80"/>
      <c r="AD113" s="396">
        <v>1</v>
      </c>
      <c r="AE113" s="67"/>
      <c r="AF113" s="68"/>
      <c r="AG113" s="68"/>
      <c r="AH113" s="68"/>
      <c r="AI113" s="68">
        <f t="shared" si="59"/>
        <v>0</v>
      </c>
      <c r="AJ113" s="69">
        <f t="shared" si="60"/>
        <v>0</v>
      </c>
      <c r="AK113" s="70"/>
      <c r="AL113" s="71"/>
      <c r="AM113" s="72"/>
      <c r="AN113" s="81">
        <f>+SUM(J113,T113,AD113)</f>
        <v>1</v>
      </c>
      <c r="AO113" s="82">
        <f>+SUM(O113,Y113,AI113)</f>
        <v>0</v>
      </c>
      <c r="AP113" s="83">
        <f t="shared" si="61"/>
        <v>0</v>
      </c>
      <c r="AQ113" s="138"/>
      <c r="AR113" s="27"/>
      <c r="AS113" s="13"/>
      <c r="AT113" s="13"/>
      <c r="AU113" s="13"/>
    </row>
    <row r="114" spans="1:47" ht="93.75" customHeight="1" x14ac:dyDescent="0.25">
      <c r="A114" s="77" t="s">
        <v>440</v>
      </c>
      <c r="B114" s="71" t="s">
        <v>441</v>
      </c>
      <c r="C114" s="68" t="s">
        <v>442</v>
      </c>
      <c r="D114" s="68" t="s">
        <v>89</v>
      </c>
      <c r="E114" s="68">
        <v>1</v>
      </c>
      <c r="F114" s="68" t="s">
        <v>90</v>
      </c>
      <c r="G114" s="78" t="s">
        <v>435</v>
      </c>
      <c r="H114" s="78">
        <v>45689</v>
      </c>
      <c r="I114" s="79">
        <v>45991</v>
      </c>
      <c r="J114" s="77"/>
      <c r="K114" s="68"/>
      <c r="L114" s="68"/>
      <c r="M114" s="68"/>
      <c r="N114" s="68"/>
      <c r="O114" s="68">
        <f t="shared" si="55"/>
        <v>0</v>
      </c>
      <c r="P114" s="69" t="str">
        <f t="shared" si="56"/>
        <v/>
      </c>
      <c r="Q114" s="71"/>
      <c r="R114" s="71"/>
      <c r="S114" s="80"/>
      <c r="T114" s="77"/>
      <c r="U114" s="68"/>
      <c r="V114" s="68"/>
      <c r="W114" s="68"/>
      <c r="X114" s="68"/>
      <c r="Y114" s="68">
        <f t="shared" si="57"/>
        <v>0</v>
      </c>
      <c r="Z114" s="69" t="str">
        <f t="shared" si="58"/>
        <v/>
      </c>
      <c r="AA114" s="71"/>
      <c r="AB114" s="71"/>
      <c r="AC114" s="80"/>
      <c r="AD114" s="66">
        <v>1</v>
      </c>
      <c r="AE114" s="67"/>
      <c r="AF114" s="68"/>
      <c r="AG114" s="68"/>
      <c r="AH114" s="68"/>
      <c r="AI114" s="68">
        <f t="shared" si="59"/>
        <v>0</v>
      </c>
      <c r="AJ114" s="69">
        <f t="shared" si="60"/>
        <v>0</v>
      </c>
      <c r="AK114" s="70"/>
      <c r="AL114" s="71"/>
      <c r="AM114" s="72"/>
      <c r="AN114" s="81">
        <f>+SUM(J114,T114,AD114)</f>
        <v>1</v>
      </c>
      <c r="AO114" s="82">
        <f>+SUM(O114,Y114,AI114)</f>
        <v>0</v>
      </c>
      <c r="AP114" s="83">
        <f t="shared" si="61"/>
        <v>0</v>
      </c>
      <c r="AQ114" s="138"/>
      <c r="AR114" s="27"/>
      <c r="AS114" s="13"/>
      <c r="AT114" s="13"/>
      <c r="AU114" s="13"/>
    </row>
    <row r="115" spans="1:47" ht="80.25" customHeight="1" x14ac:dyDescent="0.25">
      <c r="A115" s="88" t="s">
        <v>443</v>
      </c>
      <c r="B115" s="89" t="s">
        <v>87</v>
      </c>
      <c r="C115" s="90" t="s">
        <v>88</v>
      </c>
      <c r="D115" s="91" t="s">
        <v>89</v>
      </c>
      <c r="E115" s="90">
        <v>1</v>
      </c>
      <c r="F115" s="91" t="s">
        <v>90</v>
      </c>
      <c r="G115" s="92" t="s">
        <v>91</v>
      </c>
      <c r="H115" s="337">
        <v>45658</v>
      </c>
      <c r="I115" s="338">
        <v>46021</v>
      </c>
      <c r="J115" s="88"/>
      <c r="K115" s="91"/>
      <c r="L115" s="91"/>
      <c r="M115" s="91"/>
      <c r="N115" s="91"/>
      <c r="O115" s="91">
        <f t="shared" si="55"/>
        <v>0</v>
      </c>
      <c r="P115" s="94" t="str">
        <f t="shared" si="56"/>
        <v/>
      </c>
      <c r="Q115" s="89"/>
      <c r="R115" s="89"/>
      <c r="S115" s="95"/>
      <c r="T115" s="88">
        <v>1</v>
      </c>
      <c r="U115" s="91"/>
      <c r="V115" s="91"/>
      <c r="W115" s="91"/>
      <c r="X115" s="91"/>
      <c r="Y115" s="91">
        <f t="shared" si="57"/>
        <v>0</v>
      </c>
      <c r="Z115" s="94">
        <f t="shared" si="58"/>
        <v>0</v>
      </c>
      <c r="AA115" s="89"/>
      <c r="AB115" s="89"/>
      <c r="AC115" s="95"/>
      <c r="AD115" s="96">
        <v>1</v>
      </c>
      <c r="AE115" s="97"/>
      <c r="AF115" s="91"/>
      <c r="AG115" s="91"/>
      <c r="AH115" s="91"/>
      <c r="AI115" s="91">
        <f t="shared" si="59"/>
        <v>0</v>
      </c>
      <c r="AJ115" s="94">
        <f t="shared" si="60"/>
        <v>0</v>
      </c>
      <c r="AK115" s="98"/>
      <c r="AL115" s="89"/>
      <c r="AM115" s="99"/>
      <c r="AN115" s="100">
        <f>+SUM(J115,T115,AD115)</f>
        <v>2</v>
      </c>
      <c r="AO115" s="101">
        <f>+SUM(O115,Y115,AI115)</f>
        <v>0</v>
      </c>
      <c r="AP115" s="102">
        <f t="shared" si="61"/>
        <v>0</v>
      </c>
      <c r="AQ115" s="145"/>
      <c r="AR115" s="27"/>
      <c r="AS115" s="13"/>
      <c r="AT115" s="13"/>
      <c r="AU115" s="13"/>
    </row>
    <row r="116" spans="1:47" ht="31.5" customHeight="1" x14ac:dyDescent="0.25">
      <c r="A116" s="182" t="s">
        <v>444</v>
      </c>
      <c r="B116" s="6"/>
      <c r="C116" s="17"/>
      <c r="D116" s="17"/>
      <c r="E116" s="17"/>
      <c r="F116" s="17"/>
      <c r="G116" s="17"/>
      <c r="H116" s="17"/>
      <c r="I116" s="17"/>
      <c r="J116" s="339" t="s">
        <v>103</v>
      </c>
      <c r="K116" s="339"/>
      <c r="L116" s="339"/>
      <c r="M116" s="339"/>
      <c r="N116" s="339"/>
      <c r="O116" s="339"/>
      <c r="P116" s="339"/>
      <c r="Q116" s="339"/>
      <c r="R116" s="339"/>
      <c r="S116" s="339"/>
      <c r="T116" s="339"/>
      <c r="U116" s="340"/>
      <c r="V116" s="340"/>
      <c r="W116" s="340"/>
      <c r="X116" s="340"/>
      <c r="Y116" s="339"/>
      <c r="Z116" s="339"/>
      <c r="AA116" s="183"/>
      <c r="AB116" s="339"/>
      <c r="AC116" s="339"/>
      <c r="AD116" s="339"/>
      <c r="AE116" s="339"/>
      <c r="AF116" s="339"/>
      <c r="AG116" s="339"/>
      <c r="AH116" s="339"/>
      <c r="AI116" s="339"/>
      <c r="AJ116" s="339"/>
      <c r="AK116" s="339"/>
      <c r="AL116" s="339"/>
      <c r="AM116" s="339"/>
      <c r="AN116" s="27"/>
      <c r="AO116" s="27"/>
      <c r="AP116" s="27"/>
      <c r="AQ116" s="19">
        <f>(AQ121+AQ127)/2</f>
        <v>0</v>
      </c>
      <c r="AR116" s="27"/>
      <c r="AS116" s="13"/>
      <c r="AT116" s="13"/>
      <c r="AU116" s="13"/>
    </row>
    <row r="117" spans="1:47" ht="31.5" customHeight="1" x14ac:dyDescent="0.25">
      <c r="A117" s="104" t="s">
        <v>445</v>
      </c>
      <c r="C117" s="21"/>
      <c r="D117" s="21"/>
      <c r="E117" s="21"/>
      <c r="F117" s="21"/>
      <c r="G117" s="21"/>
      <c r="H117" s="21"/>
      <c r="I117" s="21"/>
      <c r="J117" s="339" t="s">
        <v>103</v>
      </c>
      <c r="K117" s="339"/>
      <c r="L117" s="339"/>
      <c r="M117" s="339"/>
      <c r="N117" s="339"/>
      <c r="O117" s="339"/>
      <c r="P117" s="339"/>
      <c r="Q117" s="339"/>
      <c r="R117" s="339"/>
      <c r="S117" s="339"/>
      <c r="T117" s="339"/>
      <c r="U117" s="340"/>
      <c r="V117" s="340"/>
      <c r="W117" s="340"/>
      <c r="X117" s="340"/>
      <c r="Y117" s="339"/>
      <c r="Z117" s="339"/>
      <c r="AA117" s="183"/>
      <c r="AB117" s="339"/>
      <c r="AC117" s="339"/>
      <c r="AD117" s="339"/>
      <c r="AE117" s="339"/>
      <c r="AF117" s="339"/>
      <c r="AG117" s="339"/>
      <c r="AH117" s="339"/>
      <c r="AI117" s="339"/>
      <c r="AJ117" s="339"/>
      <c r="AK117" s="339"/>
      <c r="AL117" s="339"/>
      <c r="AM117" s="339"/>
      <c r="AN117" s="27"/>
      <c r="AO117" s="27"/>
      <c r="AP117" s="27"/>
      <c r="AQ117" s="341"/>
      <c r="AR117" s="27"/>
      <c r="AS117" s="13"/>
      <c r="AT117" s="13"/>
      <c r="AU117" s="13"/>
    </row>
    <row r="118" spans="1:47" ht="31.5" customHeight="1" x14ac:dyDescent="0.25">
      <c r="A118" s="22" t="s">
        <v>23</v>
      </c>
      <c r="B118" s="185" t="s">
        <v>446</v>
      </c>
      <c r="C118" s="30"/>
      <c r="D118" s="30"/>
      <c r="E118" s="30"/>
      <c r="F118" s="30"/>
      <c r="G118" s="30"/>
      <c r="H118" s="30"/>
      <c r="I118" s="30"/>
      <c r="J118" s="23" t="s">
        <v>103</v>
      </c>
      <c r="K118" s="23"/>
      <c r="L118" s="23"/>
      <c r="M118" s="23"/>
      <c r="N118" s="23"/>
      <c r="O118" s="23"/>
      <c r="P118" s="23"/>
      <c r="Q118" s="23"/>
      <c r="R118" s="23"/>
      <c r="S118" s="23"/>
      <c r="T118" s="23"/>
      <c r="U118" s="23"/>
      <c r="V118" s="23"/>
      <c r="W118" s="23"/>
      <c r="X118" s="23"/>
      <c r="Y118" s="23"/>
      <c r="Z118" s="23"/>
      <c r="AA118" s="24"/>
      <c r="AB118" s="23"/>
      <c r="AC118" s="23"/>
      <c r="AD118" s="23"/>
      <c r="AE118" s="23"/>
      <c r="AF118" s="23"/>
      <c r="AG118" s="23"/>
      <c r="AH118" s="23"/>
      <c r="AI118" s="23"/>
      <c r="AJ118" s="23"/>
      <c r="AK118" s="23"/>
      <c r="AL118" s="23"/>
      <c r="AM118" s="23"/>
      <c r="AN118" s="25"/>
      <c r="AO118" s="25"/>
      <c r="AP118" s="25"/>
      <c r="AQ118" s="26"/>
      <c r="AR118" s="27"/>
      <c r="AS118" s="13"/>
      <c r="AT118" s="13"/>
      <c r="AU118" s="13"/>
    </row>
    <row r="119" spans="1:47" ht="26.25" customHeight="1" x14ac:dyDescent="0.25">
      <c r="A119" s="342" t="s">
        <v>447</v>
      </c>
      <c r="B119" s="343"/>
      <c r="C119" s="344"/>
      <c r="D119" s="343"/>
      <c r="E119" s="343"/>
      <c r="F119" s="343"/>
      <c r="G119" s="343"/>
      <c r="H119" s="343"/>
      <c r="I119" s="343"/>
      <c r="J119" s="345" t="s">
        <v>25</v>
      </c>
      <c r="K119" s="346"/>
      <c r="L119" s="346"/>
      <c r="M119" s="346"/>
      <c r="N119" s="346"/>
      <c r="O119" s="346"/>
      <c r="P119" s="346"/>
      <c r="Q119" s="347"/>
      <c r="R119" s="152" t="s">
        <v>26</v>
      </c>
      <c r="S119" s="107" t="s">
        <v>27</v>
      </c>
      <c r="T119" s="410" t="s">
        <v>28</v>
      </c>
      <c r="U119" s="411"/>
      <c r="V119" s="411"/>
      <c r="W119" s="411"/>
      <c r="X119" s="411"/>
      <c r="Y119" s="411"/>
      <c r="Z119" s="411"/>
      <c r="AA119" s="412"/>
      <c r="AB119" s="152" t="s">
        <v>26</v>
      </c>
      <c r="AC119" s="34" t="s">
        <v>27</v>
      </c>
      <c r="AD119" s="426" t="s">
        <v>29</v>
      </c>
      <c r="AE119" s="427"/>
      <c r="AF119" s="427"/>
      <c r="AG119" s="427"/>
      <c r="AH119" s="427"/>
      <c r="AI119" s="427"/>
      <c r="AJ119" s="427"/>
      <c r="AK119" s="428"/>
      <c r="AL119" s="153" t="s">
        <v>26</v>
      </c>
      <c r="AM119" s="34" t="s">
        <v>27</v>
      </c>
      <c r="AN119" s="413" t="s">
        <v>30</v>
      </c>
      <c r="AO119" s="408"/>
      <c r="AP119" s="408"/>
      <c r="AQ119" s="409"/>
      <c r="AR119" s="27"/>
      <c r="AS119" s="13"/>
      <c r="AT119" s="13"/>
      <c r="AU119" s="13"/>
    </row>
    <row r="120" spans="1:47" ht="24.75" customHeight="1" x14ac:dyDescent="0.25">
      <c r="A120" s="149" t="s">
        <v>448</v>
      </c>
      <c r="B120" s="245" t="s">
        <v>449</v>
      </c>
      <c r="C120" s="36" t="s">
        <v>450</v>
      </c>
      <c r="D120" s="36" t="s">
        <v>451</v>
      </c>
      <c r="E120" s="36" t="s">
        <v>452</v>
      </c>
      <c r="F120" s="36" t="s">
        <v>453</v>
      </c>
      <c r="G120" s="36" t="s">
        <v>37</v>
      </c>
      <c r="H120" s="246" t="s">
        <v>38</v>
      </c>
      <c r="I120" s="348" t="s">
        <v>39</v>
      </c>
      <c r="J120" s="315" t="s">
        <v>1</v>
      </c>
      <c r="K120" s="110" t="s">
        <v>2</v>
      </c>
      <c r="L120" s="110" t="s">
        <v>3</v>
      </c>
      <c r="M120" s="110" t="s">
        <v>4</v>
      </c>
      <c r="N120" s="110" t="s">
        <v>5</v>
      </c>
      <c r="O120" s="110" t="s">
        <v>6</v>
      </c>
      <c r="P120" s="349" t="s">
        <v>7</v>
      </c>
      <c r="Q120" s="316" t="s">
        <v>8</v>
      </c>
      <c r="R120" s="306"/>
      <c r="S120" s="350"/>
      <c r="T120" s="108" t="s">
        <v>1</v>
      </c>
      <c r="U120" s="351" t="s">
        <v>9</v>
      </c>
      <c r="V120" s="351" t="s">
        <v>10</v>
      </c>
      <c r="W120" s="351" t="s">
        <v>11</v>
      </c>
      <c r="X120" s="351" t="s">
        <v>12</v>
      </c>
      <c r="Y120" s="110" t="s">
        <v>6</v>
      </c>
      <c r="Z120" s="349" t="s">
        <v>7</v>
      </c>
      <c r="AA120" s="316" t="s">
        <v>8</v>
      </c>
      <c r="AB120" s="306"/>
      <c r="AC120" s="350"/>
      <c r="AD120" s="175" t="s">
        <v>1</v>
      </c>
      <c r="AE120" s="312" t="s">
        <v>13</v>
      </c>
      <c r="AF120" s="41" t="s">
        <v>14</v>
      </c>
      <c r="AG120" s="41" t="s">
        <v>15</v>
      </c>
      <c r="AH120" s="41" t="s">
        <v>16</v>
      </c>
      <c r="AI120" s="41" t="s">
        <v>6</v>
      </c>
      <c r="AJ120" s="42" t="s">
        <v>7</v>
      </c>
      <c r="AK120" s="43" t="s">
        <v>8</v>
      </c>
      <c r="AL120" s="352"/>
      <c r="AM120" s="352"/>
      <c r="AN120" s="40" t="s">
        <v>17</v>
      </c>
      <c r="AO120" s="41" t="s">
        <v>6</v>
      </c>
      <c r="AP120" s="43" t="s">
        <v>18</v>
      </c>
      <c r="AQ120" s="53" t="s">
        <v>19</v>
      </c>
      <c r="AR120" s="339"/>
      <c r="AS120" s="13"/>
      <c r="AT120" s="13"/>
      <c r="AU120" s="13"/>
    </row>
    <row r="121" spans="1:47" ht="78" customHeight="1" x14ac:dyDescent="0.25">
      <c r="A121" s="353" t="s">
        <v>454</v>
      </c>
      <c r="B121" s="55" t="s">
        <v>455</v>
      </c>
      <c r="C121" s="56" t="s">
        <v>456</v>
      </c>
      <c r="D121" s="56" t="s">
        <v>457</v>
      </c>
      <c r="E121" s="56" t="s">
        <v>458</v>
      </c>
      <c r="F121" s="57" t="s">
        <v>459</v>
      </c>
      <c r="G121" s="56" t="s">
        <v>460</v>
      </c>
      <c r="H121" s="57">
        <v>45689</v>
      </c>
      <c r="I121" s="58">
        <v>46021</v>
      </c>
      <c r="J121" s="54"/>
      <c r="K121" s="56"/>
      <c r="L121" s="56"/>
      <c r="M121" s="56"/>
      <c r="N121" s="56"/>
      <c r="O121" s="56">
        <f>+SUM(K121:N121)</f>
        <v>0</v>
      </c>
      <c r="P121" s="59" t="str">
        <f t="shared" ref="P121:P123" si="62">IFERROR(O121/J121,"")</f>
        <v/>
      </c>
      <c r="Q121" s="354" t="s">
        <v>461</v>
      </c>
      <c r="R121" s="354" t="s">
        <v>462</v>
      </c>
      <c r="S121" s="354"/>
      <c r="T121" s="56"/>
      <c r="U121" s="56"/>
      <c r="V121" s="56"/>
      <c r="W121" s="56"/>
      <c r="X121" s="56"/>
      <c r="Y121" s="56">
        <f t="shared" ref="Y121:Y123" si="63">+SUM(U121:X121)</f>
        <v>0</v>
      </c>
      <c r="Z121" s="59" t="str">
        <f t="shared" ref="Z121:Z123" si="64">IFERROR(Y121/T121,"")</f>
        <v/>
      </c>
      <c r="AA121" s="354"/>
      <c r="AB121" s="354"/>
      <c r="AC121" s="354"/>
      <c r="AD121" s="355">
        <v>1</v>
      </c>
      <c r="AE121" s="128"/>
      <c r="AF121" s="56"/>
      <c r="AG121" s="56"/>
      <c r="AH121" s="56"/>
      <c r="AI121" s="56">
        <f t="shared" ref="AI121:AI123" si="65">+SUM(AE121:AH121)</f>
        <v>0</v>
      </c>
      <c r="AJ121" s="59">
        <f t="shared" ref="AJ121:AJ123" si="66">IFERROR(AI121/AD121,"")</f>
        <v>0</v>
      </c>
      <c r="AK121" s="129"/>
      <c r="AL121" s="55"/>
      <c r="AM121" s="130"/>
      <c r="AN121" s="356">
        <f>+SUM(J121,T121,AD121)</f>
        <v>1</v>
      </c>
      <c r="AO121" s="357">
        <f>+SUM(O121,Y121,AI121)</f>
        <v>0</v>
      </c>
      <c r="AP121" s="358">
        <f t="shared" ref="AP121:AP123" si="67">IFERROR(AO121/AN121,"")</f>
        <v>0</v>
      </c>
      <c r="AQ121" s="177">
        <f>+AVERAGE(AP121:AP123)</f>
        <v>0</v>
      </c>
      <c r="AR121" s="339"/>
      <c r="AS121" s="13"/>
      <c r="AT121" s="13"/>
      <c r="AU121" s="13"/>
    </row>
    <row r="122" spans="1:47" ht="83.25" customHeight="1" x14ac:dyDescent="0.25">
      <c r="A122" s="359"/>
      <c r="B122" s="71" t="s">
        <v>455</v>
      </c>
      <c r="C122" s="68" t="s">
        <v>463</v>
      </c>
      <c r="D122" s="68" t="s">
        <v>464</v>
      </c>
      <c r="E122" s="68" t="s">
        <v>465</v>
      </c>
      <c r="F122" s="78" t="s">
        <v>466</v>
      </c>
      <c r="G122" s="68" t="s">
        <v>460</v>
      </c>
      <c r="H122" s="78">
        <v>45689</v>
      </c>
      <c r="I122" s="79">
        <v>46021</v>
      </c>
      <c r="J122" s="77"/>
      <c r="K122" s="68"/>
      <c r="L122" s="68"/>
      <c r="M122" s="68"/>
      <c r="N122" s="68"/>
      <c r="O122" s="68">
        <v>0</v>
      </c>
      <c r="P122" s="69" t="str">
        <f t="shared" si="62"/>
        <v/>
      </c>
      <c r="Q122" s="360"/>
      <c r="R122" s="360"/>
      <c r="S122" s="360"/>
      <c r="T122" s="68"/>
      <c r="U122" s="68"/>
      <c r="V122" s="68"/>
      <c r="W122" s="68"/>
      <c r="X122" s="68"/>
      <c r="Y122" s="68">
        <f t="shared" si="63"/>
        <v>0</v>
      </c>
      <c r="Z122" s="69" t="str">
        <f t="shared" si="64"/>
        <v/>
      </c>
      <c r="AA122" s="360"/>
      <c r="AB122" s="360"/>
      <c r="AC122" s="360"/>
      <c r="AD122" s="361">
        <v>1</v>
      </c>
      <c r="AE122" s="67"/>
      <c r="AF122" s="68"/>
      <c r="AG122" s="68"/>
      <c r="AH122" s="68"/>
      <c r="AI122" s="68">
        <f t="shared" si="65"/>
        <v>0</v>
      </c>
      <c r="AJ122" s="69">
        <f t="shared" si="66"/>
        <v>0</v>
      </c>
      <c r="AK122" s="70"/>
      <c r="AL122" s="71"/>
      <c r="AM122" s="72"/>
      <c r="AN122" s="362">
        <f>+SUM(J122,T122,AD122)</f>
        <v>1</v>
      </c>
      <c r="AO122" s="363">
        <f>+SUM(O122,Y122,AI122)</f>
        <v>0</v>
      </c>
      <c r="AP122" s="364">
        <f t="shared" si="67"/>
        <v>0</v>
      </c>
      <c r="AQ122" s="179"/>
      <c r="AR122" s="339"/>
      <c r="AS122" s="13"/>
      <c r="AT122" s="13"/>
      <c r="AU122" s="13"/>
    </row>
    <row r="123" spans="1:47" ht="83.25" customHeight="1" x14ac:dyDescent="0.25">
      <c r="A123" s="365"/>
      <c r="B123" s="89" t="s">
        <v>455</v>
      </c>
      <c r="C123" s="91" t="s">
        <v>467</v>
      </c>
      <c r="D123" s="91" t="s">
        <v>464</v>
      </c>
      <c r="E123" s="91" t="s">
        <v>468</v>
      </c>
      <c r="F123" s="92" t="s">
        <v>469</v>
      </c>
      <c r="G123" s="91" t="s">
        <v>460</v>
      </c>
      <c r="H123" s="92">
        <v>45689</v>
      </c>
      <c r="I123" s="93">
        <v>46021</v>
      </c>
      <c r="J123" s="88"/>
      <c r="K123" s="91"/>
      <c r="L123" s="91"/>
      <c r="M123" s="91"/>
      <c r="N123" s="91"/>
      <c r="O123" s="91">
        <f>+SUM(K123:N123)</f>
        <v>0</v>
      </c>
      <c r="P123" s="94" t="str">
        <f t="shared" si="62"/>
        <v/>
      </c>
      <c r="Q123" s="332"/>
      <c r="R123" s="332"/>
      <c r="S123" s="332"/>
      <c r="T123" s="91"/>
      <c r="U123" s="91"/>
      <c r="V123" s="91"/>
      <c r="W123" s="91"/>
      <c r="X123" s="91"/>
      <c r="Y123" s="91">
        <f t="shared" si="63"/>
        <v>0</v>
      </c>
      <c r="Z123" s="94" t="str">
        <f t="shared" si="64"/>
        <v/>
      </c>
      <c r="AA123" s="366"/>
      <c r="AB123" s="366"/>
      <c r="AC123" s="366"/>
      <c r="AD123" s="367">
        <v>1</v>
      </c>
      <c r="AE123" s="326"/>
      <c r="AF123" s="323"/>
      <c r="AG123" s="323"/>
      <c r="AH123" s="323"/>
      <c r="AI123" s="323">
        <f t="shared" si="65"/>
        <v>0</v>
      </c>
      <c r="AJ123" s="324">
        <f t="shared" si="66"/>
        <v>0</v>
      </c>
      <c r="AK123" s="327"/>
      <c r="AL123" s="229"/>
      <c r="AM123" s="328"/>
      <c r="AN123" s="368">
        <f>+SUM(J123,T123,AD123)</f>
        <v>1</v>
      </c>
      <c r="AO123" s="369">
        <f>+SUM(O123,Y123,AI123)</f>
        <v>0</v>
      </c>
      <c r="AP123" s="370">
        <f t="shared" si="67"/>
        <v>0</v>
      </c>
      <c r="AQ123" s="181"/>
      <c r="AR123" s="339"/>
      <c r="AS123" s="13"/>
      <c r="AT123" s="13"/>
      <c r="AU123" s="13"/>
    </row>
    <row r="124" spans="1:47" ht="30.75" customHeight="1" x14ac:dyDescent="0.25">
      <c r="A124" s="104" t="s">
        <v>470</v>
      </c>
      <c r="C124" s="21"/>
      <c r="D124" s="21"/>
      <c r="E124" s="21"/>
      <c r="F124" s="21"/>
      <c r="G124" s="21"/>
      <c r="H124" s="21"/>
      <c r="I124" s="21"/>
      <c r="J124" s="23" t="s">
        <v>103</v>
      </c>
      <c r="K124" s="23"/>
      <c r="L124" s="23"/>
      <c r="M124" s="23"/>
      <c r="N124" s="23"/>
      <c r="O124" s="23"/>
      <c r="P124" s="23"/>
      <c r="Q124" s="23"/>
      <c r="R124" s="23"/>
      <c r="S124" s="23"/>
      <c r="T124" s="23"/>
      <c r="U124" s="23"/>
      <c r="V124" s="23"/>
      <c r="W124" s="23"/>
      <c r="X124" s="23"/>
      <c r="Y124" s="23"/>
      <c r="Z124" s="23"/>
      <c r="AA124" s="24"/>
      <c r="AB124" s="23"/>
      <c r="AC124" s="23"/>
      <c r="AD124" s="23"/>
      <c r="AE124" s="23"/>
      <c r="AF124" s="23"/>
      <c r="AG124" s="23"/>
      <c r="AH124" s="23"/>
      <c r="AI124" s="23"/>
      <c r="AJ124" s="23"/>
      <c r="AK124" s="23"/>
      <c r="AL124" s="23"/>
      <c r="AM124" s="23"/>
      <c r="AN124" s="25"/>
      <c r="AO124" s="25"/>
      <c r="AP124" s="25"/>
      <c r="AQ124" s="26"/>
      <c r="AR124" s="27"/>
    </row>
    <row r="125" spans="1:47" ht="23.25" customHeight="1" x14ac:dyDescent="0.25">
      <c r="A125" s="22" t="s">
        <v>23</v>
      </c>
      <c r="B125" s="185" t="s">
        <v>471</v>
      </c>
      <c r="C125" s="186"/>
      <c r="D125" s="186"/>
      <c r="E125" s="186"/>
      <c r="F125" s="186"/>
      <c r="G125" s="186"/>
      <c r="H125" s="186"/>
      <c r="I125" s="186"/>
      <c r="J125" s="345" t="s">
        <v>25</v>
      </c>
      <c r="K125" s="346"/>
      <c r="L125" s="346"/>
      <c r="M125" s="346"/>
      <c r="N125" s="346"/>
      <c r="O125" s="346"/>
      <c r="P125" s="346"/>
      <c r="Q125" s="347"/>
      <c r="R125" s="152" t="s">
        <v>26</v>
      </c>
      <c r="S125" s="107" t="s">
        <v>27</v>
      </c>
      <c r="T125" s="410" t="s">
        <v>28</v>
      </c>
      <c r="U125" s="411"/>
      <c r="V125" s="411"/>
      <c r="W125" s="411"/>
      <c r="X125" s="411"/>
      <c r="Y125" s="411"/>
      <c r="Z125" s="411"/>
      <c r="AA125" s="412"/>
      <c r="AB125" s="152" t="s">
        <v>26</v>
      </c>
      <c r="AC125" s="34" t="s">
        <v>27</v>
      </c>
      <c r="AD125" s="410" t="s">
        <v>29</v>
      </c>
      <c r="AE125" s="411"/>
      <c r="AF125" s="411"/>
      <c r="AG125" s="411"/>
      <c r="AH125" s="411"/>
      <c r="AI125" s="411"/>
      <c r="AJ125" s="411"/>
      <c r="AK125" s="412"/>
      <c r="AL125" s="153" t="s">
        <v>26</v>
      </c>
      <c r="AM125" s="34" t="s">
        <v>27</v>
      </c>
      <c r="AN125" s="413" t="s">
        <v>30</v>
      </c>
      <c r="AO125" s="408"/>
      <c r="AP125" s="408"/>
      <c r="AQ125" s="409"/>
      <c r="AR125" s="27"/>
    </row>
    <row r="126" spans="1:47" ht="41.25" customHeight="1" x14ac:dyDescent="0.25">
      <c r="A126" s="37" t="s">
        <v>31</v>
      </c>
      <c r="B126" s="191" t="s">
        <v>159</v>
      </c>
      <c r="C126" s="37" t="s">
        <v>33</v>
      </c>
      <c r="D126" s="37" t="s">
        <v>34</v>
      </c>
      <c r="E126" s="37" t="s">
        <v>35</v>
      </c>
      <c r="F126" s="37" t="s">
        <v>36</v>
      </c>
      <c r="G126" s="37" t="s">
        <v>37</v>
      </c>
      <c r="H126" s="192" t="s">
        <v>38</v>
      </c>
      <c r="I126" s="193" t="s">
        <v>39</v>
      </c>
      <c r="J126" s="149" t="s">
        <v>1</v>
      </c>
      <c r="K126" s="36" t="s">
        <v>2</v>
      </c>
      <c r="L126" s="36" t="s">
        <v>3</v>
      </c>
      <c r="M126" s="36" t="s">
        <v>4</v>
      </c>
      <c r="N126" s="36" t="s">
        <v>5</v>
      </c>
      <c r="O126" s="36" t="s">
        <v>6</v>
      </c>
      <c r="P126" s="150"/>
      <c r="Q126" s="151" t="s">
        <v>8</v>
      </c>
      <c r="R126" s="152"/>
      <c r="S126" s="371"/>
      <c r="T126" s="35" t="s">
        <v>1</v>
      </c>
      <c r="U126" s="310" t="s">
        <v>9</v>
      </c>
      <c r="V126" s="310" t="s">
        <v>10</v>
      </c>
      <c r="W126" s="310" t="s">
        <v>11</v>
      </c>
      <c r="X126" s="310" t="s">
        <v>12</v>
      </c>
      <c r="Y126" s="36" t="s">
        <v>6</v>
      </c>
      <c r="Z126" s="150"/>
      <c r="AA126" s="311" t="s">
        <v>8</v>
      </c>
      <c r="AB126" s="152"/>
      <c r="AC126" s="371"/>
      <c r="AD126" s="175" t="s">
        <v>1</v>
      </c>
      <c r="AE126" s="176" t="s">
        <v>13</v>
      </c>
      <c r="AF126" s="36" t="s">
        <v>14</v>
      </c>
      <c r="AG126" s="36" t="s">
        <v>15</v>
      </c>
      <c r="AH126" s="36" t="s">
        <v>16</v>
      </c>
      <c r="AI126" s="36" t="s">
        <v>6</v>
      </c>
      <c r="AJ126" s="150"/>
      <c r="AK126" s="151" t="s">
        <v>8</v>
      </c>
      <c r="AL126" s="153"/>
      <c r="AM126" s="153"/>
      <c r="AN126" s="40" t="s">
        <v>17</v>
      </c>
      <c r="AO126" s="41" t="s">
        <v>6</v>
      </c>
      <c r="AP126" s="43" t="s">
        <v>18</v>
      </c>
      <c r="AQ126" s="53" t="s">
        <v>19</v>
      </c>
      <c r="AR126" s="27"/>
    </row>
    <row r="127" spans="1:47" ht="204" customHeight="1" x14ac:dyDescent="0.25">
      <c r="A127" s="54" t="s">
        <v>472</v>
      </c>
      <c r="B127" s="55" t="s">
        <v>473</v>
      </c>
      <c r="C127" s="56" t="s">
        <v>474</v>
      </c>
      <c r="D127" s="56" t="s">
        <v>475</v>
      </c>
      <c r="E127" s="56">
        <v>1</v>
      </c>
      <c r="F127" s="57" t="s">
        <v>476</v>
      </c>
      <c r="G127" s="57" t="s">
        <v>401</v>
      </c>
      <c r="H127" s="57">
        <v>45689</v>
      </c>
      <c r="I127" s="58">
        <v>46021</v>
      </c>
      <c r="J127" s="54"/>
      <c r="K127" s="56"/>
      <c r="L127" s="56"/>
      <c r="M127" s="56"/>
      <c r="N127" s="56"/>
      <c r="O127" s="56">
        <f t="shared" ref="O127:O129" si="68">+SUM(K127:N127)</f>
        <v>0</v>
      </c>
      <c r="P127" s="59" t="str">
        <f t="shared" ref="P127:P129" si="69">IFERROR(O127/J127,"")</f>
        <v/>
      </c>
      <c r="Q127" s="55" t="s">
        <v>477</v>
      </c>
      <c r="R127" s="55" t="s">
        <v>478</v>
      </c>
      <c r="S127" s="60"/>
      <c r="T127" s="54"/>
      <c r="U127" s="56"/>
      <c r="V127" s="56"/>
      <c r="W127" s="56"/>
      <c r="X127" s="56"/>
      <c r="Y127" s="56">
        <f t="shared" ref="Y127:Y129" si="70">+SUM(U127:X127)</f>
        <v>0</v>
      </c>
      <c r="Z127" s="59" t="str">
        <f t="shared" ref="Z127:Z129" si="71">IFERROR(Y127/T127,"")</f>
        <v/>
      </c>
      <c r="AA127" s="55"/>
      <c r="AB127" s="55"/>
      <c r="AC127" s="60"/>
      <c r="AD127" s="398">
        <v>1</v>
      </c>
      <c r="AE127" s="128"/>
      <c r="AF127" s="56"/>
      <c r="AG127" s="56"/>
      <c r="AH127" s="56"/>
      <c r="AI127" s="56">
        <f t="shared" ref="AI127:AI129" si="72">+SUM(AE127:AH127)</f>
        <v>0</v>
      </c>
      <c r="AJ127" s="59">
        <f t="shared" ref="AJ127:AJ129" si="73">IFERROR(AI127/AD127,"")</f>
        <v>0</v>
      </c>
      <c r="AK127" s="129"/>
      <c r="AL127" s="55"/>
      <c r="AM127" s="130"/>
      <c r="AN127" s="73">
        <f>+SUM(J127,T127,AD127)</f>
        <v>1</v>
      </c>
      <c r="AO127" s="74">
        <f>+SUM(O127,Y127,AI127)</f>
        <v>0</v>
      </c>
      <c r="AP127" s="75">
        <f t="shared" ref="AP127:AP129" si="74">IFERROR(AO127/AN127,"")</f>
        <v>0</v>
      </c>
      <c r="AQ127" s="131">
        <f>+AVERAGE(AP127:AP129)</f>
        <v>0</v>
      </c>
      <c r="AR127" s="27"/>
    </row>
    <row r="128" spans="1:47" ht="92.25" customHeight="1" x14ac:dyDescent="0.25">
      <c r="A128" s="77" t="s">
        <v>479</v>
      </c>
      <c r="B128" s="71" t="s">
        <v>480</v>
      </c>
      <c r="C128" s="68" t="s">
        <v>481</v>
      </c>
      <c r="D128" s="68" t="s">
        <v>89</v>
      </c>
      <c r="E128" s="68">
        <v>1</v>
      </c>
      <c r="F128" s="211" t="s">
        <v>110</v>
      </c>
      <c r="G128" s="211" t="s">
        <v>110</v>
      </c>
      <c r="H128" s="211">
        <v>45809</v>
      </c>
      <c r="I128" s="212">
        <v>46022</v>
      </c>
      <c r="J128" s="77"/>
      <c r="K128" s="68"/>
      <c r="L128" s="68"/>
      <c r="M128" s="68"/>
      <c r="N128" s="68"/>
      <c r="O128" s="68">
        <f t="shared" si="68"/>
        <v>0</v>
      </c>
      <c r="P128" s="69" t="str">
        <f t="shared" si="69"/>
        <v/>
      </c>
      <c r="Q128" s="71" t="s">
        <v>482</v>
      </c>
      <c r="R128" s="71"/>
      <c r="S128" s="80"/>
      <c r="T128" s="77"/>
      <c r="U128" s="68"/>
      <c r="V128" s="68"/>
      <c r="W128" s="68"/>
      <c r="X128" s="68"/>
      <c r="Y128" s="68">
        <f t="shared" si="70"/>
        <v>0</v>
      </c>
      <c r="Z128" s="69" t="str">
        <f t="shared" si="71"/>
        <v/>
      </c>
      <c r="AA128" s="71"/>
      <c r="AB128" s="71"/>
      <c r="AC128" s="80"/>
      <c r="AD128" s="66">
        <v>1</v>
      </c>
      <c r="AE128" s="67"/>
      <c r="AF128" s="68"/>
      <c r="AG128" s="68"/>
      <c r="AH128" s="68"/>
      <c r="AI128" s="68">
        <f t="shared" si="72"/>
        <v>0</v>
      </c>
      <c r="AJ128" s="69">
        <f t="shared" si="73"/>
        <v>0</v>
      </c>
      <c r="AK128" s="70"/>
      <c r="AL128" s="71"/>
      <c r="AM128" s="72"/>
      <c r="AN128" s="81">
        <f>+SUM(J128,T128,AD128)</f>
        <v>1</v>
      </c>
      <c r="AO128" s="82">
        <f>+SUM(O128,Y128,AI128)</f>
        <v>0</v>
      </c>
      <c r="AP128" s="83">
        <f t="shared" si="74"/>
        <v>0</v>
      </c>
      <c r="AQ128" s="138"/>
      <c r="AR128" s="27"/>
    </row>
    <row r="129" spans="1:44" ht="51.75" customHeight="1" x14ac:dyDescent="0.25">
      <c r="A129" s="88"/>
      <c r="B129" s="89"/>
      <c r="C129" s="91"/>
      <c r="D129" s="91"/>
      <c r="E129" s="91"/>
      <c r="F129" s="299"/>
      <c r="G129" s="299"/>
      <c r="H129" s="299"/>
      <c r="I129" s="331"/>
      <c r="J129" s="88"/>
      <c r="K129" s="91"/>
      <c r="L129" s="91"/>
      <c r="M129" s="91"/>
      <c r="N129" s="91"/>
      <c r="O129" s="91">
        <f t="shared" si="68"/>
        <v>0</v>
      </c>
      <c r="P129" s="94" t="str">
        <f t="shared" si="69"/>
        <v/>
      </c>
      <c r="Q129" s="89"/>
      <c r="R129" s="89"/>
      <c r="S129" s="95"/>
      <c r="T129" s="88"/>
      <c r="U129" s="91"/>
      <c r="V129" s="91"/>
      <c r="W129" s="91"/>
      <c r="X129" s="91"/>
      <c r="Y129" s="91">
        <f t="shared" si="70"/>
        <v>0</v>
      </c>
      <c r="Z129" s="94" t="str">
        <f t="shared" si="71"/>
        <v/>
      </c>
      <c r="AA129" s="89"/>
      <c r="AB129" s="89"/>
      <c r="AC129" s="95"/>
      <c r="AD129" s="96"/>
      <c r="AE129" s="97"/>
      <c r="AF129" s="91"/>
      <c r="AG129" s="91"/>
      <c r="AH129" s="91"/>
      <c r="AI129" s="91">
        <f t="shared" si="72"/>
        <v>0</v>
      </c>
      <c r="AJ129" s="94" t="str">
        <f t="shared" si="73"/>
        <v/>
      </c>
      <c r="AK129" s="98"/>
      <c r="AL129" s="89"/>
      <c r="AM129" s="99"/>
      <c r="AN129" s="100">
        <f>+SUM(J129,T129,AD129)</f>
        <v>0</v>
      </c>
      <c r="AO129" s="101">
        <f>+SUM(O129,Y129,AI129)</f>
        <v>0</v>
      </c>
      <c r="AP129" s="102" t="str">
        <f t="shared" si="74"/>
        <v/>
      </c>
      <c r="AQ129" s="145"/>
      <c r="AR129" s="27"/>
    </row>
    <row r="130" spans="1:44" ht="15.75" customHeight="1" x14ac:dyDescent="0.25">
      <c r="A130" s="372" t="s">
        <v>483</v>
      </c>
      <c r="B130" s="372"/>
      <c r="C130" s="372"/>
      <c r="E130" s="23"/>
      <c r="F130" s="23"/>
      <c r="G130" s="373"/>
      <c r="H130" s="373"/>
      <c r="I130" s="373"/>
      <c r="J130" s="374"/>
      <c r="K130" s="23"/>
      <c r="L130" s="23"/>
      <c r="M130" s="23"/>
      <c r="N130" s="23"/>
      <c r="O130" s="374"/>
      <c r="P130" s="373"/>
      <c r="Q130" s="23"/>
      <c r="R130" s="23"/>
      <c r="S130" s="23"/>
      <c r="T130" s="23"/>
      <c r="U130" s="23"/>
      <c r="V130" s="23"/>
      <c r="W130" s="23"/>
      <c r="X130" s="23"/>
      <c r="Y130" s="23"/>
      <c r="Z130" s="373"/>
      <c r="AA130" s="24"/>
      <c r="AB130" s="23"/>
      <c r="AC130" s="23"/>
      <c r="AD130" s="23"/>
      <c r="AE130" s="23"/>
      <c r="AF130" s="23"/>
      <c r="AG130" s="23"/>
      <c r="AH130" s="23"/>
      <c r="AI130" s="23"/>
      <c r="AJ130" s="373"/>
      <c r="AK130" s="23"/>
      <c r="AL130" s="23"/>
      <c r="AM130" s="23"/>
      <c r="AN130" s="25"/>
      <c r="AO130" s="25"/>
      <c r="AP130" s="25"/>
      <c r="AQ130" s="26"/>
      <c r="AR130" s="27"/>
    </row>
    <row r="131" spans="1:44" ht="15.75" customHeight="1" x14ac:dyDescent="0.25">
      <c r="A131" s="375" t="s">
        <v>484</v>
      </c>
      <c r="B131" s="376" t="s">
        <v>485</v>
      </c>
      <c r="C131" s="377" t="s">
        <v>486</v>
      </c>
      <c r="D131" s="376" t="s">
        <v>487</v>
      </c>
      <c r="G131" s="378"/>
      <c r="H131" s="25"/>
      <c r="I131" s="25"/>
      <c r="J131" s="374"/>
      <c r="K131" s="23"/>
      <c r="L131" s="23"/>
      <c r="M131" s="23"/>
      <c r="N131" s="23"/>
      <c r="O131" s="374"/>
      <c r="P131" s="373"/>
      <c r="Q131" s="23"/>
      <c r="R131" s="23"/>
      <c r="S131" s="23"/>
      <c r="T131" s="23"/>
      <c r="U131" s="23"/>
      <c r="V131" s="23"/>
      <c r="W131" s="23"/>
      <c r="X131" s="23"/>
      <c r="Y131" s="23"/>
      <c r="Z131" s="373"/>
      <c r="AA131" s="24"/>
      <c r="AB131" s="23"/>
      <c r="AC131" s="23"/>
      <c r="AD131" s="23"/>
      <c r="AE131" s="23"/>
      <c r="AF131" s="23"/>
      <c r="AG131" s="23"/>
      <c r="AH131" s="23"/>
      <c r="AI131" s="23"/>
      <c r="AJ131" s="373"/>
      <c r="AK131" s="23"/>
      <c r="AL131" s="23"/>
      <c r="AM131" s="23"/>
      <c r="AN131" s="25"/>
      <c r="AO131" s="25"/>
      <c r="AP131" s="25"/>
      <c r="AQ131" s="26"/>
      <c r="AR131" s="25"/>
    </row>
    <row r="132" spans="1:44" ht="27.75" customHeight="1" x14ac:dyDescent="0.25">
      <c r="A132" s="379">
        <v>45686</v>
      </c>
      <c r="B132" s="380">
        <v>1</v>
      </c>
      <c r="C132" s="381" t="s">
        <v>488</v>
      </c>
      <c r="D132" s="382" t="s">
        <v>489</v>
      </c>
      <c r="G132" s="25"/>
      <c r="H132" s="25"/>
      <c r="I132" s="25"/>
      <c r="J132" s="25"/>
      <c r="K132" s="25"/>
      <c r="L132" s="25"/>
      <c r="M132" s="25"/>
      <c r="N132" s="25"/>
      <c r="O132" s="25"/>
      <c r="P132" s="25"/>
      <c r="Q132" s="24"/>
      <c r="R132" s="24"/>
      <c r="S132" s="24"/>
      <c r="T132" s="25"/>
      <c r="U132" s="10"/>
      <c r="V132" s="10"/>
      <c r="W132" s="10"/>
      <c r="X132" s="10"/>
      <c r="Y132" s="25"/>
      <c r="Z132" s="25"/>
      <c r="AA132" s="24"/>
      <c r="AB132" s="24"/>
      <c r="AC132" s="24"/>
      <c r="AD132" s="25"/>
      <c r="AE132" s="25"/>
      <c r="AF132" s="25"/>
      <c r="AG132" s="25"/>
      <c r="AH132" s="25"/>
      <c r="AI132" s="25"/>
      <c r="AJ132" s="25"/>
      <c r="AK132" s="25"/>
      <c r="AL132" s="25"/>
      <c r="AM132" s="25"/>
      <c r="AN132" s="25"/>
      <c r="AO132" s="25"/>
      <c r="AP132" s="25"/>
      <c r="AQ132" s="26"/>
      <c r="AR132" s="25"/>
    </row>
    <row r="133" spans="1:44" ht="37.5" customHeight="1" x14ac:dyDescent="0.25">
      <c r="A133" s="399">
        <v>45868</v>
      </c>
      <c r="B133" s="400">
        <v>2</v>
      </c>
      <c r="C133" s="401" t="s">
        <v>499</v>
      </c>
      <c r="D133" s="402" t="s">
        <v>500</v>
      </c>
      <c r="G133" s="25"/>
      <c r="H133" s="25"/>
      <c r="I133" s="25"/>
      <c r="J133" s="25"/>
      <c r="K133" s="25"/>
      <c r="L133" s="25"/>
      <c r="M133" s="25"/>
      <c r="N133" s="25"/>
      <c r="O133" s="378"/>
      <c r="P133" s="25"/>
      <c r="Q133" s="24"/>
      <c r="R133" s="24"/>
      <c r="S133" s="24"/>
      <c r="T133" s="25"/>
      <c r="U133" s="10"/>
      <c r="V133" s="10"/>
      <c r="W133" s="10"/>
      <c r="X133" s="10"/>
      <c r="Y133" s="25"/>
      <c r="Z133" s="25"/>
      <c r="AA133" s="24"/>
      <c r="AB133" s="24"/>
      <c r="AC133" s="24"/>
      <c r="AD133" s="25"/>
      <c r="AE133" s="25"/>
      <c r="AF133" s="25"/>
      <c r="AG133" s="25"/>
      <c r="AH133" s="25"/>
      <c r="AI133" s="25"/>
      <c r="AJ133" s="25"/>
      <c r="AK133" s="25"/>
      <c r="AL133" s="25"/>
      <c r="AM133" s="25"/>
      <c r="AN133" s="25"/>
      <c r="AO133" s="25"/>
      <c r="AP133" s="25"/>
      <c r="AQ133" s="26"/>
      <c r="AR133" s="25"/>
    </row>
    <row r="134" spans="1:44" ht="32.25" customHeight="1" x14ac:dyDescent="0.25">
      <c r="A134" s="383"/>
      <c r="B134" s="384"/>
      <c r="C134" s="385"/>
      <c r="D134" s="386"/>
      <c r="G134" s="25"/>
      <c r="H134" s="25"/>
      <c r="I134" s="25"/>
      <c r="J134" s="25"/>
      <c r="K134" s="25"/>
      <c r="L134" s="25"/>
      <c r="M134" s="25"/>
      <c r="N134" s="25"/>
      <c r="O134" s="25"/>
      <c r="P134" s="378"/>
      <c r="Q134" s="24"/>
      <c r="R134" s="24"/>
      <c r="S134" s="24"/>
      <c r="T134" s="25"/>
      <c r="U134" s="10"/>
      <c r="V134" s="10"/>
      <c r="W134" s="10"/>
      <c r="X134" s="10"/>
      <c r="Y134" s="25"/>
      <c r="Z134" s="25"/>
      <c r="AA134" s="24"/>
      <c r="AB134" s="24"/>
      <c r="AC134" s="24"/>
      <c r="AD134" s="25"/>
      <c r="AE134" s="25"/>
      <c r="AF134" s="25"/>
      <c r="AG134" s="25"/>
      <c r="AH134" s="25"/>
      <c r="AI134" s="25"/>
      <c r="AJ134" s="25"/>
      <c r="AK134" s="25"/>
      <c r="AL134" s="25"/>
      <c r="AM134" s="25"/>
      <c r="AN134" s="25"/>
      <c r="AO134" s="25"/>
      <c r="AP134" s="25"/>
      <c r="AQ134" s="26"/>
      <c r="AR134" s="25"/>
    </row>
    <row r="135" spans="1:44" ht="32.25" customHeight="1" x14ac:dyDescent="0.25">
      <c r="A135" s="383"/>
      <c r="B135" s="384"/>
      <c r="C135" s="385"/>
      <c r="D135" s="386"/>
      <c r="G135" s="25"/>
      <c r="H135" s="25"/>
      <c r="I135" s="25"/>
      <c r="J135" s="25"/>
      <c r="K135" s="25"/>
      <c r="L135" s="25"/>
      <c r="M135" s="25"/>
      <c r="N135" s="25"/>
      <c r="O135" s="25"/>
      <c r="P135" s="25"/>
      <c r="Q135" s="24"/>
      <c r="R135" s="24"/>
      <c r="S135" s="24"/>
      <c r="T135" s="25"/>
      <c r="U135" s="10"/>
      <c r="V135" s="10"/>
      <c r="W135" s="10"/>
      <c r="X135" s="10"/>
      <c r="Y135" s="25"/>
      <c r="Z135" s="25"/>
      <c r="AA135" s="24"/>
      <c r="AB135" s="24"/>
      <c r="AC135" s="24"/>
      <c r="AD135" s="25"/>
      <c r="AE135" s="25"/>
      <c r="AF135" s="25"/>
      <c r="AG135" s="25"/>
      <c r="AH135" s="25"/>
      <c r="AI135" s="25"/>
      <c r="AJ135" s="25"/>
      <c r="AK135" s="25"/>
      <c r="AL135" s="25"/>
      <c r="AM135" s="25"/>
      <c r="AN135" s="25"/>
      <c r="AO135" s="25"/>
      <c r="AP135" s="25"/>
      <c r="AQ135" s="26"/>
      <c r="AR135" s="25"/>
    </row>
    <row r="136" spans="1:44" ht="15.75" customHeight="1" x14ac:dyDescent="0.25">
      <c r="A136" s="28" t="s">
        <v>490</v>
      </c>
      <c r="B136" s="339"/>
      <c r="C136" s="24"/>
      <c r="D136" s="25"/>
      <c r="G136" s="25"/>
      <c r="H136" s="25"/>
      <c r="I136" s="25"/>
      <c r="J136" s="25"/>
      <c r="K136" s="25"/>
      <c r="L136" s="25"/>
      <c r="M136" s="25"/>
      <c r="N136" s="25"/>
      <c r="O136" s="25"/>
      <c r="P136" s="25"/>
      <c r="Q136" s="24"/>
      <c r="R136" s="24"/>
      <c r="S136" s="24"/>
      <c r="T136" s="25"/>
      <c r="U136" s="10"/>
      <c r="V136" s="10"/>
      <c r="W136" s="10"/>
      <c r="X136" s="10"/>
      <c r="Y136" s="25"/>
      <c r="Z136" s="25"/>
      <c r="AA136" s="24"/>
      <c r="AB136" s="24"/>
      <c r="AC136" s="24"/>
      <c r="AD136" s="25"/>
      <c r="AE136" s="25"/>
      <c r="AF136" s="25"/>
      <c r="AG136" s="25"/>
      <c r="AH136" s="25"/>
      <c r="AI136" s="25"/>
      <c r="AJ136" s="25"/>
      <c r="AK136" s="25"/>
      <c r="AL136" s="25"/>
      <c r="AM136" s="25"/>
      <c r="AN136" s="25"/>
      <c r="AO136" s="25"/>
      <c r="AP136" s="25"/>
      <c r="AQ136" s="26"/>
      <c r="AR136" s="25"/>
    </row>
    <row r="137" spans="1:44" ht="15.75" customHeight="1" x14ac:dyDescent="0.25">
      <c r="A137" s="387" t="s">
        <v>491</v>
      </c>
      <c r="B137" s="388" t="s">
        <v>492</v>
      </c>
      <c r="C137" s="389" t="s">
        <v>493</v>
      </c>
      <c r="D137" s="25"/>
      <c r="G137" s="25"/>
      <c r="H137" s="25"/>
      <c r="I137" s="25"/>
      <c r="J137" s="25"/>
      <c r="K137" s="25"/>
      <c r="L137" s="25"/>
      <c r="M137" s="25"/>
      <c r="N137" s="25"/>
      <c r="O137" s="25"/>
      <c r="P137" s="25"/>
      <c r="Q137" s="24"/>
      <c r="R137" s="24"/>
      <c r="S137" s="24"/>
      <c r="T137" s="25"/>
      <c r="U137" s="10"/>
      <c r="V137" s="10"/>
      <c r="W137" s="10"/>
      <c r="X137" s="10"/>
      <c r="Y137" s="25"/>
      <c r="Z137" s="25"/>
      <c r="AA137" s="24"/>
      <c r="AB137" s="24"/>
      <c r="AC137" s="24"/>
      <c r="AD137" s="25"/>
      <c r="AE137" s="25"/>
      <c r="AF137" s="25"/>
      <c r="AG137" s="25"/>
      <c r="AH137" s="25"/>
      <c r="AI137" s="25"/>
      <c r="AJ137" s="25"/>
      <c r="AK137" s="25"/>
      <c r="AL137" s="25"/>
      <c r="AM137" s="25"/>
      <c r="AN137" s="25"/>
      <c r="AO137" s="25"/>
      <c r="AP137" s="25"/>
      <c r="AQ137" s="26"/>
      <c r="AR137" s="25"/>
    </row>
    <row r="138" spans="1:44" ht="77.25" customHeight="1" x14ac:dyDescent="0.25">
      <c r="A138" s="390" t="s">
        <v>494</v>
      </c>
      <c r="B138" s="391" t="s">
        <v>495</v>
      </c>
      <c r="C138" s="392" t="s">
        <v>496</v>
      </c>
      <c r="D138" s="25"/>
      <c r="G138" s="25"/>
      <c r="H138" s="25"/>
      <c r="I138" s="25"/>
      <c r="J138" s="25"/>
      <c r="K138" s="25"/>
      <c r="L138" s="25"/>
      <c r="M138" s="25"/>
      <c r="N138" s="25"/>
      <c r="O138" s="25"/>
      <c r="P138" s="25"/>
      <c r="Q138" s="24"/>
      <c r="R138" s="24"/>
      <c r="S138" s="24"/>
      <c r="T138" s="25"/>
      <c r="U138" s="10"/>
      <c r="V138" s="10"/>
      <c r="W138" s="10"/>
      <c r="X138" s="10"/>
      <c r="Y138" s="25"/>
      <c r="Z138" s="25"/>
      <c r="AA138" s="24"/>
      <c r="AB138" s="24"/>
      <c r="AC138" s="24"/>
      <c r="AD138" s="25"/>
      <c r="AE138" s="25"/>
      <c r="AF138" s="25"/>
      <c r="AG138" s="25"/>
      <c r="AH138" s="25"/>
      <c r="AI138" s="25"/>
      <c r="AJ138" s="25"/>
      <c r="AK138" s="25"/>
      <c r="AL138" s="25"/>
      <c r="AM138" s="25"/>
      <c r="AN138" s="25"/>
      <c r="AO138" s="25"/>
      <c r="AP138" s="25"/>
      <c r="AQ138" s="26"/>
      <c r="AR138" s="25"/>
    </row>
    <row r="139" spans="1:44" ht="38.25" customHeight="1" x14ac:dyDescent="0.25">
      <c r="A139" s="393" t="s">
        <v>497</v>
      </c>
      <c r="B139" s="403" t="s">
        <v>501</v>
      </c>
      <c r="C139" s="394"/>
      <c r="D139" s="25"/>
      <c r="G139" s="25"/>
      <c r="H139" s="25"/>
      <c r="I139" s="25"/>
      <c r="J139" s="25"/>
      <c r="K139" s="25"/>
      <c r="L139" s="25"/>
      <c r="M139" s="25"/>
      <c r="N139" s="25"/>
      <c r="O139" s="25"/>
      <c r="P139" s="25"/>
      <c r="Q139" s="24"/>
      <c r="R139" s="24"/>
      <c r="S139" s="24"/>
      <c r="T139" s="25"/>
      <c r="U139" s="10"/>
      <c r="V139" s="10"/>
      <c r="W139" s="10"/>
      <c r="X139" s="10"/>
      <c r="Y139" s="25"/>
      <c r="Z139" s="25"/>
      <c r="AA139" s="24"/>
      <c r="AB139" s="24"/>
      <c r="AC139" s="24"/>
      <c r="AD139" s="25"/>
      <c r="AE139" s="25"/>
      <c r="AF139" s="25"/>
      <c r="AG139" s="25"/>
      <c r="AH139" s="25"/>
      <c r="AI139" s="25"/>
      <c r="AJ139" s="25"/>
      <c r="AK139" s="25"/>
      <c r="AL139" s="25"/>
      <c r="AM139" s="25"/>
      <c r="AN139" s="25"/>
      <c r="AO139" s="25"/>
      <c r="AP139" s="25"/>
      <c r="AQ139" s="26"/>
      <c r="AR139" s="25"/>
    </row>
    <row r="140" spans="1:44" ht="27" customHeight="1" x14ac:dyDescent="0.25">
      <c r="C140" s="395"/>
      <c r="G140" s="25"/>
      <c r="H140" s="25"/>
      <c r="I140" s="25"/>
      <c r="J140" s="25"/>
      <c r="K140" s="25"/>
      <c r="L140" s="25"/>
      <c r="M140" s="25"/>
      <c r="N140" s="25"/>
      <c r="O140" s="25"/>
      <c r="P140" s="25"/>
      <c r="Q140" s="24"/>
      <c r="R140" s="24"/>
      <c r="S140" s="24"/>
      <c r="T140" s="25"/>
      <c r="U140" s="10"/>
      <c r="V140" s="10"/>
      <c r="W140" s="10"/>
      <c r="X140" s="10"/>
      <c r="Y140" s="25"/>
      <c r="Z140" s="25"/>
      <c r="AA140" s="24"/>
      <c r="AB140" s="24"/>
      <c r="AC140" s="24"/>
      <c r="AD140" s="25"/>
      <c r="AE140" s="25"/>
      <c r="AF140" s="25"/>
      <c r="AG140" s="25"/>
      <c r="AH140" s="25"/>
      <c r="AI140" s="25"/>
      <c r="AJ140" s="25"/>
      <c r="AK140" s="25"/>
      <c r="AL140" s="25"/>
      <c r="AM140" s="25"/>
      <c r="AN140" s="25"/>
      <c r="AO140" s="25"/>
      <c r="AP140" s="25"/>
      <c r="AQ140" s="26"/>
      <c r="AR140" s="25"/>
    </row>
    <row r="141" spans="1:44" ht="38.25" customHeight="1" x14ac:dyDescent="0.25">
      <c r="C141" s="395"/>
      <c r="E141" s="25"/>
      <c r="F141" s="25"/>
      <c r="G141" s="25"/>
      <c r="H141" s="25"/>
      <c r="I141" s="25"/>
      <c r="J141" s="25"/>
      <c r="K141" s="25"/>
      <c r="L141" s="25"/>
      <c r="M141" s="25"/>
      <c r="N141" s="25"/>
      <c r="O141" s="25"/>
      <c r="P141" s="25"/>
      <c r="Q141" s="24"/>
      <c r="R141" s="24"/>
      <c r="S141" s="24"/>
      <c r="T141" s="25"/>
      <c r="U141" s="10"/>
      <c r="V141" s="10"/>
      <c r="W141" s="10"/>
      <c r="X141" s="10"/>
      <c r="Y141" s="25"/>
      <c r="Z141" s="25"/>
      <c r="AA141" s="24"/>
      <c r="AB141" s="24"/>
      <c r="AC141" s="24"/>
      <c r="AD141" s="25"/>
      <c r="AE141" s="25"/>
      <c r="AF141" s="25"/>
      <c r="AG141" s="25"/>
      <c r="AH141" s="25"/>
      <c r="AI141" s="25"/>
      <c r="AJ141" s="25"/>
      <c r="AK141" s="25"/>
      <c r="AL141" s="25"/>
      <c r="AM141" s="25"/>
      <c r="AN141" s="25"/>
      <c r="AO141" s="25"/>
      <c r="AP141" s="25"/>
      <c r="AQ141" s="26"/>
      <c r="AR141" s="25"/>
    </row>
    <row r="142" spans="1:44" ht="15.75" customHeight="1" x14ac:dyDescent="0.25">
      <c r="A142" s="339"/>
      <c r="B142" s="339"/>
      <c r="C142" s="24"/>
      <c r="D142" s="25"/>
      <c r="E142" s="25"/>
      <c r="F142" s="25"/>
      <c r="G142" s="25"/>
      <c r="H142" s="25"/>
      <c r="I142" s="25"/>
      <c r="J142" s="25"/>
      <c r="K142" s="25"/>
      <c r="L142" s="25"/>
      <c r="M142" s="25"/>
      <c r="N142" s="25"/>
      <c r="O142" s="25"/>
      <c r="P142" s="25"/>
      <c r="Q142" s="24"/>
      <c r="R142" s="24"/>
      <c r="S142" s="24"/>
      <c r="T142" s="25"/>
      <c r="U142" s="10"/>
      <c r="V142" s="10"/>
      <c r="W142" s="10"/>
      <c r="X142" s="10"/>
      <c r="Y142" s="25"/>
      <c r="Z142" s="25"/>
      <c r="AA142" s="24"/>
      <c r="AB142" s="24"/>
      <c r="AC142" s="24"/>
      <c r="AD142" s="25"/>
      <c r="AE142" s="25"/>
      <c r="AF142" s="25"/>
      <c r="AG142" s="25"/>
      <c r="AH142" s="25"/>
      <c r="AI142" s="25"/>
      <c r="AJ142" s="25"/>
      <c r="AK142" s="25"/>
      <c r="AL142" s="25"/>
      <c r="AM142" s="25"/>
      <c r="AN142" s="25"/>
      <c r="AO142" s="25"/>
      <c r="AP142" s="25"/>
      <c r="AQ142" s="26"/>
      <c r="AR142" s="25"/>
    </row>
    <row r="143" spans="1:44" ht="15.75" customHeight="1" x14ac:dyDescent="0.25">
      <c r="A143" s="339"/>
      <c r="B143" s="339"/>
      <c r="C143" s="24"/>
      <c r="D143" s="25"/>
      <c r="E143" s="25"/>
      <c r="F143" s="25"/>
      <c r="G143" s="25"/>
      <c r="H143" s="25"/>
      <c r="I143" s="25"/>
      <c r="J143" s="25"/>
      <c r="K143" s="25"/>
      <c r="L143" s="25"/>
      <c r="M143" s="25"/>
      <c r="N143" s="25"/>
      <c r="O143" s="25"/>
      <c r="P143" s="25"/>
      <c r="Q143" s="24"/>
      <c r="R143" s="24"/>
      <c r="S143" s="24"/>
      <c r="T143" s="25"/>
      <c r="U143" s="10"/>
      <c r="V143" s="10"/>
      <c r="W143" s="10"/>
      <c r="X143" s="10"/>
      <c r="Y143" s="25"/>
      <c r="Z143" s="25"/>
      <c r="AA143" s="24"/>
      <c r="AB143" s="24"/>
      <c r="AC143" s="24"/>
      <c r="AD143" s="25"/>
      <c r="AE143" s="25"/>
      <c r="AF143" s="25"/>
      <c r="AG143" s="25"/>
      <c r="AH143" s="25"/>
      <c r="AI143" s="25"/>
      <c r="AJ143" s="25"/>
      <c r="AK143" s="25"/>
      <c r="AL143" s="25"/>
      <c r="AM143" s="25"/>
      <c r="AN143" s="25"/>
      <c r="AO143" s="25"/>
      <c r="AP143" s="25"/>
      <c r="AQ143" s="26"/>
      <c r="AR143" s="25"/>
    </row>
    <row r="144" spans="1:44" ht="15.75" customHeight="1" x14ac:dyDescent="0.25">
      <c r="A144" s="339"/>
      <c r="B144" s="339"/>
      <c r="C144" s="24"/>
      <c r="D144" s="25"/>
      <c r="E144" s="25"/>
      <c r="F144" s="25"/>
      <c r="G144" s="25"/>
      <c r="H144" s="25"/>
      <c r="I144" s="25"/>
      <c r="J144" s="25"/>
      <c r="K144" s="25"/>
      <c r="L144" s="25"/>
      <c r="M144" s="25"/>
      <c r="N144" s="25"/>
      <c r="O144" s="25"/>
      <c r="P144" s="25"/>
      <c r="Q144" s="24"/>
      <c r="R144" s="24"/>
      <c r="S144" s="24"/>
      <c r="T144" s="25"/>
      <c r="U144" s="10"/>
      <c r="V144" s="10"/>
      <c r="W144" s="10"/>
      <c r="X144" s="10"/>
      <c r="Y144" s="25"/>
      <c r="Z144" s="25"/>
      <c r="AA144" s="24"/>
      <c r="AB144" s="24"/>
      <c r="AC144" s="24"/>
      <c r="AD144" s="25"/>
      <c r="AE144" s="25"/>
      <c r="AF144" s="25"/>
      <c r="AG144" s="25"/>
      <c r="AH144" s="25"/>
      <c r="AI144" s="25"/>
      <c r="AJ144" s="25"/>
      <c r="AK144" s="25"/>
      <c r="AL144" s="25"/>
      <c r="AM144" s="25"/>
      <c r="AN144" s="25"/>
      <c r="AO144" s="25"/>
      <c r="AP144" s="25"/>
      <c r="AQ144" s="26"/>
      <c r="AR144" s="25"/>
    </row>
    <row r="145" spans="1:44" ht="15.75" customHeight="1" x14ac:dyDescent="0.25">
      <c r="A145" s="339"/>
      <c r="B145" s="339"/>
      <c r="C145" s="24"/>
      <c r="D145" s="25"/>
      <c r="E145" s="25"/>
      <c r="F145" s="25"/>
      <c r="G145" s="25"/>
      <c r="H145" s="25"/>
      <c r="I145" s="25"/>
      <c r="J145" s="25"/>
      <c r="K145" s="25"/>
      <c r="L145" s="25"/>
      <c r="M145" s="25"/>
      <c r="N145" s="25"/>
      <c r="O145" s="25"/>
      <c r="P145" s="25"/>
      <c r="Q145" s="24"/>
      <c r="R145" s="24"/>
      <c r="S145" s="24"/>
      <c r="T145" s="25"/>
      <c r="U145" s="10"/>
      <c r="V145" s="10"/>
      <c r="W145" s="10"/>
      <c r="X145" s="10"/>
      <c r="Y145" s="25"/>
      <c r="Z145" s="25"/>
      <c r="AA145" s="24"/>
      <c r="AB145" s="24"/>
      <c r="AC145" s="24"/>
      <c r="AD145" s="25"/>
      <c r="AE145" s="25"/>
      <c r="AF145" s="25"/>
      <c r="AG145" s="25"/>
      <c r="AH145" s="25"/>
      <c r="AI145" s="25"/>
      <c r="AJ145" s="25"/>
      <c r="AK145" s="25"/>
      <c r="AL145" s="25"/>
      <c r="AM145" s="25"/>
      <c r="AN145" s="25"/>
      <c r="AO145" s="25"/>
      <c r="AP145" s="25"/>
      <c r="AQ145" s="26"/>
      <c r="AR145" s="25"/>
    </row>
    <row r="146" spans="1:44" ht="15.75" customHeight="1" x14ac:dyDescent="0.25">
      <c r="A146" s="339"/>
      <c r="B146" s="339"/>
      <c r="C146" s="24"/>
      <c r="D146" s="25"/>
      <c r="E146" s="25"/>
      <c r="F146" s="25"/>
      <c r="G146" s="25"/>
      <c r="H146" s="25"/>
      <c r="I146" s="25"/>
      <c r="J146" s="25"/>
      <c r="K146" s="25"/>
      <c r="L146" s="25"/>
      <c r="M146" s="25"/>
      <c r="N146" s="25"/>
      <c r="O146" s="25"/>
      <c r="P146" s="25"/>
      <c r="Q146" s="24"/>
      <c r="R146" s="24"/>
      <c r="S146" s="24"/>
      <c r="T146" s="25"/>
      <c r="U146" s="10"/>
      <c r="V146" s="10"/>
      <c r="W146" s="10"/>
      <c r="X146" s="10"/>
      <c r="Y146" s="25"/>
      <c r="Z146" s="25"/>
      <c r="AA146" s="24"/>
      <c r="AB146" s="24"/>
      <c r="AC146" s="24"/>
      <c r="AD146" s="25"/>
      <c r="AE146" s="25"/>
      <c r="AF146" s="25"/>
      <c r="AG146" s="25"/>
      <c r="AH146" s="25"/>
      <c r="AI146" s="25"/>
      <c r="AJ146" s="25"/>
      <c r="AK146" s="25"/>
      <c r="AL146" s="25"/>
      <c r="AM146" s="25"/>
      <c r="AN146" s="25"/>
      <c r="AO146" s="25"/>
      <c r="AP146" s="25"/>
      <c r="AQ146" s="26"/>
      <c r="AR146" s="25"/>
    </row>
    <row r="147" spans="1:44" ht="15.75" customHeight="1" x14ac:dyDescent="0.25">
      <c r="A147" s="339"/>
      <c r="B147" s="339"/>
      <c r="C147" s="24"/>
      <c r="D147" s="25"/>
      <c r="E147" s="25"/>
      <c r="F147" s="25"/>
      <c r="G147" s="25"/>
      <c r="H147" s="25"/>
      <c r="I147" s="25"/>
      <c r="J147" s="25"/>
      <c r="K147" s="25"/>
      <c r="L147" s="25"/>
      <c r="M147" s="25"/>
      <c r="N147" s="25"/>
      <c r="O147" s="25"/>
      <c r="P147" s="25"/>
      <c r="Q147" s="24"/>
      <c r="R147" s="24"/>
      <c r="S147" s="24"/>
      <c r="T147" s="25"/>
      <c r="U147" s="10"/>
      <c r="V147" s="10"/>
      <c r="W147" s="10"/>
      <c r="X147" s="10"/>
      <c r="Y147" s="25"/>
      <c r="Z147" s="25"/>
      <c r="AA147" s="24"/>
      <c r="AB147" s="24"/>
      <c r="AC147" s="24"/>
      <c r="AD147" s="25"/>
      <c r="AE147" s="25"/>
      <c r="AF147" s="25"/>
      <c r="AG147" s="25"/>
      <c r="AH147" s="25"/>
      <c r="AI147" s="25"/>
      <c r="AJ147" s="25"/>
      <c r="AK147" s="25"/>
      <c r="AL147" s="25"/>
      <c r="AM147" s="25"/>
      <c r="AN147" s="25"/>
      <c r="AO147" s="25"/>
      <c r="AP147" s="25"/>
      <c r="AQ147" s="26"/>
      <c r="AR147" s="25"/>
    </row>
    <row r="148" spans="1:44" ht="15.75" customHeight="1" x14ac:dyDescent="0.25">
      <c r="A148" s="339"/>
      <c r="B148" s="339"/>
      <c r="C148" s="24"/>
      <c r="D148" s="25"/>
      <c r="E148" s="25"/>
      <c r="F148" s="25"/>
      <c r="G148" s="25"/>
      <c r="H148" s="25"/>
      <c r="I148" s="25"/>
      <c r="J148" s="25"/>
      <c r="K148" s="25"/>
      <c r="L148" s="25"/>
      <c r="M148" s="25"/>
      <c r="N148" s="25"/>
      <c r="O148" s="25"/>
      <c r="P148" s="25"/>
      <c r="Q148" s="24"/>
      <c r="R148" s="24"/>
      <c r="S148" s="24"/>
      <c r="T148" s="25"/>
      <c r="U148" s="10"/>
      <c r="V148" s="10"/>
      <c r="W148" s="10"/>
      <c r="X148" s="10"/>
      <c r="Y148" s="25"/>
      <c r="Z148" s="25"/>
      <c r="AA148" s="24"/>
      <c r="AB148" s="24"/>
      <c r="AC148" s="24"/>
      <c r="AD148" s="25"/>
      <c r="AE148" s="25"/>
      <c r="AF148" s="25"/>
      <c r="AG148" s="25"/>
      <c r="AH148" s="25"/>
      <c r="AI148" s="25"/>
      <c r="AJ148" s="25"/>
      <c r="AK148" s="25"/>
      <c r="AL148" s="25"/>
      <c r="AM148" s="25"/>
      <c r="AN148" s="25"/>
      <c r="AO148" s="25"/>
      <c r="AP148" s="25"/>
      <c r="AQ148" s="26"/>
      <c r="AR148" s="25"/>
    </row>
    <row r="149" spans="1:44" ht="15.75" customHeight="1" x14ac:dyDescent="0.25">
      <c r="A149" s="339"/>
      <c r="B149" s="339"/>
      <c r="C149" s="24"/>
      <c r="D149" s="25"/>
      <c r="E149" s="25"/>
      <c r="F149" s="25"/>
      <c r="G149" s="25"/>
      <c r="H149" s="25"/>
      <c r="I149" s="25"/>
      <c r="J149" s="25"/>
      <c r="K149" s="25"/>
      <c r="L149" s="25"/>
      <c r="M149" s="25"/>
      <c r="N149" s="25"/>
      <c r="O149" s="25"/>
      <c r="P149" s="25"/>
      <c r="Q149" s="24"/>
      <c r="R149" s="24"/>
      <c r="S149" s="24"/>
      <c r="T149" s="25"/>
      <c r="U149" s="10"/>
      <c r="V149" s="10"/>
      <c r="W149" s="10"/>
      <c r="X149" s="10"/>
      <c r="Y149" s="25"/>
      <c r="Z149" s="25"/>
      <c r="AA149" s="24"/>
      <c r="AB149" s="24"/>
      <c r="AC149" s="24"/>
      <c r="AD149" s="25"/>
      <c r="AE149" s="25"/>
      <c r="AF149" s="25"/>
      <c r="AG149" s="25"/>
      <c r="AH149" s="25"/>
      <c r="AI149" s="25"/>
      <c r="AJ149" s="25"/>
      <c r="AK149" s="25"/>
      <c r="AL149" s="25"/>
      <c r="AM149" s="25"/>
      <c r="AN149" s="25"/>
      <c r="AO149" s="25"/>
      <c r="AP149" s="25"/>
      <c r="AQ149" s="26"/>
      <c r="AR149" s="25"/>
    </row>
    <row r="150" spans="1:44" ht="15.75" customHeight="1" x14ac:dyDescent="0.25">
      <c r="A150" s="339"/>
      <c r="B150" s="339"/>
      <c r="C150" s="24"/>
      <c r="D150" s="25"/>
      <c r="E150" s="25"/>
      <c r="F150" s="25"/>
      <c r="G150" s="25"/>
      <c r="H150" s="25"/>
      <c r="I150" s="25"/>
      <c r="J150" s="25"/>
      <c r="K150" s="25"/>
      <c r="L150" s="25"/>
      <c r="M150" s="25"/>
      <c r="N150" s="25"/>
      <c r="O150" s="25"/>
      <c r="P150" s="25"/>
      <c r="Q150" s="24"/>
      <c r="R150" s="24"/>
      <c r="S150" s="24"/>
      <c r="T150" s="25"/>
      <c r="U150" s="10"/>
      <c r="V150" s="10"/>
      <c r="W150" s="10"/>
      <c r="X150" s="10"/>
      <c r="Y150" s="25"/>
      <c r="Z150" s="25"/>
      <c r="AA150" s="24"/>
      <c r="AB150" s="24"/>
      <c r="AC150" s="24"/>
      <c r="AD150" s="25"/>
      <c r="AE150" s="25"/>
      <c r="AF150" s="25"/>
      <c r="AG150" s="25"/>
      <c r="AH150" s="25"/>
      <c r="AI150" s="25"/>
      <c r="AJ150" s="25"/>
      <c r="AK150" s="25"/>
      <c r="AL150" s="25"/>
      <c r="AM150" s="25"/>
      <c r="AN150" s="25"/>
      <c r="AO150" s="25"/>
      <c r="AP150" s="25"/>
      <c r="AQ150" s="26"/>
      <c r="AR150" s="25"/>
    </row>
    <row r="151" spans="1:44" ht="15.75" customHeight="1" x14ac:dyDescent="0.25">
      <c r="A151" s="339"/>
      <c r="B151" s="339"/>
      <c r="C151" s="24"/>
      <c r="D151" s="25"/>
      <c r="E151" s="25"/>
      <c r="F151" s="25"/>
      <c r="G151" s="25"/>
      <c r="H151" s="25"/>
      <c r="I151" s="25"/>
      <c r="J151" s="25"/>
      <c r="K151" s="25"/>
      <c r="L151" s="25"/>
      <c r="M151" s="25"/>
      <c r="N151" s="25"/>
      <c r="O151" s="25"/>
      <c r="P151" s="25"/>
      <c r="Q151" s="24"/>
      <c r="R151" s="24"/>
      <c r="S151" s="24"/>
      <c r="T151" s="25"/>
      <c r="U151" s="10"/>
      <c r="V151" s="10"/>
      <c r="W151" s="10"/>
      <c r="X151" s="10"/>
      <c r="Y151" s="25"/>
      <c r="Z151" s="25"/>
      <c r="AA151" s="24"/>
      <c r="AB151" s="24"/>
      <c r="AC151" s="24"/>
      <c r="AD151" s="25"/>
      <c r="AE151" s="25"/>
      <c r="AF151" s="25"/>
      <c r="AG151" s="25"/>
      <c r="AH151" s="25"/>
      <c r="AI151" s="25"/>
      <c r="AJ151" s="25"/>
      <c r="AK151" s="25"/>
      <c r="AL151" s="25"/>
      <c r="AM151" s="25"/>
      <c r="AN151" s="25"/>
      <c r="AO151" s="25"/>
      <c r="AP151" s="25"/>
      <c r="AQ151" s="26"/>
      <c r="AR151" s="25"/>
    </row>
    <row r="152" spans="1:44" ht="15.75" customHeight="1" x14ac:dyDescent="0.25">
      <c r="A152" s="339"/>
      <c r="B152" s="339"/>
      <c r="C152" s="24"/>
      <c r="D152" s="25"/>
      <c r="E152" s="25"/>
      <c r="F152" s="25"/>
      <c r="G152" s="25"/>
      <c r="H152" s="25"/>
      <c r="I152" s="25"/>
      <c r="J152" s="25"/>
      <c r="K152" s="25"/>
      <c r="L152" s="25"/>
      <c r="M152" s="25"/>
      <c r="N152" s="25"/>
      <c r="O152" s="25"/>
      <c r="P152" s="25"/>
      <c r="Q152" s="24"/>
      <c r="R152" s="24"/>
      <c r="S152" s="24"/>
      <c r="T152" s="25"/>
      <c r="U152" s="10"/>
      <c r="V152" s="10"/>
      <c r="W152" s="10"/>
      <c r="X152" s="10"/>
      <c r="Y152" s="25"/>
      <c r="Z152" s="25"/>
      <c r="AA152" s="24"/>
      <c r="AB152" s="24"/>
      <c r="AC152" s="24"/>
      <c r="AD152" s="25"/>
      <c r="AE152" s="25"/>
      <c r="AF152" s="25"/>
      <c r="AG152" s="25"/>
      <c r="AH152" s="25"/>
      <c r="AI152" s="25"/>
      <c r="AJ152" s="25"/>
      <c r="AK152" s="25"/>
      <c r="AL152" s="25"/>
      <c r="AM152" s="25"/>
      <c r="AN152" s="25"/>
      <c r="AO152" s="25"/>
      <c r="AP152" s="25"/>
      <c r="AQ152" s="26"/>
      <c r="AR152" s="25"/>
    </row>
    <row r="153" spans="1:44" ht="15.75" customHeight="1" x14ac:dyDescent="0.25">
      <c r="A153" s="339"/>
      <c r="B153" s="339"/>
      <c r="C153" s="24"/>
      <c r="D153" s="25"/>
      <c r="E153" s="25"/>
      <c r="F153" s="25"/>
      <c r="G153" s="25"/>
      <c r="H153" s="25"/>
      <c r="I153" s="25"/>
      <c r="J153" s="25"/>
      <c r="K153" s="25"/>
      <c r="L153" s="25"/>
      <c r="M153" s="25"/>
      <c r="N153" s="25"/>
      <c r="O153" s="25"/>
      <c r="P153" s="25"/>
      <c r="Q153" s="24"/>
      <c r="R153" s="24"/>
      <c r="S153" s="24"/>
      <c r="T153" s="25"/>
      <c r="U153" s="10"/>
      <c r="V153" s="10"/>
      <c r="W153" s="10"/>
      <c r="X153" s="10"/>
      <c r="Y153" s="25"/>
      <c r="Z153" s="25"/>
      <c r="AA153" s="24"/>
      <c r="AB153" s="24"/>
      <c r="AC153" s="24"/>
      <c r="AD153" s="25"/>
      <c r="AE153" s="25"/>
      <c r="AF153" s="25"/>
      <c r="AG153" s="25"/>
      <c r="AH153" s="25"/>
      <c r="AI153" s="25"/>
      <c r="AJ153" s="25"/>
      <c r="AK153" s="25"/>
      <c r="AL153" s="25"/>
      <c r="AM153" s="25"/>
      <c r="AN153" s="25"/>
      <c r="AO153" s="25"/>
      <c r="AP153" s="25"/>
      <c r="AQ153" s="26"/>
      <c r="AR153" s="25"/>
    </row>
    <row r="154" spans="1:44" ht="15.75" customHeight="1" x14ac:dyDescent="0.25">
      <c r="A154" s="339"/>
      <c r="B154" s="339"/>
      <c r="C154" s="24"/>
      <c r="D154" s="25"/>
      <c r="E154" s="25"/>
      <c r="F154" s="25"/>
      <c r="G154" s="25"/>
      <c r="H154" s="25"/>
      <c r="I154" s="25"/>
      <c r="J154" s="25"/>
      <c r="K154" s="25"/>
      <c r="L154" s="25"/>
      <c r="M154" s="25"/>
      <c r="N154" s="25"/>
      <c r="O154" s="25"/>
      <c r="P154" s="25"/>
      <c r="Q154" s="24"/>
      <c r="R154" s="24"/>
      <c r="S154" s="24"/>
      <c r="T154" s="25"/>
      <c r="U154" s="10"/>
      <c r="V154" s="10"/>
      <c r="W154" s="10"/>
      <c r="X154" s="10"/>
      <c r="Y154" s="25"/>
      <c r="Z154" s="25"/>
      <c r="AA154" s="24"/>
      <c r="AB154" s="24"/>
      <c r="AC154" s="24"/>
      <c r="AD154" s="25"/>
      <c r="AE154" s="25"/>
      <c r="AF154" s="25"/>
      <c r="AG154" s="25"/>
      <c r="AH154" s="25"/>
      <c r="AI154" s="25"/>
      <c r="AJ154" s="25"/>
      <c r="AK154" s="25"/>
      <c r="AL154" s="25"/>
      <c r="AM154" s="25"/>
      <c r="AN154" s="25"/>
      <c r="AO154" s="25"/>
      <c r="AP154" s="25"/>
      <c r="AQ154" s="26"/>
      <c r="AR154" s="25"/>
    </row>
    <row r="155" spans="1:44" ht="15.75" customHeight="1" x14ac:dyDescent="0.25">
      <c r="A155" s="339"/>
      <c r="B155" s="339"/>
      <c r="C155" s="24"/>
      <c r="D155" s="25"/>
      <c r="E155" s="25"/>
      <c r="F155" s="25"/>
      <c r="G155" s="25"/>
      <c r="H155" s="25"/>
      <c r="I155" s="25"/>
      <c r="J155" s="25"/>
      <c r="K155" s="25"/>
      <c r="L155" s="25"/>
      <c r="M155" s="25"/>
      <c r="N155" s="25"/>
      <c r="O155" s="25"/>
      <c r="P155" s="25"/>
      <c r="Q155" s="24"/>
      <c r="R155" s="24"/>
      <c r="S155" s="24"/>
      <c r="T155" s="25"/>
      <c r="U155" s="10"/>
      <c r="V155" s="10"/>
      <c r="W155" s="10"/>
      <c r="X155" s="10"/>
      <c r="Y155" s="25"/>
      <c r="Z155" s="25"/>
      <c r="AA155" s="24"/>
      <c r="AB155" s="24"/>
      <c r="AC155" s="24"/>
      <c r="AD155" s="25"/>
      <c r="AE155" s="25"/>
      <c r="AF155" s="25"/>
      <c r="AG155" s="25"/>
      <c r="AH155" s="25"/>
      <c r="AI155" s="25"/>
      <c r="AJ155" s="25"/>
      <c r="AK155" s="25"/>
      <c r="AL155" s="25"/>
      <c r="AM155" s="25"/>
      <c r="AN155" s="25"/>
      <c r="AO155" s="25"/>
      <c r="AP155" s="25"/>
      <c r="AQ155" s="26"/>
      <c r="AR155" s="25"/>
    </row>
    <row r="156" spans="1:44" ht="15.75" customHeight="1" x14ac:dyDescent="0.25">
      <c r="A156" s="339"/>
      <c r="B156" s="339"/>
      <c r="C156" s="24"/>
      <c r="D156" s="25"/>
      <c r="E156" s="25"/>
      <c r="F156" s="25"/>
      <c r="G156" s="25"/>
      <c r="H156" s="25"/>
      <c r="I156" s="25"/>
      <c r="J156" s="25"/>
      <c r="K156" s="25"/>
      <c r="L156" s="25"/>
      <c r="M156" s="25"/>
      <c r="N156" s="25"/>
      <c r="O156" s="25"/>
      <c r="P156" s="25"/>
      <c r="Q156" s="24"/>
      <c r="R156" s="24"/>
      <c r="S156" s="24"/>
      <c r="T156" s="25"/>
      <c r="U156" s="10"/>
      <c r="V156" s="10"/>
      <c r="W156" s="10"/>
      <c r="X156" s="10"/>
      <c r="Y156" s="25"/>
      <c r="Z156" s="25"/>
      <c r="AA156" s="24"/>
      <c r="AB156" s="24"/>
      <c r="AC156" s="24"/>
      <c r="AD156" s="25"/>
      <c r="AE156" s="25"/>
      <c r="AF156" s="25"/>
      <c r="AG156" s="25"/>
      <c r="AH156" s="25"/>
      <c r="AI156" s="25"/>
      <c r="AJ156" s="25"/>
      <c r="AK156" s="25"/>
      <c r="AL156" s="25"/>
      <c r="AM156" s="25"/>
      <c r="AN156" s="25"/>
      <c r="AO156" s="25"/>
      <c r="AP156" s="25"/>
      <c r="AQ156" s="26"/>
      <c r="AR156" s="25"/>
    </row>
    <row r="157" spans="1:44" ht="15.75" customHeight="1" x14ac:dyDescent="0.25">
      <c r="A157" s="339"/>
      <c r="B157" s="339"/>
      <c r="C157" s="24"/>
      <c r="D157" s="25"/>
      <c r="E157" s="25"/>
      <c r="F157" s="25"/>
      <c r="G157" s="25"/>
      <c r="H157" s="25"/>
      <c r="I157" s="25"/>
      <c r="J157" s="25"/>
      <c r="K157" s="25"/>
      <c r="L157" s="25"/>
      <c r="M157" s="25"/>
      <c r="N157" s="25"/>
      <c r="O157" s="25"/>
      <c r="P157" s="25"/>
      <c r="Q157" s="24"/>
      <c r="R157" s="24"/>
      <c r="S157" s="24"/>
      <c r="T157" s="25"/>
      <c r="U157" s="10"/>
      <c r="V157" s="10"/>
      <c r="W157" s="10"/>
      <c r="X157" s="10"/>
      <c r="Y157" s="25"/>
      <c r="Z157" s="25"/>
      <c r="AA157" s="24"/>
      <c r="AB157" s="24"/>
      <c r="AC157" s="24"/>
      <c r="AD157" s="25"/>
      <c r="AE157" s="25"/>
      <c r="AF157" s="25"/>
      <c r="AG157" s="25"/>
      <c r="AH157" s="25"/>
      <c r="AI157" s="25"/>
      <c r="AJ157" s="25"/>
      <c r="AK157" s="25"/>
      <c r="AL157" s="25"/>
      <c r="AM157" s="25"/>
      <c r="AN157" s="25"/>
      <c r="AO157" s="25"/>
      <c r="AP157" s="25"/>
      <c r="AQ157" s="26"/>
      <c r="AR157" s="25"/>
    </row>
    <row r="158" spans="1:44" ht="15.75" customHeight="1" x14ac:dyDescent="0.25">
      <c r="A158" s="339"/>
      <c r="B158" s="339"/>
      <c r="C158" s="24"/>
      <c r="D158" s="25"/>
      <c r="E158" s="25"/>
      <c r="F158" s="25"/>
      <c r="G158" s="25"/>
      <c r="H158" s="25"/>
      <c r="I158" s="25"/>
      <c r="J158" s="25"/>
      <c r="K158" s="25"/>
      <c r="L158" s="25"/>
      <c r="M158" s="25"/>
      <c r="N158" s="25"/>
      <c r="O158" s="25"/>
      <c r="P158" s="25"/>
      <c r="Q158" s="24"/>
      <c r="R158" s="24"/>
      <c r="S158" s="24"/>
      <c r="T158" s="25"/>
      <c r="U158" s="10"/>
      <c r="V158" s="10"/>
      <c r="W158" s="10"/>
      <c r="X158" s="10"/>
      <c r="Y158" s="25"/>
      <c r="Z158" s="25"/>
      <c r="AA158" s="24"/>
      <c r="AB158" s="24"/>
      <c r="AC158" s="24"/>
      <c r="AD158" s="25"/>
      <c r="AE158" s="25"/>
      <c r="AF158" s="25"/>
      <c r="AG158" s="25"/>
      <c r="AH158" s="25"/>
      <c r="AI158" s="25"/>
      <c r="AJ158" s="25"/>
      <c r="AK158" s="25"/>
      <c r="AL158" s="25"/>
      <c r="AM158" s="25"/>
      <c r="AN158" s="25"/>
      <c r="AO158" s="25"/>
      <c r="AP158" s="25"/>
      <c r="AQ158" s="26"/>
      <c r="AR158" s="25"/>
    </row>
    <row r="159" spans="1:44" ht="15.75" customHeight="1" x14ac:dyDescent="0.25">
      <c r="A159" s="339"/>
      <c r="B159" s="339"/>
      <c r="C159" s="24"/>
      <c r="D159" s="25"/>
      <c r="E159" s="25"/>
      <c r="F159" s="25"/>
      <c r="G159" s="25"/>
      <c r="H159" s="25"/>
      <c r="I159" s="25"/>
      <c r="J159" s="25"/>
      <c r="K159" s="25"/>
      <c r="L159" s="25"/>
      <c r="M159" s="25"/>
      <c r="N159" s="25"/>
      <c r="O159" s="25"/>
      <c r="P159" s="25"/>
      <c r="Q159" s="24"/>
      <c r="R159" s="24"/>
      <c r="S159" s="24"/>
      <c r="T159" s="25"/>
      <c r="U159" s="10"/>
      <c r="V159" s="10"/>
      <c r="W159" s="10"/>
      <c r="X159" s="10"/>
      <c r="Y159" s="25"/>
      <c r="Z159" s="25"/>
      <c r="AA159" s="24"/>
      <c r="AB159" s="24"/>
      <c r="AC159" s="24"/>
      <c r="AD159" s="25"/>
      <c r="AE159" s="25"/>
      <c r="AF159" s="25"/>
      <c r="AG159" s="25"/>
      <c r="AH159" s="25"/>
      <c r="AI159" s="25"/>
      <c r="AJ159" s="25"/>
      <c r="AK159" s="25"/>
      <c r="AL159" s="25"/>
      <c r="AM159" s="25"/>
      <c r="AN159" s="25"/>
      <c r="AO159" s="25"/>
      <c r="AP159" s="25"/>
      <c r="AQ159" s="26"/>
      <c r="AR159" s="25"/>
    </row>
    <row r="160" spans="1:44" ht="15.75" customHeight="1" x14ac:dyDescent="0.25">
      <c r="A160" s="339"/>
      <c r="B160" s="339"/>
      <c r="C160" s="24"/>
      <c r="D160" s="25"/>
      <c r="E160" s="25"/>
      <c r="F160" s="25"/>
      <c r="G160" s="25"/>
      <c r="H160" s="25"/>
      <c r="I160" s="25"/>
      <c r="J160" s="25"/>
      <c r="K160" s="25"/>
      <c r="L160" s="25"/>
      <c r="M160" s="25"/>
      <c r="N160" s="25"/>
      <c r="O160" s="25"/>
      <c r="P160" s="25"/>
      <c r="Q160" s="24"/>
      <c r="R160" s="24"/>
      <c r="S160" s="24"/>
      <c r="T160" s="25"/>
      <c r="U160" s="10"/>
      <c r="V160" s="10"/>
      <c r="W160" s="10"/>
      <c r="X160" s="10"/>
      <c r="Y160" s="25"/>
      <c r="Z160" s="25"/>
      <c r="AA160" s="24"/>
      <c r="AB160" s="24"/>
      <c r="AC160" s="24"/>
      <c r="AD160" s="25"/>
      <c r="AE160" s="25"/>
      <c r="AF160" s="25"/>
      <c r="AG160" s="25"/>
      <c r="AH160" s="25"/>
      <c r="AI160" s="25"/>
      <c r="AJ160" s="25"/>
      <c r="AK160" s="25"/>
      <c r="AL160" s="25"/>
      <c r="AM160" s="25"/>
      <c r="AN160" s="25"/>
      <c r="AO160" s="25"/>
      <c r="AP160" s="25"/>
      <c r="AQ160" s="26"/>
      <c r="AR160" s="25"/>
    </row>
    <row r="161" spans="1:44" ht="15.75" customHeight="1" x14ac:dyDescent="0.25">
      <c r="A161" s="339"/>
      <c r="B161" s="339"/>
      <c r="C161" s="24"/>
      <c r="D161" s="25"/>
      <c r="E161" s="25"/>
      <c r="F161" s="25"/>
      <c r="G161" s="25"/>
      <c r="H161" s="25"/>
      <c r="I161" s="25"/>
      <c r="J161" s="25"/>
      <c r="K161" s="25"/>
      <c r="L161" s="25"/>
      <c r="M161" s="25"/>
      <c r="N161" s="25"/>
      <c r="O161" s="25"/>
      <c r="P161" s="25"/>
      <c r="Q161" s="24"/>
      <c r="R161" s="24"/>
      <c r="S161" s="24"/>
      <c r="T161" s="25"/>
      <c r="U161" s="10"/>
      <c r="V161" s="10"/>
      <c r="W161" s="10"/>
      <c r="X161" s="10"/>
      <c r="Y161" s="25"/>
      <c r="Z161" s="25"/>
      <c r="AA161" s="24"/>
      <c r="AB161" s="24"/>
      <c r="AC161" s="24"/>
      <c r="AD161" s="25"/>
      <c r="AE161" s="25"/>
      <c r="AF161" s="25"/>
      <c r="AG161" s="25"/>
      <c r="AH161" s="25"/>
      <c r="AI161" s="25"/>
      <c r="AJ161" s="25"/>
      <c r="AK161" s="25"/>
      <c r="AL161" s="25"/>
      <c r="AM161" s="25"/>
      <c r="AN161" s="25"/>
      <c r="AO161" s="25"/>
      <c r="AP161" s="25"/>
      <c r="AQ161" s="26"/>
      <c r="AR161" s="25"/>
    </row>
    <row r="162" spans="1:44" ht="15.75" customHeight="1" x14ac:dyDescent="0.25">
      <c r="A162" s="339"/>
      <c r="B162" s="339"/>
      <c r="C162" s="24"/>
      <c r="D162" s="25"/>
      <c r="E162" s="25"/>
      <c r="F162" s="25"/>
      <c r="G162" s="25"/>
      <c r="H162" s="25"/>
      <c r="I162" s="25"/>
      <c r="J162" s="25"/>
      <c r="K162" s="25"/>
      <c r="L162" s="25"/>
      <c r="M162" s="25"/>
      <c r="N162" s="25"/>
      <c r="O162" s="25"/>
      <c r="P162" s="25"/>
      <c r="Q162" s="24"/>
      <c r="R162" s="24"/>
      <c r="S162" s="24"/>
      <c r="T162" s="25"/>
      <c r="U162" s="10"/>
      <c r="V162" s="10"/>
      <c r="W162" s="10"/>
      <c r="X162" s="10"/>
      <c r="Y162" s="25"/>
      <c r="Z162" s="25"/>
      <c r="AA162" s="24"/>
      <c r="AB162" s="24"/>
      <c r="AC162" s="24"/>
      <c r="AD162" s="25"/>
      <c r="AE162" s="25"/>
      <c r="AF162" s="25"/>
      <c r="AG162" s="25"/>
      <c r="AH162" s="25"/>
      <c r="AI162" s="25"/>
      <c r="AJ162" s="25"/>
      <c r="AK162" s="25"/>
      <c r="AL162" s="25"/>
      <c r="AM162" s="25"/>
      <c r="AN162" s="25"/>
      <c r="AO162" s="25"/>
      <c r="AP162" s="25"/>
      <c r="AQ162" s="26"/>
      <c r="AR162" s="25"/>
    </row>
    <row r="163" spans="1:44" ht="15.75" customHeight="1" x14ac:dyDescent="0.25">
      <c r="A163" s="339"/>
      <c r="B163" s="339"/>
      <c r="C163" s="24"/>
      <c r="D163" s="25"/>
      <c r="E163" s="25"/>
      <c r="F163" s="25"/>
      <c r="G163" s="25"/>
      <c r="H163" s="25"/>
      <c r="I163" s="25"/>
      <c r="J163" s="25"/>
      <c r="K163" s="25"/>
      <c r="L163" s="25"/>
      <c r="M163" s="25"/>
      <c r="N163" s="25"/>
      <c r="O163" s="25"/>
      <c r="P163" s="25"/>
      <c r="Q163" s="24"/>
      <c r="R163" s="24"/>
      <c r="S163" s="24"/>
      <c r="T163" s="25"/>
      <c r="U163" s="10"/>
      <c r="V163" s="10"/>
      <c r="W163" s="10"/>
      <c r="X163" s="10"/>
      <c r="Y163" s="25"/>
      <c r="Z163" s="25"/>
      <c r="AA163" s="24"/>
      <c r="AB163" s="24"/>
      <c r="AC163" s="24"/>
      <c r="AD163" s="25"/>
      <c r="AE163" s="25"/>
      <c r="AF163" s="25"/>
      <c r="AG163" s="25"/>
      <c r="AH163" s="25"/>
      <c r="AI163" s="25"/>
      <c r="AJ163" s="25"/>
      <c r="AK163" s="25"/>
      <c r="AL163" s="25"/>
      <c r="AM163" s="25"/>
      <c r="AN163" s="25"/>
      <c r="AO163" s="25"/>
      <c r="AP163" s="25"/>
      <c r="AQ163" s="26"/>
      <c r="AR163" s="25"/>
    </row>
    <row r="164" spans="1:44" ht="15.75" customHeight="1" x14ac:dyDescent="0.25">
      <c r="A164" s="339"/>
      <c r="B164" s="339"/>
      <c r="C164" s="24"/>
      <c r="D164" s="25"/>
      <c r="E164" s="25"/>
      <c r="F164" s="25"/>
      <c r="G164" s="25"/>
      <c r="H164" s="25"/>
      <c r="I164" s="25"/>
      <c r="J164" s="25"/>
      <c r="K164" s="25"/>
      <c r="L164" s="25"/>
      <c r="M164" s="25"/>
      <c r="N164" s="25"/>
      <c r="O164" s="25"/>
      <c r="P164" s="25"/>
      <c r="Q164" s="24"/>
      <c r="R164" s="24"/>
      <c r="S164" s="24"/>
      <c r="T164" s="25"/>
      <c r="U164" s="10"/>
      <c r="V164" s="10"/>
      <c r="W164" s="10"/>
      <c r="X164" s="10"/>
      <c r="Y164" s="25"/>
      <c r="Z164" s="25"/>
      <c r="AA164" s="24"/>
      <c r="AB164" s="24"/>
      <c r="AC164" s="24"/>
      <c r="AD164" s="25"/>
      <c r="AE164" s="25"/>
      <c r="AF164" s="25"/>
      <c r="AG164" s="25"/>
      <c r="AH164" s="25"/>
      <c r="AI164" s="25"/>
      <c r="AJ164" s="25"/>
      <c r="AK164" s="25"/>
      <c r="AL164" s="25"/>
      <c r="AM164" s="25"/>
      <c r="AN164" s="25"/>
      <c r="AO164" s="25"/>
      <c r="AP164" s="25"/>
      <c r="AQ164" s="26"/>
      <c r="AR164" s="25"/>
    </row>
    <row r="165" spans="1:44" ht="15.75" customHeight="1" x14ac:dyDescent="0.25">
      <c r="A165" s="339"/>
      <c r="B165" s="339"/>
      <c r="C165" s="24"/>
      <c r="D165" s="25"/>
      <c r="E165" s="25"/>
      <c r="F165" s="25"/>
      <c r="G165" s="25"/>
      <c r="H165" s="25"/>
      <c r="I165" s="25"/>
      <c r="J165" s="25"/>
      <c r="K165" s="25"/>
      <c r="L165" s="25"/>
      <c r="M165" s="25"/>
      <c r="N165" s="25"/>
      <c r="O165" s="25"/>
      <c r="P165" s="25"/>
      <c r="Q165" s="24"/>
      <c r="R165" s="24"/>
      <c r="S165" s="24"/>
      <c r="T165" s="25"/>
      <c r="U165" s="10"/>
      <c r="V165" s="10"/>
      <c r="W165" s="10"/>
      <c r="X165" s="10"/>
      <c r="Y165" s="25"/>
      <c r="Z165" s="25"/>
      <c r="AA165" s="24"/>
      <c r="AB165" s="24"/>
      <c r="AC165" s="24"/>
      <c r="AD165" s="25"/>
      <c r="AE165" s="25"/>
      <c r="AF165" s="25"/>
      <c r="AG165" s="25"/>
      <c r="AH165" s="25"/>
      <c r="AI165" s="25"/>
      <c r="AJ165" s="25"/>
      <c r="AK165" s="25"/>
      <c r="AL165" s="25"/>
      <c r="AM165" s="25"/>
      <c r="AN165" s="25"/>
      <c r="AO165" s="25"/>
      <c r="AP165" s="25"/>
      <c r="AQ165" s="26"/>
      <c r="AR165" s="25"/>
    </row>
    <row r="166" spans="1:44" ht="15.75" customHeight="1" x14ac:dyDescent="0.25">
      <c r="A166" s="339"/>
      <c r="B166" s="339"/>
      <c r="C166" s="24"/>
      <c r="D166" s="25"/>
      <c r="E166" s="25"/>
      <c r="F166" s="25"/>
      <c r="G166" s="25"/>
      <c r="H166" s="25"/>
      <c r="I166" s="25"/>
      <c r="J166" s="25"/>
      <c r="K166" s="25"/>
      <c r="L166" s="25"/>
      <c r="M166" s="25"/>
      <c r="N166" s="25"/>
      <c r="O166" s="25"/>
      <c r="P166" s="25"/>
      <c r="Q166" s="24"/>
      <c r="R166" s="24"/>
      <c r="S166" s="24"/>
      <c r="T166" s="25"/>
      <c r="U166" s="10"/>
      <c r="V166" s="10"/>
      <c r="W166" s="10"/>
      <c r="X166" s="10"/>
      <c r="Y166" s="25"/>
      <c r="Z166" s="25"/>
      <c r="AA166" s="24"/>
      <c r="AB166" s="24"/>
      <c r="AC166" s="24"/>
      <c r="AD166" s="25"/>
      <c r="AE166" s="25"/>
      <c r="AF166" s="25"/>
      <c r="AG166" s="25"/>
      <c r="AH166" s="25"/>
      <c r="AI166" s="25"/>
      <c r="AJ166" s="25"/>
      <c r="AK166" s="25"/>
      <c r="AL166" s="25"/>
      <c r="AM166" s="25"/>
      <c r="AN166" s="25"/>
      <c r="AO166" s="25"/>
      <c r="AP166" s="25"/>
      <c r="AQ166" s="26"/>
      <c r="AR166" s="25"/>
    </row>
    <row r="167" spans="1:44" ht="15.75" customHeight="1" x14ac:dyDescent="0.25">
      <c r="A167" s="339"/>
      <c r="B167" s="339"/>
      <c r="C167" s="24"/>
      <c r="D167" s="25"/>
      <c r="E167" s="25"/>
      <c r="F167" s="25"/>
      <c r="G167" s="25"/>
      <c r="H167" s="25"/>
      <c r="I167" s="25"/>
      <c r="J167" s="25"/>
      <c r="K167" s="25"/>
      <c r="L167" s="25"/>
      <c r="M167" s="25"/>
      <c r="N167" s="25"/>
      <c r="O167" s="25"/>
      <c r="P167" s="25"/>
      <c r="Q167" s="24"/>
      <c r="R167" s="24"/>
      <c r="S167" s="24"/>
      <c r="T167" s="25"/>
      <c r="U167" s="10"/>
      <c r="V167" s="10"/>
      <c r="W167" s="10"/>
      <c r="X167" s="10"/>
      <c r="Y167" s="25"/>
      <c r="Z167" s="25"/>
      <c r="AA167" s="24"/>
      <c r="AB167" s="24"/>
      <c r="AC167" s="24"/>
      <c r="AD167" s="25"/>
      <c r="AE167" s="25"/>
      <c r="AF167" s="25"/>
      <c r="AG167" s="25"/>
      <c r="AH167" s="25"/>
      <c r="AI167" s="25"/>
      <c r="AJ167" s="25"/>
      <c r="AK167" s="25"/>
      <c r="AL167" s="25"/>
      <c r="AM167" s="25"/>
      <c r="AN167" s="25"/>
      <c r="AO167" s="25"/>
      <c r="AP167" s="25"/>
      <c r="AQ167" s="26"/>
      <c r="AR167" s="25"/>
    </row>
    <row r="168" spans="1:44" ht="15.75" customHeight="1" x14ac:dyDescent="0.25">
      <c r="A168" s="339"/>
      <c r="B168" s="339"/>
      <c r="C168" s="24"/>
      <c r="D168" s="25"/>
      <c r="E168" s="25"/>
      <c r="F168" s="25"/>
      <c r="G168" s="25"/>
      <c r="H168" s="25"/>
      <c r="I168" s="25"/>
      <c r="J168" s="25"/>
      <c r="K168" s="25"/>
      <c r="L168" s="25"/>
      <c r="M168" s="25"/>
      <c r="N168" s="25"/>
      <c r="O168" s="25"/>
      <c r="P168" s="25"/>
      <c r="Q168" s="24"/>
      <c r="R168" s="24"/>
      <c r="S168" s="24"/>
      <c r="T168" s="25"/>
      <c r="U168" s="10"/>
      <c r="V168" s="10"/>
      <c r="W168" s="10"/>
      <c r="X168" s="10"/>
      <c r="Y168" s="25"/>
      <c r="Z168" s="25"/>
      <c r="AA168" s="24"/>
      <c r="AB168" s="24"/>
      <c r="AC168" s="24"/>
      <c r="AD168" s="25"/>
      <c r="AE168" s="25"/>
      <c r="AF168" s="25"/>
      <c r="AG168" s="25"/>
      <c r="AH168" s="25"/>
      <c r="AI168" s="25"/>
      <c r="AJ168" s="25"/>
      <c r="AK168" s="25"/>
      <c r="AL168" s="25"/>
      <c r="AM168" s="25"/>
      <c r="AN168" s="25"/>
      <c r="AO168" s="25"/>
      <c r="AP168" s="25"/>
      <c r="AQ168" s="26"/>
      <c r="AR168" s="25"/>
    </row>
    <row r="169" spans="1:44" ht="15.75" customHeight="1" x14ac:dyDescent="0.25">
      <c r="A169" s="339"/>
      <c r="B169" s="339"/>
      <c r="C169" s="24"/>
      <c r="D169" s="25"/>
      <c r="E169" s="25"/>
      <c r="F169" s="25"/>
      <c r="G169" s="25"/>
      <c r="H169" s="25"/>
      <c r="I169" s="25"/>
      <c r="J169" s="25"/>
      <c r="K169" s="25"/>
      <c r="L169" s="25"/>
      <c r="M169" s="25"/>
      <c r="N169" s="25"/>
      <c r="O169" s="25"/>
      <c r="P169" s="25"/>
      <c r="Q169" s="24"/>
      <c r="R169" s="24"/>
      <c r="S169" s="24"/>
      <c r="T169" s="25"/>
      <c r="U169" s="10"/>
      <c r="V169" s="10"/>
      <c r="W169" s="10"/>
      <c r="X169" s="10"/>
      <c r="Y169" s="25"/>
      <c r="Z169" s="25"/>
      <c r="AA169" s="24"/>
      <c r="AB169" s="24"/>
      <c r="AC169" s="24"/>
      <c r="AD169" s="25"/>
      <c r="AE169" s="25"/>
      <c r="AF169" s="25"/>
      <c r="AG169" s="25"/>
      <c r="AH169" s="25"/>
      <c r="AI169" s="25"/>
      <c r="AJ169" s="25"/>
      <c r="AK169" s="25"/>
      <c r="AL169" s="25"/>
      <c r="AM169" s="25"/>
      <c r="AN169" s="25"/>
      <c r="AO169" s="25"/>
      <c r="AP169" s="25"/>
      <c r="AQ169" s="26"/>
      <c r="AR169" s="25"/>
    </row>
    <row r="170" spans="1:44" ht="15.75" customHeight="1" x14ac:dyDescent="0.25">
      <c r="A170" s="339"/>
      <c r="B170" s="339"/>
      <c r="C170" s="24"/>
      <c r="D170" s="25"/>
      <c r="E170" s="25"/>
      <c r="F170" s="25"/>
      <c r="G170" s="25"/>
      <c r="H170" s="25"/>
      <c r="I170" s="25"/>
      <c r="J170" s="25"/>
      <c r="K170" s="25"/>
      <c r="L170" s="25"/>
      <c r="M170" s="25"/>
      <c r="N170" s="25"/>
      <c r="O170" s="25"/>
      <c r="P170" s="25"/>
      <c r="Q170" s="24"/>
      <c r="R170" s="24"/>
      <c r="S170" s="24"/>
      <c r="T170" s="25"/>
      <c r="U170" s="10"/>
      <c r="V170" s="10"/>
      <c r="W170" s="10"/>
      <c r="X170" s="10"/>
      <c r="Y170" s="25"/>
      <c r="Z170" s="25"/>
      <c r="AA170" s="24"/>
      <c r="AB170" s="24"/>
      <c r="AC170" s="24"/>
      <c r="AD170" s="25"/>
      <c r="AE170" s="25"/>
      <c r="AF170" s="25"/>
      <c r="AG170" s="25"/>
      <c r="AH170" s="25"/>
      <c r="AI170" s="25"/>
      <c r="AJ170" s="25"/>
      <c r="AK170" s="25"/>
      <c r="AL170" s="25"/>
      <c r="AM170" s="25"/>
      <c r="AN170" s="25"/>
      <c r="AO170" s="25"/>
      <c r="AP170" s="25"/>
      <c r="AQ170" s="26"/>
      <c r="AR170" s="25"/>
    </row>
    <row r="171" spans="1:44" ht="15.75" customHeight="1" x14ac:dyDescent="0.25">
      <c r="A171" s="339"/>
      <c r="B171" s="339"/>
      <c r="C171" s="24"/>
      <c r="D171" s="25"/>
      <c r="E171" s="25"/>
      <c r="F171" s="25"/>
      <c r="G171" s="25"/>
      <c r="H171" s="25"/>
      <c r="I171" s="25"/>
      <c r="J171" s="25"/>
      <c r="K171" s="25"/>
      <c r="L171" s="25"/>
      <c r="M171" s="25"/>
      <c r="N171" s="25"/>
      <c r="O171" s="25"/>
      <c r="P171" s="25"/>
      <c r="Q171" s="24"/>
      <c r="R171" s="24"/>
      <c r="S171" s="24"/>
      <c r="T171" s="25"/>
      <c r="U171" s="10"/>
      <c r="V171" s="10"/>
      <c r="W171" s="10"/>
      <c r="X171" s="10"/>
      <c r="Y171" s="25"/>
      <c r="Z171" s="25"/>
      <c r="AA171" s="24"/>
      <c r="AB171" s="24"/>
      <c r="AC171" s="24"/>
      <c r="AD171" s="25"/>
      <c r="AE171" s="25"/>
      <c r="AF171" s="25"/>
      <c r="AG171" s="25"/>
      <c r="AH171" s="25"/>
      <c r="AI171" s="25"/>
      <c r="AJ171" s="25"/>
      <c r="AK171" s="25"/>
      <c r="AL171" s="25"/>
      <c r="AM171" s="25"/>
      <c r="AN171" s="25"/>
      <c r="AO171" s="25"/>
      <c r="AP171" s="25"/>
      <c r="AQ171" s="26"/>
      <c r="AR171" s="25"/>
    </row>
    <row r="172" spans="1:44" ht="15.75" customHeight="1" x14ac:dyDescent="0.25">
      <c r="A172" s="339"/>
      <c r="B172" s="339"/>
      <c r="C172" s="24"/>
      <c r="D172" s="25"/>
      <c r="E172" s="25"/>
      <c r="F172" s="25"/>
      <c r="G172" s="25"/>
      <c r="H172" s="25"/>
      <c r="I172" s="25"/>
      <c r="J172" s="25"/>
      <c r="K172" s="25"/>
      <c r="L172" s="25"/>
      <c r="M172" s="25"/>
      <c r="N172" s="25"/>
      <c r="O172" s="25"/>
      <c r="P172" s="25"/>
      <c r="Q172" s="24"/>
      <c r="R172" s="24"/>
      <c r="S172" s="24"/>
      <c r="T172" s="25"/>
      <c r="U172" s="10"/>
      <c r="V172" s="10"/>
      <c r="W172" s="10"/>
      <c r="X172" s="10"/>
      <c r="Y172" s="25"/>
      <c r="Z172" s="25"/>
      <c r="AA172" s="24"/>
      <c r="AB172" s="24"/>
      <c r="AC172" s="24"/>
      <c r="AD172" s="25"/>
      <c r="AE172" s="25"/>
      <c r="AF172" s="25"/>
      <c r="AG172" s="25"/>
      <c r="AH172" s="25"/>
      <c r="AI172" s="25"/>
      <c r="AJ172" s="25"/>
      <c r="AK172" s="25"/>
      <c r="AL172" s="25"/>
      <c r="AM172" s="25"/>
      <c r="AN172" s="25"/>
      <c r="AO172" s="25"/>
      <c r="AP172" s="25"/>
      <c r="AQ172" s="26"/>
      <c r="AR172" s="25"/>
    </row>
    <row r="173" spans="1:44" ht="15.75" customHeight="1" x14ac:dyDescent="0.25">
      <c r="A173" s="339"/>
      <c r="B173" s="339"/>
      <c r="C173" s="24"/>
      <c r="D173" s="25"/>
      <c r="E173" s="25"/>
      <c r="F173" s="25"/>
      <c r="G173" s="25"/>
      <c r="H173" s="25"/>
      <c r="I173" s="25"/>
      <c r="J173" s="25"/>
      <c r="K173" s="25"/>
      <c r="L173" s="25"/>
      <c r="M173" s="25"/>
      <c r="N173" s="25"/>
      <c r="O173" s="25"/>
      <c r="P173" s="25"/>
      <c r="Q173" s="24"/>
      <c r="R173" s="24"/>
      <c r="S173" s="24"/>
      <c r="T173" s="25"/>
      <c r="U173" s="10"/>
      <c r="V173" s="10"/>
      <c r="W173" s="10"/>
      <c r="X173" s="10"/>
      <c r="Y173" s="25"/>
      <c r="Z173" s="25"/>
      <c r="AA173" s="24"/>
      <c r="AB173" s="24"/>
      <c r="AC173" s="24"/>
      <c r="AD173" s="25"/>
      <c r="AE173" s="25"/>
      <c r="AF173" s="25"/>
      <c r="AG173" s="25"/>
      <c r="AH173" s="25"/>
      <c r="AI173" s="25"/>
      <c r="AJ173" s="25"/>
      <c r="AK173" s="25"/>
      <c r="AL173" s="25"/>
      <c r="AM173" s="25"/>
      <c r="AN173" s="25"/>
      <c r="AO173" s="25"/>
      <c r="AP173" s="25"/>
      <c r="AQ173" s="26"/>
      <c r="AR173" s="25"/>
    </row>
    <row r="174" spans="1:44" ht="15.75" customHeight="1" x14ac:dyDescent="0.25">
      <c r="A174" s="339"/>
      <c r="B174" s="339"/>
      <c r="C174" s="24"/>
      <c r="D174" s="25"/>
      <c r="E174" s="25"/>
      <c r="F174" s="25"/>
      <c r="G174" s="25"/>
      <c r="H174" s="25"/>
      <c r="I174" s="25"/>
      <c r="J174" s="25"/>
      <c r="K174" s="25"/>
      <c r="L174" s="25"/>
      <c r="M174" s="25"/>
      <c r="N174" s="25"/>
      <c r="O174" s="25"/>
      <c r="P174" s="25"/>
      <c r="Q174" s="24"/>
      <c r="R174" s="24"/>
      <c r="S174" s="24"/>
      <c r="T174" s="25"/>
      <c r="U174" s="10"/>
      <c r="V174" s="10"/>
      <c r="W174" s="10"/>
      <c r="X174" s="10"/>
      <c r="Y174" s="25"/>
      <c r="Z174" s="25"/>
      <c r="AA174" s="24"/>
      <c r="AB174" s="24"/>
      <c r="AC174" s="24"/>
      <c r="AD174" s="25"/>
      <c r="AE174" s="25"/>
      <c r="AF174" s="25"/>
      <c r="AG174" s="25"/>
      <c r="AH174" s="25"/>
      <c r="AI174" s="25"/>
      <c r="AJ174" s="25"/>
      <c r="AK174" s="25"/>
      <c r="AL174" s="25"/>
      <c r="AM174" s="25"/>
      <c r="AN174" s="25"/>
      <c r="AO174" s="25"/>
      <c r="AP174" s="25"/>
      <c r="AQ174" s="26"/>
      <c r="AR174" s="25"/>
    </row>
    <row r="175" spans="1:44" ht="15.75" customHeight="1" x14ac:dyDescent="0.25">
      <c r="A175" s="339"/>
      <c r="B175" s="339"/>
      <c r="C175" s="24"/>
      <c r="D175" s="25"/>
      <c r="E175" s="25"/>
      <c r="F175" s="25"/>
      <c r="G175" s="25"/>
      <c r="H175" s="25"/>
      <c r="I175" s="25"/>
      <c r="J175" s="25"/>
      <c r="K175" s="25"/>
      <c r="L175" s="25"/>
      <c r="M175" s="25"/>
      <c r="N175" s="25"/>
      <c r="O175" s="25"/>
      <c r="P175" s="25"/>
      <c r="Q175" s="24"/>
      <c r="R175" s="24"/>
      <c r="S175" s="24"/>
      <c r="T175" s="25"/>
      <c r="U175" s="10"/>
      <c r="V175" s="10"/>
      <c r="W175" s="10"/>
      <c r="X175" s="10"/>
      <c r="Y175" s="25"/>
      <c r="Z175" s="25"/>
      <c r="AA175" s="24"/>
      <c r="AB175" s="24"/>
      <c r="AC175" s="24"/>
      <c r="AD175" s="25"/>
      <c r="AE175" s="25"/>
      <c r="AF175" s="25"/>
      <c r="AG175" s="25"/>
      <c r="AH175" s="25"/>
      <c r="AI175" s="25"/>
      <c r="AJ175" s="25"/>
      <c r="AK175" s="25"/>
      <c r="AL175" s="25"/>
      <c r="AM175" s="25"/>
      <c r="AN175" s="25"/>
      <c r="AO175" s="25"/>
      <c r="AP175" s="25"/>
      <c r="AQ175" s="26"/>
      <c r="AR175" s="25"/>
    </row>
    <row r="176" spans="1:44" ht="15.75" customHeight="1" x14ac:dyDescent="0.25">
      <c r="A176" s="339"/>
      <c r="B176" s="339"/>
      <c r="C176" s="24"/>
      <c r="D176" s="25"/>
      <c r="E176" s="25"/>
      <c r="F176" s="25"/>
      <c r="G176" s="25"/>
      <c r="H176" s="25"/>
      <c r="I176" s="25"/>
      <c r="J176" s="25"/>
      <c r="K176" s="25"/>
      <c r="L176" s="25"/>
      <c r="M176" s="25"/>
      <c r="N176" s="25"/>
      <c r="O176" s="25"/>
      <c r="P176" s="25"/>
      <c r="Q176" s="24"/>
      <c r="R176" s="24"/>
      <c r="S176" s="24"/>
      <c r="T176" s="25"/>
      <c r="U176" s="10"/>
      <c r="V176" s="10"/>
      <c r="W176" s="10"/>
      <c r="X176" s="10"/>
      <c r="Y176" s="25"/>
      <c r="Z176" s="25"/>
      <c r="AA176" s="24"/>
      <c r="AB176" s="24"/>
      <c r="AC176" s="24"/>
      <c r="AD176" s="25"/>
      <c r="AE176" s="25"/>
      <c r="AF176" s="25"/>
      <c r="AG176" s="25"/>
      <c r="AH176" s="25"/>
      <c r="AI176" s="25"/>
      <c r="AJ176" s="25"/>
      <c r="AK176" s="25"/>
      <c r="AL176" s="25"/>
      <c r="AM176" s="25"/>
      <c r="AN176" s="25"/>
      <c r="AO176" s="25"/>
      <c r="AP176" s="25"/>
      <c r="AQ176" s="26"/>
      <c r="AR176" s="25"/>
    </row>
    <row r="177" spans="1:44" ht="15.75" customHeight="1" x14ac:dyDescent="0.25">
      <c r="A177" s="339"/>
      <c r="B177" s="339"/>
      <c r="C177" s="24"/>
      <c r="D177" s="25"/>
      <c r="E177" s="25"/>
      <c r="F177" s="25"/>
      <c r="G177" s="25"/>
      <c r="H177" s="25"/>
      <c r="I177" s="25"/>
      <c r="J177" s="25"/>
      <c r="K177" s="25"/>
      <c r="L177" s="25"/>
      <c r="M177" s="25"/>
      <c r="N177" s="25"/>
      <c r="O177" s="25"/>
      <c r="P177" s="25"/>
      <c r="Q177" s="24"/>
      <c r="R177" s="24"/>
      <c r="S177" s="24"/>
      <c r="T177" s="25"/>
      <c r="U177" s="10"/>
      <c r="V177" s="10"/>
      <c r="W177" s="10"/>
      <c r="X177" s="10"/>
      <c r="Y177" s="25"/>
      <c r="Z177" s="25"/>
      <c r="AA177" s="24"/>
      <c r="AB177" s="24"/>
      <c r="AC177" s="24"/>
      <c r="AD177" s="25"/>
      <c r="AE177" s="25"/>
      <c r="AF177" s="25"/>
      <c r="AG177" s="25"/>
      <c r="AH177" s="25"/>
      <c r="AI177" s="25"/>
      <c r="AJ177" s="25"/>
      <c r="AK177" s="25"/>
      <c r="AL177" s="25"/>
      <c r="AM177" s="25"/>
      <c r="AN177" s="25"/>
      <c r="AO177" s="25"/>
      <c r="AP177" s="25"/>
      <c r="AQ177" s="26"/>
      <c r="AR177" s="25"/>
    </row>
    <row r="178" spans="1:44" ht="15.75" customHeight="1" x14ac:dyDescent="0.25">
      <c r="A178" s="339"/>
      <c r="B178" s="339"/>
      <c r="C178" s="24"/>
      <c r="D178" s="25"/>
      <c r="E178" s="25"/>
      <c r="F178" s="25"/>
      <c r="G178" s="25"/>
      <c r="H178" s="25"/>
      <c r="I178" s="25"/>
      <c r="J178" s="25"/>
      <c r="K178" s="25"/>
      <c r="L178" s="25"/>
      <c r="M178" s="25"/>
      <c r="N178" s="25"/>
      <c r="O178" s="25"/>
      <c r="P178" s="25"/>
      <c r="Q178" s="24"/>
      <c r="R178" s="24"/>
      <c r="S178" s="24"/>
      <c r="T178" s="25"/>
      <c r="U178" s="10"/>
      <c r="V178" s="10"/>
      <c r="W178" s="10"/>
      <c r="X178" s="10"/>
      <c r="Y178" s="25"/>
      <c r="Z178" s="25"/>
      <c r="AA178" s="24"/>
      <c r="AB178" s="24"/>
      <c r="AC178" s="24"/>
      <c r="AD178" s="25"/>
      <c r="AE178" s="25"/>
      <c r="AF178" s="25"/>
      <c r="AG178" s="25"/>
      <c r="AH178" s="25"/>
      <c r="AI178" s="25"/>
      <c r="AJ178" s="25"/>
      <c r="AK178" s="25"/>
      <c r="AL178" s="25"/>
      <c r="AM178" s="25"/>
      <c r="AN178" s="25"/>
      <c r="AO178" s="25"/>
      <c r="AP178" s="25"/>
      <c r="AQ178" s="26"/>
      <c r="AR178" s="25"/>
    </row>
    <row r="179" spans="1:44" ht="15.75" customHeight="1" x14ac:dyDescent="0.25">
      <c r="A179" s="339"/>
      <c r="B179" s="339"/>
      <c r="C179" s="24"/>
      <c r="D179" s="25"/>
      <c r="E179" s="25"/>
      <c r="F179" s="25"/>
      <c r="G179" s="25"/>
      <c r="H179" s="25"/>
      <c r="I179" s="25"/>
      <c r="J179" s="25"/>
      <c r="K179" s="25"/>
      <c r="L179" s="25"/>
      <c r="M179" s="25"/>
      <c r="N179" s="25"/>
      <c r="O179" s="25"/>
      <c r="P179" s="25"/>
      <c r="Q179" s="24"/>
      <c r="R179" s="24"/>
      <c r="S179" s="24"/>
      <c r="T179" s="25"/>
      <c r="U179" s="10"/>
      <c r="V179" s="10"/>
      <c r="W179" s="10"/>
      <c r="X179" s="10"/>
      <c r="Y179" s="25"/>
      <c r="Z179" s="25"/>
      <c r="AA179" s="24"/>
      <c r="AB179" s="24"/>
      <c r="AC179" s="24"/>
      <c r="AD179" s="25"/>
      <c r="AE179" s="25"/>
      <c r="AF179" s="25"/>
      <c r="AG179" s="25"/>
      <c r="AH179" s="25"/>
      <c r="AI179" s="25"/>
      <c r="AJ179" s="25"/>
      <c r="AK179" s="25"/>
      <c r="AL179" s="25"/>
      <c r="AM179" s="25"/>
      <c r="AN179" s="25"/>
      <c r="AO179" s="25"/>
      <c r="AP179" s="25"/>
      <c r="AQ179" s="26"/>
      <c r="AR179" s="25"/>
    </row>
    <row r="180" spans="1:44" ht="15.75" customHeight="1" x14ac:dyDescent="0.25">
      <c r="A180" s="339"/>
      <c r="B180" s="339"/>
      <c r="C180" s="24"/>
      <c r="D180" s="25"/>
      <c r="E180" s="25"/>
      <c r="F180" s="25"/>
      <c r="G180" s="25"/>
      <c r="H180" s="25"/>
      <c r="I180" s="25"/>
      <c r="J180" s="25"/>
      <c r="K180" s="25"/>
      <c r="L180" s="25"/>
      <c r="M180" s="25"/>
      <c r="N180" s="25"/>
      <c r="O180" s="25"/>
      <c r="P180" s="25"/>
      <c r="Q180" s="24"/>
      <c r="R180" s="24"/>
      <c r="S180" s="24"/>
      <c r="T180" s="25"/>
      <c r="U180" s="10"/>
      <c r="V180" s="10"/>
      <c r="W180" s="10"/>
      <c r="X180" s="10"/>
      <c r="Y180" s="25"/>
      <c r="Z180" s="25"/>
      <c r="AA180" s="24"/>
      <c r="AB180" s="24"/>
      <c r="AC180" s="24"/>
      <c r="AD180" s="25"/>
      <c r="AE180" s="25"/>
      <c r="AF180" s="25"/>
      <c r="AG180" s="25"/>
      <c r="AH180" s="25"/>
      <c r="AI180" s="25"/>
      <c r="AJ180" s="25"/>
      <c r="AK180" s="25"/>
      <c r="AL180" s="25"/>
      <c r="AM180" s="25"/>
      <c r="AN180" s="25"/>
      <c r="AO180" s="25"/>
      <c r="AP180" s="25"/>
      <c r="AQ180" s="26"/>
      <c r="AR180" s="25"/>
    </row>
    <row r="181" spans="1:44" ht="15.75" customHeight="1" x14ac:dyDescent="0.25">
      <c r="A181" s="339"/>
      <c r="B181" s="339"/>
      <c r="C181" s="24"/>
      <c r="D181" s="25"/>
      <c r="E181" s="25"/>
      <c r="F181" s="25"/>
      <c r="G181" s="25"/>
      <c r="H181" s="25"/>
      <c r="I181" s="25"/>
      <c r="J181" s="25"/>
      <c r="K181" s="25"/>
      <c r="L181" s="25"/>
      <c r="M181" s="25"/>
      <c r="N181" s="25"/>
      <c r="O181" s="25"/>
      <c r="P181" s="25"/>
      <c r="Q181" s="24"/>
      <c r="R181" s="24"/>
      <c r="S181" s="24"/>
      <c r="T181" s="25"/>
      <c r="U181" s="10"/>
      <c r="V181" s="10"/>
      <c r="W181" s="10"/>
      <c r="X181" s="10"/>
      <c r="Y181" s="25"/>
      <c r="Z181" s="25"/>
      <c r="AA181" s="24"/>
      <c r="AB181" s="24"/>
      <c r="AC181" s="24"/>
      <c r="AD181" s="25"/>
      <c r="AE181" s="25"/>
      <c r="AF181" s="25"/>
      <c r="AG181" s="25"/>
      <c r="AH181" s="25"/>
      <c r="AI181" s="25"/>
      <c r="AJ181" s="25"/>
      <c r="AK181" s="25"/>
      <c r="AL181" s="25"/>
      <c r="AM181" s="25"/>
      <c r="AN181" s="25"/>
      <c r="AO181" s="25"/>
      <c r="AP181" s="25"/>
      <c r="AQ181" s="26"/>
      <c r="AR181" s="25"/>
    </row>
    <row r="182" spans="1:44" ht="15.75" customHeight="1" x14ac:dyDescent="0.25">
      <c r="A182" s="339"/>
      <c r="B182" s="339"/>
      <c r="C182" s="24"/>
      <c r="D182" s="25"/>
      <c r="E182" s="25"/>
      <c r="F182" s="25"/>
      <c r="G182" s="25"/>
      <c r="H182" s="25"/>
      <c r="I182" s="25"/>
      <c r="J182" s="25"/>
      <c r="K182" s="25"/>
      <c r="L182" s="25"/>
      <c r="M182" s="25"/>
      <c r="N182" s="25"/>
      <c r="O182" s="25"/>
      <c r="P182" s="25"/>
      <c r="Q182" s="24"/>
      <c r="R182" s="24"/>
      <c r="S182" s="24"/>
      <c r="T182" s="25"/>
      <c r="U182" s="10"/>
      <c r="V182" s="10"/>
      <c r="W182" s="10"/>
      <c r="X182" s="10"/>
      <c r="Y182" s="25"/>
      <c r="Z182" s="25"/>
      <c r="AA182" s="24"/>
      <c r="AB182" s="24"/>
      <c r="AC182" s="24"/>
      <c r="AD182" s="25"/>
      <c r="AE182" s="25"/>
      <c r="AF182" s="25"/>
      <c r="AG182" s="25"/>
      <c r="AH182" s="25"/>
      <c r="AI182" s="25"/>
      <c r="AJ182" s="25"/>
      <c r="AK182" s="25"/>
      <c r="AL182" s="25"/>
      <c r="AM182" s="25"/>
      <c r="AN182" s="25"/>
      <c r="AO182" s="25"/>
      <c r="AP182" s="25"/>
      <c r="AQ182" s="26"/>
      <c r="AR182" s="25"/>
    </row>
    <row r="183" spans="1:44" ht="15.75" customHeight="1" x14ac:dyDescent="0.25">
      <c r="A183" s="339"/>
      <c r="B183" s="339"/>
      <c r="C183" s="24"/>
      <c r="D183" s="25"/>
      <c r="E183" s="25"/>
      <c r="F183" s="25"/>
      <c r="G183" s="25"/>
      <c r="H183" s="25"/>
      <c r="I183" s="25"/>
      <c r="J183" s="25"/>
      <c r="K183" s="25"/>
      <c r="L183" s="25"/>
      <c r="M183" s="25"/>
      <c r="N183" s="25"/>
      <c r="O183" s="25"/>
      <c r="P183" s="25"/>
      <c r="Q183" s="24"/>
      <c r="R183" s="24"/>
      <c r="S183" s="24"/>
      <c r="T183" s="25"/>
      <c r="U183" s="10"/>
      <c r="V183" s="10"/>
      <c r="W183" s="10"/>
      <c r="X183" s="10"/>
      <c r="Y183" s="25"/>
      <c r="Z183" s="25"/>
      <c r="AA183" s="24"/>
      <c r="AB183" s="24"/>
      <c r="AC183" s="24"/>
      <c r="AD183" s="25"/>
      <c r="AE183" s="25"/>
      <c r="AF183" s="25"/>
      <c r="AG183" s="25"/>
      <c r="AH183" s="25"/>
      <c r="AI183" s="25"/>
      <c r="AJ183" s="25"/>
      <c r="AK183" s="25"/>
      <c r="AL183" s="25"/>
      <c r="AM183" s="25"/>
      <c r="AN183" s="25"/>
      <c r="AO183" s="25"/>
      <c r="AP183" s="25"/>
      <c r="AQ183" s="26"/>
      <c r="AR183" s="25"/>
    </row>
    <row r="184" spans="1:44" ht="15.75" customHeight="1" x14ac:dyDescent="0.25">
      <c r="A184" s="339"/>
      <c r="B184" s="339"/>
      <c r="C184" s="24"/>
      <c r="D184" s="25"/>
      <c r="E184" s="25"/>
      <c r="F184" s="25"/>
      <c r="G184" s="25"/>
      <c r="H184" s="25"/>
      <c r="I184" s="25"/>
      <c r="J184" s="25"/>
      <c r="K184" s="25"/>
      <c r="L184" s="25"/>
      <c r="M184" s="25"/>
      <c r="N184" s="25"/>
      <c r="O184" s="25"/>
      <c r="P184" s="25"/>
      <c r="Q184" s="24"/>
      <c r="R184" s="24"/>
      <c r="S184" s="24"/>
      <c r="T184" s="25"/>
      <c r="U184" s="10"/>
      <c r="V184" s="10"/>
      <c r="W184" s="10"/>
      <c r="X184" s="10"/>
      <c r="Y184" s="25"/>
      <c r="Z184" s="25"/>
      <c r="AA184" s="24"/>
      <c r="AB184" s="24"/>
      <c r="AC184" s="24"/>
      <c r="AD184" s="25"/>
      <c r="AE184" s="25"/>
      <c r="AF184" s="25"/>
      <c r="AG184" s="25"/>
      <c r="AH184" s="25"/>
      <c r="AI184" s="25"/>
      <c r="AJ184" s="25"/>
      <c r="AK184" s="25"/>
      <c r="AL184" s="25"/>
      <c r="AM184" s="25"/>
      <c r="AN184" s="25"/>
      <c r="AO184" s="25"/>
      <c r="AP184" s="25"/>
      <c r="AQ184" s="26"/>
      <c r="AR184" s="25"/>
    </row>
    <row r="185" spans="1:44" ht="15.75" customHeight="1" x14ac:dyDescent="0.25">
      <c r="A185" s="339"/>
      <c r="B185" s="339"/>
      <c r="C185" s="24"/>
      <c r="D185" s="25"/>
      <c r="E185" s="25"/>
      <c r="F185" s="25"/>
      <c r="G185" s="25"/>
      <c r="H185" s="25"/>
      <c r="I185" s="25"/>
      <c r="J185" s="25"/>
      <c r="K185" s="25"/>
      <c r="L185" s="25"/>
      <c r="M185" s="25"/>
      <c r="N185" s="25"/>
      <c r="O185" s="25"/>
      <c r="P185" s="25"/>
      <c r="Q185" s="24"/>
      <c r="R185" s="24"/>
      <c r="S185" s="24"/>
      <c r="T185" s="25"/>
      <c r="U185" s="10"/>
      <c r="V185" s="10"/>
      <c r="W185" s="10"/>
      <c r="X185" s="10"/>
      <c r="Y185" s="25"/>
      <c r="Z185" s="25"/>
      <c r="AA185" s="24"/>
      <c r="AB185" s="24"/>
      <c r="AC185" s="24"/>
      <c r="AD185" s="25"/>
      <c r="AE185" s="25"/>
      <c r="AF185" s="25"/>
      <c r="AG185" s="25"/>
      <c r="AH185" s="25"/>
      <c r="AI185" s="25"/>
      <c r="AJ185" s="25"/>
      <c r="AK185" s="25"/>
      <c r="AL185" s="25"/>
      <c r="AM185" s="25"/>
      <c r="AN185" s="25"/>
      <c r="AO185" s="25"/>
      <c r="AP185" s="25"/>
      <c r="AQ185" s="26"/>
      <c r="AR185" s="25"/>
    </row>
    <row r="186" spans="1:44" ht="15.75" customHeight="1" x14ac:dyDescent="0.25">
      <c r="A186" s="339"/>
      <c r="B186" s="339"/>
      <c r="C186" s="24"/>
      <c r="D186" s="25"/>
      <c r="E186" s="25"/>
      <c r="F186" s="25"/>
      <c r="G186" s="25"/>
      <c r="H186" s="25"/>
      <c r="I186" s="25"/>
      <c r="J186" s="25"/>
      <c r="K186" s="25"/>
      <c r="L186" s="25"/>
      <c r="M186" s="25"/>
      <c r="N186" s="25"/>
      <c r="O186" s="25"/>
      <c r="P186" s="25"/>
      <c r="Q186" s="24"/>
      <c r="R186" s="24"/>
      <c r="S186" s="24"/>
      <c r="T186" s="25"/>
      <c r="U186" s="10"/>
      <c r="V186" s="10"/>
      <c r="W186" s="10"/>
      <c r="X186" s="10"/>
      <c r="Y186" s="25"/>
      <c r="Z186" s="25"/>
      <c r="AA186" s="24"/>
      <c r="AB186" s="24"/>
      <c r="AC186" s="24"/>
      <c r="AD186" s="25"/>
      <c r="AE186" s="25"/>
      <c r="AF186" s="25"/>
      <c r="AG186" s="25"/>
      <c r="AH186" s="25"/>
      <c r="AI186" s="25"/>
      <c r="AJ186" s="25"/>
      <c r="AK186" s="25"/>
      <c r="AL186" s="25"/>
      <c r="AM186" s="25"/>
      <c r="AN186" s="25"/>
      <c r="AO186" s="25"/>
      <c r="AP186" s="25"/>
      <c r="AQ186" s="26"/>
      <c r="AR186" s="25"/>
    </row>
    <row r="187" spans="1:44" ht="15.75" customHeight="1" x14ac:dyDescent="0.25">
      <c r="A187" s="339"/>
      <c r="B187" s="339"/>
      <c r="C187" s="24"/>
      <c r="D187" s="25"/>
      <c r="E187" s="25"/>
      <c r="F187" s="25"/>
      <c r="G187" s="25"/>
      <c r="H187" s="25"/>
      <c r="I187" s="25"/>
      <c r="J187" s="25"/>
      <c r="K187" s="25"/>
      <c r="L187" s="25"/>
      <c r="M187" s="25"/>
      <c r="N187" s="25"/>
      <c r="O187" s="25"/>
      <c r="P187" s="25"/>
      <c r="Q187" s="24"/>
      <c r="R187" s="24"/>
      <c r="S187" s="24"/>
      <c r="T187" s="25"/>
      <c r="U187" s="10"/>
      <c r="V187" s="10"/>
      <c r="W187" s="10"/>
      <c r="X187" s="10"/>
      <c r="Y187" s="25"/>
      <c r="Z187" s="25"/>
      <c r="AA187" s="24"/>
      <c r="AB187" s="24"/>
      <c r="AC187" s="24"/>
      <c r="AD187" s="25"/>
      <c r="AE187" s="25"/>
      <c r="AF187" s="25"/>
      <c r="AG187" s="25"/>
      <c r="AH187" s="25"/>
      <c r="AI187" s="25"/>
      <c r="AJ187" s="25"/>
      <c r="AK187" s="25"/>
      <c r="AL187" s="25"/>
      <c r="AM187" s="25"/>
      <c r="AN187" s="25"/>
      <c r="AO187" s="25"/>
      <c r="AP187" s="25"/>
      <c r="AQ187" s="26"/>
      <c r="AR187" s="25"/>
    </row>
    <row r="188" spans="1:44" ht="15.75" customHeight="1" x14ac:dyDescent="0.25">
      <c r="A188" s="339"/>
      <c r="B188" s="339"/>
      <c r="C188" s="24"/>
      <c r="D188" s="25"/>
      <c r="E188" s="25"/>
      <c r="F188" s="25"/>
      <c r="G188" s="25"/>
      <c r="H188" s="25"/>
      <c r="I188" s="25"/>
      <c r="J188" s="25"/>
      <c r="K188" s="25"/>
      <c r="L188" s="25"/>
      <c r="M188" s="25"/>
      <c r="N188" s="25"/>
      <c r="O188" s="25"/>
      <c r="P188" s="25"/>
      <c r="Q188" s="24"/>
      <c r="R188" s="24"/>
      <c r="S188" s="24"/>
      <c r="T188" s="25"/>
      <c r="U188" s="10"/>
      <c r="V188" s="10"/>
      <c r="W188" s="10"/>
      <c r="X188" s="10"/>
      <c r="Y188" s="25"/>
      <c r="Z188" s="25"/>
      <c r="AA188" s="24"/>
      <c r="AB188" s="24"/>
      <c r="AC188" s="24"/>
      <c r="AD188" s="25"/>
      <c r="AE188" s="25"/>
      <c r="AF188" s="25"/>
      <c r="AG188" s="25"/>
      <c r="AH188" s="25"/>
      <c r="AI188" s="25"/>
      <c r="AJ188" s="25"/>
      <c r="AK188" s="25"/>
      <c r="AL188" s="25"/>
      <c r="AM188" s="25"/>
      <c r="AN188" s="25"/>
      <c r="AO188" s="25"/>
      <c r="AP188" s="25"/>
      <c r="AQ188" s="26"/>
      <c r="AR188" s="25"/>
    </row>
    <row r="189" spans="1:44" ht="15.75" customHeight="1" x14ac:dyDescent="0.25">
      <c r="A189" s="339"/>
      <c r="B189" s="339"/>
      <c r="C189" s="24"/>
      <c r="D189" s="25"/>
      <c r="E189" s="25"/>
      <c r="F189" s="25"/>
      <c r="G189" s="25"/>
      <c r="H189" s="25"/>
      <c r="I189" s="25"/>
      <c r="J189" s="25"/>
      <c r="K189" s="25"/>
      <c r="L189" s="25"/>
      <c r="M189" s="25"/>
      <c r="N189" s="25"/>
      <c r="O189" s="25"/>
      <c r="P189" s="25"/>
      <c r="Q189" s="24"/>
      <c r="R189" s="24"/>
      <c r="S189" s="24"/>
      <c r="T189" s="25"/>
      <c r="U189" s="10"/>
      <c r="V189" s="10"/>
      <c r="W189" s="10"/>
      <c r="X189" s="10"/>
      <c r="Y189" s="25"/>
      <c r="Z189" s="25"/>
      <c r="AA189" s="24"/>
      <c r="AB189" s="24"/>
      <c r="AC189" s="24"/>
      <c r="AD189" s="25"/>
      <c r="AE189" s="25"/>
      <c r="AF189" s="25"/>
      <c r="AG189" s="25"/>
      <c r="AH189" s="25"/>
      <c r="AI189" s="25"/>
      <c r="AJ189" s="25"/>
      <c r="AK189" s="25"/>
      <c r="AL189" s="25"/>
      <c r="AM189" s="25"/>
      <c r="AN189" s="25"/>
      <c r="AO189" s="25"/>
      <c r="AP189" s="25"/>
      <c r="AQ189" s="26"/>
      <c r="AR189" s="25"/>
    </row>
    <row r="190" spans="1:44" ht="15.75" customHeight="1" x14ac:dyDescent="0.25">
      <c r="A190" s="339"/>
      <c r="B190" s="339"/>
      <c r="C190" s="24"/>
      <c r="D190" s="25"/>
      <c r="E190" s="25"/>
      <c r="F190" s="25"/>
      <c r="G190" s="25"/>
      <c r="H190" s="25"/>
      <c r="I190" s="25"/>
      <c r="J190" s="25"/>
      <c r="K190" s="25"/>
      <c r="L190" s="25"/>
      <c r="M190" s="25"/>
      <c r="N190" s="25"/>
      <c r="O190" s="25"/>
      <c r="P190" s="25"/>
      <c r="Q190" s="24"/>
      <c r="R190" s="24"/>
      <c r="S190" s="24"/>
      <c r="T190" s="25"/>
      <c r="U190" s="10"/>
      <c r="V190" s="10"/>
      <c r="W190" s="10"/>
      <c r="X190" s="10"/>
      <c r="Y190" s="25"/>
      <c r="Z190" s="25"/>
      <c r="AA190" s="24"/>
      <c r="AB190" s="24"/>
      <c r="AC190" s="24"/>
      <c r="AD190" s="25"/>
      <c r="AE190" s="25"/>
      <c r="AF190" s="25"/>
      <c r="AG190" s="25"/>
      <c r="AH190" s="25"/>
      <c r="AI190" s="25"/>
      <c r="AJ190" s="25"/>
      <c r="AK190" s="25"/>
      <c r="AL190" s="25"/>
      <c r="AM190" s="25"/>
      <c r="AN190" s="25"/>
      <c r="AO190" s="25"/>
      <c r="AP190" s="25"/>
      <c r="AQ190" s="26"/>
      <c r="AR190" s="25"/>
    </row>
    <row r="191" spans="1:44" ht="15.75" customHeight="1" x14ac:dyDescent="0.25">
      <c r="A191" s="339"/>
      <c r="B191" s="339"/>
      <c r="C191" s="24"/>
      <c r="D191" s="25"/>
      <c r="E191" s="25"/>
      <c r="F191" s="25"/>
      <c r="G191" s="25"/>
      <c r="H191" s="25"/>
      <c r="I191" s="25"/>
      <c r="J191" s="25"/>
      <c r="K191" s="25"/>
      <c r="L191" s="25"/>
      <c r="M191" s="25"/>
      <c r="N191" s="25"/>
      <c r="O191" s="25"/>
      <c r="P191" s="25"/>
      <c r="Q191" s="24"/>
      <c r="R191" s="24"/>
      <c r="S191" s="24"/>
      <c r="T191" s="25"/>
      <c r="U191" s="10"/>
      <c r="V191" s="10"/>
      <c r="W191" s="10"/>
      <c r="X191" s="10"/>
      <c r="Y191" s="25"/>
      <c r="Z191" s="25"/>
      <c r="AA191" s="24"/>
      <c r="AB191" s="24"/>
      <c r="AC191" s="24"/>
      <c r="AD191" s="25"/>
      <c r="AE191" s="25"/>
      <c r="AF191" s="25"/>
      <c r="AG191" s="25"/>
      <c r="AH191" s="25"/>
      <c r="AI191" s="25"/>
      <c r="AJ191" s="25"/>
      <c r="AK191" s="25"/>
      <c r="AL191" s="25"/>
      <c r="AM191" s="25"/>
      <c r="AN191" s="25"/>
      <c r="AO191" s="25"/>
      <c r="AP191" s="25"/>
      <c r="AQ191" s="26"/>
      <c r="AR191" s="25"/>
    </row>
    <row r="192" spans="1:44" ht="15.75" customHeight="1" x14ac:dyDescent="0.25">
      <c r="A192" s="339"/>
      <c r="B192" s="339"/>
      <c r="C192" s="24"/>
      <c r="D192" s="25"/>
      <c r="E192" s="25"/>
      <c r="F192" s="25"/>
      <c r="G192" s="25"/>
      <c r="H192" s="25"/>
      <c r="I192" s="25"/>
      <c r="J192" s="25"/>
      <c r="K192" s="25"/>
      <c r="L192" s="25"/>
      <c r="M192" s="25"/>
      <c r="N192" s="25"/>
      <c r="O192" s="25"/>
      <c r="P192" s="25"/>
      <c r="Q192" s="24"/>
      <c r="R192" s="24"/>
      <c r="S192" s="24"/>
      <c r="T192" s="25"/>
      <c r="U192" s="10"/>
      <c r="V192" s="10"/>
      <c r="W192" s="10"/>
      <c r="X192" s="10"/>
      <c r="Y192" s="25"/>
      <c r="Z192" s="25"/>
      <c r="AA192" s="24"/>
      <c r="AB192" s="24"/>
      <c r="AC192" s="24"/>
      <c r="AD192" s="25"/>
      <c r="AE192" s="25"/>
      <c r="AF192" s="25"/>
      <c r="AG192" s="25"/>
      <c r="AH192" s="25"/>
      <c r="AI192" s="25"/>
      <c r="AJ192" s="25"/>
      <c r="AK192" s="25"/>
      <c r="AL192" s="25"/>
      <c r="AM192" s="25"/>
      <c r="AN192" s="25"/>
      <c r="AO192" s="25"/>
      <c r="AP192" s="25"/>
      <c r="AQ192" s="26"/>
      <c r="AR192" s="25"/>
    </row>
    <row r="193" spans="1:44" ht="15.75" customHeight="1" x14ac:dyDescent="0.25">
      <c r="A193" s="339"/>
      <c r="B193" s="339"/>
      <c r="C193" s="24"/>
      <c r="D193" s="25"/>
      <c r="E193" s="25"/>
      <c r="F193" s="25"/>
      <c r="G193" s="25"/>
      <c r="H193" s="25"/>
      <c r="I193" s="25"/>
      <c r="J193" s="25"/>
      <c r="K193" s="25"/>
      <c r="L193" s="25"/>
      <c r="M193" s="25"/>
      <c r="N193" s="25"/>
      <c r="O193" s="25"/>
      <c r="P193" s="25"/>
      <c r="Q193" s="24"/>
      <c r="R193" s="24"/>
      <c r="S193" s="24"/>
      <c r="T193" s="25"/>
      <c r="U193" s="10"/>
      <c r="V193" s="10"/>
      <c r="W193" s="10"/>
      <c r="X193" s="10"/>
      <c r="Y193" s="25"/>
      <c r="Z193" s="25"/>
      <c r="AA193" s="24"/>
      <c r="AB193" s="24"/>
      <c r="AC193" s="24"/>
      <c r="AD193" s="25"/>
      <c r="AE193" s="25"/>
      <c r="AF193" s="25"/>
      <c r="AG193" s="25"/>
      <c r="AH193" s="25"/>
      <c r="AI193" s="25"/>
      <c r="AJ193" s="25"/>
      <c r="AK193" s="25"/>
      <c r="AL193" s="25"/>
      <c r="AM193" s="25"/>
      <c r="AN193" s="25"/>
      <c r="AO193" s="25"/>
      <c r="AP193" s="25"/>
      <c r="AQ193" s="26"/>
      <c r="AR193" s="25"/>
    </row>
    <row r="194" spans="1:44" ht="15.75" customHeight="1" x14ac:dyDescent="0.25">
      <c r="A194" s="339"/>
      <c r="B194" s="339"/>
      <c r="C194" s="24"/>
      <c r="D194" s="25"/>
      <c r="E194" s="25"/>
      <c r="F194" s="25"/>
      <c r="G194" s="25"/>
      <c r="H194" s="25"/>
      <c r="I194" s="25"/>
      <c r="J194" s="25"/>
      <c r="K194" s="25"/>
      <c r="L194" s="25"/>
      <c r="M194" s="25"/>
      <c r="N194" s="25"/>
      <c r="O194" s="25"/>
      <c r="P194" s="25"/>
      <c r="Q194" s="24"/>
      <c r="R194" s="24"/>
      <c r="S194" s="24"/>
      <c r="T194" s="25"/>
      <c r="U194" s="10"/>
      <c r="V194" s="10"/>
      <c r="W194" s="10"/>
      <c r="X194" s="10"/>
      <c r="Y194" s="25"/>
      <c r="Z194" s="25"/>
      <c r="AA194" s="24"/>
      <c r="AB194" s="24"/>
      <c r="AC194" s="24"/>
      <c r="AD194" s="25"/>
      <c r="AE194" s="25"/>
      <c r="AF194" s="25"/>
      <c r="AG194" s="25"/>
      <c r="AH194" s="25"/>
      <c r="AI194" s="25"/>
      <c r="AJ194" s="25"/>
      <c r="AK194" s="25"/>
      <c r="AL194" s="25"/>
      <c r="AM194" s="25"/>
      <c r="AN194" s="25"/>
      <c r="AO194" s="25"/>
      <c r="AP194" s="25"/>
      <c r="AQ194" s="26"/>
      <c r="AR194" s="25"/>
    </row>
    <row r="195" spans="1:44" ht="15.75" customHeight="1" x14ac:dyDescent="0.25">
      <c r="A195" s="339"/>
      <c r="B195" s="339"/>
      <c r="C195" s="24"/>
      <c r="D195" s="25"/>
      <c r="E195" s="25"/>
      <c r="F195" s="25"/>
      <c r="G195" s="25"/>
      <c r="H195" s="25"/>
      <c r="I195" s="25"/>
      <c r="J195" s="25"/>
      <c r="K195" s="25"/>
      <c r="L195" s="25"/>
      <c r="M195" s="25"/>
      <c r="N195" s="25"/>
      <c r="O195" s="25"/>
      <c r="P195" s="25"/>
      <c r="Q195" s="24"/>
      <c r="R195" s="24"/>
      <c r="S195" s="24"/>
      <c r="T195" s="25"/>
      <c r="U195" s="10"/>
      <c r="V195" s="10"/>
      <c r="W195" s="10"/>
      <c r="X195" s="10"/>
      <c r="Y195" s="25"/>
      <c r="Z195" s="25"/>
      <c r="AA195" s="24"/>
      <c r="AB195" s="24"/>
      <c r="AC195" s="24"/>
      <c r="AD195" s="25"/>
      <c r="AE195" s="25"/>
      <c r="AF195" s="25"/>
      <c r="AG195" s="25"/>
      <c r="AH195" s="25"/>
      <c r="AI195" s="25"/>
      <c r="AJ195" s="25"/>
      <c r="AK195" s="25"/>
      <c r="AL195" s="25"/>
      <c r="AM195" s="25"/>
      <c r="AN195" s="25"/>
      <c r="AO195" s="25"/>
      <c r="AP195" s="25"/>
      <c r="AQ195" s="26"/>
      <c r="AR195" s="25"/>
    </row>
    <row r="196" spans="1:44" ht="15.75" customHeight="1" x14ac:dyDescent="0.25">
      <c r="A196" s="339"/>
      <c r="B196" s="339"/>
      <c r="C196" s="24"/>
      <c r="D196" s="25"/>
      <c r="E196" s="25"/>
      <c r="F196" s="25"/>
      <c r="G196" s="25"/>
      <c r="H196" s="25"/>
      <c r="I196" s="25"/>
      <c r="J196" s="25"/>
      <c r="K196" s="25"/>
      <c r="L196" s="25"/>
      <c r="M196" s="25"/>
      <c r="N196" s="25"/>
      <c r="O196" s="25"/>
      <c r="P196" s="25"/>
      <c r="Q196" s="24"/>
      <c r="R196" s="24"/>
      <c r="S196" s="24"/>
      <c r="T196" s="25"/>
      <c r="U196" s="10"/>
      <c r="V196" s="10"/>
      <c r="W196" s="10"/>
      <c r="X196" s="10"/>
      <c r="Y196" s="25"/>
      <c r="Z196" s="25"/>
      <c r="AA196" s="24"/>
      <c r="AB196" s="24"/>
      <c r="AC196" s="24"/>
      <c r="AD196" s="25"/>
      <c r="AE196" s="25"/>
      <c r="AF196" s="25"/>
      <c r="AG196" s="25"/>
      <c r="AH196" s="25"/>
      <c r="AI196" s="25"/>
      <c r="AJ196" s="25"/>
      <c r="AK196" s="25"/>
      <c r="AL196" s="25"/>
      <c r="AM196" s="25"/>
      <c r="AN196" s="25"/>
      <c r="AO196" s="25"/>
      <c r="AP196" s="25"/>
      <c r="AQ196" s="26"/>
      <c r="AR196" s="25"/>
    </row>
    <row r="197" spans="1:44" ht="15.75" customHeight="1" x14ac:dyDescent="0.25">
      <c r="A197" s="339"/>
      <c r="B197" s="339"/>
      <c r="C197" s="24"/>
      <c r="D197" s="25"/>
      <c r="E197" s="25"/>
      <c r="F197" s="25"/>
      <c r="G197" s="25"/>
      <c r="H197" s="25"/>
      <c r="I197" s="25"/>
      <c r="J197" s="25"/>
      <c r="K197" s="25"/>
      <c r="L197" s="25"/>
      <c r="M197" s="25"/>
      <c r="N197" s="25"/>
      <c r="O197" s="25"/>
      <c r="P197" s="25"/>
      <c r="Q197" s="24"/>
      <c r="R197" s="24"/>
      <c r="S197" s="24"/>
      <c r="T197" s="25"/>
      <c r="U197" s="10"/>
      <c r="V197" s="10"/>
      <c r="W197" s="10"/>
      <c r="X197" s="10"/>
      <c r="Y197" s="25"/>
      <c r="Z197" s="25"/>
      <c r="AA197" s="24"/>
      <c r="AB197" s="24"/>
      <c r="AC197" s="24"/>
      <c r="AD197" s="25"/>
      <c r="AE197" s="25"/>
      <c r="AF197" s="25"/>
      <c r="AG197" s="25"/>
      <c r="AH197" s="25"/>
      <c r="AI197" s="25"/>
      <c r="AJ197" s="25"/>
      <c r="AK197" s="25"/>
      <c r="AL197" s="25"/>
      <c r="AM197" s="25"/>
      <c r="AN197" s="25"/>
      <c r="AO197" s="25"/>
      <c r="AP197" s="25"/>
      <c r="AQ197" s="26"/>
      <c r="AR197" s="25"/>
    </row>
    <row r="198" spans="1:44" ht="15.75" customHeight="1" x14ac:dyDescent="0.25">
      <c r="A198" s="339"/>
      <c r="B198" s="339"/>
      <c r="C198" s="24"/>
      <c r="D198" s="25"/>
      <c r="E198" s="25"/>
      <c r="F198" s="25"/>
      <c r="G198" s="25"/>
      <c r="H198" s="25"/>
      <c r="I198" s="25"/>
      <c r="J198" s="25"/>
      <c r="K198" s="25"/>
      <c r="L198" s="25"/>
      <c r="M198" s="25"/>
      <c r="N198" s="25"/>
      <c r="O198" s="25"/>
      <c r="P198" s="25"/>
      <c r="Q198" s="24"/>
      <c r="R198" s="24"/>
      <c r="S198" s="24"/>
      <c r="T198" s="25"/>
      <c r="U198" s="10"/>
      <c r="V198" s="10"/>
      <c r="W198" s="10"/>
      <c r="X198" s="10"/>
      <c r="Y198" s="25"/>
      <c r="Z198" s="25"/>
      <c r="AA198" s="24"/>
      <c r="AB198" s="24"/>
      <c r="AC198" s="24"/>
      <c r="AD198" s="25"/>
      <c r="AE198" s="25"/>
      <c r="AF198" s="25"/>
      <c r="AG198" s="25"/>
      <c r="AH198" s="25"/>
      <c r="AI198" s="25"/>
      <c r="AJ198" s="25"/>
      <c r="AK198" s="25"/>
      <c r="AL198" s="25"/>
      <c r="AM198" s="25"/>
      <c r="AN198" s="25"/>
      <c r="AO198" s="25"/>
      <c r="AP198" s="25"/>
      <c r="AQ198" s="26"/>
      <c r="AR198" s="25"/>
    </row>
    <row r="199" spans="1:44" ht="15.75" customHeight="1" x14ac:dyDescent="0.25">
      <c r="A199" s="339"/>
      <c r="B199" s="339"/>
      <c r="C199" s="24"/>
      <c r="D199" s="25"/>
      <c r="E199" s="25"/>
      <c r="F199" s="25"/>
      <c r="G199" s="25"/>
      <c r="H199" s="25"/>
      <c r="I199" s="25"/>
      <c r="J199" s="25"/>
      <c r="K199" s="25"/>
      <c r="L199" s="25"/>
      <c r="M199" s="25"/>
      <c r="N199" s="25"/>
      <c r="O199" s="25"/>
      <c r="P199" s="25"/>
      <c r="Q199" s="24"/>
      <c r="R199" s="24"/>
      <c r="S199" s="24"/>
      <c r="T199" s="25"/>
      <c r="U199" s="10"/>
      <c r="V199" s="10"/>
      <c r="W199" s="10"/>
      <c r="X199" s="10"/>
      <c r="Y199" s="25"/>
      <c r="Z199" s="25"/>
      <c r="AA199" s="24"/>
      <c r="AB199" s="24"/>
      <c r="AC199" s="24"/>
      <c r="AD199" s="25"/>
      <c r="AE199" s="25"/>
      <c r="AF199" s="25"/>
      <c r="AG199" s="25"/>
      <c r="AH199" s="25"/>
      <c r="AI199" s="25"/>
      <c r="AJ199" s="25"/>
      <c r="AK199" s="25"/>
      <c r="AL199" s="25"/>
      <c r="AM199" s="25"/>
      <c r="AN199" s="25"/>
      <c r="AO199" s="25"/>
      <c r="AP199" s="25"/>
      <c r="AQ199" s="26"/>
      <c r="AR199" s="25"/>
    </row>
    <row r="200" spans="1:44" ht="15.75" customHeight="1" x14ac:dyDescent="0.25">
      <c r="A200" s="339"/>
      <c r="B200" s="339"/>
      <c r="C200" s="24"/>
      <c r="D200" s="25"/>
      <c r="E200" s="25"/>
      <c r="F200" s="25"/>
      <c r="G200" s="25"/>
      <c r="H200" s="25"/>
      <c r="I200" s="25"/>
      <c r="J200" s="25"/>
      <c r="K200" s="25"/>
      <c r="L200" s="25"/>
      <c r="M200" s="25"/>
      <c r="N200" s="25"/>
      <c r="O200" s="25"/>
      <c r="P200" s="25"/>
      <c r="Q200" s="24"/>
      <c r="R200" s="24"/>
      <c r="S200" s="24"/>
      <c r="T200" s="25"/>
      <c r="U200" s="10"/>
      <c r="V200" s="10"/>
      <c r="W200" s="10"/>
      <c r="X200" s="10"/>
      <c r="Y200" s="25"/>
      <c r="Z200" s="25"/>
      <c r="AA200" s="24"/>
      <c r="AB200" s="24"/>
      <c r="AC200" s="24"/>
      <c r="AD200" s="25"/>
      <c r="AE200" s="25"/>
      <c r="AF200" s="25"/>
      <c r="AG200" s="25"/>
      <c r="AH200" s="25"/>
      <c r="AI200" s="25"/>
      <c r="AJ200" s="25"/>
      <c r="AK200" s="25"/>
      <c r="AL200" s="25"/>
      <c r="AM200" s="25"/>
      <c r="AN200" s="25"/>
      <c r="AO200" s="25"/>
      <c r="AP200" s="25"/>
      <c r="AQ200" s="26"/>
      <c r="AR200" s="25"/>
    </row>
    <row r="201" spans="1:44" ht="15.75" customHeight="1" x14ac:dyDescent="0.25">
      <c r="A201" s="339"/>
      <c r="B201" s="339"/>
      <c r="C201" s="24"/>
      <c r="D201" s="25"/>
      <c r="E201" s="25"/>
      <c r="F201" s="25"/>
      <c r="G201" s="25"/>
      <c r="H201" s="25"/>
      <c r="I201" s="25"/>
      <c r="J201" s="25"/>
      <c r="K201" s="25"/>
      <c r="L201" s="25"/>
      <c r="M201" s="25"/>
      <c r="N201" s="25"/>
      <c r="O201" s="25"/>
      <c r="P201" s="25"/>
      <c r="Q201" s="24"/>
      <c r="R201" s="24"/>
      <c r="S201" s="24"/>
      <c r="T201" s="25"/>
      <c r="U201" s="10"/>
      <c r="V201" s="10"/>
      <c r="W201" s="10"/>
      <c r="X201" s="10"/>
      <c r="Y201" s="25"/>
      <c r="Z201" s="25"/>
      <c r="AA201" s="24"/>
      <c r="AB201" s="24"/>
      <c r="AC201" s="24"/>
      <c r="AD201" s="25"/>
      <c r="AE201" s="25"/>
      <c r="AF201" s="25"/>
      <c r="AG201" s="25"/>
      <c r="AH201" s="25"/>
      <c r="AI201" s="25"/>
      <c r="AJ201" s="25"/>
      <c r="AK201" s="25"/>
      <c r="AL201" s="25"/>
      <c r="AM201" s="25"/>
      <c r="AN201" s="25"/>
      <c r="AO201" s="25"/>
      <c r="AP201" s="25"/>
      <c r="AQ201" s="26"/>
      <c r="AR201" s="25"/>
    </row>
    <row r="202" spans="1:44" ht="15.75" customHeight="1" x14ac:dyDescent="0.25">
      <c r="A202" s="339"/>
      <c r="B202" s="339"/>
      <c r="C202" s="24"/>
      <c r="D202" s="25"/>
      <c r="E202" s="25"/>
      <c r="F202" s="25"/>
      <c r="G202" s="25"/>
      <c r="H202" s="25"/>
      <c r="I202" s="25"/>
      <c r="J202" s="25"/>
      <c r="K202" s="25"/>
      <c r="L202" s="25"/>
      <c r="M202" s="25"/>
      <c r="N202" s="25"/>
      <c r="O202" s="25"/>
      <c r="P202" s="25"/>
      <c r="Q202" s="24"/>
      <c r="R202" s="24"/>
      <c r="S202" s="24"/>
      <c r="T202" s="25"/>
      <c r="U202" s="10"/>
      <c r="V202" s="10"/>
      <c r="W202" s="10"/>
      <c r="X202" s="10"/>
      <c r="Y202" s="25"/>
      <c r="Z202" s="25"/>
      <c r="AA202" s="24"/>
      <c r="AB202" s="24"/>
      <c r="AC202" s="24"/>
      <c r="AD202" s="25"/>
      <c r="AE202" s="25"/>
      <c r="AF202" s="25"/>
      <c r="AG202" s="25"/>
      <c r="AH202" s="25"/>
      <c r="AI202" s="25"/>
      <c r="AJ202" s="25"/>
      <c r="AK202" s="25"/>
      <c r="AL202" s="25"/>
      <c r="AM202" s="25"/>
      <c r="AN202" s="25"/>
      <c r="AO202" s="25"/>
      <c r="AP202" s="25"/>
      <c r="AQ202" s="26"/>
      <c r="AR202" s="25"/>
    </row>
    <row r="203" spans="1:44" ht="15.75" customHeight="1" x14ac:dyDescent="0.25">
      <c r="A203" s="339"/>
      <c r="B203" s="339"/>
      <c r="C203" s="24"/>
      <c r="D203" s="25"/>
      <c r="E203" s="25"/>
      <c r="F203" s="25"/>
      <c r="G203" s="25"/>
      <c r="H203" s="25"/>
      <c r="I203" s="25"/>
      <c r="J203" s="25"/>
      <c r="K203" s="25"/>
      <c r="L203" s="25"/>
      <c r="M203" s="25"/>
      <c r="N203" s="25"/>
      <c r="O203" s="25"/>
      <c r="P203" s="25"/>
      <c r="Q203" s="24"/>
      <c r="R203" s="24"/>
      <c r="S203" s="24"/>
      <c r="T203" s="25"/>
      <c r="U203" s="10"/>
      <c r="V203" s="10"/>
      <c r="W203" s="10"/>
      <c r="X203" s="10"/>
      <c r="Y203" s="25"/>
      <c r="Z203" s="25"/>
      <c r="AA203" s="24"/>
      <c r="AB203" s="24"/>
      <c r="AC203" s="24"/>
      <c r="AD203" s="25"/>
      <c r="AE203" s="25"/>
      <c r="AF203" s="25"/>
      <c r="AG203" s="25"/>
      <c r="AH203" s="25"/>
      <c r="AI203" s="25"/>
      <c r="AJ203" s="25"/>
      <c r="AK203" s="25"/>
      <c r="AL203" s="25"/>
      <c r="AM203" s="25"/>
      <c r="AN203" s="25"/>
      <c r="AO203" s="25"/>
      <c r="AP203" s="25"/>
      <c r="AQ203" s="26"/>
      <c r="AR203" s="25"/>
    </row>
    <row r="204" spans="1:44" ht="15.75" customHeight="1" x14ac:dyDescent="0.25">
      <c r="A204" s="339"/>
      <c r="B204" s="339"/>
      <c r="C204" s="24"/>
      <c r="D204" s="25"/>
      <c r="E204" s="25"/>
      <c r="F204" s="25"/>
      <c r="G204" s="25"/>
      <c r="H204" s="25"/>
      <c r="I204" s="25"/>
      <c r="J204" s="25"/>
      <c r="K204" s="25"/>
      <c r="L204" s="25"/>
      <c r="M204" s="25"/>
      <c r="N204" s="25"/>
      <c r="O204" s="25"/>
      <c r="P204" s="25"/>
      <c r="Q204" s="24"/>
      <c r="R204" s="24"/>
      <c r="S204" s="24"/>
      <c r="T204" s="25"/>
      <c r="U204" s="10"/>
      <c r="V204" s="10"/>
      <c r="W204" s="10"/>
      <c r="X204" s="10"/>
      <c r="Y204" s="25"/>
      <c r="Z204" s="25"/>
      <c r="AA204" s="24"/>
      <c r="AB204" s="24"/>
      <c r="AC204" s="24"/>
      <c r="AD204" s="25"/>
      <c r="AE204" s="25"/>
      <c r="AF204" s="25"/>
      <c r="AG204" s="25"/>
      <c r="AH204" s="25"/>
      <c r="AI204" s="25"/>
      <c r="AJ204" s="25"/>
      <c r="AK204" s="25"/>
      <c r="AL204" s="25"/>
      <c r="AM204" s="25"/>
      <c r="AN204" s="25"/>
      <c r="AO204" s="25"/>
      <c r="AP204" s="25"/>
      <c r="AQ204" s="26"/>
      <c r="AR204" s="25"/>
    </row>
    <row r="205" spans="1:44" ht="15.75" customHeight="1" x14ac:dyDescent="0.25">
      <c r="A205" s="339"/>
      <c r="B205" s="339"/>
      <c r="C205" s="24"/>
      <c r="D205" s="25"/>
      <c r="E205" s="25"/>
      <c r="F205" s="25"/>
      <c r="G205" s="25"/>
      <c r="H205" s="25"/>
      <c r="I205" s="25"/>
      <c r="J205" s="25"/>
      <c r="K205" s="25"/>
      <c r="L205" s="25"/>
      <c r="M205" s="25"/>
      <c r="N205" s="25"/>
      <c r="O205" s="25"/>
      <c r="P205" s="25"/>
      <c r="Q205" s="24"/>
      <c r="R205" s="24"/>
      <c r="S205" s="24"/>
      <c r="T205" s="25"/>
      <c r="U205" s="10"/>
      <c r="V205" s="10"/>
      <c r="W205" s="10"/>
      <c r="X205" s="10"/>
      <c r="Y205" s="25"/>
      <c r="Z205" s="25"/>
      <c r="AA205" s="24"/>
      <c r="AB205" s="24"/>
      <c r="AC205" s="24"/>
      <c r="AD205" s="25"/>
      <c r="AE205" s="25"/>
      <c r="AF205" s="25"/>
      <c r="AG205" s="25"/>
      <c r="AH205" s="25"/>
      <c r="AI205" s="25"/>
      <c r="AJ205" s="25"/>
      <c r="AK205" s="25"/>
      <c r="AL205" s="25"/>
      <c r="AM205" s="25"/>
      <c r="AN205" s="25"/>
      <c r="AO205" s="25"/>
      <c r="AP205" s="25"/>
      <c r="AQ205" s="26"/>
      <c r="AR205" s="25"/>
    </row>
    <row r="206" spans="1:44" ht="15.75" customHeight="1" x14ac:dyDescent="0.25">
      <c r="A206" s="339"/>
      <c r="B206" s="339"/>
      <c r="C206" s="24"/>
      <c r="D206" s="25"/>
      <c r="E206" s="25"/>
      <c r="F206" s="25"/>
      <c r="G206" s="25"/>
      <c r="H206" s="25"/>
      <c r="I206" s="25"/>
      <c r="J206" s="25"/>
      <c r="K206" s="25"/>
      <c r="L206" s="25"/>
      <c r="M206" s="25"/>
      <c r="N206" s="25"/>
      <c r="O206" s="25"/>
      <c r="P206" s="25"/>
      <c r="Q206" s="24"/>
      <c r="R206" s="24"/>
      <c r="S206" s="24"/>
      <c r="T206" s="25"/>
      <c r="U206" s="10"/>
      <c r="V206" s="10"/>
      <c r="W206" s="10"/>
      <c r="X206" s="10"/>
      <c r="Y206" s="25"/>
      <c r="Z206" s="25"/>
      <c r="AA206" s="24"/>
      <c r="AB206" s="24"/>
      <c r="AC206" s="24"/>
      <c r="AD206" s="25"/>
      <c r="AE206" s="25"/>
      <c r="AF206" s="25"/>
      <c r="AG206" s="25"/>
      <c r="AH206" s="25"/>
      <c r="AI206" s="25"/>
      <c r="AJ206" s="25"/>
      <c r="AK206" s="25"/>
      <c r="AL206" s="25"/>
      <c r="AM206" s="25"/>
      <c r="AN206" s="25"/>
      <c r="AO206" s="25"/>
      <c r="AP206" s="25"/>
      <c r="AQ206" s="26"/>
      <c r="AR206" s="25"/>
    </row>
    <row r="207" spans="1:44" ht="15.75" customHeight="1" x14ac:dyDescent="0.25">
      <c r="A207" s="339"/>
      <c r="B207" s="339"/>
      <c r="C207" s="24"/>
      <c r="D207" s="25"/>
      <c r="E207" s="25"/>
      <c r="F207" s="25"/>
      <c r="G207" s="25"/>
      <c r="H207" s="25"/>
      <c r="I207" s="25"/>
      <c r="J207" s="25"/>
      <c r="K207" s="25"/>
      <c r="L207" s="25"/>
      <c r="M207" s="25"/>
      <c r="N207" s="25"/>
      <c r="O207" s="25"/>
      <c r="P207" s="25"/>
      <c r="Q207" s="24"/>
      <c r="R207" s="24"/>
      <c r="S207" s="24"/>
      <c r="T207" s="25"/>
      <c r="U207" s="10"/>
      <c r="V207" s="10"/>
      <c r="W207" s="10"/>
      <c r="X207" s="10"/>
      <c r="Y207" s="25"/>
      <c r="Z207" s="25"/>
      <c r="AA207" s="24"/>
      <c r="AB207" s="24"/>
      <c r="AC207" s="24"/>
      <c r="AD207" s="25"/>
      <c r="AE207" s="25"/>
      <c r="AF207" s="25"/>
      <c r="AG207" s="25"/>
      <c r="AH207" s="25"/>
      <c r="AI207" s="25"/>
      <c r="AJ207" s="25"/>
      <c r="AK207" s="25"/>
      <c r="AL207" s="25"/>
      <c r="AM207" s="25"/>
      <c r="AN207" s="25"/>
      <c r="AO207" s="25"/>
      <c r="AP207" s="25"/>
      <c r="AQ207" s="26"/>
      <c r="AR207" s="25"/>
    </row>
    <row r="208" spans="1:44" ht="15.75" customHeight="1" x14ac:dyDescent="0.25">
      <c r="A208" s="339"/>
      <c r="B208" s="339"/>
      <c r="C208" s="24"/>
      <c r="D208" s="25"/>
      <c r="E208" s="25"/>
      <c r="F208" s="25"/>
      <c r="G208" s="25"/>
      <c r="H208" s="25"/>
      <c r="I208" s="25"/>
      <c r="J208" s="25"/>
      <c r="K208" s="25"/>
      <c r="L208" s="25"/>
      <c r="M208" s="25"/>
      <c r="N208" s="25"/>
      <c r="O208" s="25"/>
      <c r="P208" s="25"/>
      <c r="Q208" s="24"/>
      <c r="R208" s="24"/>
      <c r="S208" s="24"/>
      <c r="T208" s="25"/>
      <c r="U208" s="10"/>
      <c r="V208" s="10"/>
      <c r="W208" s="10"/>
      <c r="X208" s="10"/>
      <c r="Y208" s="25"/>
      <c r="Z208" s="25"/>
      <c r="AA208" s="24"/>
      <c r="AB208" s="24"/>
      <c r="AC208" s="24"/>
      <c r="AD208" s="25"/>
      <c r="AE208" s="25"/>
      <c r="AF208" s="25"/>
      <c r="AG208" s="25"/>
      <c r="AH208" s="25"/>
      <c r="AI208" s="25"/>
      <c r="AJ208" s="25"/>
      <c r="AK208" s="25"/>
      <c r="AL208" s="25"/>
      <c r="AM208" s="25"/>
      <c r="AN208" s="25"/>
      <c r="AO208" s="25"/>
      <c r="AP208" s="25"/>
      <c r="AQ208" s="26"/>
      <c r="AR208" s="25"/>
    </row>
    <row r="209" spans="1:44" ht="15.75" customHeight="1" x14ac:dyDescent="0.25">
      <c r="A209" s="339"/>
      <c r="B209" s="339"/>
      <c r="C209" s="24"/>
      <c r="D209" s="25"/>
      <c r="E209" s="25"/>
      <c r="F209" s="25"/>
      <c r="G209" s="25"/>
      <c r="H209" s="25"/>
      <c r="I209" s="25"/>
      <c r="J209" s="25"/>
      <c r="K209" s="25"/>
      <c r="L209" s="25"/>
      <c r="M209" s="25"/>
      <c r="N209" s="25"/>
      <c r="O209" s="25"/>
      <c r="P209" s="25"/>
      <c r="Q209" s="24"/>
      <c r="R209" s="24"/>
      <c r="S209" s="24"/>
      <c r="T209" s="25"/>
      <c r="U209" s="10"/>
      <c r="V209" s="10"/>
      <c r="W209" s="10"/>
      <c r="X209" s="10"/>
      <c r="Y209" s="25"/>
      <c r="Z209" s="25"/>
      <c r="AA209" s="24"/>
      <c r="AB209" s="24"/>
      <c r="AC209" s="24"/>
      <c r="AD209" s="25"/>
      <c r="AE209" s="25"/>
      <c r="AF209" s="25"/>
      <c r="AG209" s="25"/>
      <c r="AH209" s="25"/>
      <c r="AI209" s="25"/>
      <c r="AJ209" s="25"/>
      <c r="AK209" s="25"/>
      <c r="AL209" s="25"/>
      <c r="AM209" s="25"/>
      <c r="AN209" s="25"/>
      <c r="AO209" s="25"/>
      <c r="AP209" s="25"/>
      <c r="AQ209" s="26"/>
      <c r="AR209" s="25"/>
    </row>
    <row r="210" spans="1:44" ht="15.75" customHeight="1" x14ac:dyDescent="0.25">
      <c r="A210" s="339"/>
      <c r="B210" s="339"/>
      <c r="C210" s="24"/>
      <c r="D210" s="25"/>
      <c r="E210" s="25"/>
      <c r="F210" s="25"/>
      <c r="G210" s="25"/>
      <c r="H210" s="25"/>
      <c r="I210" s="25"/>
      <c r="J210" s="25"/>
      <c r="K210" s="25"/>
      <c r="L210" s="25"/>
      <c r="M210" s="25"/>
      <c r="N210" s="25"/>
      <c r="O210" s="25"/>
      <c r="P210" s="25"/>
      <c r="Q210" s="24"/>
      <c r="R210" s="24"/>
      <c r="S210" s="24"/>
      <c r="T210" s="25"/>
      <c r="U210" s="10"/>
      <c r="V210" s="10"/>
      <c r="W210" s="10"/>
      <c r="X210" s="10"/>
      <c r="Y210" s="25"/>
      <c r="Z210" s="25"/>
      <c r="AA210" s="24"/>
      <c r="AB210" s="24"/>
      <c r="AC210" s="24"/>
      <c r="AD210" s="25"/>
      <c r="AE210" s="25"/>
      <c r="AF210" s="25"/>
      <c r="AG210" s="25"/>
      <c r="AH210" s="25"/>
      <c r="AI210" s="25"/>
      <c r="AJ210" s="25"/>
      <c r="AK210" s="25"/>
      <c r="AL210" s="25"/>
      <c r="AM210" s="25"/>
      <c r="AN210" s="25"/>
      <c r="AO210" s="25"/>
      <c r="AP210" s="25"/>
      <c r="AQ210" s="26"/>
      <c r="AR210" s="25"/>
    </row>
    <row r="211" spans="1:44" ht="15.75" customHeight="1" x14ac:dyDescent="0.25">
      <c r="A211" s="339"/>
      <c r="B211" s="339"/>
      <c r="C211" s="24"/>
      <c r="D211" s="25"/>
      <c r="E211" s="25"/>
      <c r="F211" s="25"/>
      <c r="G211" s="25"/>
      <c r="H211" s="25"/>
      <c r="I211" s="25"/>
      <c r="J211" s="25"/>
      <c r="K211" s="25"/>
      <c r="L211" s="25"/>
      <c r="M211" s="25"/>
      <c r="N211" s="25"/>
      <c r="O211" s="25"/>
      <c r="P211" s="25"/>
      <c r="Q211" s="24"/>
      <c r="R211" s="24"/>
      <c r="S211" s="24"/>
      <c r="T211" s="25"/>
      <c r="U211" s="10"/>
      <c r="V211" s="10"/>
      <c r="W211" s="10"/>
      <c r="X211" s="10"/>
      <c r="Y211" s="25"/>
      <c r="Z211" s="25"/>
      <c r="AA211" s="24"/>
      <c r="AB211" s="24"/>
      <c r="AC211" s="24"/>
      <c r="AD211" s="25"/>
      <c r="AE211" s="25"/>
      <c r="AF211" s="25"/>
      <c r="AG211" s="25"/>
      <c r="AH211" s="25"/>
      <c r="AI211" s="25"/>
      <c r="AJ211" s="25"/>
      <c r="AK211" s="25"/>
      <c r="AL211" s="25"/>
      <c r="AM211" s="25"/>
      <c r="AN211" s="25"/>
      <c r="AO211" s="25"/>
      <c r="AP211" s="25"/>
      <c r="AQ211" s="26"/>
      <c r="AR211" s="25"/>
    </row>
    <row r="212" spans="1:44" ht="15.75" customHeight="1" x14ac:dyDescent="0.25">
      <c r="A212" s="339"/>
      <c r="B212" s="339"/>
      <c r="C212" s="24"/>
      <c r="D212" s="25"/>
      <c r="E212" s="25"/>
      <c r="F212" s="25"/>
      <c r="G212" s="25"/>
      <c r="H212" s="25"/>
      <c r="I212" s="25"/>
      <c r="J212" s="25"/>
      <c r="K212" s="25"/>
      <c r="L212" s="25"/>
      <c r="M212" s="25"/>
      <c r="N212" s="25"/>
      <c r="O212" s="25"/>
      <c r="P212" s="25"/>
      <c r="Q212" s="24"/>
      <c r="R212" s="24"/>
      <c r="S212" s="24"/>
      <c r="T212" s="25"/>
      <c r="U212" s="10"/>
      <c r="V212" s="10"/>
      <c r="W212" s="10"/>
      <c r="X212" s="10"/>
      <c r="Y212" s="25"/>
      <c r="Z212" s="25"/>
      <c r="AA212" s="24"/>
      <c r="AB212" s="24"/>
      <c r="AC212" s="24"/>
      <c r="AD212" s="25"/>
      <c r="AE212" s="25"/>
      <c r="AF212" s="25"/>
      <c r="AG212" s="25"/>
      <c r="AH212" s="25"/>
      <c r="AI212" s="25"/>
      <c r="AJ212" s="25"/>
      <c r="AK212" s="25"/>
      <c r="AL212" s="25"/>
      <c r="AM212" s="25"/>
      <c r="AN212" s="25"/>
      <c r="AO212" s="25"/>
      <c r="AP212" s="25"/>
      <c r="AQ212" s="26"/>
      <c r="AR212" s="25"/>
    </row>
    <row r="213" spans="1:44" ht="15.75" customHeight="1" x14ac:dyDescent="0.25">
      <c r="A213" s="339"/>
      <c r="B213" s="339"/>
      <c r="C213" s="24"/>
      <c r="D213" s="25"/>
      <c r="E213" s="25"/>
      <c r="F213" s="25"/>
      <c r="G213" s="25"/>
      <c r="H213" s="25"/>
      <c r="I213" s="25"/>
      <c r="J213" s="25"/>
      <c r="K213" s="25"/>
      <c r="L213" s="25"/>
      <c r="M213" s="25"/>
      <c r="N213" s="25"/>
      <c r="O213" s="25"/>
      <c r="P213" s="25"/>
      <c r="Q213" s="24"/>
      <c r="R213" s="24"/>
      <c r="S213" s="24"/>
      <c r="T213" s="25"/>
      <c r="U213" s="10"/>
      <c r="V213" s="10"/>
      <c r="W213" s="10"/>
      <c r="X213" s="10"/>
      <c r="Y213" s="25"/>
      <c r="Z213" s="25"/>
      <c r="AA213" s="24"/>
      <c r="AB213" s="24"/>
      <c r="AC213" s="24"/>
      <c r="AD213" s="25"/>
      <c r="AE213" s="25"/>
      <c r="AF213" s="25"/>
      <c r="AG213" s="25"/>
      <c r="AH213" s="25"/>
      <c r="AI213" s="25"/>
      <c r="AJ213" s="25"/>
      <c r="AK213" s="25"/>
      <c r="AL213" s="25"/>
      <c r="AM213" s="25"/>
      <c r="AN213" s="25"/>
      <c r="AO213" s="25"/>
      <c r="AP213" s="25"/>
      <c r="AQ213" s="26"/>
      <c r="AR213" s="25"/>
    </row>
    <row r="214" spans="1:44" ht="15.75" customHeight="1" x14ac:dyDescent="0.25">
      <c r="A214" s="339"/>
      <c r="B214" s="339"/>
      <c r="C214" s="24"/>
      <c r="D214" s="25"/>
      <c r="E214" s="25"/>
      <c r="F214" s="25"/>
      <c r="G214" s="25"/>
      <c r="H214" s="25"/>
      <c r="I214" s="25"/>
      <c r="J214" s="25"/>
      <c r="K214" s="25"/>
      <c r="L214" s="25"/>
      <c r="M214" s="25"/>
      <c r="N214" s="25"/>
      <c r="O214" s="25"/>
      <c r="P214" s="25"/>
      <c r="Q214" s="24"/>
      <c r="R214" s="24"/>
      <c r="S214" s="24"/>
      <c r="T214" s="25"/>
      <c r="U214" s="10"/>
      <c r="V214" s="10"/>
      <c r="W214" s="10"/>
      <c r="X214" s="10"/>
      <c r="Y214" s="25"/>
      <c r="Z214" s="25"/>
      <c r="AA214" s="24"/>
      <c r="AB214" s="24"/>
      <c r="AC214" s="24"/>
      <c r="AD214" s="25"/>
      <c r="AE214" s="25"/>
      <c r="AF214" s="25"/>
      <c r="AG214" s="25"/>
      <c r="AH214" s="25"/>
      <c r="AI214" s="25"/>
      <c r="AJ214" s="25"/>
      <c r="AK214" s="25"/>
      <c r="AL214" s="25"/>
      <c r="AM214" s="25"/>
      <c r="AN214" s="25"/>
      <c r="AO214" s="25"/>
      <c r="AP214" s="25"/>
      <c r="AQ214" s="26"/>
      <c r="AR214" s="25"/>
    </row>
    <row r="215" spans="1:44" ht="15.75" customHeight="1" x14ac:dyDescent="0.25">
      <c r="A215" s="339"/>
      <c r="B215" s="339"/>
      <c r="C215" s="24"/>
      <c r="D215" s="25"/>
      <c r="E215" s="25"/>
      <c r="F215" s="25"/>
      <c r="G215" s="25"/>
      <c r="H215" s="25"/>
      <c r="I215" s="25"/>
      <c r="J215" s="25"/>
      <c r="K215" s="25"/>
      <c r="L215" s="25"/>
      <c r="M215" s="25"/>
      <c r="N215" s="25"/>
      <c r="O215" s="25"/>
      <c r="P215" s="25"/>
      <c r="Q215" s="24"/>
      <c r="R215" s="24"/>
      <c r="S215" s="24"/>
      <c r="T215" s="25"/>
      <c r="U215" s="10"/>
      <c r="V215" s="10"/>
      <c r="W215" s="10"/>
      <c r="X215" s="10"/>
      <c r="Y215" s="25"/>
      <c r="Z215" s="25"/>
      <c r="AA215" s="24"/>
      <c r="AB215" s="24"/>
      <c r="AC215" s="24"/>
      <c r="AD215" s="25"/>
      <c r="AE215" s="25"/>
      <c r="AF215" s="25"/>
      <c r="AG215" s="25"/>
      <c r="AH215" s="25"/>
      <c r="AI215" s="25"/>
      <c r="AJ215" s="25"/>
      <c r="AK215" s="25"/>
      <c r="AL215" s="25"/>
      <c r="AM215" s="25"/>
      <c r="AN215" s="25"/>
      <c r="AO215" s="25"/>
      <c r="AP215" s="25"/>
      <c r="AQ215" s="26"/>
      <c r="AR215" s="25"/>
    </row>
    <row r="216" spans="1:44" ht="15.75" customHeight="1" x14ac:dyDescent="0.25">
      <c r="A216" s="339"/>
      <c r="B216" s="339"/>
      <c r="C216" s="24"/>
      <c r="D216" s="25"/>
      <c r="E216" s="25"/>
      <c r="F216" s="25"/>
      <c r="G216" s="25"/>
      <c r="H216" s="25"/>
      <c r="I216" s="25"/>
      <c r="J216" s="25"/>
      <c r="K216" s="25"/>
      <c r="L216" s="25"/>
      <c r="M216" s="25"/>
      <c r="N216" s="25"/>
      <c r="O216" s="25"/>
      <c r="P216" s="25"/>
      <c r="Q216" s="24"/>
      <c r="R216" s="24"/>
      <c r="S216" s="24"/>
      <c r="T216" s="25"/>
      <c r="U216" s="10"/>
      <c r="V216" s="10"/>
      <c r="W216" s="10"/>
      <c r="X216" s="10"/>
      <c r="Y216" s="25"/>
      <c r="Z216" s="25"/>
      <c r="AA216" s="24"/>
      <c r="AB216" s="24"/>
      <c r="AC216" s="24"/>
      <c r="AD216" s="25"/>
      <c r="AE216" s="25"/>
      <c r="AF216" s="25"/>
      <c r="AG216" s="25"/>
      <c r="AH216" s="25"/>
      <c r="AI216" s="25"/>
      <c r="AJ216" s="25"/>
      <c r="AK216" s="25"/>
      <c r="AL216" s="25"/>
      <c r="AM216" s="25"/>
      <c r="AN216" s="25"/>
      <c r="AO216" s="25"/>
      <c r="AP216" s="25"/>
      <c r="AQ216" s="26"/>
      <c r="AR216" s="25"/>
    </row>
    <row r="217" spans="1:44" ht="15.75" customHeight="1" x14ac:dyDescent="0.25">
      <c r="A217" s="339"/>
      <c r="B217" s="339"/>
      <c r="C217" s="24"/>
      <c r="D217" s="25"/>
      <c r="E217" s="25"/>
      <c r="F217" s="25"/>
      <c r="G217" s="25"/>
      <c r="H217" s="25"/>
      <c r="I217" s="25"/>
      <c r="J217" s="25"/>
      <c r="K217" s="25"/>
      <c r="L217" s="25"/>
      <c r="M217" s="25"/>
      <c r="N217" s="25"/>
      <c r="O217" s="25"/>
      <c r="P217" s="25"/>
      <c r="Q217" s="24"/>
      <c r="R217" s="24"/>
      <c r="S217" s="24"/>
      <c r="T217" s="25"/>
      <c r="U217" s="10"/>
      <c r="V217" s="10"/>
      <c r="W217" s="10"/>
      <c r="X217" s="10"/>
      <c r="Y217" s="25"/>
      <c r="Z217" s="25"/>
      <c r="AA217" s="24"/>
      <c r="AB217" s="24"/>
      <c r="AC217" s="24"/>
      <c r="AD217" s="25"/>
      <c r="AE217" s="25"/>
      <c r="AF217" s="25"/>
      <c r="AG217" s="25"/>
      <c r="AH217" s="25"/>
      <c r="AI217" s="25"/>
      <c r="AJ217" s="25"/>
      <c r="AK217" s="25"/>
      <c r="AL217" s="25"/>
      <c r="AM217" s="25"/>
      <c r="AN217" s="25"/>
      <c r="AO217" s="25"/>
      <c r="AP217" s="25"/>
      <c r="AQ217" s="26"/>
      <c r="AR217" s="25"/>
    </row>
    <row r="218" spans="1:44" ht="15.75" customHeight="1" x14ac:dyDescent="0.25">
      <c r="A218" s="339"/>
      <c r="B218" s="339"/>
      <c r="C218" s="24"/>
      <c r="D218" s="25"/>
      <c r="E218" s="25"/>
      <c r="F218" s="25"/>
      <c r="G218" s="25"/>
      <c r="H218" s="25"/>
      <c r="I218" s="25"/>
      <c r="J218" s="25"/>
      <c r="K218" s="25"/>
      <c r="L218" s="25"/>
      <c r="M218" s="25"/>
      <c r="N218" s="25"/>
      <c r="O218" s="25"/>
      <c r="P218" s="25"/>
      <c r="Q218" s="24"/>
      <c r="R218" s="24"/>
      <c r="S218" s="24"/>
      <c r="T218" s="25"/>
      <c r="U218" s="10"/>
      <c r="V218" s="10"/>
      <c r="W218" s="10"/>
      <c r="X218" s="10"/>
      <c r="Y218" s="25"/>
      <c r="Z218" s="25"/>
      <c r="AA218" s="24"/>
      <c r="AB218" s="24"/>
      <c r="AC218" s="24"/>
      <c r="AD218" s="25"/>
      <c r="AE218" s="25"/>
      <c r="AF218" s="25"/>
      <c r="AG218" s="25"/>
      <c r="AH218" s="25"/>
      <c r="AI218" s="25"/>
      <c r="AJ218" s="25"/>
      <c r="AK218" s="25"/>
      <c r="AL218" s="25"/>
      <c r="AM218" s="25"/>
      <c r="AN218" s="25"/>
      <c r="AO218" s="25"/>
      <c r="AP218" s="25"/>
      <c r="AQ218" s="26"/>
      <c r="AR218" s="25"/>
    </row>
    <row r="219" spans="1:44" ht="15.75" customHeight="1" x14ac:dyDescent="0.25">
      <c r="A219" s="339"/>
      <c r="B219" s="339"/>
      <c r="C219" s="24"/>
      <c r="D219" s="25"/>
      <c r="E219" s="25"/>
      <c r="F219" s="25"/>
      <c r="G219" s="25"/>
      <c r="H219" s="25"/>
      <c r="I219" s="25"/>
      <c r="J219" s="25"/>
      <c r="K219" s="25"/>
      <c r="L219" s="25"/>
      <c r="M219" s="25"/>
      <c r="N219" s="25"/>
      <c r="O219" s="25"/>
      <c r="P219" s="25"/>
      <c r="Q219" s="24"/>
      <c r="R219" s="24"/>
      <c r="S219" s="24"/>
      <c r="T219" s="25"/>
      <c r="U219" s="10"/>
      <c r="V219" s="10"/>
      <c r="W219" s="10"/>
      <c r="X219" s="10"/>
      <c r="Y219" s="25"/>
      <c r="Z219" s="25"/>
      <c r="AA219" s="24"/>
      <c r="AB219" s="24"/>
      <c r="AC219" s="24"/>
      <c r="AD219" s="25"/>
      <c r="AE219" s="25"/>
      <c r="AF219" s="25"/>
      <c r="AG219" s="25"/>
      <c r="AH219" s="25"/>
      <c r="AI219" s="25"/>
      <c r="AJ219" s="25"/>
      <c r="AK219" s="25"/>
      <c r="AL219" s="25"/>
      <c r="AM219" s="25"/>
      <c r="AN219" s="25"/>
      <c r="AO219" s="25"/>
      <c r="AP219" s="25"/>
      <c r="AQ219" s="26"/>
      <c r="AR219" s="25"/>
    </row>
    <row r="220" spans="1:44" ht="15.75" customHeight="1" x14ac:dyDescent="0.25">
      <c r="A220" s="339"/>
      <c r="B220" s="339"/>
      <c r="C220" s="24"/>
      <c r="D220" s="25"/>
      <c r="E220" s="25"/>
      <c r="F220" s="25"/>
      <c r="G220" s="25"/>
      <c r="H220" s="25"/>
      <c r="I220" s="25"/>
      <c r="J220" s="25"/>
      <c r="K220" s="25"/>
      <c r="L220" s="25"/>
      <c r="M220" s="25"/>
      <c r="N220" s="25"/>
      <c r="O220" s="25"/>
      <c r="P220" s="25"/>
      <c r="Q220" s="24"/>
      <c r="R220" s="24"/>
      <c r="S220" s="24"/>
      <c r="T220" s="25"/>
      <c r="U220" s="10"/>
      <c r="V220" s="10"/>
      <c r="W220" s="10"/>
      <c r="X220" s="10"/>
      <c r="Y220" s="25"/>
      <c r="Z220" s="25"/>
      <c r="AA220" s="24"/>
      <c r="AB220" s="24"/>
      <c r="AC220" s="24"/>
      <c r="AD220" s="25"/>
      <c r="AE220" s="25"/>
      <c r="AF220" s="25"/>
      <c r="AG220" s="25"/>
      <c r="AH220" s="25"/>
      <c r="AI220" s="25"/>
      <c r="AJ220" s="25"/>
      <c r="AK220" s="25"/>
      <c r="AL220" s="25"/>
      <c r="AM220" s="25"/>
      <c r="AN220" s="25"/>
      <c r="AO220" s="25"/>
      <c r="AP220" s="25"/>
      <c r="AQ220" s="26"/>
      <c r="AR220" s="25"/>
    </row>
    <row r="221" spans="1:44" ht="15.75" customHeight="1" x14ac:dyDescent="0.25">
      <c r="A221" s="339"/>
      <c r="B221" s="339"/>
      <c r="C221" s="24"/>
      <c r="D221" s="25"/>
      <c r="E221" s="25"/>
      <c r="F221" s="25"/>
      <c r="G221" s="25"/>
      <c r="H221" s="25"/>
      <c r="I221" s="25"/>
      <c r="J221" s="25"/>
      <c r="K221" s="25"/>
      <c r="L221" s="25"/>
      <c r="M221" s="25"/>
      <c r="N221" s="25"/>
      <c r="O221" s="25"/>
      <c r="P221" s="25"/>
      <c r="Q221" s="24"/>
      <c r="R221" s="24"/>
      <c r="S221" s="24"/>
      <c r="T221" s="25"/>
      <c r="U221" s="10"/>
      <c r="V221" s="10"/>
      <c r="W221" s="10"/>
      <c r="X221" s="10"/>
      <c r="Y221" s="25"/>
      <c r="Z221" s="25"/>
      <c r="AA221" s="24"/>
      <c r="AB221" s="24"/>
      <c r="AC221" s="24"/>
      <c r="AD221" s="25"/>
      <c r="AE221" s="25"/>
      <c r="AF221" s="25"/>
      <c r="AG221" s="25"/>
      <c r="AH221" s="25"/>
      <c r="AI221" s="25"/>
      <c r="AJ221" s="25"/>
      <c r="AK221" s="25"/>
      <c r="AL221" s="25"/>
      <c r="AM221" s="25"/>
      <c r="AN221" s="25"/>
      <c r="AO221" s="25"/>
      <c r="AP221" s="25"/>
      <c r="AQ221" s="26"/>
      <c r="AR221" s="25"/>
    </row>
    <row r="222" spans="1:44" ht="15.75" customHeight="1" x14ac:dyDescent="0.25">
      <c r="A222" s="339"/>
      <c r="B222" s="339"/>
      <c r="C222" s="24"/>
      <c r="D222" s="25"/>
      <c r="E222" s="25"/>
      <c r="F222" s="25"/>
      <c r="G222" s="25"/>
      <c r="H222" s="25"/>
      <c r="I222" s="25"/>
      <c r="J222" s="25"/>
      <c r="K222" s="25"/>
      <c r="L222" s="25"/>
      <c r="M222" s="25"/>
      <c r="N222" s="25"/>
      <c r="O222" s="25"/>
      <c r="P222" s="25"/>
      <c r="Q222" s="24"/>
      <c r="R222" s="24"/>
      <c r="S222" s="24"/>
      <c r="T222" s="25"/>
      <c r="U222" s="10"/>
      <c r="V222" s="10"/>
      <c r="W222" s="10"/>
      <c r="X222" s="10"/>
      <c r="Y222" s="25"/>
      <c r="Z222" s="25"/>
      <c r="AA222" s="24"/>
      <c r="AB222" s="24"/>
      <c r="AC222" s="24"/>
      <c r="AD222" s="25"/>
      <c r="AE222" s="25"/>
      <c r="AF222" s="25"/>
      <c r="AG222" s="25"/>
      <c r="AH222" s="25"/>
      <c r="AI222" s="25"/>
      <c r="AJ222" s="25"/>
      <c r="AK222" s="25"/>
      <c r="AL222" s="25"/>
      <c r="AM222" s="25"/>
      <c r="AN222" s="25"/>
      <c r="AO222" s="25"/>
      <c r="AP222" s="25"/>
      <c r="AQ222" s="26"/>
      <c r="AR222" s="25"/>
    </row>
    <row r="223" spans="1:44" ht="15.75" customHeight="1" x14ac:dyDescent="0.25">
      <c r="A223" s="339"/>
      <c r="B223" s="339"/>
      <c r="C223" s="24"/>
      <c r="D223" s="25"/>
      <c r="E223" s="25"/>
      <c r="F223" s="25"/>
      <c r="G223" s="25"/>
      <c r="H223" s="25"/>
      <c r="I223" s="25"/>
      <c r="J223" s="25"/>
      <c r="K223" s="25"/>
      <c r="L223" s="25"/>
      <c r="M223" s="25"/>
      <c r="N223" s="25"/>
      <c r="O223" s="25"/>
      <c r="P223" s="25"/>
      <c r="Q223" s="24"/>
      <c r="R223" s="24"/>
      <c r="S223" s="24"/>
      <c r="T223" s="25"/>
      <c r="U223" s="10"/>
      <c r="V223" s="10"/>
      <c r="W223" s="10"/>
      <c r="X223" s="10"/>
      <c r="Y223" s="25"/>
      <c r="Z223" s="25"/>
      <c r="AA223" s="24"/>
      <c r="AB223" s="24"/>
      <c r="AC223" s="24"/>
      <c r="AD223" s="25"/>
      <c r="AE223" s="25"/>
      <c r="AF223" s="25"/>
      <c r="AG223" s="25"/>
      <c r="AH223" s="25"/>
      <c r="AI223" s="25"/>
      <c r="AJ223" s="25"/>
      <c r="AK223" s="25"/>
      <c r="AL223" s="25"/>
      <c r="AM223" s="25"/>
      <c r="AN223" s="25"/>
      <c r="AO223" s="25"/>
      <c r="AP223" s="25"/>
      <c r="AQ223" s="26"/>
      <c r="AR223" s="25"/>
    </row>
    <row r="224" spans="1:44" ht="15.75" customHeight="1" x14ac:dyDescent="0.25">
      <c r="A224" s="339"/>
      <c r="B224" s="339"/>
      <c r="C224" s="24"/>
      <c r="D224" s="25"/>
      <c r="E224" s="25"/>
      <c r="F224" s="25"/>
      <c r="G224" s="25"/>
      <c r="H224" s="25"/>
      <c r="I224" s="25"/>
      <c r="J224" s="25"/>
      <c r="K224" s="25"/>
      <c r="L224" s="25"/>
      <c r="M224" s="25"/>
      <c r="N224" s="25"/>
      <c r="O224" s="25"/>
      <c r="P224" s="25"/>
      <c r="Q224" s="24"/>
      <c r="R224" s="24"/>
      <c r="S224" s="24"/>
      <c r="T224" s="25"/>
      <c r="U224" s="10"/>
      <c r="V224" s="10"/>
      <c r="W224" s="10"/>
      <c r="X224" s="10"/>
      <c r="Y224" s="25"/>
      <c r="Z224" s="25"/>
      <c r="AA224" s="24"/>
      <c r="AB224" s="24"/>
      <c r="AC224" s="24"/>
      <c r="AD224" s="25"/>
      <c r="AE224" s="25"/>
      <c r="AF224" s="25"/>
      <c r="AG224" s="25"/>
      <c r="AH224" s="25"/>
      <c r="AI224" s="25"/>
      <c r="AJ224" s="25"/>
      <c r="AK224" s="25"/>
      <c r="AL224" s="25"/>
      <c r="AM224" s="25"/>
      <c r="AN224" s="25"/>
      <c r="AO224" s="25"/>
      <c r="AP224" s="25"/>
      <c r="AQ224" s="26"/>
      <c r="AR224" s="25"/>
    </row>
    <row r="225" spans="1:44" ht="15.75" customHeight="1" x14ac:dyDescent="0.25">
      <c r="A225" s="339"/>
      <c r="B225" s="339"/>
      <c r="C225" s="24"/>
      <c r="D225" s="25"/>
      <c r="E225" s="25"/>
      <c r="F225" s="25"/>
      <c r="G225" s="25"/>
      <c r="H225" s="25"/>
      <c r="I225" s="25"/>
      <c r="J225" s="25"/>
      <c r="K225" s="25"/>
      <c r="L225" s="25"/>
      <c r="M225" s="25"/>
      <c r="N225" s="25"/>
      <c r="O225" s="25"/>
      <c r="P225" s="25"/>
      <c r="Q225" s="24"/>
      <c r="R225" s="24"/>
      <c r="S225" s="24"/>
      <c r="T225" s="25"/>
      <c r="U225" s="10"/>
      <c r="V225" s="10"/>
      <c r="W225" s="10"/>
      <c r="X225" s="10"/>
      <c r="Y225" s="25"/>
      <c r="Z225" s="25"/>
      <c r="AA225" s="24"/>
      <c r="AB225" s="24"/>
      <c r="AC225" s="24"/>
      <c r="AD225" s="25"/>
      <c r="AE225" s="25"/>
      <c r="AF225" s="25"/>
      <c r="AG225" s="25"/>
      <c r="AH225" s="25"/>
      <c r="AI225" s="25"/>
      <c r="AJ225" s="25"/>
      <c r="AK225" s="25"/>
      <c r="AL225" s="25"/>
      <c r="AM225" s="25"/>
      <c r="AN225" s="25"/>
      <c r="AO225" s="25"/>
      <c r="AP225" s="25"/>
      <c r="AQ225" s="26"/>
      <c r="AR225" s="25"/>
    </row>
    <row r="226" spans="1:44" ht="15.75" customHeight="1" x14ac:dyDescent="0.25">
      <c r="A226" s="339"/>
      <c r="B226" s="339"/>
      <c r="C226" s="24"/>
      <c r="D226" s="25"/>
      <c r="E226" s="25"/>
      <c r="F226" s="25"/>
      <c r="G226" s="25"/>
      <c r="H226" s="25"/>
      <c r="I226" s="25"/>
      <c r="J226" s="25"/>
      <c r="K226" s="25"/>
      <c r="L226" s="25"/>
      <c r="M226" s="25"/>
      <c r="N226" s="25"/>
      <c r="O226" s="25"/>
      <c r="P226" s="25"/>
      <c r="Q226" s="24"/>
      <c r="R226" s="24"/>
      <c r="S226" s="24"/>
      <c r="T226" s="25"/>
      <c r="U226" s="10"/>
      <c r="V226" s="10"/>
      <c r="W226" s="10"/>
      <c r="X226" s="10"/>
      <c r="Y226" s="25"/>
      <c r="Z226" s="25"/>
      <c r="AA226" s="24"/>
      <c r="AB226" s="24"/>
      <c r="AC226" s="24"/>
      <c r="AD226" s="25"/>
      <c r="AE226" s="25"/>
      <c r="AF226" s="25"/>
      <c r="AG226" s="25"/>
      <c r="AH226" s="25"/>
      <c r="AI226" s="25"/>
      <c r="AJ226" s="25"/>
      <c r="AK226" s="25"/>
      <c r="AL226" s="25"/>
      <c r="AM226" s="25"/>
      <c r="AN226" s="25"/>
      <c r="AO226" s="25"/>
      <c r="AP226" s="25"/>
      <c r="AQ226" s="26"/>
      <c r="AR226" s="25"/>
    </row>
    <row r="227" spans="1:44" ht="15.75" customHeight="1" x14ac:dyDescent="0.25">
      <c r="A227" s="339"/>
      <c r="B227" s="339"/>
      <c r="C227" s="24"/>
      <c r="D227" s="25"/>
      <c r="E227" s="25"/>
      <c r="F227" s="25"/>
      <c r="G227" s="25"/>
      <c r="H227" s="25"/>
      <c r="I227" s="25"/>
      <c r="J227" s="25"/>
      <c r="K227" s="25"/>
      <c r="L227" s="25"/>
      <c r="M227" s="25"/>
      <c r="N227" s="25"/>
      <c r="O227" s="25"/>
      <c r="P227" s="25"/>
      <c r="Q227" s="24"/>
      <c r="R227" s="24"/>
      <c r="S227" s="24"/>
      <c r="T227" s="25"/>
      <c r="U227" s="10"/>
      <c r="V227" s="10"/>
      <c r="W227" s="10"/>
      <c r="X227" s="10"/>
      <c r="Y227" s="25"/>
      <c r="Z227" s="25"/>
      <c r="AA227" s="24"/>
      <c r="AB227" s="24"/>
      <c r="AC227" s="24"/>
      <c r="AD227" s="25"/>
      <c r="AE227" s="25"/>
      <c r="AF227" s="25"/>
      <c r="AG227" s="25"/>
      <c r="AH227" s="25"/>
      <c r="AI227" s="25"/>
      <c r="AJ227" s="25"/>
      <c r="AK227" s="25"/>
      <c r="AL227" s="25"/>
      <c r="AM227" s="25"/>
      <c r="AN227" s="25"/>
      <c r="AO227" s="25"/>
      <c r="AP227" s="25"/>
      <c r="AQ227" s="26"/>
      <c r="AR227" s="25"/>
    </row>
    <row r="228" spans="1:44" ht="15.75" customHeight="1" x14ac:dyDescent="0.25">
      <c r="A228" s="339"/>
      <c r="B228" s="339"/>
      <c r="C228" s="24"/>
      <c r="D228" s="25"/>
      <c r="E228" s="25"/>
      <c r="F228" s="25"/>
      <c r="G228" s="25"/>
      <c r="H228" s="25"/>
      <c r="I228" s="25"/>
      <c r="J228" s="25"/>
      <c r="K228" s="25"/>
      <c r="L228" s="25"/>
      <c r="M228" s="25"/>
      <c r="N228" s="25"/>
      <c r="O228" s="25"/>
      <c r="P228" s="25"/>
      <c r="Q228" s="24"/>
      <c r="R228" s="24"/>
      <c r="S228" s="24"/>
      <c r="T228" s="25"/>
      <c r="U228" s="10"/>
      <c r="V228" s="10"/>
      <c r="W228" s="10"/>
      <c r="X228" s="10"/>
      <c r="Y228" s="25"/>
      <c r="Z228" s="25"/>
      <c r="AA228" s="24"/>
      <c r="AB228" s="24"/>
      <c r="AC228" s="24"/>
      <c r="AD228" s="25"/>
      <c r="AE228" s="25"/>
      <c r="AF228" s="25"/>
      <c r="AG228" s="25"/>
      <c r="AH228" s="25"/>
      <c r="AI228" s="25"/>
      <c r="AJ228" s="25"/>
      <c r="AK228" s="25"/>
      <c r="AL228" s="25"/>
      <c r="AM228" s="25"/>
      <c r="AN228" s="25"/>
      <c r="AO228" s="25"/>
      <c r="AP228" s="25"/>
      <c r="AQ228" s="26"/>
      <c r="AR228" s="25"/>
    </row>
    <row r="229" spans="1:44" ht="15.75" customHeight="1" x14ac:dyDescent="0.25">
      <c r="A229" s="339"/>
      <c r="B229" s="339"/>
      <c r="C229" s="24"/>
      <c r="D229" s="25"/>
      <c r="E229" s="25"/>
      <c r="F229" s="25"/>
      <c r="G229" s="25"/>
      <c r="H229" s="25"/>
      <c r="I229" s="25"/>
      <c r="J229" s="25"/>
      <c r="K229" s="25"/>
      <c r="L229" s="25"/>
      <c r="M229" s="25"/>
      <c r="N229" s="25"/>
      <c r="O229" s="25"/>
      <c r="P229" s="25"/>
      <c r="Q229" s="24"/>
      <c r="R229" s="24"/>
      <c r="S229" s="24"/>
      <c r="T229" s="25"/>
      <c r="U229" s="10"/>
      <c r="V229" s="10"/>
      <c r="W229" s="10"/>
      <c r="X229" s="10"/>
      <c r="Y229" s="25"/>
      <c r="Z229" s="25"/>
      <c r="AA229" s="24"/>
      <c r="AB229" s="24"/>
      <c r="AC229" s="24"/>
      <c r="AD229" s="25"/>
      <c r="AE229" s="25"/>
      <c r="AF229" s="25"/>
      <c r="AG229" s="25"/>
      <c r="AH229" s="25"/>
      <c r="AI229" s="25"/>
      <c r="AJ229" s="25"/>
      <c r="AK229" s="25"/>
      <c r="AL229" s="25"/>
      <c r="AM229" s="25"/>
      <c r="AN229" s="25"/>
      <c r="AO229" s="25"/>
      <c r="AP229" s="25"/>
      <c r="AQ229" s="26"/>
      <c r="AR229" s="25"/>
    </row>
    <row r="230" spans="1:44" ht="15.75" customHeight="1" x14ac:dyDescent="0.25">
      <c r="A230" s="339"/>
      <c r="B230" s="339"/>
      <c r="C230" s="24"/>
      <c r="D230" s="25"/>
      <c r="E230" s="25"/>
      <c r="F230" s="25"/>
      <c r="G230" s="25"/>
      <c r="H230" s="25"/>
      <c r="I230" s="25"/>
      <c r="J230" s="25"/>
      <c r="K230" s="25"/>
      <c r="L230" s="25"/>
      <c r="M230" s="25"/>
      <c r="N230" s="25"/>
      <c r="O230" s="25"/>
      <c r="P230" s="25"/>
      <c r="Q230" s="24"/>
      <c r="R230" s="24"/>
      <c r="S230" s="24"/>
      <c r="T230" s="25"/>
      <c r="U230" s="10"/>
      <c r="V230" s="10"/>
      <c r="W230" s="10"/>
      <c r="X230" s="10"/>
      <c r="Y230" s="25"/>
      <c r="Z230" s="25"/>
      <c r="AA230" s="24"/>
      <c r="AB230" s="24"/>
      <c r="AC230" s="24"/>
      <c r="AD230" s="25"/>
      <c r="AE230" s="25"/>
      <c r="AF230" s="25"/>
      <c r="AG230" s="25"/>
      <c r="AH230" s="25"/>
      <c r="AI230" s="25"/>
      <c r="AJ230" s="25"/>
      <c r="AK230" s="25"/>
      <c r="AL230" s="25"/>
      <c r="AM230" s="25"/>
      <c r="AN230" s="25"/>
      <c r="AO230" s="25"/>
      <c r="AP230" s="25"/>
      <c r="AQ230" s="26"/>
      <c r="AR230" s="25"/>
    </row>
    <row r="231" spans="1:44" ht="15.75" customHeight="1" x14ac:dyDescent="0.25">
      <c r="A231" s="339"/>
      <c r="B231" s="339"/>
      <c r="C231" s="24"/>
      <c r="D231" s="25"/>
      <c r="E231" s="25"/>
      <c r="F231" s="25"/>
      <c r="G231" s="25"/>
      <c r="H231" s="25"/>
      <c r="I231" s="25"/>
      <c r="J231" s="25"/>
      <c r="K231" s="25"/>
      <c r="L231" s="25"/>
      <c r="M231" s="25"/>
      <c r="N231" s="25"/>
      <c r="O231" s="25"/>
      <c r="P231" s="25"/>
      <c r="Q231" s="24"/>
      <c r="R231" s="24"/>
      <c r="S231" s="24"/>
      <c r="T231" s="25"/>
      <c r="U231" s="10"/>
      <c r="V231" s="10"/>
      <c r="W231" s="10"/>
      <c r="X231" s="10"/>
      <c r="Y231" s="25"/>
      <c r="Z231" s="25"/>
      <c r="AA231" s="24"/>
      <c r="AB231" s="24"/>
      <c r="AC231" s="24"/>
      <c r="AD231" s="25"/>
      <c r="AE231" s="25"/>
      <c r="AF231" s="25"/>
      <c r="AG231" s="25"/>
      <c r="AH231" s="25"/>
      <c r="AI231" s="25"/>
      <c r="AJ231" s="25"/>
      <c r="AK231" s="25"/>
      <c r="AL231" s="25"/>
      <c r="AM231" s="25"/>
      <c r="AN231" s="25"/>
      <c r="AO231" s="25"/>
      <c r="AP231" s="25"/>
      <c r="AQ231" s="26"/>
      <c r="AR231" s="25"/>
    </row>
    <row r="232" spans="1:44" ht="15.75" customHeight="1" x14ac:dyDescent="0.25">
      <c r="A232" s="339"/>
      <c r="B232" s="339"/>
      <c r="C232" s="24"/>
      <c r="D232" s="25"/>
      <c r="E232" s="25"/>
      <c r="F232" s="25"/>
      <c r="G232" s="25"/>
      <c r="H232" s="25"/>
      <c r="I232" s="25"/>
      <c r="J232" s="25"/>
      <c r="K232" s="25"/>
      <c r="L232" s="25"/>
      <c r="M232" s="25"/>
      <c r="N232" s="25"/>
      <c r="O232" s="25"/>
      <c r="P232" s="25"/>
      <c r="Q232" s="24"/>
      <c r="R232" s="24"/>
      <c r="S232" s="24"/>
      <c r="T232" s="25"/>
      <c r="U232" s="10"/>
      <c r="V232" s="10"/>
      <c r="W232" s="10"/>
      <c r="X232" s="10"/>
      <c r="Y232" s="25"/>
      <c r="Z232" s="25"/>
      <c r="AA232" s="24"/>
      <c r="AB232" s="24"/>
      <c r="AC232" s="24"/>
      <c r="AD232" s="25"/>
      <c r="AE232" s="25"/>
      <c r="AF232" s="25"/>
      <c r="AG232" s="25"/>
      <c r="AH232" s="25"/>
      <c r="AI232" s="25"/>
      <c r="AJ232" s="25"/>
      <c r="AK232" s="25"/>
      <c r="AL232" s="25"/>
      <c r="AM232" s="25"/>
      <c r="AN232" s="25"/>
      <c r="AO232" s="25"/>
      <c r="AP232" s="25"/>
      <c r="AQ232" s="26"/>
      <c r="AR232" s="25"/>
    </row>
    <row r="233" spans="1:44" ht="15.75" customHeight="1" x14ac:dyDescent="0.25">
      <c r="A233" s="339"/>
      <c r="B233" s="339"/>
      <c r="C233" s="24"/>
      <c r="D233" s="25"/>
      <c r="E233" s="25"/>
      <c r="F233" s="25"/>
      <c r="G233" s="25"/>
      <c r="H233" s="25"/>
      <c r="I233" s="25"/>
      <c r="J233" s="25"/>
      <c r="K233" s="25"/>
      <c r="L233" s="25"/>
      <c r="M233" s="25"/>
      <c r="N233" s="25"/>
      <c r="O233" s="25"/>
      <c r="P233" s="25"/>
      <c r="Q233" s="24"/>
      <c r="R233" s="24"/>
      <c r="S233" s="24"/>
      <c r="T233" s="25"/>
      <c r="U233" s="10"/>
      <c r="V233" s="10"/>
      <c r="W233" s="10"/>
      <c r="X233" s="10"/>
      <c r="Y233" s="25"/>
      <c r="Z233" s="25"/>
      <c r="AA233" s="24"/>
      <c r="AB233" s="24"/>
      <c r="AC233" s="24"/>
      <c r="AD233" s="25"/>
      <c r="AE233" s="25"/>
      <c r="AF233" s="25"/>
      <c r="AG233" s="25"/>
      <c r="AH233" s="25"/>
      <c r="AI233" s="25"/>
      <c r="AJ233" s="25"/>
      <c r="AK233" s="25"/>
      <c r="AL233" s="25"/>
      <c r="AM233" s="25"/>
      <c r="AN233" s="25"/>
      <c r="AO233" s="25"/>
      <c r="AP233" s="25"/>
      <c r="AQ233" s="26"/>
      <c r="AR233" s="25"/>
    </row>
    <row r="234" spans="1:44" ht="15.75" customHeight="1" x14ac:dyDescent="0.25">
      <c r="A234" s="339"/>
      <c r="B234" s="339"/>
      <c r="C234" s="24"/>
      <c r="D234" s="25"/>
      <c r="E234" s="25"/>
      <c r="F234" s="25"/>
      <c r="G234" s="25"/>
      <c r="H234" s="25"/>
      <c r="I234" s="25"/>
      <c r="J234" s="25"/>
      <c r="K234" s="25"/>
      <c r="L234" s="25"/>
      <c r="M234" s="25"/>
      <c r="N234" s="25"/>
      <c r="O234" s="25"/>
      <c r="P234" s="25"/>
      <c r="Q234" s="24"/>
      <c r="R234" s="24"/>
      <c r="S234" s="24"/>
      <c r="T234" s="25"/>
      <c r="U234" s="10"/>
      <c r="V234" s="10"/>
      <c r="W234" s="10"/>
      <c r="X234" s="10"/>
      <c r="Y234" s="25"/>
      <c r="Z234" s="25"/>
      <c r="AA234" s="24"/>
      <c r="AB234" s="24"/>
      <c r="AC234" s="24"/>
      <c r="AD234" s="25"/>
      <c r="AE234" s="25"/>
      <c r="AF234" s="25"/>
      <c r="AG234" s="25"/>
      <c r="AH234" s="25"/>
      <c r="AI234" s="25"/>
      <c r="AJ234" s="25"/>
      <c r="AK234" s="25"/>
      <c r="AL234" s="25"/>
      <c r="AM234" s="25"/>
      <c r="AN234" s="25"/>
      <c r="AO234" s="25"/>
      <c r="AP234" s="25"/>
      <c r="AQ234" s="26"/>
      <c r="AR234" s="25"/>
    </row>
    <row r="235" spans="1:44" ht="15.75" customHeight="1" x14ac:dyDescent="0.25">
      <c r="A235" s="339"/>
      <c r="B235" s="339"/>
      <c r="C235" s="24"/>
      <c r="D235" s="25"/>
      <c r="E235" s="25"/>
      <c r="F235" s="25"/>
      <c r="G235" s="25"/>
      <c r="H235" s="25"/>
      <c r="I235" s="25"/>
      <c r="J235" s="25"/>
      <c r="K235" s="25"/>
      <c r="L235" s="25"/>
      <c r="M235" s="25"/>
      <c r="N235" s="25"/>
      <c r="O235" s="25"/>
      <c r="P235" s="25"/>
      <c r="Q235" s="24"/>
      <c r="R235" s="24"/>
      <c r="S235" s="24"/>
      <c r="T235" s="25"/>
      <c r="U235" s="10"/>
      <c r="V235" s="10"/>
      <c r="W235" s="10"/>
      <c r="X235" s="10"/>
      <c r="Y235" s="25"/>
      <c r="Z235" s="25"/>
      <c r="AA235" s="24"/>
      <c r="AB235" s="24"/>
      <c r="AC235" s="24"/>
      <c r="AD235" s="25"/>
      <c r="AE235" s="25"/>
      <c r="AF235" s="25"/>
      <c r="AG235" s="25"/>
      <c r="AH235" s="25"/>
      <c r="AI235" s="25"/>
      <c r="AJ235" s="25"/>
      <c r="AK235" s="25"/>
      <c r="AL235" s="25"/>
      <c r="AM235" s="25"/>
      <c r="AN235" s="25"/>
      <c r="AO235" s="25"/>
      <c r="AP235" s="25"/>
      <c r="AQ235" s="26"/>
      <c r="AR235" s="25"/>
    </row>
    <row r="236" spans="1:44" ht="15.75" customHeight="1" x14ac:dyDescent="0.25">
      <c r="A236" s="339"/>
      <c r="B236" s="339"/>
      <c r="C236" s="24"/>
      <c r="D236" s="25"/>
      <c r="E236" s="25"/>
      <c r="F236" s="25"/>
      <c r="G236" s="25"/>
      <c r="H236" s="25"/>
      <c r="I236" s="25"/>
      <c r="J236" s="25"/>
      <c r="K236" s="25"/>
      <c r="L236" s="25"/>
      <c r="M236" s="25"/>
      <c r="N236" s="25"/>
      <c r="O236" s="25"/>
      <c r="P236" s="25"/>
      <c r="Q236" s="24"/>
      <c r="R236" s="24"/>
      <c r="S236" s="24"/>
      <c r="T236" s="25"/>
      <c r="U236" s="10"/>
      <c r="V236" s="10"/>
      <c r="W236" s="10"/>
      <c r="X236" s="10"/>
      <c r="Y236" s="25"/>
      <c r="Z236" s="25"/>
      <c r="AA236" s="24"/>
      <c r="AB236" s="24"/>
      <c r="AC236" s="24"/>
      <c r="AD236" s="25"/>
      <c r="AE236" s="25"/>
      <c r="AF236" s="25"/>
      <c r="AG236" s="25"/>
      <c r="AH236" s="25"/>
      <c r="AI236" s="25"/>
      <c r="AJ236" s="25"/>
      <c r="AK236" s="25"/>
      <c r="AL236" s="25"/>
      <c r="AM236" s="25"/>
      <c r="AN236" s="25"/>
      <c r="AO236" s="25"/>
      <c r="AP236" s="25"/>
      <c r="AQ236" s="26"/>
      <c r="AR236" s="25"/>
    </row>
    <row r="237" spans="1:44" ht="15.75" customHeight="1" x14ac:dyDescent="0.25">
      <c r="A237" s="339"/>
      <c r="B237" s="339"/>
      <c r="C237" s="24"/>
      <c r="D237" s="25"/>
      <c r="E237" s="25"/>
      <c r="F237" s="25"/>
      <c r="G237" s="25"/>
      <c r="H237" s="25"/>
      <c r="I237" s="25"/>
      <c r="J237" s="25"/>
      <c r="K237" s="25"/>
      <c r="L237" s="25"/>
      <c r="M237" s="25"/>
      <c r="N237" s="25"/>
      <c r="O237" s="25"/>
      <c r="P237" s="25"/>
      <c r="Q237" s="24"/>
      <c r="R237" s="24"/>
      <c r="S237" s="24"/>
      <c r="T237" s="25"/>
      <c r="U237" s="10"/>
      <c r="V237" s="10"/>
      <c r="W237" s="10"/>
      <c r="X237" s="10"/>
      <c r="Y237" s="25"/>
      <c r="Z237" s="25"/>
      <c r="AA237" s="24"/>
      <c r="AB237" s="24"/>
      <c r="AC237" s="24"/>
      <c r="AD237" s="25"/>
      <c r="AE237" s="25"/>
      <c r="AF237" s="25"/>
      <c r="AG237" s="25"/>
      <c r="AH237" s="25"/>
      <c r="AI237" s="25"/>
      <c r="AJ237" s="25"/>
      <c r="AK237" s="25"/>
      <c r="AL237" s="25"/>
      <c r="AM237" s="25"/>
      <c r="AN237" s="25"/>
      <c r="AO237" s="25"/>
      <c r="AP237" s="25"/>
      <c r="AQ237" s="26"/>
      <c r="AR237" s="25"/>
    </row>
    <row r="238" spans="1:44" ht="15.75" customHeight="1" x14ac:dyDescent="0.25">
      <c r="A238" s="339"/>
      <c r="B238" s="339"/>
      <c r="C238" s="24"/>
      <c r="D238" s="25"/>
      <c r="E238" s="25"/>
      <c r="F238" s="25"/>
      <c r="G238" s="25"/>
      <c r="H238" s="25"/>
      <c r="I238" s="25"/>
      <c r="J238" s="25"/>
      <c r="K238" s="25"/>
      <c r="L238" s="25"/>
      <c r="M238" s="25"/>
      <c r="N238" s="25"/>
      <c r="O238" s="25"/>
      <c r="P238" s="25"/>
      <c r="Q238" s="24"/>
      <c r="R238" s="24"/>
      <c r="S238" s="24"/>
      <c r="T238" s="25"/>
      <c r="U238" s="10"/>
      <c r="V238" s="10"/>
      <c r="W238" s="10"/>
      <c r="X238" s="10"/>
      <c r="Y238" s="25"/>
      <c r="Z238" s="25"/>
      <c r="AA238" s="24"/>
      <c r="AB238" s="24"/>
      <c r="AC238" s="24"/>
      <c r="AD238" s="25"/>
      <c r="AE238" s="25"/>
      <c r="AF238" s="25"/>
      <c r="AG238" s="25"/>
      <c r="AH238" s="25"/>
      <c r="AI238" s="25"/>
      <c r="AJ238" s="25"/>
      <c r="AK238" s="25"/>
      <c r="AL238" s="25"/>
      <c r="AM238" s="25"/>
      <c r="AN238" s="25"/>
      <c r="AO238" s="25"/>
      <c r="AP238" s="25"/>
      <c r="AQ238" s="26"/>
      <c r="AR238" s="25"/>
    </row>
    <row r="239" spans="1:44" ht="15.75" customHeight="1" x14ac:dyDescent="0.25">
      <c r="A239" s="339"/>
      <c r="B239" s="339"/>
      <c r="C239" s="24"/>
      <c r="D239" s="25"/>
      <c r="E239" s="25"/>
      <c r="F239" s="25"/>
      <c r="G239" s="25"/>
      <c r="H239" s="25"/>
      <c r="I239" s="25"/>
      <c r="J239" s="25"/>
      <c r="K239" s="25"/>
      <c r="L239" s="25"/>
      <c r="M239" s="25"/>
      <c r="N239" s="25"/>
      <c r="O239" s="25"/>
      <c r="P239" s="25"/>
      <c r="Q239" s="24"/>
      <c r="R239" s="24"/>
      <c r="S239" s="24"/>
      <c r="T239" s="25"/>
      <c r="U239" s="10"/>
      <c r="V239" s="10"/>
      <c r="W239" s="10"/>
      <c r="X239" s="10"/>
      <c r="Y239" s="25"/>
      <c r="Z239" s="25"/>
      <c r="AA239" s="24"/>
      <c r="AB239" s="24"/>
      <c r="AC239" s="24"/>
      <c r="AD239" s="25"/>
      <c r="AE239" s="25"/>
      <c r="AF239" s="25"/>
      <c r="AG239" s="25"/>
      <c r="AH239" s="25"/>
      <c r="AI239" s="25"/>
      <c r="AJ239" s="25"/>
      <c r="AK239" s="25"/>
      <c r="AL239" s="25"/>
      <c r="AM239" s="25"/>
      <c r="AN239" s="25"/>
      <c r="AO239" s="25"/>
      <c r="AP239" s="25"/>
      <c r="AQ239" s="26"/>
      <c r="AR239" s="25"/>
    </row>
    <row r="240" spans="1:44" ht="15.75" customHeight="1" x14ac:dyDescent="0.25">
      <c r="A240" s="339"/>
      <c r="B240" s="339"/>
      <c r="C240" s="24"/>
      <c r="D240" s="25"/>
      <c r="E240" s="25"/>
      <c r="F240" s="25"/>
      <c r="G240" s="25"/>
      <c r="H240" s="25"/>
      <c r="I240" s="25"/>
      <c r="J240" s="25"/>
      <c r="K240" s="25"/>
      <c r="L240" s="25"/>
      <c r="M240" s="25"/>
      <c r="N240" s="25"/>
      <c r="O240" s="25"/>
      <c r="P240" s="25"/>
      <c r="Q240" s="24"/>
      <c r="R240" s="24"/>
      <c r="S240" s="24"/>
      <c r="T240" s="25"/>
      <c r="U240" s="10"/>
      <c r="V240" s="10"/>
      <c r="W240" s="10"/>
      <c r="X240" s="10"/>
      <c r="Y240" s="25"/>
      <c r="Z240" s="25"/>
      <c r="AA240" s="24"/>
      <c r="AB240" s="24"/>
      <c r="AC240" s="24"/>
      <c r="AD240" s="25"/>
      <c r="AE240" s="25"/>
      <c r="AF240" s="25"/>
      <c r="AG240" s="25"/>
      <c r="AH240" s="25"/>
      <c r="AI240" s="25"/>
      <c r="AJ240" s="25"/>
      <c r="AK240" s="25"/>
      <c r="AL240" s="25"/>
      <c r="AM240" s="25"/>
      <c r="AN240" s="25"/>
      <c r="AO240" s="25"/>
      <c r="AP240" s="25"/>
      <c r="AQ240" s="26"/>
      <c r="AR240" s="25"/>
    </row>
    <row r="241" spans="1:44" ht="15.75" customHeight="1" x14ac:dyDescent="0.25">
      <c r="A241" s="339"/>
      <c r="B241" s="339"/>
      <c r="C241" s="24"/>
      <c r="D241" s="25"/>
      <c r="E241" s="25"/>
      <c r="F241" s="25"/>
      <c r="G241" s="25"/>
      <c r="H241" s="25"/>
      <c r="I241" s="25"/>
      <c r="J241" s="25"/>
      <c r="K241" s="25"/>
      <c r="L241" s="25"/>
      <c r="M241" s="25"/>
      <c r="N241" s="25"/>
      <c r="O241" s="25"/>
      <c r="P241" s="25"/>
      <c r="Q241" s="24"/>
      <c r="R241" s="24"/>
      <c r="S241" s="24"/>
      <c r="T241" s="25"/>
      <c r="U241" s="10"/>
      <c r="V241" s="10"/>
      <c r="W241" s="10"/>
      <c r="X241" s="10"/>
      <c r="Y241" s="25"/>
      <c r="Z241" s="25"/>
      <c r="AA241" s="24"/>
      <c r="AB241" s="24"/>
      <c r="AC241" s="24"/>
      <c r="AD241" s="25"/>
      <c r="AE241" s="25"/>
      <c r="AF241" s="25"/>
      <c r="AG241" s="25"/>
      <c r="AH241" s="25"/>
      <c r="AI241" s="25"/>
      <c r="AJ241" s="25"/>
      <c r="AK241" s="25"/>
      <c r="AL241" s="25"/>
      <c r="AM241" s="25"/>
      <c r="AN241" s="25"/>
      <c r="AO241" s="25"/>
      <c r="AP241" s="25"/>
      <c r="AQ241" s="26"/>
      <c r="AR241" s="25"/>
    </row>
    <row r="242" spans="1:44" ht="15.75" customHeight="1" x14ac:dyDescent="0.25">
      <c r="A242" s="339"/>
      <c r="B242" s="339"/>
      <c r="C242" s="24"/>
      <c r="D242" s="25"/>
      <c r="E242" s="25"/>
      <c r="F242" s="25"/>
      <c r="G242" s="25"/>
      <c r="H242" s="25"/>
      <c r="I242" s="25"/>
      <c r="J242" s="25"/>
      <c r="K242" s="25"/>
      <c r="L242" s="25"/>
      <c r="M242" s="25"/>
      <c r="N242" s="25"/>
      <c r="O242" s="25"/>
      <c r="P242" s="25"/>
      <c r="Q242" s="24"/>
      <c r="R242" s="24"/>
      <c r="S242" s="24"/>
      <c r="T242" s="25"/>
      <c r="U242" s="10"/>
      <c r="V242" s="10"/>
      <c r="W242" s="10"/>
      <c r="X242" s="10"/>
      <c r="Y242" s="25"/>
      <c r="Z242" s="25"/>
      <c r="AA242" s="24"/>
      <c r="AB242" s="24"/>
      <c r="AC242" s="24"/>
      <c r="AD242" s="25"/>
      <c r="AE242" s="25"/>
      <c r="AF242" s="25"/>
      <c r="AG242" s="25"/>
      <c r="AH242" s="25"/>
      <c r="AI242" s="25"/>
      <c r="AJ242" s="25"/>
      <c r="AK242" s="25"/>
      <c r="AL242" s="25"/>
      <c r="AM242" s="25"/>
      <c r="AN242" s="25"/>
      <c r="AO242" s="25"/>
      <c r="AP242" s="25"/>
      <c r="AQ242" s="26"/>
      <c r="AR242" s="25"/>
    </row>
    <row r="243" spans="1:44" ht="15.75" customHeight="1" x14ac:dyDescent="0.25">
      <c r="A243" s="339"/>
      <c r="B243" s="339"/>
      <c r="C243" s="24"/>
      <c r="D243" s="25"/>
      <c r="E243" s="25"/>
      <c r="F243" s="25"/>
      <c r="G243" s="25"/>
      <c r="H243" s="25"/>
      <c r="I243" s="25"/>
      <c r="J243" s="25"/>
      <c r="K243" s="25"/>
      <c r="L243" s="25"/>
      <c r="M243" s="25"/>
      <c r="N243" s="25"/>
      <c r="O243" s="25"/>
      <c r="P243" s="25"/>
      <c r="Q243" s="24"/>
      <c r="R243" s="24"/>
      <c r="S243" s="24"/>
      <c r="T243" s="25"/>
      <c r="U243" s="10"/>
      <c r="V243" s="10"/>
      <c r="W243" s="10"/>
      <c r="X243" s="10"/>
      <c r="Y243" s="25"/>
      <c r="Z243" s="25"/>
      <c r="AA243" s="24"/>
      <c r="AB243" s="24"/>
      <c r="AC243" s="24"/>
      <c r="AD243" s="25"/>
      <c r="AE243" s="25"/>
      <c r="AF243" s="25"/>
      <c r="AG243" s="25"/>
      <c r="AH243" s="25"/>
      <c r="AI243" s="25"/>
      <c r="AJ243" s="25"/>
      <c r="AK243" s="25"/>
      <c r="AL243" s="25"/>
      <c r="AM243" s="25"/>
      <c r="AN243" s="25"/>
      <c r="AO243" s="25"/>
      <c r="AP243" s="25"/>
      <c r="AQ243" s="26"/>
      <c r="AR243" s="25"/>
    </row>
    <row r="244" spans="1:44" ht="15.75" customHeight="1" x14ac:dyDescent="0.25">
      <c r="A244" s="339"/>
      <c r="B244" s="339"/>
      <c r="C244" s="24"/>
      <c r="D244" s="25"/>
      <c r="E244" s="25"/>
      <c r="F244" s="25"/>
      <c r="G244" s="25"/>
      <c r="H244" s="25"/>
      <c r="I244" s="25"/>
      <c r="J244" s="25"/>
      <c r="K244" s="25"/>
      <c r="L244" s="25"/>
      <c r="M244" s="25"/>
      <c r="N244" s="25"/>
      <c r="O244" s="25"/>
      <c r="P244" s="25"/>
      <c r="Q244" s="24"/>
      <c r="R244" s="24"/>
      <c r="S244" s="24"/>
      <c r="T244" s="25"/>
      <c r="U244" s="10"/>
      <c r="V244" s="10"/>
      <c r="W244" s="10"/>
      <c r="X244" s="10"/>
      <c r="Y244" s="25"/>
      <c r="Z244" s="25"/>
      <c r="AA244" s="24"/>
      <c r="AB244" s="24"/>
      <c r="AC244" s="24"/>
      <c r="AD244" s="25"/>
      <c r="AE244" s="25"/>
      <c r="AF244" s="25"/>
      <c r="AG244" s="25"/>
      <c r="AH244" s="25"/>
      <c r="AI244" s="25"/>
      <c r="AJ244" s="25"/>
      <c r="AK244" s="25"/>
      <c r="AL244" s="25"/>
      <c r="AM244" s="25"/>
      <c r="AN244" s="25"/>
      <c r="AO244" s="25"/>
      <c r="AP244" s="25"/>
      <c r="AQ244" s="26"/>
      <c r="AR244" s="25"/>
    </row>
    <row r="245" spans="1:44" ht="15.75" customHeight="1" x14ac:dyDescent="0.25">
      <c r="A245" s="339"/>
      <c r="B245" s="339"/>
      <c r="C245" s="24"/>
      <c r="D245" s="25"/>
      <c r="E245" s="25"/>
      <c r="F245" s="25"/>
      <c r="G245" s="25"/>
      <c r="H245" s="25"/>
      <c r="I245" s="25"/>
      <c r="J245" s="25"/>
      <c r="K245" s="25"/>
      <c r="L245" s="25"/>
      <c r="M245" s="25"/>
      <c r="N245" s="25"/>
      <c r="O245" s="25"/>
      <c r="P245" s="25"/>
      <c r="Q245" s="24"/>
      <c r="R245" s="24"/>
      <c r="S245" s="24"/>
      <c r="T245" s="25"/>
      <c r="U245" s="10"/>
      <c r="V245" s="10"/>
      <c r="W245" s="10"/>
      <c r="X245" s="10"/>
      <c r="Y245" s="25"/>
      <c r="Z245" s="25"/>
      <c r="AA245" s="24"/>
      <c r="AB245" s="24"/>
      <c r="AC245" s="24"/>
      <c r="AD245" s="25"/>
      <c r="AE245" s="25"/>
      <c r="AF245" s="25"/>
      <c r="AG245" s="25"/>
      <c r="AH245" s="25"/>
      <c r="AI245" s="25"/>
      <c r="AJ245" s="25"/>
      <c r="AK245" s="25"/>
      <c r="AL245" s="25"/>
      <c r="AM245" s="25"/>
      <c r="AN245" s="25"/>
      <c r="AO245" s="25"/>
      <c r="AP245" s="25"/>
      <c r="AQ245" s="26"/>
      <c r="AR245" s="25"/>
    </row>
    <row r="246" spans="1:44" ht="15.75" customHeight="1" x14ac:dyDescent="0.25">
      <c r="A246" s="339"/>
      <c r="B246" s="339"/>
      <c r="C246" s="24"/>
      <c r="D246" s="25"/>
      <c r="E246" s="25"/>
      <c r="F246" s="25"/>
      <c r="G246" s="25"/>
      <c r="H246" s="25"/>
      <c r="I246" s="25"/>
      <c r="J246" s="25"/>
      <c r="K246" s="25"/>
      <c r="L246" s="25"/>
      <c r="M246" s="25"/>
      <c r="N246" s="25"/>
      <c r="O246" s="25"/>
      <c r="P246" s="25"/>
      <c r="Q246" s="24"/>
      <c r="R246" s="24"/>
      <c r="S246" s="24"/>
      <c r="T246" s="25"/>
      <c r="U246" s="10"/>
      <c r="V246" s="10"/>
      <c r="W246" s="10"/>
      <c r="X246" s="10"/>
      <c r="Y246" s="25"/>
      <c r="Z246" s="25"/>
      <c r="AA246" s="24"/>
      <c r="AB246" s="24"/>
      <c r="AC246" s="24"/>
      <c r="AD246" s="25"/>
      <c r="AE246" s="25"/>
      <c r="AF246" s="25"/>
      <c r="AG246" s="25"/>
      <c r="AH246" s="25"/>
      <c r="AI246" s="25"/>
      <c r="AJ246" s="25"/>
      <c r="AK246" s="25"/>
      <c r="AL246" s="25"/>
      <c r="AM246" s="25"/>
      <c r="AN246" s="25"/>
      <c r="AO246" s="25"/>
      <c r="AP246" s="25"/>
      <c r="AQ246" s="26"/>
      <c r="AR246" s="25"/>
    </row>
    <row r="247" spans="1:44" ht="15.75" customHeight="1" x14ac:dyDescent="0.25">
      <c r="A247" s="339"/>
      <c r="B247" s="339"/>
      <c r="C247" s="24"/>
      <c r="D247" s="25"/>
      <c r="E247" s="25"/>
      <c r="F247" s="25"/>
      <c r="G247" s="25"/>
      <c r="H247" s="25"/>
      <c r="I247" s="25"/>
      <c r="J247" s="25"/>
      <c r="K247" s="25"/>
      <c r="L247" s="25"/>
      <c r="M247" s="25"/>
      <c r="N247" s="25"/>
      <c r="O247" s="25"/>
      <c r="P247" s="25"/>
      <c r="Q247" s="24"/>
      <c r="R247" s="24"/>
      <c r="S247" s="24"/>
      <c r="T247" s="25"/>
      <c r="U247" s="10"/>
      <c r="V247" s="10"/>
      <c r="W247" s="10"/>
      <c r="X247" s="10"/>
      <c r="Y247" s="25"/>
      <c r="Z247" s="25"/>
      <c r="AA247" s="24"/>
      <c r="AB247" s="24"/>
      <c r="AC247" s="24"/>
      <c r="AD247" s="25"/>
      <c r="AE247" s="25"/>
      <c r="AF247" s="25"/>
      <c r="AG247" s="25"/>
      <c r="AH247" s="25"/>
      <c r="AI247" s="25"/>
      <c r="AJ247" s="25"/>
      <c r="AK247" s="25"/>
      <c r="AL247" s="25"/>
      <c r="AM247" s="25"/>
      <c r="AN247" s="25"/>
      <c r="AO247" s="25"/>
      <c r="AP247" s="25"/>
      <c r="AQ247" s="26"/>
      <c r="AR247" s="25"/>
    </row>
    <row r="248" spans="1:44" ht="15.75" customHeight="1" x14ac:dyDescent="0.25">
      <c r="A248" s="339"/>
      <c r="B248" s="339"/>
      <c r="C248" s="24"/>
      <c r="D248" s="25"/>
      <c r="E248" s="25"/>
      <c r="F248" s="25"/>
      <c r="G248" s="25"/>
      <c r="H248" s="25"/>
      <c r="I248" s="25"/>
      <c r="J248" s="25"/>
      <c r="K248" s="25"/>
      <c r="L248" s="25"/>
      <c r="M248" s="25"/>
      <c r="N248" s="25"/>
      <c r="O248" s="25"/>
      <c r="P248" s="25"/>
      <c r="Q248" s="24"/>
      <c r="R248" s="24"/>
      <c r="S248" s="24"/>
      <c r="T248" s="25"/>
      <c r="U248" s="10"/>
      <c r="V248" s="10"/>
      <c r="W248" s="10"/>
      <c r="X248" s="10"/>
      <c r="Y248" s="25"/>
      <c r="Z248" s="25"/>
      <c r="AA248" s="24"/>
      <c r="AB248" s="24"/>
      <c r="AC248" s="24"/>
      <c r="AD248" s="25"/>
      <c r="AE248" s="25"/>
      <c r="AF248" s="25"/>
      <c r="AG248" s="25"/>
      <c r="AH248" s="25"/>
      <c r="AI248" s="25"/>
      <c r="AJ248" s="25"/>
      <c r="AK248" s="25"/>
      <c r="AL248" s="25"/>
      <c r="AM248" s="25"/>
      <c r="AN248" s="25"/>
      <c r="AO248" s="25"/>
      <c r="AP248" s="25"/>
      <c r="AQ248" s="26"/>
      <c r="AR248" s="25"/>
    </row>
    <row r="249" spans="1:44" ht="15.75" customHeight="1" x14ac:dyDescent="0.25">
      <c r="A249" s="339"/>
      <c r="B249" s="339"/>
      <c r="C249" s="24"/>
      <c r="D249" s="25"/>
      <c r="E249" s="25"/>
      <c r="F249" s="25"/>
      <c r="G249" s="25"/>
      <c r="H249" s="25"/>
      <c r="I249" s="25"/>
      <c r="J249" s="25"/>
      <c r="K249" s="25"/>
      <c r="L249" s="25"/>
      <c r="M249" s="25"/>
      <c r="N249" s="25"/>
      <c r="O249" s="25"/>
      <c r="P249" s="25"/>
      <c r="Q249" s="24"/>
      <c r="R249" s="24"/>
      <c r="S249" s="24"/>
      <c r="T249" s="25"/>
      <c r="U249" s="10"/>
      <c r="V249" s="10"/>
      <c r="W249" s="10"/>
      <c r="X249" s="10"/>
      <c r="Y249" s="25"/>
      <c r="Z249" s="25"/>
      <c r="AA249" s="24"/>
      <c r="AB249" s="24"/>
      <c r="AC249" s="24"/>
      <c r="AD249" s="25"/>
      <c r="AE249" s="25"/>
      <c r="AF249" s="25"/>
      <c r="AG249" s="25"/>
      <c r="AH249" s="25"/>
      <c r="AI249" s="25"/>
      <c r="AJ249" s="25"/>
      <c r="AK249" s="25"/>
      <c r="AL249" s="25"/>
      <c r="AM249" s="25"/>
      <c r="AN249" s="25"/>
      <c r="AO249" s="25"/>
      <c r="AP249" s="25"/>
      <c r="AQ249" s="26"/>
      <c r="AR249" s="25"/>
    </row>
    <row r="250" spans="1:44" ht="15.75" customHeight="1" x14ac:dyDescent="0.25">
      <c r="A250" s="339"/>
      <c r="B250" s="339"/>
      <c r="C250" s="24"/>
      <c r="D250" s="25"/>
      <c r="E250" s="25"/>
      <c r="F250" s="25"/>
      <c r="G250" s="25"/>
      <c r="H250" s="25"/>
      <c r="I250" s="25"/>
      <c r="J250" s="25"/>
      <c r="K250" s="25"/>
      <c r="L250" s="25"/>
      <c r="M250" s="25"/>
      <c r="N250" s="25"/>
      <c r="O250" s="25"/>
      <c r="P250" s="25"/>
      <c r="Q250" s="24"/>
      <c r="R250" s="24"/>
      <c r="S250" s="24"/>
      <c r="T250" s="25"/>
      <c r="U250" s="10"/>
      <c r="V250" s="10"/>
      <c r="W250" s="10"/>
      <c r="X250" s="10"/>
      <c r="Y250" s="25"/>
      <c r="Z250" s="25"/>
      <c r="AA250" s="24"/>
      <c r="AB250" s="24"/>
      <c r="AC250" s="24"/>
      <c r="AD250" s="25"/>
      <c r="AE250" s="25"/>
      <c r="AF250" s="25"/>
      <c r="AG250" s="25"/>
      <c r="AH250" s="25"/>
      <c r="AI250" s="25"/>
      <c r="AJ250" s="25"/>
      <c r="AK250" s="25"/>
      <c r="AL250" s="25"/>
      <c r="AM250" s="25"/>
      <c r="AN250" s="25"/>
      <c r="AO250" s="25"/>
      <c r="AP250" s="25"/>
      <c r="AQ250" s="26"/>
      <c r="AR250" s="25"/>
    </row>
    <row r="251" spans="1:44" ht="15.75" customHeight="1" x14ac:dyDescent="0.25">
      <c r="A251" s="339"/>
      <c r="B251" s="339"/>
      <c r="C251" s="24"/>
      <c r="D251" s="25"/>
      <c r="E251" s="25"/>
      <c r="F251" s="25"/>
      <c r="G251" s="25"/>
      <c r="H251" s="25"/>
      <c r="I251" s="25"/>
      <c r="J251" s="25"/>
      <c r="K251" s="25"/>
      <c r="L251" s="25"/>
      <c r="M251" s="25"/>
      <c r="N251" s="25"/>
      <c r="O251" s="25"/>
      <c r="P251" s="25"/>
      <c r="Q251" s="24"/>
      <c r="R251" s="24"/>
      <c r="S251" s="24"/>
      <c r="T251" s="25"/>
      <c r="U251" s="10"/>
      <c r="V251" s="10"/>
      <c r="W251" s="10"/>
      <c r="X251" s="10"/>
      <c r="Y251" s="25"/>
      <c r="Z251" s="25"/>
      <c r="AA251" s="24"/>
      <c r="AB251" s="24"/>
      <c r="AC251" s="24"/>
      <c r="AD251" s="25"/>
      <c r="AE251" s="25"/>
      <c r="AF251" s="25"/>
      <c r="AG251" s="25"/>
      <c r="AH251" s="25"/>
      <c r="AI251" s="25"/>
      <c r="AJ251" s="25"/>
      <c r="AK251" s="25"/>
      <c r="AL251" s="25"/>
      <c r="AM251" s="25"/>
      <c r="AN251" s="25"/>
      <c r="AO251" s="25"/>
      <c r="AP251" s="25"/>
      <c r="AQ251" s="26"/>
      <c r="AR251" s="25"/>
    </row>
    <row r="252" spans="1:44" ht="15.75" customHeight="1" x14ac:dyDescent="0.25">
      <c r="A252" s="339"/>
      <c r="B252" s="339"/>
      <c r="C252" s="24"/>
      <c r="D252" s="25"/>
      <c r="E252" s="25"/>
      <c r="F252" s="25"/>
      <c r="G252" s="25"/>
      <c r="H252" s="25"/>
      <c r="I252" s="25"/>
      <c r="J252" s="25"/>
      <c r="K252" s="25"/>
      <c r="L252" s="25"/>
      <c r="M252" s="25"/>
      <c r="N252" s="25"/>
      <c r="O252" s="25"/>
      <c r="P252" s="25"/>
      <c r="Q252" s="24"/>
      <c r="R252" s="24"/>
      <c r="S252" s="24"/>
      <c r="T252" s="25"/>
      <c r="U252" s="10"/>
      <c r="V252" s="10"/>
      <c r="W252" s="10"/>
      <c r="X252" s="10"/>
      <c r="Y252" s="25"/>
      <c r="Z252" s="25"/>
      <c r="AA252" s="24"/>
      <c r="AB252" s="24"/>
      <c r="AC252" s="24"/>
      <c r="AD252" s="25"/>
      <c r="AE252" s="25"/>
      <c r="AF252" s="25"/>
      <c r="AG252" s="25"/>
      <c r="AH252" s="25"/>
      <c r="AI252" s="25"/>
      <c r="AJ252" s="25"/>
      <c r="AK252" s="25"/>
      <c r="AL252" s="25"/>
      <c r="AM252" s="25"/>
      <c r="AN252" s="25"/>
      <c r="AO252" s="25"/>
      <c r="AP252" s="25"/>
      <c r="AQ252" s="26"/>
      <c r="AR252" s="25"/>
    </row>
    <row r="253" spans="1:44" ht="15.75" customHeight="1" x14ac:dyDescent="0.25">
      <c r="A253" s="339"/>
      <c r="B253" s="339"/>
      <c r="C253" s="24"/>
      <c r="D253" s="25"/>
      <c r="E253" s="25"/>
      <c r="F253" s="25"/>
      <c r="G253" s="25"/>
      <c r="H253" s="25"/>
      <c r="I253" s="25"/>
      <c r="J253" s="25"/>
      <c r="K253" s="25"/>
      <c r="L253" s="25"/>
      <c r="M253" s="25"/>
      <c r="N253" s="25"/>
      <c r="O253" s="25"/>
      <c r="P253" s="25"/>
      <c r="Q253" s="24"/>
      <c r="R253" s="24"/>
      <c r="S253" s="24"/>
      <c r="T253" s="25"/>
      <c r="U253" s="10"/>
      <c r="V253" s="10"/>
      <c r="W253" s="10"/>
      <c r="X253" s="10"/>
      <c r="Y253" s="25"/>
      <c r="Z253" s="25"/>
      <c r="AA253" s="24"/>
      <c r="AB253" s="24"/>
      <c r="AC253" s="24"/>
      <c r="AD253" s="25"/>
      <c r="AE253" s="25"/>
      <c r="AF253" s="25"/>
      <c r="AG253" s="25"/>
      <c r="AH253" s="25"/>
      <c r="AI253" s="25"/>
      <c r="AJ253" s="25"/>
      <c r="AK253" s="25"/>
      <c r="AL253" s="25"/>
      <c r="AM253" s="25"/>
      <c r="AN253" s="25"/>
      <c r="AO253" s="25"/>
      <c r="AP253" s="25"/>
      <c r="AQ253" s="26"/>
      <c r="AR253" s="25"/>
    </row>
    <row r="254" spans="1:44" ht="15.75" customHeight="1" x14ac:dyDescent="0.25">
      <c r="A254" s="339"/>
      <c r="B254" s="339"/>
      <c r="C254" s="24"/>
      <c r="D254" s="25"/>
      <c r="E254" s="25"/>
      <c r="F254" s="25"/>
      <c r="G254" s="25"/>
      <c r="H254" s="25"/>
      <c r="I254" s="25"/>
      <c r="J254" s="25"/>
      <c r="K254" s="25"/>
      <c r="L254" s="25"/>
      <c r="M254" s="25"/>
      <c r="N254" s="25"/>
      <c r="O254" s="25"/>
      <c r="P254" s="25"/>
      <c r="Q254" s="24"/>
      <c r="R254" s="24"/>
      <c r="S254" s="24"/>
      <c r="T254" s="25"/>
      <c r="U254" s="10"/>
      <c r="V254" s="10"/>
      <c r="W254" s="10"/>
      <c r="X254" s="10"/>
      <c r="Y254" s="25"/>
      <c r="Z254" s="25"/>
      <c r="AA254" s="24"/>
      <c r="AB254" s="24"/>
      <c r="AC254" s="24"/>
      <c r="AD254" s="25"/>
      <c r="AE254" s="25"/>
      <c r="AF254" s="25"/>
      <c r="AG254" s="25"/>
      <c r="AH254" s="25"/>
      <c r="AI254" s="25"/>
      <c r="AJ254" s="25"/>
      <c r="AK254" s="25"/>
      <c r="AL254" s="25"/>
      <c r="AM254" s="25"/>
      <c r="AN254" s="25"/>
      <c r="AO254" s="25"/>
      <c r="AP254" s="25"/>
      <c r="AQ254" s="26"/>
      <c r="AR254" s="25"/>
    </row>
    <row r="255" spans="1:44" ht="15.75" customHeight="1" x14ac:dyDescent="0.25">
      <c r="A255" s="339"/>
      <c r="B255" s="339"/>
      <c r="C255" s="24"/>
      <c r="D255" s="25"/>
      <c r="E255" s="25"/>
      <c r="F255" s="25"/>
      <c r="G255" s="25"/>
      <c r="H255" s="25"/>
      <c r="I255" s="25"/>
      <c r="J255" s="25"/>
      <c r="K255" s="25"/>
      <c r="L255" s="25"/>
      <c r="M255" s="25"/>
      <c r="N255" s="25"/>
      <c r="O255" s="25"/>
      <c r="P255" s="25"/>
      <c r="Q255" s="24"/>
      <c r="R255" s="24"/>
      <c r="S255" s="24"/>
      <c r="T255" s="25"/>
      <c r="U255" s="10"/>
      <c r="V255" s="10"/>
      <c r="W255" s="10"/>
      <c r="X255" s="10"/>
      <c r="Y255" s="25"/>
      <c r="Z255" s="25"/>
      <c r="AA255" s="24"/>
      <c r="AB255" s="24"/>
      <c r="AC255" s="24"/>
      <c r="AD255" s="25"/>
      <c r="AE255" s="25"/>
      <c r="AF255" s="25"/>
      <c r="AG255" s="25"/>
      <c r="AH255" s="25"/>
      <c r="AI255" s="25"/>
      <c r="AJ255" s="25"/>
      <c r="AK255" s="25"/>
      <c r="AL255" s="25"/>
      <c r="AM255" s="25"/>
      <c r="AN255" s="25"/>
      <c r="AO255" s="25"/>
      <c r="AP255" s="25"/>
      <c r="AQ255" s="26"/>
      <c r="AR255" s="25"/>
    </row>
    <row r="256" spans="1:44" ht="15.75" customHeight="1" x14ac:dyDescent="0.25">
      <c r="A256" s="339"/>
      <c r="B256" s="339"/>
      <c r="C256" s="24"/>
      <c r="D256" s="25"/>
      <c r="E256" s="25"/>
      <c r="F256" s="25"/>
      <c r="G256" s="25"/>
      <c r="H256" s="25"/>
      <c r="I256" s="25"/>
      <c r="J256" s="25"/>
      <c r="K256" s="25"/>
      <c r="L256" s="25"/>
      <c r="M256" s="25"/>
      <c r="N256" s="25"/>
      <c r="O256" s="25"/>
      <c r="P256" s="25"/>
      <c r="Q256" s="24"/>
      <c r="R256" s="24"/>
      <c r="S256" s="24"/>
      <c r="T256" s="25"/>
      <c r="U256" s="10"/>
      <c r="V256" s="10"/>
      <c r="W256" s="10"/>
      <c r="X256" s="10"/>
      <c r="Y256" s="25"/>
      <c r="Z256" s="25"/>
      <c r="AA256" s="24"/>
      <c r="AB256" s="24"/>
      <c r="AC256" s="24"/>
      <c r="AD256" s="25"/>
      <c r="AE256" s="25"/>
      <c r="AF256" s="25"/>
      <c r="AG256" s="25"/>
      <c r="AH256" s="25"/>
      <c r="AI256" s="25"/>
      <c r="AJ256" s="25"/>
      <c r="AK256" s="25"/>
      <c r="AL256" s="25"/>
      <c r="AM256" s="25"/>
      <c r="AN256" s="25"/>
      <c r="AO256" s="25"/>
      <c r="AP256" s="25"/>
      <c r="AQ256" s="26"/>
      <c r="AR256" s="25"/>
    </row>
    <row r="257" spans="1:44" ht="15.75" customHeight="1" x14ac:dyDescent="0.25">
      <c r="A257" s="339"/>
      <c r="B257" s="339"/>
      <c r="C257" s="24"/>
      <c r="D257" s="25"/>
      <c r="E257" s="25"/>
      <c r="F257" s="25"/>
      <c r="G257" s="25"/>
      <c r="H257" s="25"/>
      <c r="I257" s="25"/>
      <c r="J257" s="25"/>
      <c r="K257" s="25"/>
      <c r="L257" s="25"/>
      <c r="M257" s="25"/>
      <c r="N257" s="25"/>
      <c r="O257" s="25"/>
      <c r="P257" s="25"/>
      <c r="Q257" s="24"/>
      <c r="R257" s="24"/>
      <c r="S257" s="24"/>
      <c r="T257" s="25"/>
      <c r="U257" s="10"/>
      <c r="V257" s="10"/>
      <c r="W257" s="10"/>
      <c r="X257" s="10"/>
      <c r="Y257" s="25"/>
      <c r="Z257" s="25"/>
      <c r="AA257" s="24"/>
      <c r="AB257" s="24"/>
      <c r="AC257" s="24"/>
      <c r="AD257" s="25"/>
      <c r="AE257" s="25"/>
      <c r="AF257" s="25"/>
      <c r="AG257" s="25"/>
      <c r="AH257" s="25"/>
      <c r="AI257" s="25"/>
      <c r="AJ257" s="25"/>
      <c r="AK257" s="25"/>
      <c r="AL257" s="25"/>
      <c r="AM257" s="25"/>
      <c r="AN257" s="25"/>
      <c r="AO257" s="25"/>
      <c r="AP257" s="25"/>
      <c r="AQ257" s="26"/>
      <c r="AR257" s="25"/>
    </row>
    <row r="258" spans="1:44" ht="15.75" customHeight="1" x14ac:dyDescent="0.25">
      <c r="A258" s="339"/>
      <c r="B258" s="339"/>
      <c r="C258" s="24"/>
      <c r="D258" s="25"/>
      <c r="E258" s="25"/>
      <c r="F258" s="25"/>
      <c r="G258" s="25"/>
      <c r="H258" s="25"/>
      <c r="I258" s="25"/>
      <c r="J258" s="25"/>
      <c r="K258" s="25"/>
      <c r="L258" s="25"/>
      <c r="M258" s="25"/>
      <c r="N258" s="25"/>
      <c r="O258" s="25"/>
      <c r="P258" s="25"/>
      <c r="Q258" s="24"/>
      <c r="R258" s="24"/>
      <c r="S258" s="24"/>
      <c r="T258" s="25"/>
      <c r="U258" s="10"/>
      <c r="V258" s="10"/>
      <c r="W258" s="10"/>
      <c r="X258" s="10"/>
      <c r="Y258" s="25"/>
      <c r="Z258" s="25"/>
      <c r="AA258" s="24"/>
      <c r="AB258" s="24"/>
      <c r="AC258" s="24"/>
      <c r="AD258" s="25"/>
      <c r="AE258" s="25"/>
      <c r="AF258" s="25"/>
      <c r="AG258" s="25"/>
      <c r="AH258" s="25"/>
      <c r="AI258" s="25"/>
      <c r="AJ258" s="25"/>
      <c r="AK258" s="25"/>
      <c r="AL258" s="25"/>
      <c r="AM258" s="25"/>
      <c r="AN258" s="25"/>
      <c r="AO258" s="25"/>
      <c r="AP258" s="25"/>
      <c r="AQ258" s="26"/>
      <c r="AR258" s="25"/>
    </row>
    <row r="259" spans="1:44" ht="15.75" customHeight="1" x14ac:dyDescent="0.25">
      <c r="A259" s="339"/>
      <c r="B259" s="339"/>
      <c r="C259" s="24"/>
      <c r="D259" s="25"/>
      <c r="E259" s="25"/>
      <c r="F259" s="25"/>
      <c r="G259" s="25"/>
      <c r="H259" s="25"/>
      <c r="I259" s="25"/>
      <c r="J259" s="25"/>
      <c r="K259" s="25"/>
      <c r="L259" s="25"/>
      <c r="M259" s="25"/>
      <c r="N259" s="25"/>
      <c r="O259" s="25"/>
      <c r="P259" s="25"/>
      <c r="Q259" s="24"/>
      <c r="R259" s="24"/>
      <c r="S259" s="24"/>
      <c r="T259" s="25"/>
      <c r="U259" s="10"/>
      <c r="V259" s="10"/>
      <c r="W259" s="10"/>
      <c r="X259" s="10"/>
      <c r="Y259" s="25"/>
      <c r="Z259" s="25"/>
      <c r="AA259" s="24"/>
      <c r="AB259" s="24"/>
      <c r="AC259" s="24"/>
      <c r="AD259" s="25"/>
      <c r="AE259" s="25"/>
      <c r="AF259" s="25"/>
      <c r="AG259" s="25"/>
      <c r="AH259" s="25"/>
      <c r="AI259" s="25"/>
      <c r="AJ259" s="25"/>
      <c r="AK259" s="25"/>
      <c r="AL259" s="25"/>
      <c r="AM259" s="25"/>
      <c r="AN259" s="25"/>
      <c r="AO259" s="25"/>
      <c r="AP259" s="25"/>
      <c r="AQ259" s="26"/>
      <c r="AR259" s="25"/>
    </row>
    <row r="260" spans="1:44" ht="15.75" customHeight="1" x14ac:dyDescent="0.25">
      <c r="A260" s="339"/>
      <c r="B260" s="339"/>
      <c r="C260" s="24"/>
      <c r="D260" s="25"/>
      <c r="E260" s="25"/>
      <c r="F260" s="25"/>
      <c r="G260" s="25"/>
      <c r="H260" s="25"/>
      <c r="I260" s="25"/>
      <c r="J260" s="25"/>
      <c r="K260" s="25"/>
      <c r="L260" s="25"/>
      <c r="M260" s="25"/>
      <c r="N260" s="25"/>
      <c r="O260" s="25"/>
      <c r="P260" s="25"/>
      <c r="Q260" s="24"/>
      <c r="R260" s="24"/>
      <c r="S260" s="24"/>
      <c r="T260" s="25"/>
      <c r="U260" s="10"/>
      <c r="V260" s="10"/>
      <c r="W260" s="10"/>
      <c r="X260" s="10"/>
      <c r="Y260" s="25"/>
      <c r="Z260" s="25"/>
      <c r="AA260" s="24"/>
      <c r="AB260" s="24"/>
      <c r="AC260" s="24"/>
      <c r="AD260" s="25"/>
      <c r="AE260" s="25"/>
      <c r="AF260" s="25"/>
      <c r="AG260" s="25"/>
      <c r="AH260" s="25"/>
      <c r="AI260" s="25"/>
      <c r="AJ260" s="25"/>
      <c r="AK260" s="25"/>
      <c r="AL260" s="25"/>
      <c r="AM260" s="25"/>
      <c r="AN260" s="25"/>
      <c r="AO260" s="25"/>
      <c r="AP260" s="25"/>
      <c r="AQ260" s="26"/>
      <c r="AR260" s="25"/>
    </row>
    <row r="261" spans="1:44" ht="15.75" customHeight="1" x14ac:dyDescent="0.25">
      <c r="A261" s="339"/>
      <c r="B261" s="339"/>
      <c r="C261" s="24"/>
      <c r="D261" s="25"/>
      <c r="E261" s="25"/>
      <c r="F261" s="25"/>
      <c r="G261" s="25"/>
      <c r="H261" s="25"/>
      <c r="I261" s="25"/>
      <c r="J261" s="25"/>
      <c r="K261" s="25"/>
      <c r="L261" s="25"/>
      <c r="M261" s="25"/>
      <c r="N261" s="25"/>
      <c r="O261" s="25"/>
      <c r="P261" s="25"/>
      <c r="Q261" s="24"/>
      <c r="R261" s="24"/>
      <c r="S261" s="24"/>
      <c r="T261" s="25"/>
      <c r="U261" s="10"/>
      <c r="V261" s="10"/>
      <c r="W261" s="10"/>
      <c r="X261" s="10"/>
      <c r="Y261" s="25"/>
      <c r="Z261" s="25"/>
      <c r="AA261" s="24"/>
      <c r="AB261" s="24"/>
      <c r="AC261" s="24"/>
      <c r="AD261" s="25"/>
      <c r="AE261" s="25"/>
      <c r="AF261" s="25"/>
      <c r="AG261" s="25"/>
      <c r="AH261" s="25"/>
      <c r="AI261" s="25"/>
      <c r="AJ261" s="25"/>
      <c r="AK261" s="25"/>
      <c r="AL261" s="25"/>
      <c r="AM261" s="25"/>
      <c r="AN261" s="25"/>
      <c r="AO261" s="25"/>
      <c r="AP261" s="25"/>
      <c r="AQ261" s="26"/>
      <c r="AR261" s="25"/>
    </row>
    <row r="262" spans="1:44" ht="15.75" customHeight="1" x14ac:dyDescent="0.25">
      <c r="A262" s="339"/>
      <c r="B262" s="339"/>
      <c r="C262" s="24"/>
      <c r="D262" s="25"/>
      <c r="E262" s="25"/>
      <c r="F262" s="25"/>
      <c r="G262" s="25"/>
      <c r="H262" s="25"/>
      <c r="I262" s="25"/>
      <c r="J262" s="25"/>
      <c r="K262" s="25"/>
      <c r="L262" s="25"/>
      <c r="M262" s="25"/>
      <c r="N262" s="25"/>
      <c r="O262" s="25"/>
      <c r="P262" s="25"/>
      <c r="Q262" s="24"/>
      <c r="R262" s="24"/>
      <c r="S262" s="24"/>
      <c r="T262" s="25"/>
      <c r="U262" s="10"/>
      <c r="V262" s="10"/>
      <c r="W262" s="10"/>
      <c r="X262" s="10"/>
      <c r="Y262" s="25"/>
      <c r="Z262" s="25"/>
      <c r="AA262" s="24"/>
      <c r="AB262" s="24"/>
      <c r="AC262" s="24"/>
      <c r="AD262" s="25"/>
      <c r="AE262" s="25"/>
      <c r="AF262" s="25"/>
      <c r="AG262" s="25"/>
      <c r="AH262" s="25"/>
      <c r="AI262" s="25"/>
      <c r="AJ262" s="25"/>
      <c r="AK262" s="25"/>
      <c r="AL262" s="25"/>
      <c r="AM262" s="25"/>
      <c r="AN262" s="25"/>
      <c r="AO262" s="25"/>
      <c r="AP262" s="25"/>
      <c r="AQ262" s="26"/>
      <c r="AR262" s="25"/>
    </row>
    <row r="263" spans="1:44" ht="15.75" customHeight="1" x14ac:dyDescent="0.25">
      <c r="A263" s="339"/>
      <c r="B263" s="339"/>
      <c r="C263" s="24"/>
      <c r="D263" s="25"/>
      <c r="E263" s="25"/>
      <c r="F263" s="25"/>
      <c r="G263" s="25"/>
      <c r="H263" s="25"/>
      <c r="I263" s="25"/>
      <c r="J263" s="25"/>
      <c r="K263" s="25"/>
      <c r="L263" s="25"/>
      <c r="M263" s="25"/>
      <c r="N263" s="25"/>
      <c r="O263" s="25"/>
      <c r="P263" s="25"/>
      <c r="Q263" s="24"/>
      <c r="R263" s="24"/>
      <c r="S263" s="24"/>
      <c r="T263" s="25"/>
      <c r="U263" s="10"/>
      <c r="V263" s="10"/>
      <c r="W263" s="10"/>
      <c r="X263" s="10"/>
      <c r="Y263" s="25"/>
      <c r="Z263" s="25"/>
      <c r="AA263" s="24"/>
      <c r="AB263" s="24"/>
      <c r="AC263" s="24"/>
      <c r="AD263" s="25"/>
      <c r="AE263" s="25"/>
      <c r="AF263" s="25"/>
      <c r="AG263" s="25"/>
      <c r="AH263" s="25"/>
      <c r="AI263" s="25"/>
      <c r="AJ263" s="25"/>
      <c r="AK263" s="25"/>
      <c r="AL263" s="25"/>
      <c r="AM263" s="25"/>
      <c r="AN263" s="25"/>
      <c r="AO263" s="25"/>
      <c r="AP263" s="25"/>
      <c r="AQ263" s="26"/>
      <c r="AR263" s="25"/>
    </row>
    <row r="264" spans="1:44" ht="15.75" customHeight="1" x14ac:dyDescent="0.25">
      <c r="A264" s="339"/>
      <c r="B264" s="339"/>
      <c r="C264" s="24"/>
      <c r="D264" s="25"/>
      <c r="E264" s="25"/>
      <c r="F264" s="25"/>
      <c r="G264" s="25"/>
      <c r="H264" s="25"/>
      <c r="I264" s="25"/>
      <c r="J264" s="25"/>
      <c r="K264" s="25"/>
      <c r="L264" s="25"/>
      <c r="M264" s="25"/>
      <c r="N264" s="25"/>
      <c r="O264" s="25"/>
      <c r="P264" s="25"/>
      <c r="Q264" s="24"/>
      <c r="R264" s="24"/>
      <c r="S264" s="24"/>
      <c r="T264" s="25"/>
      <c r="U264" s="10"/>
      <c r="V264" s="10"/>
      <c r="W264" s="10"/>
      <c r="X264" s="10"/>
      <c r="Y264" s="25"/>
      <c r="Z264" s="25"/>
      <c r="AA264" s="24"/>
      <c r="AB264" s="24"/>
      <c r="AC264" s="24"/>
      <c r="AD264" s="25"/>
      <c r="AE264" s="25"/>
      <c r="AF264" s="25"/>
      <c r="AG264" s="25"/>
      <c r="AH264" s="25"/>
      <c r="AI264" s="25"/>
      <c r="AJ264" s="25"/>
      <c r="AK264" s="25"/>
      <c r="AL264" s="25"/>
      <c r="AM264" s="25"/>
      <c r="AN264" s="25"/>
      <c r="AO264" s="25"/>
      <c r="AP264" s="25"/>
      <c r="AQ264" s="26"/>
      <c r="AR264" s="25"/>
    </row>
    <row r="265" spans="1:44" ht="15.75" customHeight="1" x14ac:dyDescent="0.25">
      <c r="A265" s="339"/>
      <c r="B265" s="339"/>
      <c r="C265" s="24"/>
      <c r="D265" s="25"/>
      <c r="E265" s="25"/>
      <c r="F265" s="25"/>
      <c r="G265" s="25"/>
      <c r="H265" s="25"/>
      <c r="I265" s="25"/>
      <c r="J265" s="25"/>
      <c r="K265" s="25"/>
      <c r="L265" s="25"/>
      <c r="M265" s="25"/>
      <c r="N265" s="25"/>
      <c r="O265" s="25"/>
      <c r="P265" s="25"/>
      <c r="Q265" s="24"/>
      <c r="R265" s="24"/>
      <c r="S265" s="24"/>
      <c r="T265" s="25"/>
      <c r="U265" s="10"/>
      <c r="V265" s="10"/>
      <c r="W265" s="10"/>
      <c r="X265" s="10"/>
      <c r="Y265" s="25"/>
      <c r="Z265" s="25"/>
      <c r="AA265" s="24"/>
      <c r="AB265" s="24"/>
      <c r="AC265" s="24"/>
      <c r="AD265" s="25"/>
      <c r="AE265" s="25"/>
      <c r="AF265" s="25"/>
      <c r="AG265" s="25"/>
      <c r="AH265" s="25"/>
      <c r="AI265" s="25"/>
      <c r="AJ265" s="25"/>
      <c r="AK265" s="25"/>
      <c r="AL265" s="25"/>
      <c r="AM265" s="25"/>
      <c r="AN265" s="25"/>
      <c r="AO265" s="25"/>
      <c r="AP265" s="25"/>
      <c r="AQ265" s="26"/>
      <c r="AR265" s="25"/>
    </row>
    <row r="266" spans="1:44" ht="15.75" customHeight="1" x14ac:dyDescent="0.25">
      <c r="A266" s="339"/>
      <c r="B266" s="339"/>
      <c r="C266" s="24"/>
      <c r="D266" s="25"/>
      <c r="E266" s="25"/>
      <c r="F266" s="25"/>
      <c r="G266" s="25"/>
      <c r="H266" s="25"/>
      <c r="I266" s="25"/>
      <c r="J266" s="25"/>
      <c r="K266" s="25"/>
      <c r="L266" s="25"/>
      <c r="M266" s="25"/>
      <c r="N266" s="25"/>
      <c r="O266" s="25"/>
      <c r="P266" s="25"/>
      <c r="Q266" s="24"/>
      <c r="R266" s="24"/>
      <c r="S266" s="24"/>
      <c r="T266" s="25"/>
      <c r="U266" s="10"/>
      <c r="V266" s="10"/>
      <c r="W266" s="10"/>
      <c r="X266" s="10"/>
      <c r="Y266" s="25"/>
      <c r="Z266" s="25"/>
      <c r="AA266" s="24"/>
      <c r="AB266" s="24"/>
      <c r="AC266" s="24"/>
      <c r="AD266" s="25"/>
      <c r="AE266" s="25"/>
      <c r="AF266" s="25"/>
      <c r="AG266" s="25"/>
      <c r="AH266" s="25"/>
      <c r="AI266" s="25"/>
      <c r="AJ266" s="25"/>
      <c r="AK266" s="25"/>
      <c r="AL266" s="25"/>
      <c r="AM266" s="25"/>
      <c r="AN266" s="25"/>
      <c r="AO266" s="25"/>
      <c r="AP266" s="25"/>
      <c r="AQ266" s="26"/>
      <c r="AR266" s="25"/>
    </row>
    <row r="267" spans="1:44" ht="15.75" customHeight="1" x14ac:dyDescent="0.25">
      <c r="A267" s="339"/>
      <c r="B267" s="339"/>
      <c r="C267" s="24"/>
      <c r="D267" s="25"/>
      <c r="E267" s="25"/>
      <c r="F267" s="25"/>
      <c r="G267" s="25"/>
      <c r="H267" s="25"/>
      <c r="I267" s="25"/>
      <c r="J267" s="25"/>
      <c r="K267" s="25"/>
      <c r="L267" s="25"/>
      <c r="M267" s="25"/>
      <c r="N267" s="25"/>
      <c r="O267" s="25"/>
      <c r="P267" s="25"/>
      <c r="Q267" s="24"/>
      <c r="R267" s="24"/>
      <c r="S267" s="24"/>
      <c r="T267" s="25"/>
      <c r="U267" s="10"/>
      <c r="V267" s="10"/>
      <c r="W267" s="10"/>
      <c r="X267" s="10"/>
      <c r="Y267" s="25"/>
      <c r="Z267" s="25"/>
      <c r="AA267" s="24"/>
      <c r="AB267" s="24"/>
      <c r="AC267" s="24"/>
      <c r="AD267" s="25"/>
      <c r="AE267" s="25"/>
      <c r="AF267" s="25"/>
      <c r="AG267" s="25"/>
      <c r="AH267" s="25"/>
      <c r="AI267" s="25"/>
      <c r="AJ267" s="25"/>
      <c r="AK267" s="25"/>
      <c r="AL267" s="25"/>
      <c r="AM267" s="25"/>
      <c r="AN267" s="25"/>
      <c r="AO267" s="25"/>
      <c r="AP267" s="25"/>
      <c r="AQ267" s="26"/>
      <c r="AR267" s="25"/>
    </row>
    <row r="268" spans="1:44" ht="15.75" customHeight="1" x14ac:dyDescent="0.25">
      <c r="A268" s="339"/>
      <c r="B268" s="339"/>
      <c r="C268" s="24"/>
      <c r="D268" s="25"/>
      <c r="E268" s="25"/>
      <c r="F268" s="25"/>
      <c r="G268" s="25"/>
      <c r="H268" s="25"/>
      <c r="I268" s="25"/>
      <c r="J268" s="25"/>
      <c r="K268" s="25"/>
      <c r="L268" s="25"/>
      <c r="M268" s="25"/>
      <c r="N268" s="25"/>
      <c r="O268" s="25"/>
      <c r="P268" s="25"/>
      <c r="Q268" s="24"/>
      <c r="R268" s="24"/>
      <c r="S268" s="24"/>
      <c r="T268" s="25"/>
      <c r="U268" s="10"/>
      <c r="V268" s="10"/>
      <c r="W268" s="10"/>
      <c r="X268" s="10"/>
      <c r="Y268" s="25"/>
      <c r="Z268" s="25"/>
      <c r="AA268" s="24"/>
      <c r="AB268" s="24"/>
      <c r="AC268" s="24"/>
      <c r="AD268" s="25"/>
      <c r="AE268" s="25"/>
      <c r="AF268" s="25"/>
      <c r="AG268" s="25"/>
      <c r="AH268" s="25"/>
      <c r="AI268" s="25"/>
      <c r="AJ268" s="25"/>
      <c r="AK268" s="25"/>
      <c r="AL268" s="25"/>
      <c r="AM268" s="25"/>
      <c r="AN268" s="25"/>
      <c r="AO268" s="25"/>
      <c r="AP268" s="25"/>
      <c r="AQ268" s="26"/>
      <c r="AR268" s="25"/>
    </row>
    <row r="269" spans="1:44" ht="15.75" customHeight="1" x14ac:dyDescent="0.25">
      <c r="A269" s="339"/>
      <c r="B269" s="339"/>
      <c r="C269" s="24"/>
      <c r="D269" s="25"/>
      <c r="E269" s="25"/>
      <c r="F269" s="25"/>
      <c r="G269" s="25"/>
      <c r="H269" s="25"/>
      <c r="I269" s="25"/>
      <c r="J269" s="25"/>
      <c r="K269" s="25"/>
      <c r="L269" s="25"/>
      <c r="M269" s="25"/>
      <c r="N269" s="25"/>
      <c r="O269" s="25"/>
      <c r="P269" s="25"/>
      <c r="Q269" s="24"/>
      <c r="R269" s="24"/>
      <c r="S269" s="24"/>
      <c r="T269" s="25"/>
      <c r="U269" s="10"/>
      <c r="V269" s="10"/>
      <c r="W269" s="10"/>
      <c r="X269" s="10"/>
      <c r="Y269" s="25"/>
      <c r="Z269" s="25"/>
      <c r="AA269" s="24"/>
      <c r="AB269" s="24"/>
      <c r="AC269" s="24"/>
      <c r="AD269" s="25"/>
      <c r="AE269" s="25"/>
      <c r="AF269" s="25"/>
      <c r="AG269" s="25"/>
      <c r="AH269" s="25"/>
      <c r="AI269" s="25"/>
      <c r="AJ269" s="25"/>
      <c r="AK269" s="25"/>
      <c r="AL269" s="25"/>
      <c r="AM269" s="25"/>
      <c r="AN269" s="25"/>
      <c r="AO269" s="25"/>
      <c r="AP269" s="25"/>
      <c r="AQ269" s="26"/>
      <c r="AR269" s="25"/>
    </row>
    <row r="270" spans="1:44" ht="15.75" customHeight="1" x14ac:dyDescent="0.25">
      <c r="A270" s="339"/>
      <c r="B270" s="339"/>
      <c r="C270" s="24"/>
      <c r="D270" s="25"/>
      <c r="E270" s="25"/>
      <c r="F270" s="25"/>
      <c r="G270" s="25"/>
      <c r="H270" s="25"/>
      <c r="I270" s="25"/>
      <c r="J270" s="25"/>
      <c r="K270" s="25"/>
      <c r="L270" s="25"/>
      <c r="M270" s="25"/>
      <c r="N270" s="25"/>
      <c r="O270" s="25"/>
      <c r="P270" s="25"/>
      <c r="Q270" s="24"/>
      <c r="R270" s="24"/>
      <c r="S270" s="24"/>
      <c r="T270" s="25"/>
      <c r="U270" s="10"/>
      <c r="V270" s="10"/>
      <c r="W270" s="10"/>
      <c r="X270" s="10"/>
      <c r="Y270" s="25"/>
      <c r="Z270" s="25"/>
      <c r="AA270" s="24"/>
      <c r="AB270" s="24"/>
      <c r="AC270" s="24"/>
      <c r="AD270" s="25"/>
      <c r="AE270" s="25"/>
      <c r="AF270" s="25"/>
      <c r="AG270" s="25"/>
      <c r="AH270" s="25"/>
      <c r="AI270" s="25"/>
      <c r="AJ270" s="25"/>
      <c r="AK270" s="25"/>
      <c r="AL270" s="25"/>
      <c r="AM270" s="25"/>
      <c r="AN270" s="25"/>
      <c r="AO270" s="25"/>
      <c r="AP270" s="25"/>
      <c r="AQ270" s="26"/>
      <c r="AR270" s="25"/>
    </row>
    <row r="271" spans="1:44" ht="15.75" customHeight="1" x14ac:dyDescent="0.25">
      <c r="A271" s="339"/>
      <c r="B271" s="339"/>
      <c r="C271" s="24"/>
      <c r="D271" s="25"/>
      <c r="E271" s="25"/>
      <c r="F271" s="25"/>
      <c r="G271" s="25"/>
      <c r="H271" s="25"/>
      <c r="I271" s="25"/>
      <c r="J271" s="25"/>
      <c r="K271" s="25"/>
      <c r="L271" s="25"/>
      <c r="M271" s="25"/>
      <c r="N271" s="25"/>
      <c r="O271" s="25"/>
      <c r="P271" s="25"/>
      <c r="Q271" s="24"/>
      <c r="R271" s="24"/>
      <c r="S271" s="24"/>
      <c r="T271" s="25"/>
      <c r="U271" s="10"/>
      <c r="V271" s="10"/>
      <c r="W271" s="10"/>
      <c r="X271" s="10"/>
      <c r="Y271" s="25"/>
      <c r="Z271" s="25"/>
      <c r="AA271" s="24"/>
      <c r="AB271" s="24"/>
      <c r="AC271" s="24"/>
      <c r="AD271" s="25"/>
      <c r="AE271" s="25"/>
      <c r="AF271" s="25"/>
      <c r="AG271" s="25"/>
      <c r="AH271" s="25"/>
      <c r="AI271" s="25"/>
      <c r="AJ271" s="25"/>
      <c r="AK271" s="25"/>
      <c r="AL271" s="25"/>
      <c r="AM271" s="25"/>
      <c r="AN271" s="25"/>
      <c r="AO271" s="25"/>
      <c r="AP271" s="25"/>
      <c r="AQ271" s="26"/>
      <c r="AR271" s="25"/>
    </row>
    <row r="272" spans="1:44" ht="15.75" customHeight="1" x14ac:dyDescent="0.25">
      <c r="A272" s="339"/>
      <c r="B272" s="339"/>
      <c r="C272" s="24"/>
      <c r="D272" s="25"/>
      <c r="E272" s="25"/>
      <c r="F272" s="25"/>
      <c r="G272" s="25"/>
      <c r="H272" s="25"/>
      <c r="I272" s="25"/>
      <c r="J272" s="25"/>
      <c r="K272" s="25"/>
      <c r="L272" s="25"/>
      <c r="M272" s="25"/>
      <c r="N272" s="25"/>
      <c r="O272" s="25"/>
      <c r="P272" s="25"/>
      <c r="Q272" s="24"/>
      <c r="R272" s="24"/>
      <c r="S272" s="24"/>
      <c r="T272" s="25"/>
      <c r="U272" s="10"/>
      <c r="V272" s="10"/>
      <c r="W272" s="10"/>
      <c r="X272" s="10"/>
      <c r="Y272" s="25"/>
      <c r="Z272" s="25"/>
      <c r="AA272" s="24"/>
      <c r="AB272" s="24"/>
      <c r="AC272" s="24"/>
      <c r="AD272" s="25"/>
      <c r="AE272" s="25"/>
      <c r="AF272" s="25"/>
      <c r="AG272" s="25"/>
      <c r="AH272" s="25"/>
      <c r="AI272" s="25"/>
      <c r="AJ272" s="25"/>
      <c r="AK272" s="25"/>
      <c r="AL272" s="25"/>
      <c r="AM272" s="25"/>
      <c r="AN272" s="25"/>
      <c r="AO272" s="25"/>
      <c r="AP272" s="25"/>
      <c r="AQ272" s="26"/>
      <c r="AR272" s="25"/>
    </row>
    <row r="273" spans="1:44" ht="15.75" customHeight="1" x14ac:dyDescent="0.25">
      <c r="A273" s="339"/>
      <c r="B273" s="339"/>
      <c r="C273" s="24"/>
      <c r="D273" s="25"/>
      <c r="E273" s="25"/>
      <c r="F273" s="25"/>
      <c r="G273" s="25"/>
      <c r="H273" s="25"/>
      <c r="I273" s="25"/>
      <c r="J273" s="25"/>
      <c r="K273" s="25"/>
      <c r="L273" s="25"/>
      <c r="M273" s="25"/>
      <c r="N273" s="25"/>
      <c r="O273" s="25"/>
      <c r="P273" s="25"/>
      <c r="Q273" s="24"/>
      <c r="R273" s="24"/>
      <c r="S273" s="24"/>
      <c r="T273" s="25"/>
      <c r="U273" s="10"/>
      <c r="V273" s="10"/>
      <c r="W273" s="10"/>
      <c r="X273" s="10"/>
      <c r="Y273" s="25"/>
      <c r="Z273" s="25"/>
      <c r="AA273" s="24"/>
      <c r="AB273" s="24"/>
      <c r="AC273" s="24"/>
      <c r="AD273" s="25"/>
      <c r="AE273" s="25"/>
      <c r="AF273" s="25"/>
      <c r="AG273" s="25"/>
      <c r="AH273" s="25"/>
      <c r="AI273" s="25"/>
      <c r="AJ273" s="25"/>
      <c r="AK273" s="25"/>
      <c r="AL273" s="25"/>
      <c r="AM273" s="25"/>
      <c r="AN273" s="25"/>
      <c r="AO273" s="25"/>
      <c r="AP273" s="25"/>
      <c r="AQ273" s="26"/>
      <c r="AR273" s="25"/>
    </row>
    <row r="274" spans="1:44" ht="15.75" customHeight="1" x14ac:dyDescent="0.25">
      <c r="A274" s="339"/>
      <c r="B274" s="339"/>
      <c r="C274" s="24"/>
      <c r="D274" s="25"/>
      <c r="E274" s="25"/>
      <c r="F274" s="25"/>
      <c r="G274" s="25"/>
      <c r="H274" s="25"/>
      <c r="I274" s="25"/>
      <c r="J274" s="25"/>
      <c r="K274" s="25"/>
      <c r="L274" s="25"/>
      <c r="M274" s="25"/>
      <c r="N274" s="25"/>
      <c r="O274" s="25"/>
      <c r="P274" s="25"/>
      <c r="Q274" s="24"/>
      <c r="R274" s="24"/>
      <c r="S274" s="24"/>
      <c r="T274" s="25"/>
      <c r="U274" s="10"/>
      <c r="V274" s="10"/>
      <c r="W274" s="10"/>
      <c r="X274" s="10"/>
      <c r="Y274" s="25"/>
      <c r="Z274" s="25"/>
      <c r="AA274" s="24"/>
      <c r="AB274" s="24"/>
      <c r="AC274" s="24"/>
      <c r="AD274" s="25"/>
      <c r="AE274" s="25"/>
      <c r="AF274" s="25"/>
      <c r="AG274" s="25"/>
      <c r="AH274" s="25"/>
      <c r="AI274" s="25"/>
      <c r="AJ274" s="25"/>
      <c r="AK274" s="25"/>
      <c r="AL274" s="25"/>
      <c r="AM274" s="25"/>
      <c r="AN274" s="25"/>
      <c r="AO274" s="25"/>
      <c r="AP274" s="25"/>
      <c r="AQ274" s="26"/>
      <c r="AR274" s="25"/>
    </row>
    <row r="275" spans="1:44" ht="15.75" customHeight="1" x14ac:dyDescent="0.25">
      <c r="A275" s="339"/>
      <c r="B275" s="339"/>
      <c r="C275" s="24"/>
      <c r="D275" s="25"/>
      <c r="E275" s="25"/>
      <c r="F275" s="25"/>
      <c r="G275" s="25"/>
      <c r="H275" s="25"/>
      <c r="I275" s="25"/>
      <c r="J275" s="25"/>
      <c r="K275" s="25"/>
      <c r="L275" s="25"/>
      <c r="M275" s="25"/>
      <c r="N275" s="25"/>
      <c r="O275" s="25"/>
      <c r="P275" s="25"/>
      <c r="Q275" s="24"/>
      <c r="R275" s="24"/>
      <c r="S275" s="24"/>
      <c r="T275" s="25"/>
      <c r="U275" s="10"/>
      <c r="V275" s="10"/>
      <c r="W275" s="10"/>
      <c r="X275" s="10"/>
      <c r="Y275" s="25"/>
      <c r="Z275" s="25"/>
      <c r="AA275" s="24"/>
      <c r="AB275" s="24"/>
      <c r="AC275" s="24"/>
      <c r="AD275" s="25"/>
      <c r="AE275" s="25"/>
      <c r="AF275" s="25"/>
      <c r="AG275" s="25"/>
      <c r="AH275" s="25"/>
      <c r="AI275" s="25"/>
      <c r="AJ275" s="25"/>
      <c r="AK275" s="25"/>
      <c r="AL275" s="25"/>
      <c r="AM275" s="25"/>
      <c r="AN275" s="25"/>
      <c r="AO275" s="25"/>
      <c r="AP275" s="25"/>
      <c r="AQ275" s="26"/>
      <c r="AR275" s="25"/>
    </row>
    <row r="276" spans="1:44" ht="15.75" customHeight="1" x14ac:dyDescent="0.25">
      <c r="A276" s="339"/>
      <c r="B276" s="339"/>
      <c r="C276" s="24"/>
      <c r="D276" s="25"/>
      <c r="E276" s="25"/>
      <c r="F276" s="25"/>
      <c r="G276" s="25"/>
      <c r="H276" s="25"/>
      <c r="I276" s="25"/>
      <c r="J276" s="25"/>
      <c r="K276" s="25"/>
      <c r="L276" s="25"/>
      <c r="M276" s="25"/>
      <c r="N276" s="25"/>
      <c r="O276" s="25"/>
      <c r="P276" s="25"/>
      <c r="Q276" s="24"/>
      <c r="R276" s="24"/>
      <c r="S276" s="24"/>
      <c r="T276" s="25"/>
      <c r="U276" s="10"/>
      <c r="V276" s="10"/>
      <c r="W276" s="10"/>
      <c r="X276" s="10"/>
      <c r="Y276" s="25"/>
      <c r="Z276" s="25"/>
      <c r="AA276" s="24"/>
      <c r="AB276" s="24"/>
      <c r="AC276" s="24"/>
      <c r="AD276" s="25"/>
      <c r="AE276" s="25"/>
      <c r="AF276" s="25"/>
      <c r="AG276" s="25"/>
      <c r="AH276" s="25"/>
      <c r="AI276" s="25"/>
      <c r="AJ276" s="25"/>
      <c r="AK276" s="25"/>
      <c r="AL276" s="25"/>
      <c r="AM276" s="25"/>
      <c r="AN276" s="25"/>
      <c r="AO276" s="25"/>
      <c r="AP276" s="25"/>
      <c r="AQ276" s="26"/>
      <c r="AR276" s="25"/>
    </row>
    <row r="277" spans="1:44" ht="15.75" customHeight="1" x14ac:dyDescent="0.25">
      <c r="A277" s="339"/>
      <c r="B277" s="339"/>
      <c r="C277" s="24"/>
      <c r="D277" s="25"/>
      <c r="E277" s="25"/>
      <c r="F277" s="25"/>
      <c r="G277" s="25"/>
      <c r="H277" s="25"/>
      <c r="I277" s="25"/>
      <c r="J277" s="25"/>
      <c r="K277" s="25"/>
      <c r="L277" s="25"/>
      <c r="M277" s="25"/>
      <c r="N277" s="25"/>
      <c r="O277" s="25"/>
      <c r="P277" s="25"/>
      <c r="Q277" s="24"/>
      <c r="R277" s="24"/>
      <c r="S277" s="24"/>
      <c r="T277" s="25"/>
      <c r="U277" s="10"/>
      <c r="V277" s="10"/>
      <c r="W277" s="10"/>
      <c r="X277" s="10"/>
      <c r="Y277" s="25"/>
      <c r="Z277" s="25"/>
      <c r="AA277" s="24"/>
      <c r="AB277" s="24"/>
      <c r="AC277" s="24"/>
      <c r="AD277" s="25"/>
      <c r="AE277" s="25"/>
      <c r="AF277" s="25"/>
      <c r="AG277" s="25"/>
      <c r="AH277" s="25"/>
      <c r="AI277" s="25"/>
      <c r="AJ277" s="25"/>
      <c r="AK277" s="25"/>
      <c r="AL277" s="25"/>
      <c r="AM277" s="25"/>
      <c r="AN277" s="25"/>
      <c r="AO277" s="25"/>
      <c r="AP277" s="25"/>
      <c r="AQ277" s="26"/>
      <c r="AR277" s="25"/>
    </row>
    <row r="278" spans="1:44" ht="15.75" customHeight="1" x14ac:dyDescent="0.25">
      <c r="A278" s="339"/>
      <c r="B278" s="339"/>
      <c r="C278" s="24"/>
      <c r="D278" s="25"/>
      <c r="E278" s="25"/>
      <c r="F278" s="25"/>
      <c r="G278" s="25"/>
      <c r="H278" s="25"/>
      <c r="I278" s="25"/>
      <c r="J278" s="25"/>
      <c r="K278" s="25"/>
      <c r="L278" s="25"/>
      <c r="M278" s="25"/>
      <c r="N278" s="25"/>
      <c r="O278" s="25"/>
      <c r="P278" s="25"/>
      <c r="Q278" s="24"/>
      <c r="R278" s="24"/>
      <c r="S278" s="24"/>
      <c r="T278" s="25"/>
      <c r="U278" s="10"/>
      <c r="V278" s="10"/>
      <c r="W278" s="10"/>
      <c r="X278" s="10"/>
      <c r="Y278" s="25"/>
      <c r="Z278" s="25"/>
      <c r="AA278" s="24"/>
      <c r="AB278" s="24"/>
      <c r="AC278" s="24"/>
      <c r="AD278" s="25"/>
      <c r="AE278" s="25"/>
      <c r="AF278" s="25"/>
      <c r="AG278" s="25"/>
      <c r="AH278" s="25"/>
      <c r="AI278" s="25"/>
      <c r="AJ278" s="25"/>
      <c r="AK278" s="25"/>
      <c r="AL278" s="25"/>
      <c r="AM278" s="25"/>
      <c r="AN278" s="25"/>
      <c r="AO278" s="25"/>
      <c r="AP278" s="25"/>
      <c r="AQ278" s="26"/>
      <c r="AR278" s="25"/>
    </row>
    <row r="279" spans="1:44" ht="15.75" customHeight="1" x14ac:dyDescent="0.25">
      <c r="A279" s="339"/>
      <c r="B279" s="339"/>
      <c r="C279" s="24"/>
      <c r="D279" s="25"/>
      <c r="E279" s="25"/>
      <c r="F279" s="25"/>
      <c r="G279" s="25"/>
      <c r="H279" s="25"/>
      <c r="I279" s="25"/>
      <c r="J279" s="25"/>
      <c r="K279" s="25"/>
      <c r="L279" s="25"/>
      <c r="M279" s="25"/>
      <c r="N279" s="25"/>
      <c r="O279" s="25"/>
      <c r="P279" s="25"/>
      <c r="Q279" s="24"/>
      <c r="R279" s="24"/>
      <c r="S279" s="24"/>
      <c r="T279" s="25"/>
      <c r="U279" s="10"/>
      <c r="V279" s="10"/>
      <c r="W279" s="10"/>
      <c r="X279" s="10"/>
      <c r="Y279" s="25"/>
      <c r="Z279" s="25"/>
      <c r="AA279" s="24"/>
      <c r="AB279" s="24"/>
      <c r="AC279" s="24"/>
      <c r="AD279" s="25"/>
      <c r="AE279" s="25"/>
      <c r="AF279" s="25"/>
      <c r="AG279" s="25"/>
      <c r="AH279" s="25"/>
      <c r="AI279" s="25"/>
      <c r="AJ279" s="25"/>
      <c r="AK279" s="25"/>
      <c r="AL279" s="25"/>
      <c r="AM279" s="25"/>
      <c r="AN279" s="25"/>
      <c r="AO279" s="25"/>
      <c r="AP279" s="25"/>
      <c r="AQ279" s="26"/>
      <c r="AR279" s="25"/>
    </row>
    <row r="280" spans="1:44" ht="15.75" customHeight="1" x14ac:dyDescent="0.25">
      <c r="A280" s="339"/>
      <c r="B280" s="339"/>
      <c r="C280" s="24"/>
      <c r="D280" s="25"/>
      <c r="E280" s="25"/>
      <c r="F280" s="25"/>
      <c r="G280" s="25"/>
      <c r="H280" s="25"/>
      <c r="I280" s="25"/>
      <c r="J280" s="25"/>
      <c r="K280" s="25"/>
      <c r="L280" s="25"/>
      <c r="M280" s="25"/>
      <c r="N280" s="25"/>
      <c r="O280" s="25"/>
      <c r="P280" s="25"/>
      <c r="Q280" s="24"/>
      <c r="R280" s="24"/>
      <c r="S280" s="24"/>
      <c r="T280" s="25"/>
      <c r="U280" s="10"/>
      <c r="V280" s="10"/>
      <c r="W280" s="10"/>
      <c r="X280" s="10"/>
      <c r="Y280" s="25"/>
      <c r="Z280" s="25"/>
      <c r="AA280" s="24"/>
      <c r="AB280" s="24"/>
      <c r="AC280" s="24"/>
      <c r="AD280" s="25"/>
      <c r="AE280" s="25"/>
      <c r="AF280" s="25"/>
      <c r="AG280" s="25"/>
      <c r="AH280" s="25"/>
      <c r="AI280" s="25"/>
      <c r="AJ280" s="25"/>
      <c r="AK280" s="25"/>
      <c r="AL280" s="25"/>
      <c r="AM280" s="25"/>
      <c r="AN280" s="25"/>
      <c r="AO280" s="25"/>
      <c r="AP280" s="25"/>
      <c r="AQ280" s="26"/>
      <c r="AR280" s="25"/>
    </row>
    <row r="281" spans="1:44" ht="15.75" customHeight="1" x14ac:dyDescent="0.25">
      <c r="A281" s="339"/>
      <c r="B281" s="339"/>
      <c r="C281" s="24"/>
      <c r="D281" s="25"/>
      <c r="E281" s="25"/>
      <c r="F281" s="25"/>
      <c r="G281" s="25"/>
      <c r="H281" s="25"/>
      <c r="I281" s="25"/>
      <c r="J281" s="25"/>
      <c r="K281" s="25"/>
      <c r="L281" s="25"/>
      <c r="M281" s="25"/>
      <c r="N281" s="25"/>
      <c r="O281" s="25"/>
      <c r="P281" s="25"/>
      <c r="Q281" s="24"/>
      <c r="R281" s="24"/>
      <c r="S281" s="24"/>
      <c r="T281" s="25"/>
      <c r="U281" s="10"/>
      <c r="V281" s="10"/>
      <c r="W281" s="10"/>
      <c r="X281" s="10"/>
      <c r="Y281" s="25"/>
      <c r="Z281" s="25"/>
      <c r="AA281" s="24"/>
      <c r="AB281" s="24"/>
      <c r="AC281" s="24"/>
      <c r="AD281" s="25"/>
      <c r="AE281" s="25"/>
      <c r="AF281" s="25"/>
      <c r="AG281" s="25"/>
      <c r="AH281" s="25"/>
      <c r="AI281" s="25"/>
      <c r="AJ281" s="25"/>
      <c r="AK281" s="25"/>
      <c r="AL281" s="25"/>
      <c r="AM281" s="25"/>
      <c r="AN281" s="25"/>
      <c r="AO281" s="25"/>
      <c r="AP281" s="25"/>
      <c r="AQ281" s="26"/>
      <c r="AR281" s="25"/>
    </row>
    <row r="282" spans="1:44" ht="15.75" customHeight="1" x14ac:dyDescent="0.25">
      <c r="A282" s="339"/>
      <c r="B282" s="339"/>
      <c r="C282" s="24"/>
      <c r="D282" s="25"/>
      <c r="E282" s="25"/>
      <c r="F282" s="25"/>
      <c r="G282" s="25"/>
      <c r="H282" s="25"/>
      <c r="I282" s="25"/>
      <c r="J282" s="25"/>
      <c r="K282" s="25"/>
      <c r="L282" s="25"/>
      <c r="M282" s="25"/>
      <c r="N282" s="25"/>
      <c r="O282" s="25"/>
      <c r="P282" s="25"/>
      <c r="Q282" s="24"/>
      <c r="R282" s="24"/>
      <c r="S282" s="24"/>
      <c r="T282" s="25"/>
      <c r="U282" s="10"/>
      <c r="V282" s="10"/>
      <c r="W282" s="10"/>
      <c r="X282" s="10"/>
      <c r="Y282" s="25"/>
      <c r="Z282" s="25"/>
      <c r="AA282" s="24"/>
      <c r="AB282" s="24"/>
      <c r="AC282" s="24"/>
      <c r="AD282" s="25"/>
      <c r="AE282" s="25"/>
      <c r="AF282" s="25"/>
      <c r="AG282" s="25"/>
      <c r="AH282" s="25"/>
      <c r="AI282" s="25"/>
      <c r="AJ282" s="25"/>
      <c r="AK282" s="25"/>
      <c r="AL282" s="25"/>
      <c r="AM282" s="25"/>
      <c r="AN282" s="25"/>
      <c r="AO282" s="25"/>
      <c r="AP282" s="25"/>
      <c r="AQ282" s="26"/>
      <c r="AR282" s="25"/>
    </row>
    <row r="283" spans="1:44" ht="15.75" customHeight="1" x14ac:dyDescent="0.25">
      <c r="A283" s="339"/>
      <c r="B283" s="339"/>
      <c r="C283" s="24"/>
      <c r="D283" s="25"/>
      <c r="E283" s="25"/>
      <c r="F283" s="25"/>
      <c r="G283" s="25"/>
      <c r="H283" s="25"/>
      <c r="I283" s="25"/>
      <c r="J283" s="25"/>
      <c r="K283" s="25"/>
      <c r="L283" s="25"/>
      <c r="M283" s="25"/>
      <c r="N283" s="25"/>
      <c r="O283" s="25"/>
      <c r="P283" s="25"/>
      <c r="Q283" s="24"/>
      <c r="R283" s="24"/>
      <c r="S283" s="24"/>
      <c r="T283" s="25"/>
      <c r="U283" s="10"/>
      <c r="V283" s="10"/>
      <c r="W283" s="10"/>
      <c r="X283" s="10"/>
      <c r="Y283" s="25"/>
      <c r="Z283" s="25"/>
      <c r="AA283" s="24"/>
      <c r="AB283" s="24"/>
      <c r="AC283" s="24"/>
      <c r="AD283" s="25"/>
      <c r="AE283" s="25"/>
      <c r="AF283" s="25"/>
      <c r="AG283" s="25"/>
      <c r="AH283" s="25"/>
      <c r="AI283" s="25"/>
      <c r="AJ283" s="25"/>
      <c r="AK283" s="25"/>
      <c r="AL283" s="25"/>
      <c r="AM283" s="25"/>
      <c r="AN283" s="25"/>
      <c r="AO283" s="25"/>
      <c r="AP283" s="25"/>
      <c r="AQ283" s="26"/>
      <c r="AR283" s="25"/>
    </row>
    <row r="284" spans="1:44" ht="15.75" customHeight="1" x14ac:dyDescent="0.25">
      <c r="A284" s="339"/>
      <c r="B284" s="339"/>
      <c r="C284" s="24"/>
      <c r="D284" s="25"/>
      <c r="E284" s="25"/>
      <c r="F284" s="25"/>
      <c r="G284" s="25"/>
      <c r="H284" s="25"/>
      <c r="I284" s="25"/>
      <c r="J284" s="25"/>
      <c r="K284" s="25"/>
      <c r="L284" s="25"/>
      <c r="M284" s="25"/>
      <c r="N284" s="25"/>
      <c r="O284" s="25"/>
      <c r="P284" s="25"/>
      <c r="Q284" s="24"/>
      <c r="R284" s="24"/>
      <c r="S284" s="24"/>
      <c r="T284" s="25"/>
      <c r="U284" s="10"/>
      <c r="V284" s="10"/>
      <c r="W284" s="10"/>
      <c r="X284" s="10"/>
      <c r="Y284" s="25"/>
      <c r="Z284" s="25"/>
      <c r="AA284" s="24"/>
      <c r="AB284" s="24"/>
      <c r="AC284" s="24"/>
      <c r="AD284" s="25"/>
      <c r="AE284" s="25"/>
      <c r="AF284" s="25"/>
      <c r="AG284" s="25"/>
      <c r="AH284" s="25"/>
      <c r="AI284" s="25"/>
      <c r="AJ284" s="25"/>
      <c r="AK284" s="25"/>
      <c r="AL284" s="25"/>
      <c r="AM284" s="25"/>
      <c r="AN284" s="25"/>
      <c r="AO284" s="25"/>
      <c r="AP284" s="25"/>
      <c r="AQ284" s="26"/>
      <c r="AR284" s="25"/>
    </row>
    <row r="285" spans="1:44" ht="15.75" customHeight="1" x14ac:dyDescent="0.25">
      <c r="A285" s="339"/>
      <c r="B285" s="339"/>
      <c r="C285" s="24"/>
      <c r="D285" s="25"/>
      <c r="E285" s="25"/>
      <c r="F285" s="25"/>
      <c r="G285" s="25"/>
      <c r="H285" s="25"/>
      <c r="I285" s="25"/>
      <c r="J285" s="25"/>
      <c r="K285" s="25"/>
      <c r="L285" s="25"/>
      <c r="M285" s="25"/>
      <c r="N285" s="25"/>
      <c r="O285" s="25"/>
      <c r="P285" s="25"/>
      <c r="Q285" s="24"/>
      <c r="R285" s="24"/>
      <c r="S285" s="24"/>
      <c r="T285" s="25"/>
      <c r="U285" s="10"/>
      <c r="V285" s="10"/>
      <c r="W285" s="10"/>
      <c r="X285" s="10"/>
      <c r="Y285" s="25"/>
      <c r="Z285" s="25"/>
      <c r="AA285" s="24"/>
      <c r="AB285" s="24"/>
      <c r="AC285" s="24"/>
      <c r="AD285" s="25"/>
      <c r="AE285" s="25"/>
      <c r="AF285" s="25"/>
      <c r="AG285" s="25"/>
      <c r="AH285" s="25"/>
      <c r="AI285" s="25"/>
      <c r="AJ285" s="25"/>
      <c r="AK285" s="25"/>
      <c r="AL285" s="25"/>
      <c r="AM285" s="25"/>
      <c r="AN285" s="25"/>
      <c r="AO285" s="25"/>
      <c r="AP285" s="25"/>
      <c r="AQ285" s="26"/>
      <c r="AR285" s="25"/>
    </row>
    <row r="286" spans="1:44" ht="15.75" customHeight="1" x14ac:dyDescent="0.25">
      <c r="A286" s="339"/>
      <c r="B286" s="339"/>
      <c r="C286" s="24"/>
      <c r="D286" s="25"/>
      <c r="E286" s="25"/>
      <c r="F286" s="25"/>
      <c r="G286" s="25"/>
      <c r="H286" s="25"/>
      <c r="I286" s="25"/>
      <c r="J286" s="25"/>
      <c r="K286" s="25"/>
      <c r="L286" s="25"/>
      <c r="M286" s="25"/>
      <c r="N286" s="25"/>
      <c r="O286" s="25"/>
      <c r="P286" s="25"/>
      <c r="Q286" s="24"/>
      <c r="R286" s="24"/>
      <c r="S286" s="24"/>
      <c r="T286" s="25"/>
      <c r="U286" s="10"/>
      <c r="V286" s="10"/>
      <c r="W286" s="10"/>
      <c r="X286" s="10"/>
      <c r="Y286" s="25"/>
      <c r="Z286" s="25"/>
      <c r="AA286" s="24"/>
      <c r="AB286" s="24"/>
      <c r="AC286" s="24"/>
      <c r="AD286" s="25"/>
      <c r="AE286" s="25"/>
      <c r="AF286" s="25"/>
      <c r="AG286" s="25"/>
      <c r="AH286" s="25"/>
      <c r="AI286" s="25"/>
      <c r="AJ286" s="25"/>
      <c r="AK286" s="25"/>
      <c r="AL286" s="25"/>
      <c r="AM286" s="25"/>
      <c r="AN286" s="25"/>
      <c r="AO286" s="25"/>
      <c r="AP286" s="25"/>
      <c r="AQ286" s="26"/>
      <c r="AR286" s="25"/>
    </row>
    <row r="287" spans="1:44" ht="15.75" customHeight="1" x14ac:dyDescent="0.25">
      <c r="A287" s="339"/>
      <c r="B287" s="339"/>
      <c r="C287" s="24"/>
      <c r="D287" s="25"/>
      <c r="E287" s="25"/>
      <c r="F287" s="25"/>
      <c r="G287" s="25"/>
      <c r="H287" s="25"/>
      <c r="I287" s="25"/>
      <c r="J287" s="25"/>
      <c r="K287" s="25"/>
      <c r="L287" s="25"/>
      <c r="M287" s="25"/>
      <c r="N287" s="25"/>
      <c r="O287" s="25"/>
      <c r="P287" s="25"/>
      <c r="Q287" s="24"/>
      <c r="R287" s="24"/>
      <c r="S287" s="24"/>
      <c r="T287" s="25"/>
      <c r="U287" s="10"/>
      <c r="V287" s="10"/>
      <c r="W287" s="10"/>
      <c r="X287" s="10"/>
      <c r="Y287" s="25"/>
      <c r="Z287" s="25"/>
      <c r="AA287" s="24"/>
      <c r="AB287" s="24"/>
      <c r="AC287" s="24"/>
      <c r="AD287" s="25"/>
      <c r="AE287" s="25"/>
      <c r="AF287" s="25"/>
      <c r="AG287" s="25"/>
      <c r="AH287" s="25"/>
      <c r="AI287" s="25"/>
      <c r="AJ287" s="25"/>
      <c r="AK287" s="25"/>
      <c r="AL287" s="25"/>
      <c r="AM287" s="25"/>
      <c r="AN287" s="25"/>
      <c r="AO287" s="25"/>
      <c r="AP287" s="25"/>
      <c r="AQ287" s="26"/>
      <c r="AR287" s="25"/>
    </row>
    <row r="288" spans="1:44" ht="15.75" customHeight="1" x14ac:dyDescent="0.25">
      <c r="A288" s="339"/>
      <c r="B288" s="339"/>
      <c r="C288" s="24"/>
      <c r="D288" s="25"/>
      <c r="E288" s="25"/>
      <c r="F288" s="25"/>
      <c r="G288" s="25"/>
      <c r="H288" s="25"/>
      <c r="I288" s="25"/>
      <c r="J288" s="25"/>
      <c r="K288" s="25"/>
      <c r="L288" s="25"/>
      <c r="M288" s="25"/>
      <c r="N288" s="25"/>
      <c r="O288" s="25"/>
      <c r="P288" s="25"/>
      <c r="Q288" s="24"/>
      <c r="R288" s="24"/>
      <c r="S288" s="24"/>
      <c r="T288" s="25"/>
      <c r="U288" s="10"/>
      <c r="V288" s="10"/>
      <c r="W288" s="10"/>
      <c r="X288" s="10"/>
      <c r="Y288" s="25"/>
      <c r="Z288" s="25"/>
      <c r="AA288" s="24"/>
      <c r="AB288" s="24"/>
      <c r="AC288" s="24"/>
      <c r="AD288" s="25"/>
      <c r="AE288" s="25"/>
      <c r="AF288" s="25"/>
      <c r="AG288" s="25"/>
      <c r="AH288" s="25"/>
      <c r="AI288" s="25"/>
      <c r="AJ288" s="25"/>
      <c r="AK288" s="25"/>
      <c r="AL288" s="25"/>
      <c r="AM288" s="25"/>
      <c r="AN288" s="25"/>
      <c r="AO288" s="25"/>
      <c r="AP288" s="25"/>
      <c r="AQ288" s="26"/>
      <c r="AR288" s="25"/>
    </row>
    <row r="289" spans="1:44" ht="15.75" customHeight="1" x14ac:dyDescent="0.25">
      <c r="A289" s="339"/>
      <c r="B289" s="339"/>
      <c r="C289" s="24"/>
      <c r="D289" s="25"/>
      <c r="E289" s="25"/>
      <c r="F289" s="25"/>
      <c r="G289" s="25"/>
      <c r="H289" s="25"/>
      <c r="I289" s="25"/>
      <c r="J289" s="25"/>
      <c r="K289" s="25"/>
      <c r="L289" s="25"/>
      <c r="M289" s="25"/>
      <c r="N289" s="25"/>
      <c r="O289" s="25"/>
      <c r="P289" s="25"/>
      <c r="Q289" s="24"/>
      <c r="R289" s="24"/>
      <c r="S289" s="24"/>
      <c r="T289" s="25"/>
      <c r="U289" s="10"/>
      <c r="V289" s="10"/>
      <c r="W289" s="10"/>
      <c r="X289" s="10"/>
      <c r="Y289" s="25"/>
      <c r="Z289" s="25"/>
      <c r="AA289" s="24"/>
      <c r="AB289" s="24"/>
      <c r="AC289" s="24"/>
      <c r="AD289" s="25"/>
      <c r="AE289" s="25"/>
      <c r="AF289" s="25"/>
      <c r="AG289" s="25"/>
      <c r="AH289" s="25"/>
      <c r="AI289" s="25"/>
      <c r="AJ289" s="25"/>
      <c r="AK289" s="25"/>
      <c r="AL289" s="25"/>
      <c r="AM289" s="25"/>
      <c r="AN289" s="25"/>
      <c r="AO289" s="25"/>
      <c r="AP289" s="25"/>
      <c r="AQ289" s="26"/>
      <c r="AR289" s="25"/>
    </row>
    <row r="290" spans="1:44" ht="15.75" customHeight="1" x14ac:dyDescent="0.25">
      <c r="A290" s="339"/>
      <c r="B290" s="339"/>
      <c r="C290" s="24"/>
      <c r="D290" s="25"/>
      <c r="E290" s="25"/>
      <c r="F290" s="25"/>
      <c r="G290" s="25"/>
      <c r="H290" s="25"/>
      <c r="I290" s="25"/>
      <c r="J290" s="25"/>
      <c r="K290" s="25"/>
      <c r="L290" s="25"/>
      <c r="M290" s="25"/>
      <c r="N290" s="25"/>
      <c r="O290" s="25"/>
      <c r="P290" s="25"/>
      <c r="Q290" s="24"/>
      <c r="R290" s="24"/>
      <c r="S290" s="24"/>
      <c r="T290" s="25"/>
      <c r="U290" s="10"/>
      <c r="V290" s="10"/>
      <c r="W290" s="10"/>
      <c r="X290" s="10"/>
      <c r="Y290" s="25"/>
      <c r="Z290" s="25"/>
      <c r="AA290" s="24"/>
      <c r="AB290" s="24"/>
      <c r="AC290" s="24"/>
      <c r="AD290" s="25"/>
      <c r="AE290" s="25"/>
      <c r="AF290" s="25"/>
      <c r="AG290" s="25"/>
      <c r="AH290" s="25"/>
      <c r="AI290" s="25"/>
      <c r="AJ290" s="25"/>
      <c r="AK290" s="25"/>
      <c r="AL290" s="25"/>
      <c r="AM290" s="25"/>
      <c r="AN290" s="25"/>
      <c r="AO290" s="25"/>
      <c r="AP290" s="25"/>
      <c r="AQ290" s="26"/>
      <c r="AR290" s="25"/>
    </row>
    <row r="291" spans="1:44" ht="15.75" customHeight="1" x14ac:dyDescent="0.25">
      <c r="A291" s="339"/>
      <c r="B291" s="339"/>
      <c r="C291" s="24"/>
      <c r="D291" s="25"/>
      <c r="E291" s="25"/>
      <c r="F291" s="25"/>
      <c r="G291" s="25"/>
      <c r="H291" s="25"/>
      <c r="I291" s="25"/>
      <c r="J291" s="25"/>
      <c r="K291" s="25"/>
      <c r="L291" s="25"/>
      <c r="M291" s="25"/>
      <c r="N291" s="25"/>
      <c r="O291" s="25"/>
      <c r="P291" s="25"/>
      <c r="Q291" s="24"/>
      <c r="R291" s="24"/>
      <c r="S291" s="24"/>
      <c r="T291" s="25"/>
      <c r="U291" s="10"/>
      <c r="V291" s="10"/>
      <c r="W291" s="10"/>
      <c r="X291" s="10"/>
      <c r="Y291" s="25"/>
      <c r="Z291" s="25"/>
      <c r="AA291" s="24"/>
      <c r="AB291" s="24"/>
      <c r="AC291" s="24"/>
      <c r="AD291" s="25"/>
      <c r="AE291" s="25"/>
      <c r="AF291" s="25"/>
      <c r="AG291" s="25"/>
      <c r="AH291" s="25"/>
      <c r="AI291" s="25"/>
      <c r="AJ291" s="25"/>
      <c r="AK291" s="25"/>
      <c r="AL291" s="25"/>
      <c r="AM291" s="25"/>
      <c r="AN291" s="25"/>
      <c r="AO291" s="25"/>
      <c r="AP291" s="25"/>
      <c r="AQ291" s="26"/>
      <c r="AR291" s="25"/>
    </row>
    <row r="292" spans="1:44" ht="15.75" customHeight="1" x14ac:dyDescent="0.25">
      <c r="A292" s="339"/>
      <c r="B292" s="339"/>
      <c r="C292" s="24"/>
      <c r="D292" s="25"/>
      <c r="E292" s="25"/>
      <c r="F292" s="25"/>
      <c r="G292" s="25"/>
      <c r="H292" s="25"/>
      <c r="I292" s="25"/>
      <c r="J292" s="25"/>
      <c r="K292" s="25"/>
      <c r="L292" s="25"/>
      <c r="M292" s="25"/>
      <c r="N292" s="25"/>
      <c r="O292" s="25"/>
      <c r="P292" s="25"/>
      <c r="Q292" s="24"/>
      <c r="R292" s="24"/>
      <c r="S292" s="24"/>
      <c r="T292" s="25"/>
      <c r="U292" s="10"/>
      <c r="V292" s="10"/>
      <c r="W292" s="10"/>
      <c r="X292" s="10"/>
      <c r="Y292" s="25"/>
      <c r="Z292" s="25"/>
      <c r="AA292" s="24"/>
      <c r="AB292" s="24"/>
      <c r="AC292" s="24"/>
      <c r="AD292" s="25"/>
      <c r="AE292" s="25"/>
      <c r="AF292" s="25"/>
      <c r="AG292" s="25"/>
      <c r="AH292" s="25"/>
      <c r="AI292" s="25"/>
      <c r="AJ292" s="25"/>
      <c r="AK292" s="25"/>
      <c r="AL292" s="25"/>
      <c r="AM292" s="25"/>
      <c r="AN292" s="25"/>
      <c r="AO292" s="25"/>
      <c r="AP292" s="25"/>
      <c r="AQ292" s="26"/>
      <c r="AR292" s="25"/>
    </row>
    <row r="293" spans="1:44" ht="15.75" customHeight="1" x14ac:dyDescent="0.25">
      <c r="A293" s="339"/>
      <c r="B293" s="339"/>
      <c r="C293" s="24"/>
      <c r="D293" s="25"/>
      <c r="E293" s="25"/>
      <c r="F293" s="25"/>
      <c r="G293" s="25"/>
      <c r="H293" s="25"/>
      <c r="I293" s="25"/>
      <c r="J293" s="25"/>
      <c r="K293" s="25"/>
      <c r="L293" s="25"/>
      <c r="M293" s="25"/>
      <c r="N293" s="25"/>
      <c r="O293" s="25"/>
      <c r="P293" s="25"/>
      <c r="Q293" s="24"/>
      <c r="R293" s="24"/>
      <c r="S293" s="24"/>
      <c r="T293" s="25"/>
      <c r="U293" s="10"/>
      <c r="V293" s="10"/>
      <c r="W293" s="10"/>
      <c r="X293" s="10"/>
      <c r="Y293" s="25"/>
      <c r="Z293" s="25"/>
      <c r="AA293" s="24"/>
      <c r="AB293" s="24"/>
      <c r="AC293" s="24"/>
      <c r="AD293" s="25"/>
      <c r="AE293" s="25"/>
      <c r="AF293" s="25"/>
      <c r="AG293" s="25"/>
      <c r="AH293" s="25"/>
      <c r="AI293" s="25"/>
      <c r="AJ293" s="25"/>
      <c r="AK293" s="25"/>
      <c r="AL293" s="25"/>
      <c r="AM293" s="25"/>
      <c r="AN293" s="25"/>
      <c r="AO293" s="25"/>
      <c r="AP293" s="25"/>
      <c r="AQ293" s="26"/>
      <c r="AR293" s="25"/>
    </row>
    <row r="294" spans="1:44" ht="15.75" customHeight="1" x14ac:dyDescent="0.25">
      <c r="A294" s="339"/>
      <c r="B294" s="339"/>
      <c r="C294" s="24"/>
      <c r="D294" s="25"/>
      <c r="E294" s="25"/>
      <c r="F294" s="25"/>
      <c r="G294" s="25"/>
      <c r="H294" s="25"/>
      <c r="I294" s="25"/>
      <c r="J294" s="25"/>
      <c r="K294" s="25"/>
      <c r="L294" s="25"/>
      <c r="M294" s="25"/>
      <c r="N294" s="25"/>
      <c r="O294" s="25"/>
      <c r="P294" s="25"/>
      <c r="Q294" s="24"/>
      <c r="R294" s="24"/>
      <c r="S294" s="24"/>
      <c r="T294" s="25"/>
      <c r="U294" s="10"/>
      <c r="V294" s="10"/>
      <c r="W294" s="10"/>
      <c r="X294" s="10"/>
      <c r="Y294" s="25"/>
      <c r="Z294" s="25"/>
      <c r="AA294" s="24"/>
      <c r="AB294" s="24"/>
      <c r="AC294" s="24"/>
      <c r="AD294" s="25"/>
      <c r="AE294" s="25"/>
      <c r="AF294" s="25"/>
      <c r="AG294" s="25"/>
      <c r="AH294" s="25"/>
      <c r="AI294" s="25"/>
      <c r="AJ294" s="25"/>
      <c r="AK294" s="25"/>
      <c r="AL294" s="25"/>
      <c r="AM294" s="25"/>
      <c r="AN294" s="25"/>
      <c r="AO294" s="25"/>
      <c r="AP294" s="25"/>
      <c r="AQ294" s="26"/>
      <c r="AR294" s="25"/>
    </row>
    <row r="295" spans="1:44" ht="15.75" customHeight="1" x14ac:dyDescent="0.25">
      <c r="A295" s="339"/>
      <c r="B295" s="339"/>
      <c r="C295" s="24"/>
      <c r="D295" s="25"/>
      <c r="E295" s="25"/>
      <c r="F295" s="25"/>
      <c r="G295" s="25"/>
      <c r="H295" s="25"/>
      <c r="I295" s="25"/>
      <c r="J295" s="25"/>
      <c r="K295" s="25"/>
      <c r="L295" s="25"/>
      <c r="M295" s="25"/>
      <c r="N295" s="25"/>
      <c r="O295" s="25"/>
      <c r="P295" s="25"/>
      <c r="Q295" s="24"/>
      <c r="R295" s="24"/>
      <c r="S295" s="24"/>
      <c r="T295" s="25"/>
      <c r="U295" s="10"/>
      <c r="V295" s="10"/>
      <c r="W295" s="10"/>
      <c r="X295" s="10"/>
      <c r="Y295" s="25"/>
      <c r="Z295" s="25"/>
      <c r="AA295" s="24"/>
      <c r="AB295" s="24"/>
      <c r="AC295" s="24"/>
      <c r="AD295" s="25"/>
      <c r="AE295" s="25"/>
      <c r="AF295" s="25"/>
      <c r="AG295" s="25"/>
      <c r="AH295" s="25"/>
      <c r="AI295" s="25"/>
      <c r="AJ295" s="25"/>
      <c r="AK295" s="25"/>
      <c r="AL295" s="25"/>
      <c r="AM295" s="25"/>
      <c r="AN295" s="25"/>
      <c r="AO295" s="25"/>
      <c r="AP295" s="25"/>
      <c r="AQ295" s="26"/>
      <c r="AR295" s="25"/>
    </row>
    <row r="296" spans="1:44" ht="15.75" customHeight="1" x14ac:dyDescent="0.25">
      <c r="A296" s="339"/>
      <c r="B296" s="339"/>
      <c r="C296" s="24"/>
      <c r="D296" s="25"/>
      <c r="E296" s="25"/>
      <c r="F296" s="25"/>
      <c r="G296" s="25"/>
      <c r="H296" s="25"/>
      <c r="I296" s="25"/>
      <c r="J296" s="25"/>
      <c r="K296" s="25"/>
      <c r="L296" s="25"/>
      <c r="M296" s="25"/>
      <c r="N296" s="25"/>
      <c r="O296" s="25"/>
      <c r="P296" s="25"/>
      <c r="Q296" s="24"/>
      <c r="R296" s="24"/>
      <c r="S296" s="24"/>
      <c r="T296" s="25"/>
      <c r="U296" s="10"/>
      <c r="V296" s="10"/>
      <c r="W296" s="10"/>
      <c r="X296" s="10"/>
      <c r="Y296" s="25"/>
      <c r="Z296" s="25"/>
      <c r="AA296" s="24"/>
      <c r="AB296" s="24"/>
      <c r="AC296" s="24"/>
      <c r="AD296" s="25"/>
      <c r="AE296" s="25"/>
      <c r="AF296" s="25"/>
      <c r="AG296" s="25"/>
      <c r="AH296" s="25"/>
      <c r="AI296" s="25"/>
      <c r="AJ296" s="25"/>
      <c r="AK296" s="25"/>
      <c r="AL296" s="25"/>
      <c r="AM296" s="25"/>
      <c r="AN296" s="25"/>
      <c r="AO296" s="25"/>
      <c r="AP296" s="25"/>
      <c r="AQ296" s="26"/>
      <c r="AR296" s="25"/>
    </row>
    <row r="297" spans="1:44" ht="15.75" customHeight="1" x14ac:dyDescent="0.25">
      <c r="A297" s="339"/>
      <c r="B297" s="339"/>
      <c r="C297" s="24"/>
      <c r="D297" s="25"/>
      <c r="E297" s="25"/>
      <c r="F297" s="25"/>
      <c r="G297" s="25"/>
      <c r="H297" s="25"/>
      <c r="I297" s="25"/>
      <c r="J297" s="25"/>
      <c r="K297" s="25"/>
      <c r="L297" s="25"/>
      <c r="M297" s="25"/>
      <c r="N297" s="25"/>
      <c r="O297" s="25"/>
      <c r="P297" s="25"/>
      <c r="Q297" s="24"/>
      <c r="R297" s="24"/>
      <c r="S297" s="24"/>
      <c r="T297" s="25"/>
      <c r="U297" s="10"/>
      <c r="V297" s="10"/>
      <c r="W297" s="10"/>
      <c r="X297" s="10"/>
      <c r="Y297" s="25"/>
      <c r="Z297" s="25"/>
      <c r="AA297" s="24"/>
      <c r="AB297" s="24"/>
      <c r="AC297" s="24"/>
      <c r="AD297" s="25"/>
      <c r="AE297" s="25"/>
      <c r="AF297" s="25"/>
      <c r="AG297" s="25"/>
      <c r="AH297" s="25"/>
      <c r="AI297" s="25"/>
      <c r="AJ297" s="25"/>
      <c r="AK297" s="25"/>
      <c r="AL297" s="25"/>
      <c r="AM297" s="25"/>
      <c r="AN297" s="25"/>
      <c r="AO297" s="25"/>
      <c r="AP297" s="25"/>
      <c r="AQ297" s="26"/>
      <c r="AR297" s="25"/>
    </row>
    <row r="298" spans="1:44" ht="15.75" customHeight="1" x14ac:dyDescent="0.25">
      <c r="A298" s="339"/>
      <c r="B298" s="339"/>
      <c r="C298" s="24"/>
      <c r="D298" s="25"/>
      <c r="E298" s="25"/>
      <c r="F298" s="25"/>
      <c r="G298" s="25"/>
      <c r="H298" s="25"/>
      <c r="I298" s="25"/>
      <c r="J298" s="25"/>
      <c r="K298" s="25"/>
      <c r="L298" s="25"/>
      <c r="M298" s="25"/>
      <c r="N298" s="25"/>
      <c r="O298" s="25"/>
      <c r="P298" s="25"/>
      <c r="Q298" s="24"/>
      <c r="R298" s="24"/>
      <c r="S298" s="24"/>
      <c r="T298" s="25"/>
      <c r="U298" s="10"/>
      <c r="V298" s="10"/>
      <c r="W298" s="10"/>
      <c r="X298" s="10"/>
      <c r="Y298" s="25"/>
      <c r="Z298" s="25"/>
      <c r="AA298" s="24"/>
      <c r="AB298" s="24"/>
      <c r="AC298" s="24"/>
      <c r="AD298" s="25"/>
      <c r="AE298" s="25"/>
      <c r="AF298" s="25"/>
      <c r="AG298" s="25"/>
      <c r="AH298" s="25"/>
      <c r="AI298" s="25"/>
      <c r="AJ298" s="25"/>
      <c r="AK298" s="25"/>
      <c r="AL298" s="25"/>
      <c r="AM298" s="25"/>
      <c r="AN298" s="25"/>
      <c r="AO298" s="25"/>
      <c r="AP298" s="25"/>
      <c r="AQ298" s="26"/>
      <c r="AR298" s="25"/>
    </row>
    <row r="299" spans="1:44" ht="15.75" customHeight="1" x14ac:dyDescent="0.25">
      <c r="A299" s="339"/>
      <c r="B299" s="339"/>
      <c r="C299" s="24"/>
      <c r="D299" s="25"/>
      <c r="E299" s="25"/>
      <c r="F299" s="25"/>
      <c r="G299" s="25"/>
      <c r="H299" s="25"/>
      <c r="I299" s="25"/>
      <c r="J299" s="25"/>
      <c r="K299" s="25"/>
      <c r="L299" s="25"/>
      <c r="M299" s="25"/>
      <c r="N299" s="25"/>
      <c r="O299" s="25"/>
      <c r="P299" s="25"/>
      <c r="Q299" s="24"/>
      <c r="R299" s="24"/>
      <c r="S299" s="24"/>
      <c r="T299" s="25"/>
      <c r="U299" s="10"/>
      <c r="V299" s="10"/>
      <c r="W299" s="10"/>
      <c r="X299" s="10"/>
      <c r="Y299" s="25"/>
      <c r="Z299" s="25"/>
      <c r="AA299" s="24"/>
      <c r="AB299" s="24"/>
      <c r="AC299" s="24"/>
      <c r="AD299" s="25"/>
      <c r="AE299" s="25"/>
      <c r="AF299" s="25"/>
      <c r="AG299" s="25"/>
      <c r="AH299" s="25"/>
      <c r="AI299" s="25"/>
      <c r="AJ299" s="25"/>
      <c r="AK299" s="25"/>
      <c r="AL299" s="25"/>
      <c r="AM299" s="25"/>
      <c r="AN299" s="25"/>
      <c r="AO299" s="25"/>
      <c r="AP299" s="25"/>
      <c r="AQ299" s="26"/>
      <c r="AR299" s="25"/>
    </row>
    <row r="300" spans="1:44" ht="15.75" customHeight="1" x14ac:dyDescent="0.25">
      <c r="A300" s="339"/>
      <c r="B300" s="339"/>
      <c r="C300" s="24"/>
      <c r="D300" s="25"/>
      <c r="E300" s="25"/>
      <c r="F300" s="25"/>
      <c r="G300" s="25"/>
      <c r="H300" s="25"/>
      <c r="I300" s="25"/>
      <c r="J300" s="25"/>
      <c r="K300" s="25"/>
      <c r="L300" s="25"/>
      <c r="M300" s="25"/>
      <c r="N300" s="25"/>
      <c r="O300" s="25"/>
      <c r="P300" s="25"/>
      <c r="Q300" s="24"/>
      <c r="R300" s="24"/>
      <c r="S300" s="24"/>
      <c r="T300" s="25"/>
      <c r="U300" s="10"/>
      <c r="V300" s="10"/>
      <c r="W300" s="10"/>
      <c r="X300" s="10"/>
      <c r="Y300" s="25"/>
      <c r="Z300" s="25"/>
      <c r="AA300" s="24"/>
      <c r="AB300" s="24"/>
      <c r="AC300" s="24"/>
      <c r="AD300" s="25"/>
      <c r="AE300" s="25"/>
      <c r="AF300" s="25"/>
      <c r="AG300" s="25"/>
      <c r="AH300" s="25"/>
      <c r="AI300" s="25"/>
      <c r="AJ300" s="25"/>
      <c r="AK300" s="25"/>
      <c r="AL300" s="25"/>
      <c r="AM300" s="25"/>
      <c r="AN300" s="25"/>
      <c r="AO300" s="25"/>
      <c r="AP300" s="25"/>
      <c r="AQ300" s="26"/>
      <c r="AR300" s="25"/>
    </row>
    <row r="301" spans="1:44" ht="15.75" customHeight="1" x14ac:dyDescent="0.25">
      <c r="A301" s="339"/>
      <c r="B301" s="339"/>
      <c r="C301" s="24"/>
      <c r="D301" s="25"/>
      <c r="E301" s="25"/>
      <c r="F301" s="25"/>
      <c r="G301" s="25"/>
      <c r="H301" s="25"/>
      <c r="I301" s="25"/>
      <c r="J301" s="25"/>
      <c r="K301" s="25"/>
      <c r="L301" s="25"/>
      <c r="M301" s="25"/>
      <c r="N301" s="25"/>
      <c r="O301" s="25"/>
      <c r="P301" s="25"/>
      <c r="Q301" s="24"/>
      <c r="R301" s="24"/>
      <c r="S301" s="24"/>
      <c r="T301" s="25"/>
      <c r="U301" s="10"/>
      <c r="V301" s="10"/>
      <c r="W301" s="10"/>
      <c r="X301" s="10"/>
      <c r="Y301" s="25"/>
      <c r="Z301" s="25"/>
      <c r="AA301" s="24"/>
      <c r="AB301" s="24"/>
      <c r="AC301" s="24"/>
      <c r="AD301" s="25"/>
      <c r="AE301" s="25"/>
      <c r="AF301" s="25"/>
      <c r="AG301" s="25"/>
      <c r="AH301" s="25"/>
      <c r="AI301" s="25"/>
      <c r="AJ301" s="25"/>
      <c r="AK301" s="25"/>
      <c r="AL301" s="25"/>
      <c r="AM301" s="25"/>
      <c r="AN301" s="25"/>
      <c r="AO301" s="25"/>
      <c r="AP301" s="25"/>
      <c r="AQ301" s="26"/>
      <c r="AR301" s="25"/>
    </row>
    <row r="302" spans="1:44" ht="15.75" customHeight="1" x14ac:dyDescent="0.25">
      <c r="A302" s="339"/>
      <c r="B302" s="339"/>
      <c r="C302" s="24"/>
      <c r="D302" s="25"/>
      <c r="E302" s="25"/>
      <c r="F302" s="25"/>
      <c r="G302" s="25"/>
      <c r="H302" s="25"/>
      <c r="I302" s="25"/>
      <c r="J302" s="25"/>
      <c r="K302" s="25"/>
      <c r="L302" s="25"/>
      <c r="M302" s="25"/>
      <c r="N302" s="25"/>
      <c r="O302" s="25"/>
      <c r="P302" s="25"/>
      <c r="Q302" s="24"/>
      <c r="R302" s="24"/>
      <c r="S302" s="24"/>
      <c r="T302" s="25"/>
      <c r="U302" s="10"/>
      <c r="V302" s="10"/>
      <c r="W302" s="10"/>
      <c r="X302" s="10"/>
      <c r="Y302" s="25"/>
      <c r="Z302" s="25"/>
      <c r="AA302" s="24"/>
      <c r="AB302" s="24"/>
      <c r="AC302" s="24"/>
      <c r="AD302" s="25"/>
      <c r="AE302" s="25"/>
      <c r="AF302" s="25"/>
      <c r="AG302" s="25"/>
      <c r="AH302" s="25"/>
      <c r="AI302" s="25"/>
      <c r="AJ302" s="25"/>
      <c r="AK302" s="25"/>
      <c r="AL302" s="25"/>
      <c r="AM302" s="25"/>
      <c r="AN302" s="25"/>
      <c r="AO302" s="25"/>
      <c r="AP302" s="25"/>
      <c r="AQ302" s="26"/>
      <c r="AR302" s="25"/>
    </row>
    <row r="303" spans="1:44" ht="15.75" customHeight="1" x14ac:dyDescent="0.25">
      <c r="A303" s="339"/>
      <c r="B303" s="339"/>
      <c r="C303" s="24"/>
      <c r="D303" s="25"/>
      <c r="E303" s="25"/>
      <c r="F303" s="25"/>
      <c r="G303" s="25"/>
      <c r="H303" s="25"/>
      <c r="I303" s="25"/>
      <c r="J303" s="25"/>
      <c r="K303" s="25"/>
      <c r="L303" s="25"/>
      <c r="M303" s="25"/>
      <c r="N303" s="25"/>
      <c r="O303" s="25"/>
      <c r="P303" s="25"/>
      <c r="Q303" s="24"/>
      <c r="R303" s="24"/>
      <c r="S303" s="24"/>
      <c r="T303" s="25"/>
      <c r="U303" s="10"/>
      <c r="V303" s="10"/>
      <c r="W303" s="10"/>
      <c r="X303" s="10"/>
      <c r="Y303" s="25"/>
      <c r="Z303" s="25"/>
      <c r="AA303" s="24"/>
      <c r="AB303" s="24"/>
      <c r="AC303" s="24"/>
      <c r="AD303" s="25"/>
      <c r="AE303" s="25"/>
      <c r="AF303" s="25"/>
      <c r="AG303" s="25"/>
      <c r="AH303" s="25"/>
      <c r="AI303" s="25"/>
      <c r="AJ303" s="25"/>
      <c r="AK303" s="25"/>
      <c r="AL303" s="25"/>
      <c r="AM303" s="25"/>
      <c r="AN303" s="25"/>
      <c r="AO303" s="25"/>
      <c r="AP303" s="25"/>
      <c r="AQ303" s="26"/>
      <c r="AR303" s="25"/>
    </row>
    <row r="304" spans="1:44" ht="15.75" customHeight="1" x14ac:dyDescent="0.25">
      <c r="A304" s="339"/>
      <c r="B304" s="339"/>
      <c r="C304" s="24"/>
      <c r="D304" s="25"/>
      <c r="E304" s="25"/>
      <c r="F304" s="25"/>
      <c r="G304" s="25"/>
      <c r="H304" s="25"/>
      <c r="I304" s="25"/>
      <c r="J304" s="25"/>
      <c r="K304" s="25"/>
      <c r="L304" s="25"/>
      <c r="M304" s="25"/>
      <c r="N304" s="25"/>
      <c r="O304" s="25"/>
      <c r="P304" s="25"/>
      <c r="Q304" s="24"/>
      <c r="R304" s="24"/>
      <c r="S304" s="24"/>
      <c r="T304" s="25"/>
      <c r="U304" s="10"/>
      <c r="V304" s="10"/>
      <c r="W304" s="10"/>
      <c r="X304" s="10"/>
      <c r="Y304" s="25"/>
      <c r="Z304" s="25"/>
      <c r="AA304" s="24"/>
      <c r="AB304" s="24"/>
      <c r="AC304" s="24"/>
      <c r="AD304" s="25"/>
      <c r="AE304" s="25"/>
      <c r="AF304" s="25"/>
      <c r="AG304" s="25"/>
      <c r="AH304" s="25"/>
      <c r="AI304" s="25"/>
      <c r="AJ304" s="25"/>
      <c r="AK304" s="25"/>
      <c r="AL304" s="25"/>
      <c r="AM304" s="25"/>
      <c r="AN304" s="25"/>
      <c r="AO304" s="25"/>
      <c r="AP304" s="25"/>
      <c r="AQ304" s="26"/>
      <c r="AR304" s="25"/>
    </row>
    <row r="305" spans="1:44" ht="15.75" customHeight="1" x14ac:dyDescent="0.25">
      <c r="A305" s="339"/>
      <c r="B305" s="339"/>
      <c r="C305" s="24"/>
      <c r="D305" s="25"/>
      <c r="E305" s="25"/>
      <c r="F305" s="25"/>
      <c r="G305" s="25"/>
      <c r="H305" s="25"/>
      <c r="I305" s="25"/>
      <c r="J305" s="25"/>
      <c r="K305" s="25"/>
      <c r="L305" s="25"/>
      <c r="M305" s="25"/>
      <c r="N305" s="25"/>
      <c r="O305" s="25"/>
      <c r="P305" s="25"/>
      <c r="Q305" s="24"/>
      <c r="R305" s="24"/>
      <c r="S305" s="24"/>
      <c r="T305" s="25"/>
      <c r="U305" s="10"/>
      <c r="V305" s="10"/>
      <c r="W305" s="10"/>
      <c r="X305" s="10"/>
      <c r="Y305" s="25"/>
      <c r="Z305" s="25"/>
      <c r="AA305" s="24"/>
      <c r="AB305" s="24"/>
      <c r="AC305" s="24"/>
      <c r="AD305" s="25"/>
      <c r="AE305" s="25"/>
      <c r="AF305" s="25"/>
      <c r="AG305" s="25"/>
      <c r="AH305" s="25"/>
      <c r="AI305" s="25"/>
      <c r="AJ305" s="25"/>
      <c r="AK305" s="25"/>
      <c r="AL305" s="25"/>
      <c r="AM305" s="25"/>
      <c r="AN305" s="25"/>
      <c r="AO305" s="25"/>
      <c r="AP305" s="25"/>
      <c r="AQ305" s="26"/>
      <c r="AR305" s="25"/>
    </row>
    <row r="306" spans="1:44" ht="15.75" customHeight="1" x14ac:dyDescent="0.25">
      <c r="A306" s="339"/>
      <c r="B306" s="339"/>
      <c r="C306" s="24"/>
      <c r="D306" s="25"/>
      <c r="E306" s="25"/>
      <c r="F306" s="25"/>
      <c r="G306" s="25"/>
      <c r="H306" s="25"/>
      <c r="I306" s="25"/>
      <c r="J306" s="25"/>
      <c r="K306" s="25"/>
      <c r="L306" s="25"/>
      <c r="M306" s="25"/>
      <c r="N306" s="25"/>
      <c r="O306" s="25"/>
      <c r="P306" s="25"/>
      <c r="Q306" s="24"/>
      <c r="R306" s="24"/>
      <c r="S306" s="24"/>
      <c r="T306" s="25"/>
      <c r="U306" s="10"/>
      <c r="V306" s="10"/>
      <c r="W306" s="10"/>
      <c r="X306" s="10"/>
      <c r="Y306" s="25"/>
      <c r="Z306" s="25"/>
      <c r="AA306" s="24"/>
      <c r="AB306" s="24"/>
      <c r="AC306" s="24"/>
      <c r="AD306" s="25"/>
      <c r="AE306" s="25"/>
      <c r="AF306" s="25"/>
      <c r="AG306" s="25"/>
      <c r="AH306" s="25"/>
      <c r="AI306" s="25"/>
      <c r="AJ306" s="25"/>
      <c r="AK306" s="25"/>
      <c r="AL306" s="25"/>
      <c r="AM306" s="25"/>
      <c r="AN306" s="25"/>
      <c r="AO306" s="25"/>
      <c r="AP306" s="25"/>
      <c r="AQ306" s="26"/>
      <c r="AR306" s="25"/>
    </row>
    <row r="307" spans="1:44" ht="15.75" customHeight="1" x14ac:dyDescent="0.25">
      <c r="A307" s="339"/>
      <c r="B307" s="339"/>
      <c r="C307" s="24"/>
      <c r="D307" s="25"/>
      <c r="E307" s="25"/>
      <c r="F307" s="25"/>
      <c r="G307" s="25"/>
      <c r="H307" s="25"/>
      <c r="I307" s="25"/>
      <c r="J307" s="25"/>
      <c r="K307" s="25"/>
      <c r="L307" s="25"/>
      <c r="M307" s="25"/>
      <c r="N307" s="25"/>
      <c r="O307" s="25"/>
      <c r="P307" s="25"/>
      <c r="Q307" s="24"/>
      <c r="R307" s="24"/>
      <c r="S307" s="24"/>
      <c r="T307" s="25"/>
      <c r="U307" s="10"/>
      <c r="V307" s="10"/>
      <c r="W307" s="10"/>
      <c r="X307" s="10"/>
      <c r="Y307" s="25"/>
      <c r="Z307" s="25"/>
      <c r="AA307" s="24"/>
      <c r="AB307" s="24"/>
      <c r="AC307" s="24"/>
      <c r="AD307" s="25"/>
      <c r="AE307" s="25"/>
      <c r="AF307" s="25"/>
      <c r="AG307" s="25"/>
      <c r="AH307" s="25"/>
      <c r="AI307" s="25"/>
      <c r="AJ307" s="25"/>
      <c r="AK307" s="25"/>
      <c r="AL307" s="25"/>
      <c r="AM307" s="25"/>
      <c r="AN307" s="25"/>
      <c r="AO307" s="25"/>
      <c r="AP307" s="25"/>
      <c r="AQ307" s="26"/>
      <c r="AR307" s="25"/>
    </row>
    <row r="308" spans="1:44" ht="15.75" customHeight="1" x14ac:dyDescent="0.25">
      <c r="A308" s="339"/>
      <c r="B308" s="339"/>
      <c r="C308" s="24"/>
      <c r="D308" s="25"/>
      <c r="E308" s="25"/>
      <c r="F308" s="25"/>
      <c r="G308" s="25"/>
      <c r="H308" s="25"/>
      <c r="I308" s="25"/>
      <c r="J308" s="25"/>
      <c r="K308" s="25"/>
      <c r="L308" s="25"/>
      <c r="M308" s="25"/>
      <c r="N308" s="25"/>
      <c r="O308" s="25"/>
      <c r="P308" s="25"/>
      <c r="Q308" s="24"/>
      <c r="R308" s="24"/>
      <c r="S308" s="24"/>
      <c r="T308" s="25"/>
      <c r="U308" s="10"/>
      <c r="V308" s="10"/>
      <c r="W308" s="10"/>
      <c r="X308" s="10"/>
      <c r="Y308" s="25"/>
      <c r="Z308" s="25"/>
      <c r="AA308" s="24"/>
      <c r="AB308" s="24"/>
      <c r="AC308" s="24"/>
      <c r="AD308" s="25"/>
      <c r="AE308" s="25"/>
      <c r="AF308" s="25"/>
      <c r="AG308" s="25"/>
      <c r="AH308" s="25"/>
      <c r="AI308" s="25"/>
      <c r="AJ308" s="25"/>
      <c r="AK308" s="25"/>
      <c r="AL308" s="25"/>
      <c r="AM308" s="25"/>
      <c r="AN308" s="25"/>
      <c r="AO308" s="25"/>
      <c r="AP308" s="25"/>
      <c r="AQ308" s="26"/>
      <c r="AR308" s="25"/>
    </row>
    <row r="309" spans="1:44" ht="15.75" customHeight="1" x14ac:dyDescent="0.25">
      <c r="A309" s="339"/>
      <c r="B309" s="339"/>
      <c r="C309" s="24"/>
      <c r="D309" s="25"/>
      <c r="E309" s="25"/>
      <c r="F309" s="25"/>
      <c r="G309" s="25"/>
      <c r="H309" s="25"/>
      <c r="I309" s="25"/>
      <c r="J309" s="25"/>
      <c r="K309" s="25"/>
      <c r="L309" s="25"/>
      <c r="M309" s="25"/>
      <c r="N309" s="25"/>
      <c r="O309" s="25"/>
      <c r="P309" s="25"/>
      <c r="Q309" s="24"/>
      <c r="R309" s="24"/>
      <c r="S309" s="24"/>
      <c r="T309" s="25"/>
      <c r="U309" s="10"/>
      <c r="V309" s="10"/>
      <c r="W309" s="10"/>
      <c r="X309" s="10"/>
      <c r="Y309" s="25"/>
      <c r="Z309" s="25"/>
      <c r="AA309" s="24"/>
      <c r="AB309" s="24"/>
      <c r="AC309" s="24"/>
      <c r="AD309" s="25"/>
      <c r="AE309" s="25"/>
      <c r="AF309" s="25"/>
      <c r="AG309" s="25"/>
      <c r="AH309" s="25"/>
      <c r="AI309" s="25"/>
      <c r="AJ309" s="25"/>
      <c r="AK309" s="25"/>
      <c r="AL309" s="25"/>
      <c r="AM309" s="25"/>
      <c r="AN309" s="25"/>
      <c r="AO309" s="25"/>
      <c r="AP309" s="25"/>
      <c r="AQ309" s="26"/>
      <c r="AR309" s="25"/>
    </row>
    <row r="310" spans="1:44" ht="15.75" customHeight="1" x14ac:dyDescent="0.25">
      <c r="A310" s="339"/>
      <c r="B310" s="339"/>
      <c r="C310" s="24"/>
      <c r="D310" s="25"/>
      <c r="E310" s="25"/>
      <c r="F310" s="25"/>
      <c r="G310" s="25"/>
      <c r="H310" s="25"/>
      <c r="I310" s="25"/>
      <c r="J310" s="25"/>
      <c r="K310" s="25"/>
      <c r="L310" s="25"/>
      <c r="M310" s="25"/>
      <c r="N310" s="25"/>
      <c r="O310" s="25"/>
      <c r="P310" s="25"/>
      <c r="Q310" s="24"/>
      <c r="R310" s="24"/>
      <c r="S310" s="24"/>
      <c r="T310" s="25"/>
      <c r="U310" s="10"/>
      <c r="V310" s="10"/>
      <c r="W310" s="10"/>
      <c r="X310" s="10"/>
      <c r="Y310" s="25"/>
      <c r="Z310" s="25"/>
      <c r="AA310" s="24"/>
      <c r="AB310" s="24"/>
      <c r="AC310" s="24"/>
      <c r="AD310" s="25"/>
      <c r="AE310" s="25"/>
      <c r="AF310" s="25"/>
      <c r="AG310" s="25"/>
      <c r="AH310" s="25"/>
      <c r="AI310" s="25"/>
      <c r="AJ310" s="25"/>
      <c r="AK310" s="25"/>
      <c r="AL310" s="25"/>
      <c r="AM310" s="25"/>
      <c r="AN310" s="25"/>
      <c r="AO310" s="25"/>
      <c r="AP310" s="25"/>
      <c r="AQ310" s="26"/>
      <c r="AR310" s="25"/>
    </row>
    <row r="311" spans="1:44" ht="15.75" customHeight="1" x14ac:dyDescent="0.25">
      <c r="A311" s="339"/>
      <c r="B311" s="339"/>
      <c r="C311" s="24"/>
      <c r="D311" s="25"/>
      <c r="E311" s="25"/>
      <c r="F311" s="25"/>
      <c r="G311" s="25"/>
      <c r="H311" s="25"/>
      <c r="I311" s="25"/>
      <c r="J311" s="25"/>
      <c r="K311" s="25"/>
      <c r="L311" s="25"/>
      <c r="M311" s="25"/>
      <c r="N311" s="25"/>
      <c r="O311" s="25"/>
      <c r="P311" s="25"/>
      <c r="Q311" s="24"/>
      <c r="R311" s="24"/>
      <c r="S311" s="24"/>
      <c r="T311" s="25"/>
      <c r="U311" s="10"/>
      <c r="V311" s="10"/>
      <c r="W311" s="10"/>
      <c r="X311" s="10"/>
      <c r="Y311" s="25"/>
      <c r="Z311" s="25"/>
      <c r="AA311" s="24"/>
      <c r="AB311" s="24"/>
      <c r="AC311" s="24"/>
      <c r="AD311" s="25"/>
      <c r="AE311" s="25"/>
      <c r="AF311" s="25"/>
      <c r="AG311" s="25"/>
      <c r="AH311" s="25"/>
      <c r="AI311" s="25"/>
      <c r="AJ311" s="25"/>
      <c r="AK311" s="25"/>
      <c r="AL311" s="25"/>
      <c r="AM311" s="25"/>
      <c r="AN311" s="25"/>
      <c r="AO311" s="25"/>
      <c r="AP311" s="25"/>
      <c r="AQ311" s="26"/>
      <c r="AR311" s="25"/>
    </row>
    <row r="312" spans="1:44" ht="15.75" customHeight="1" x14ac:dyDescent="0.25">
      <c r="A312" s="339"/>
      <c r="B312" s="339"/>
      <c r="C312" s="24"/>
      <c r="D312" s="25"/>
      <c r="E312" s="25"/>
      <c r="F312" s="25"/>
      <c r="G312" s="25"/>
      <c r="H312" s="25"/>
      <c r="I312" s="25"/>
      <c r="J312" s="25"/>
      <c r="K312" s="25"/>
      <c r="L312" s="25"/>
      <c r="M312" s="25"/>
      <c r="N312" s="25"/>
      <c r="O312" s="25"/>
      <c r="P312" s="25"/>
      <c r="Q312" s="24"/>
      <c r="R312" s="24"/>
      <c r="S312" s="24"/>
      <c r="T312" s="25"/>
      <c r="U312" s="10"/>
      <c r="V312" s="10"/>
      <c r="W312" s="10"/>
      <c r="X312" s="10"/>
      <c r="Y312" s="25"/>
      <c r="Z312" s="25"/>
      <c r="AA312" s="24"/>
      <c r="AB312" s="24"/>
      <c r="AC312" s="24"/>
      <c r="AD312" s="25"/>
      <c r="AE312" s="25"/>
      <c r="AF312" s="25"/>
      <c r="AG312" s="25"/>
      <c r="AH312" s="25"/>
      <c r="AI312" s="25"/>
      <c r="AJ312" s="25"/>
      <c r="AK312" s="25"/>
      <c r="AL312" s="25"/>
      <c r="AM312" s="25"/>
      <c r="AN312" s="25"/>
      <c r="AO312" s="25"/>
      <c r="AP312" s="25"/>
      <c r="AQ312" s="26"/>
      <c r="AR312" s="25"/>
    </row>
    <row r="313" spans="1:44" ht="15.75" customHeight="1" x14ac:dyDescent="0.25">
      <c r="A313" s="339"/>
      <c r="B313" s="339"/>
      <c r="C313" s="24"/>
      <c r="D313" s="25"/>
      <c r="E313" s="25"/>
      <c r="F313" s="25"/>
      <c r="G313" s="25"/>
      <c r="H313" s="25"/>
      <c r="I313" s="25"/>
      <c r="J313" s="25"/>
      <c r="K313" s="25"/>
      <c r="L313" s="25"/>
      <c r="M313" s="25"/>
      <c r="N313" s="25"/>
      <c r="O313" s="25"/>
      <c r="P313" s="25"/>
      <c r="Q313" s="24"/>
      <c r="R313" s="24"/>
      <c r="S313" s="24"/>
      <c r="T313" s="25"/>
      <c r="U313" s="10"/>
      <c r="V313" s="10"/>
      <c r="W313" s="10"/>
      <c r="X313" s="10"/>
      <c r="Y313" s="25"/>
      <c r="Z313" s="25"/>
      <c r="AA313" s="24"/>
      <c r="AB313" s="24"/>
      <c r="AC313" s="24"/>
      <c r="AD313" s="25"/>
      <c r="AE313" s="25"/>
      <c r="AF313" s="25"/>
      <c r="AG313" s="25"/>
      <c r="AH313" s="25"/>
      <c r="AI313" s="25"/>
      <c r="AJ313" s="25"/>
      <c r="AK313" s="25"/>
      <c r="AL313" s="25"/>
      <c r="AM313" s="25"/>
      <c r="AN313" s="25"/>
      <c r="AO313" s="25"/>
      <c r="AP313" s="25"/>
      <c r="AQ313" s="26"/>
      <c r="AR313" s="25"/>
    </row>
    <row r="314" spans="1:44" ht="15.75" customHeight="1" x14ac:dyDescent="0.25">
      <c r="A314" s="339"/>
      <c r="B314" s="339"/>
      <c r="C314" s="24"/>
      <c r="D314" s="25"/>
      <c r="E314" s="25"/>
      <c r="F314" s="25"/>
      <c r="G314" s="25"/>
      <c r="H314" s="25"/>
      <c r="I314" s="25"/>
      <c r="J314" s="25"/>
      <c r="K314" s="25"/>
      <c r="L314" s="25"/>
      <c r="M314" s="25"/>
      <c r="N314" s="25"/>
      <c r="O314" s="25"/>
      <c r="P314" s="25"/>
      <c r="Q314" s="24"/>
      <c r="R314" s="24"/>
      <c r="S314" s="24"/>
      <c r="T314" s="25"/>
      <c r="U314" s="10"/>
      <c r="V314" s="10"/>
      <c r="W314" s="10"/>
      <c r="X314" s="10"/>
      <c r="Y314" s="25"/>
      <c r="Z314" s="25"/>
      <c r="AA314" s="24"/>
      <c r="AB314" s="24"/>
      <c r="AC314" s="24"/>
      <c r="AD314" s="25"/>
      <c r="AE314" s="25"/>
      <c r="AF314" s="25"/>
      <c r="AG314" s="25"/>
      <c r="AH314" s="25"/>
      <c r="AI314" s="25"/>
      <c r="AJ314" s="25"/>
      <c r="AK314" s="25"/>
      <c r="AL314" s="25"/>
      <c r="AM314" s="25"/>
      <c r="AN314" s="25"/>
      <c r="AO314" s="25"/>
      <c r="AP314" s="25"/>
      <c r="AQ314" s="26"/>
      <c r="AR314" s="25"/>
    </row>
    <row r="315" spans="1:44" ht="15.75" customHeight="1" x14ac:dyDescent="0.25">
      <c r="A315" s="339"/>
      <c r="B315" s="339"/>
      <c r="C315" s="24"/>
      <c r="D315" s="25"/>
      <c r="E315" s="25"/>
      <c r="F315" s="25"/>
      <c r="G315" s="25"/>
      <c r="H315" s="25"/>
      <c r="I315" s="25"/>
      <c r="J315" s="25"/>
      <c r="K315" s="25"/>
      <c r="L315" s="25"/>
      <c r="M315" s="25"/>
      <c r="N315" s="25"/>
      <c r="O315" s="25"/>
      <c r="P315" s="25"/>
      <c r="Q315" s="24"/>
      <c r="R315" s="24"/>
      <c r="S315" s="24"/>
      <c r="T315" s="25"/>
      <c r="U315" s="10"/>
      <c r="V315" s="10"/>
      <c r="W315" s="10"/>
      <c r="X315" s="10"/>
      <c r="Y315" s="25"/>
      <c r="Z315" s="25"/>
      <c r="AA315" s="24"/>
      <c r="AB315" s="24"/>
      <c r="AC315" s="24"/>
      <c r="AD315" s="25"/>
      <c r="AE315" s="25"/>
      <c r="AF315" s="25"/>
      <c r="AG315" s="25"/>
      <c r="AH315" s="25"/>
      <c r="AI315" s="25"/>
      <c r="AJ315" s="25"/>
      <c r="AK315" s="25"/>
      <c r="AL315" s="25"/>
      <c r="AM315" s="25"/>
      <c r="AN315" s="25"/>
      <c r="AO315" s="25"/>
      <c r="AP315" s="25"/>
      <c r="AQ315" s="26"/>
      <c r="AR315" s="25"/>
    </row>
    <row r="316" spans="1:44" ht="15.75" customHeight="1" x14ac:dyDescent="0.25">
      <c r="A316" s="339"/>
      <c r="B316" s="339"/>
      <c r="C316" s="24"/>
      <c r="D316" s="25"/>
      <c r="E316" s="25"/>
      <c r="F316" s="25"/>
      <c r="G316" s="25"/>
      <c r="H316" s="25"/>
      <c r="I316" s="25"/>
      <c r="J316" s="25"/>
      <c r="K316" s="25"/>
      <c r="L316" s="25"/>
      <c r="M316" s="25"/>
      <c r="N316" s="25"/>
      <c r="O316" s="25"/>
      <c r="P316" s="25"/>
      <c r="Q316" s="24"/>
      <c r="R316" s="24"/>
      <c r="S316" s="24"/>
      <c r="T316" s="25"/>
      <c r="U316" s="10"/>
      <c r="V316" s="10"/>
      <c r="W316" s="10"/>
      <c r="X316" s="10"/>
      <c r="Y316" s="25"/>
      <c r="Z316" s="25"/>
      <c r="AA316" s="24"/>
      <c r="AB316" s="24"/>
      <c r="AC316" s="24"/>
      <c r="AD316" s="25"/>
      <c r="AE316" s="25"/>
      <c r="AF316" s="25"/>
      <c r="AG316" s="25"/>
      <c r="AH316" s="25"/>
      <c r="AI316" s="25"/>
      <c r="AJ316" s="25"/>
      <c r="AK316" s="25"/>
      <c r="AL316" s="25"/>
      <c r="AM316" s="25"/>
      <c r="AN316" s="25"/>
      <c r="AO316" s="25"/>
      <c r="AP316" s="25"/>
      <c r="AQ316" s="26"/>
      <c r="AR316" s="25"/>
    </row>
    <row r="317" spans="1:44" ht="15.75" customHeight="1" x14ac:dyDescent="0.25">
      <c r="A317" s="339"/>
      <c r="B317" s="339"/>
      <c r="C317" s="24"/>
      <c r="D317" s="25"/>
      <c r="E317" s="25"/>
      <c r="F317" s="25"/>
      <c r="G317" s="25"/>
      <c r="H317" s="25"/>
      <c r="I317" s="25"/>
      <c r="J317" s="25"/>
      <c r="K317" s="25"/>
      <c r="L317" s="25"/>
      <c r="M317" s="25"/>
      <c r="N317" s="25"/>
      <c r="O317" s="25"/>
      <c r="P317" s="25"/>
      <c r="Q317" s="24"/>
      <c r="R317" s="24"/>
      <c r="S317" s="24"/>
      <c r="T317" s="25"/>
      <c r="U317" s="10"/>
      <c r="V317" s="10"/>
      <c r="W317" s="10"/>
      <c r="X317" s="10"/>
      <c r="Y317" s="25"/>
      <c r="Z317" s="25"/>
      <c r="AA317" s="24"/>
      <c r="AB317" s="24"/>
      <c r="AC317" s="24"/>
      <c r="AD317" s="25"/>
      <c r="AE317" s="25"/>
      <c r="AF317" s="25"/>
      <c r="AG317" s="25"/>
      <c r="AH317" s="25"/>
      <c r="AI317" s="25"/>
      <c r="AJ317" s="25"/>
      <c r="AK317" s="25"/>
      <c r="AL317" s="25"/>
      <c r="AM317" s="25"/>
      <c r="AN317" s="25"/>
      <c r="AO317" s="25"/>
      <c r="AP317" s="25"/>
      <c r="AQ317" s="26"/>
      <c r="AR317" s="25"/>
    </row>
    <row r="318" spans="1:44" ht="15.75" customHeight="1" x14ac:dyDescent="0.25">
      <c r="A318" s="339"/>
      <c r="B318" s="339"/>
      <c r="C318" s="24"/>
      <c r="D318" s="25"/>
      <c r="E318" s="25"/>
      <c r="F318" s="25"/>
      <c r="G318" s="25"/>
      <c r="H318" s="25"/>
      <c r="I318" s="25"/>
      <c r="J318" s="25"/>
      <c r="K318" s="25"/>
      <c r="L318" s="25"/>
      <c r="M318" s="25"/>
      <c r="N318" s="25"/>
      <c r="O318" s="25"/>
      <c r="P318" s="25"/>
      <c r="Q318" s="24"/>
      <c r="R318" s="24"/>
      <c r="S318" s="24"/>
      <c r="T318" s="25"/>
      <c r="U318" s="10"/>
      <c r="V318" s="10"/>
      <c r="W318" s="10"/>
      <c r="X318" s="10"/>
      <c r="Y318" s="25"/>
      <c r="Z318" s="25"/>
      <c r="AA318" s="24"/>
      <c r="AB318" s="24"/>
      <c r="AC318" s="24"/>
      <c r="AD318" s="25"/>
      <c r="AE318" s="25"/>
      <c r="AF318" s="25"/>
      <c r="AG318" s="25"/>
      <c r="AH318" s="25"/>
      <c r="AI318" s="25"/>
      <c r="AJ318" s="25"/>
      <c r="AK318" s="25"/>
      <c r="AL318" s="25"/>
      <c r="AM318" s="25"/>
      <c r="AN318" s="25"/>
      <c r="AO318" s="25"/>
      <c r="AP318" s="25"/>
      <c r="AQ318" s="26"/>
      <c r="AR318" s="25"/>
    </row>
    <row r="319" spans="1:44" ht="15.75" customHeight="1" x14ac:dyDescent="0.25">
      <c r="A319" s="339"/>
      <c r="B319" s="339"/>
      <c r="C319" s="24"/>
      <c r="D319" s="25"/>
      <c r="E319" s="25"/>
      <c r="F319" s="25"/>
      <c r="G319" s="25"/>
      <c r="H319" s="25"/>
      <c r="I319" s="25"/>
      <c r="J319" s="25"/>
      <c r="K319" s="25"/>
      <c r="L319" s="25"/>
      <c r="M319" s="25"/>
      <c r="N319" s="25"/>
      <c r="O319" s="25"/>
      <c r="P319" s="25"/>
      <c r="Q319" s="24"/>
      <c r="R319" s="24"/>
      <c r="S319" s="24"/>
      <c r="T319" s="25"/>
      <c r="U319" s="10"/>
      <c r="V319" s="10"/>
      <c r="W319" s="10"/>
      <c r="X319" s="10"/>
      <c r="Y319" s="25"/>
      <c r="Z319" s="25"/>
      <c r="AA319" s="24"/>
      <c r="AB319" s="24"/>
      <c r="AC319" s="24"/>
      <c r="AD319" s="25"/>
      <c r="AE319" s="25"/>
      <c r="AF319" s="25"/>
      <c r="AG319" s="25"/>
      <c r="AH319" s="25"/>
      <c r="AI319" s="25"/>
      <c r="AJ319" s="25"/>
      <c r="AK319" s="25"/>
      <c r="AL319" s="25"/>
      <c r="AM319" s="25"/>
      <c r="AN319" s="25"/>
      <c r="AO319" s="25"/>
      <c r="AP319" s="25"/>
      <c r="AQ319" s="26"/>
      <c r="AR319" s="25"/>
    </row>
    <row r="320" spans="1:44" ht="15.75" customHeight="1" x14ac:dyDescent="0.25">
      <c r="A320" s="339"/>
      <c r="B320" s="339"/>
      <c r="C320" s="24"/>
      <c r="D320" s="25"/>
      <c r="E320" s="25"/>
      <c r="F320" s="25"/>
      <c r="G320" s="25"/>
      <c r="H320" s="25"/>
      <c r="I320" s="25"/>
      <c r="J320" s="25"/>
      <c r="K320" s="25"/>
      <c r="L320" s="25"/>
      <c r="M320" s="25"/>
      <c r="N320" s="25"/>
      <c r="O320" s="25"/>
      <c r="P320" s="25"/>
      <c r="Q320" s="24"/>
      <c r="R320" s="24"/>
      <c r="S320" s="24"/>
      <c r="T320" s="25"/>
      <c r="U320" s="10"/>
      <c r="V320" s="10"/>
      <c r="W320" s="10"/>
      <c r="X320" s="10"/>
      <c r="Y320" s="25"/>
      <c r="Z320" s="25"/>
      <c r="AA320" s="24"/>
      <c r="AB320" s="24"/>
      <c r="AC320" s="24"/>
      <c r="AD320" s="25"/>
      <c r="AE320" s="25"/>
      <c r="AF320" s="25"/>
      <c r="AG320" s="25"/>
      <c r="AH320" s="25"/>
      <c r="AI320" s="25"/>
      <c r="AJ320" s="25"/>
      <c r="AK320" s="25"/>
      <c r="AL320" s="25"/>
      <c r="AM320" s="25"/>
      <c r="AN320" s="25"/>
      <c r="AO320" s="25"/>
      <c r="AP320" s="25"/>
      <c r="AQ320" s="26"/>
      <c r="AR320" s="25"/>
    </row>
    <row r="321" spans="1:44" ht="15.75" customHeight="1" x14ac:dyDescent="0.25">
      <c r="A321" s="339"/>
      <c r="B321" s="339"/>
      <c r="C321" s="24"/>
      <c r="D321" s="25"/>
      <c r="E321" s="25"/>
      <c r="F321" s="25"/>
      <c r="G321" s="25"/>
      <c r="H321" s="25"/>
      <c r="I321" s="25"/>
      <c r="J321" s="25"/>
      <c r="K321" s="25"/>
      <c r="L321" s="25"/>
      <c r="M321" s="25"/>
      <c r="N321" s="25"/>
      <c r="O321" s="25"/>
      <c r="P321" s="25"/>
      <c r="Q321" s="24"/>
      <c r="R321" s="24"/>
      <c r="S321" s="24"/>
      <c r="T321" s="25"/>
      <c r="U321" s="10"/>
      <c r="V321" s="10"/>
      <c r="W321" s="10"/>
      <c r="X321" s="10"/>
      <c r="Y321" s="25"/>
      <c r="Z321" s="25"/>
      <c r="AA321" s="24"/>
      <c r="AB321" s="24"/>
      <c r="AC321" s="24"/>
      <c r="AD321" s="25"/>
      <c r="AE321" s="25"/>
      <c r="AF321" s="25"/>
      <c r="AG321" s="25"/>
      <c r="AH321" s="25"/>
      <c r="AI321" s="25"/>
      <c r="AJ321" s="25"/>
      <c r="AK321" s="25"/>
      <c r="AL321" s="25"/>
      <c r="AM321" s="25"/>
      <c r="AN321" s="25"/>
      <c r="AO321" s="25"/>
      <c r="AP321" s="25"/>
      <c r="AQ321" s="26"/>
      <c r="AR321" s="25"/>
    </row>
    <row r="322" spans="1:44" ht="15.75" customHeight="1" x14ac:dyDescent="0.25">
      <c r="A322" s="339"/>
      <c r="B322" s="339"/>
      <c r="C322" s="24"/>
      <c r="D322" s="25"/>
      <c r="E322" s="25"/>
      <c r="F322" s="25"/>
      <c r="G322" s="25"/>
      <c r="H322" s="25"/>
      <c r="I322" s="25"/>
      <c r="J322" s="25"/>
      <c r="K322" s="25"/>
      <c r="L322" s="25"/>
      <c r="M322" s="25"/>
      <c r="N322" s="25"/>
      <c r="O322" s="25"/>
      <c r="P322" s="25"/>
      <c r="Q322" s="24"/>
      <c r="R322" s="24"/>
      <c r="S322" s="24"/>
      <c r="T322" s="25"/>
      <c r="U322" s="10"/>
      <c r="V322" s="10"/>
      <c r="W322" s="10"/>
      <c r="X322" s="10"/>
      <c r="Y322" s="25"/>
      <c r="Z322" s="25"/>
      <c r="AA322" s="24"/>
      <c r="AB322" s="24"/>
      <c r="AC322" s="24"/>
      <c r="AD322" s="25"/>
      <c r="AE322" s="25"/>
      <c r="AF322" s="25"/>
      <c r="AG322" s="25"/>
      <c r="AH322" s="25"/>
      <c r="AI322" s="25"/>
      <c r="AJ322" s="25"/>
      <c r="AK322" s="25"/>
      <c r="AL322" s="25"/>
      <c r="AM322" s="25"/>
      <c r="AN322" s="25"/>
      <c r="AO322" s="25"/>
      <c r="AP322" s="25"/>
      <c r="AQ322" s="26"/>
      <c r="AR322" s="25"/>
    </row>
    <row r="323" spans="1:44" ht="15.75" customHeight="1" x14ac:dyDescent="0.25">
      <c r="A323" s="339"/>
      <c r="B323" s="339"/>
      <c r="C323" s="24"/>
      <c r="D323" s="25"/>
      <c r="E323" s="25"/>
      <c r="F323" s="25"/>
      <c r="G323" s="25"/>
      <c r="H323" s="25"/>
      <c r="I323" s="25"/>
      <c r="J323" s="25"/>
      <c r="K323" s="25"/>
      <c r="L323" s="25"/>
      <c r="M323" s="25"/>
      <c r="N323" s="25"/>
      <c r="O323" s="25"/>
      <c r="P323" s="25"/>
      <c r="Q323" s="24"/>
      <c r="R323" s="24"/>
      <c r="S323" s="24"/>
      <c r="T323" s="25"/>
      <c r="U323" s="10"/>
      <c r="V323" s="10"/>
      <c r="W323" s="10"/>
      <c r="X323" s="10"/>
      <c r="Y323" s="25"/>
      <c r="Z323" s="25"/>
      <c r="AA323" s="24"/>
      <c r="AB323" s="24"/>
      <c r="AC323" s="24"/>
      <c r="AD323" s="25"/>
      <c r="AE323" s="25"/>
      <c r="AF323" s="25"/>
      <c r="AG323" s="25"/>
      <c r="AH323" s="25"/>
      <c r="AI323" s="25"/>
      <c r="AJ323" s="25"/>
      <c r="AK323" s="25"/>
      <c r="AL323" s="25"/>
      <c r="AM323" s="25"/>
      <c r="AN323" s="25"/>
      <c r="AO323" s="25"/>
      <c r="AP323" s="25"/>
      <c r="AQ323" s="26"/>
      <c r="AR323" s="25"/>
    </row>
    <row r="324" spans="1:44" ht="15.75" customHeight="1" x14ac:dyDescent="0.25">
      <c r="A324" s="339"/>
      <c r="B324" s="339"/>
      <c r="C324" s="24"/>
      <c r="D324" s="25"/>
      <c r="E324" s="25"/>
      <c r="F324" s="25"/>
      <c r="G324" s="25"/>
      <c r="H324" s="25"/>
      <c r="I324" s="25"/>
      <c r="J324" s="25"/>
      <c r="K324" s="25"/>
      <c r="L324" s="25"/>
      <c r="M324" s="25"/>
      <c r="N324" s="25"/>
      <c r="O324" s="25"/>
      <c r="P324" s="25"/>
      <c r="Q324" s="24"/>
      <c r="R324" s="24"/>
      <c r="S324" s="24"/>
      <c r="T324" s="25"/>
      <c r="U324" s="10"/>
      <c r="V324" s="10"/>
      <c r="W324" s="10"/>
      <c r="X324" s="10"/>
      <c r="Y324" s="25"/>
      <c r="Z324" s="25"/>
      <c r="AA324" s="24"/>
      <c r="AB324" s="24"/>
      <c r="AC324" s="24"/>
      <c r="AD324" s="25"/>
      <c r="AE324" s="25"/>
      <c r="AF324" s="25"/>
      <c r="AG324" s="25"/>
      <c r="AH324" s="25"/>
      <c r="AI324" s="25"/>
      <c r="AJ324" s="25"/>
      <c r="AK324" s="25"/>
      <c r="AL324" s="25"/>
      <c r="AM324" s="25"/>
      <c r="AN324" s="25"/>
      <c r="AO324" s="25"/>
      <c r="AP324" s="25"/>
      <c r="AQ324" s="26"/>
      <c r="AR324" s="25"/>
    </row>
    <row r="325" spans="1:44" ht="15.75" customHeight="1" x14ac:dyDescent="0.25">
      <c r="A325" s="339"/>
      <c r="B325" s="339"/>
      <c r="C325" s="24"/>
      <c r="D325" s="25"/>
      <c r="E325" s="25"/>
      <c r="F325" s="25"/>
      <c r="G325" s="25"/>
      <c r="H325" s="25"/>
      <c r="I325" s="25"/>
      <c r="J325" s="25"/>
      <c r="K325" s="25"/>
      <c r="L325" s="25"/>
      <c r="M325" s="25"/>
      <c r="N325" s="25"/>
      <c r="O325" s="25"/>
      <c r="P325" s="25"/>
      <c r="Q325" s="24"/>
      <c r="R325" s="24"/>
      <c r="S325" s="24"/>
      <c r="T325" s="25"/>
      <c r="U325" s="10"/>
      <c r="V325" s="10"/>
      <c r="W325" s="10"/>
      <c r="X325" s="10"/>
      <c r="Y325" s="25"/>
      <c r="Z325" s="25"/>
      <c r="AA325" s="24"/>
      <c r="AB325" s="24"/>
      <c r="AC325" s="24"/>
      <c r="AD325" s="25"/>
      <c r="AE325" s="25"/>
      <c r="AF325" s="25"/>
      <c r="AG325" s="25"/>
      <c r="AH325" s="25"/>
      <c r="AI325" s="25"/>
      <c r="AJ325" s="25"/>
      <c r="AK325" s="25"/>
      <c r="AL325" s="25"/>
      <c r="AM325" s="25"/>
      <c r="AN325" s="25"/>
      <c r="AO325" s="25"/>
      <c r="AP325" s="25"/>
      <c r="AQ325" s="26"/>
      <c r="AR325" s="25"/>
    </row>
    <row r="326" spans="1:44" ht="15.75" customHeight="1" x14ac:dyDescent="0.25">
      <c r="C326" s="395"/>
      <c r="S326" s="6"/>
      <c r="AB326" s="6"/>
      <c r="AL326" s="6"/>
    </row>
    <row r="327" spans="1:44" ht="15.75" customHeight="1" x14ac:dyDescent="0.25">
      <c r="C327" s="395"/>
      <c r="S327" s="6"/>
      <c r="AB327" s="6"/>
      <c r="AL327" s="6"/>
    </row>
    <row r="328" spans="1:44" ht="15.75" customHeight="1" x14ac:dyDescent="0.25">
      <c r="C328" s="395"/>
      <c r="S328" s="6"/>
      <c r="AB328" s="6"/>
      <c r="AL328" s="6"/>
    </row>
    <row r="329" spans="1:44" ht="15.75" customHeight="1" x14ac:dyDescent="0.25">
      <c r="C329" s="395"/>
      <c r="S329" s="6"/>
      <c r="AB329" s="6"/>
      <c r="AL329" s="6"/>
    </row>
    <row r="330" spans="1:44" ht="15.75" customHeight="1" x14ac:dyDescent="0.25">
      <c r="C330" s="395"/>
      <c r="S330" s="6"/>
      <c r="AB330" s="6"/>
      <c r="AL330" s="6"/>
    </row>
    <row r="331" spans="1:44" ht="15.75" customHeight="1" x14ac:dyDescent="0.25">
      <c r="C331" s="395"/>
      <c r="S331" s="6"/>
      <c r="AB331" s="6"/>
      <c r="AL331" s="6"/>
    </row>
    <row r="332" spans="1:44" ht="15.75" customHeight="1" x14ac:dyDescent="0.25">
      <c r="C332" s="395"/>
      <c r="S332" s="6"/>
      <c r="AB332" s="6"/>
      <c r="AL332" s="6"/>
    </row>
    <row r="333" spans="1:44" ht="15.75" customHeight="1" x14ac:dyDescent="0.25">
      <c r="C333" s="395"/>
      <c r="S333" s="6"/>
      <c r="AB333" s="6"/>
      <c r="AL333" s="6"/>
    </row>
    <row r="334" spans="1:44" ht="15.75" customHeight="1" x14ac:dyDescent="0.25">
      <c r="C334" s="395"/>
      <c r="S334" s="6"/>
      <c r="AB334" s="6"/>
      <c r="AL334" s="6"/>
    </row>
    <row r="335" spans="1:44" ht="15.75" customHeight="1" x14ac:dyDescent="0.25">
      <c r="C335" s="395"/>
      <c r="S335" s="6"/>
      <c r="AB335" s="6"/>
      <c r="AL335" s="6"/>
    </row>
    <row r="336" spans="1:44" ht="15.75" customHeight="1" x14ac:dyDescent="0.25">
      <c r="C336" s="395"/>
      <c r="S336" s="6"/>
      <c r="AB336" s="6"/>
      <c r="AL336" s="6"/>
    </row>
    <row r="337" spans="3:47" ht="15.75" customHeight="1" x14ac:dyDescent="0.25">
      <c r="C337" s="395"/>
      <c r="S337" s="6"/>
      <c r="AB337" s="6"/>
      <c r="AL337" s="6"/>
    </row>
    <row r="338" spans="3:47" ht="15.75" customHeight="1" x14ac:dyDescent="0.25">
      <c r="C338" s="395"/>
      <c r="S338" s="6"/>
      <c r="AB338" s="6"/>
      <c r="AL338" s="6"/>
    </row>
    <row r="339" spans="3:47" ht="15.75" customHeight="1" x14ac:dyDescent="0.25">
      <c r="C339" s="395"/>
      <c r="S339" s="6"/>
      <c r="AB339" s="6"/>
      <c r="AL339" s="6"/>
    </row>
    <row r="340" spans="3:47" ht="15.75" customHeight="1" x14ac:dyDescent="0.25">
      <c r="C340" s="395"/>
      <c r="S340" s="6"/>
      <c r="AB340" s="6"/>
      <c r="AL340" s="6"/>
      <c r="AS340" s="13"/>
      <c r="AT340" s="13"/>
      <c r="AU340" s="13"/>
    </row>
    <row r="341" spans="3:47" ht="15.75" customHeight="1" x14ac:dyDescent="0.25">
      <c r="C341" s="395"/>
      <c r="S341" s="6"/>
      <c r="AB341" s="6"/>
      <c r="AL341" s="6"/>
      <c r="AS341" s="13"/>
      <c r="AT341" s="13"/>
      <c r="AU341" s="13"/>
    </row>
    <row r="342" spans="3:47" ht="15.75" customHeight="1" x14ac:dyDescent="0.25">
      <c r="C342" s="395"/>
      <c r="S342" s="6"/>
      <c r="AB342" s="6"/>
      <c r="AL342" s="6"/>
      <c r="AS342" s="13"/>
      <c r="AT342" s="13"/>
      <c r="AU342" s="13"/>
    </row>
    <row r="343" spans="3:47" ht="15.75" customHeight="1" x14ac:dyDescent="0.25">
      <c r="C343" s="395"/>
      <c r="S343" s="6"/>
      <c r="AB343" s="6"/>
      <c r="AL343" s="6"/>
      <c r="AS343" s="13"/>
      <c r="AT343" s="13"/>
      <c r="AU343" s="13"/>
    </row>
    <row r="344" spans="3:47" ht="15.75" customHeight="1" x14ac:dyDescent="0.25">
      <c r="C344" s="395"/>
      <c r="S344" s="6"/>
      <c r="AB344" s="6"/>
      <c r="AL344" s="6"/>
      <c r="AS344" s="13"/>
      <c r="AT344" s="13"/>
      <c r="AU344" s="13"/>
    </row>
    <row r="345" spans="3:47" ht="15.75" customHeight="1" x14ac:dyDescent="0.25">
      <c r="C345" s="395"/>
      <c r="S345" s="6"/>
      <c r="AB345" s="6"/>
      <c r="AL345" s="6"/>
      <c r="AS345" s="13"/>
      <c r="AT345" s="13"/>
      <c r="AU345" s="13"/>
    </row>
    <row r="346" spans="3:47" ht="15.75" customHeight="1" x14ac:dyDescent="0.25">
      <c r="C346" s="395"/>
      <c r="S346" s="6"/>
      <c r="AB346" s="6"/>
      <c r="AL346" s="6"/>
      <c r="AS346" s="13"/>
      <c r="AT346" s="13"/>
      <c r="AU346" s="13"/>
    </row>
    <row r="347" spans="3:47" ht="15.75" customHeight="1" x14ac:dyDescent="0.25">
      <c r="C347" s="395"/>
      <c r="S347" s="6"/>
      <c r="AB347" s="6"/>
      <c r="AL347" s="6"/>
      <c r="AS347" s="13"/>
      <c r="AT347" s="13"/>
      <c r="AU347" s="13"/>
    </row>
    <row r="348" spans="3:47" ht="15.75" customHeight="1" x14ac:dyDescent="0.25">
      <c r="C348" s="395"/>
      <c r="S348" s="6"/>
      <c r="AB348" s="6"/>
      <c r="AL348" s="6"/>
      <c r="AS348" s="13"/>
      <c r="AT348" s="13"/>
      <c r="AU348" s="13"/>
    </row>
    <row r="349" spans="3:47" ht="15.75" customHeight="1" x14ac:dyDescent="0.25">
      <c r="C349" s="395"/>
      <c r="S349" s="6"/>
      <c r="AB349" s="6"/>
      <c r="AL349" s="6"/>
      <c r="AS349" s="13"/>
      <c r="AT349" s="13"/>
      <c r="AU349" s="13"/>
    </row>
    <row r="350" spans="3:47" ht="15.75" customHeight="1" x14ac:dyDescent="0.25">
      <c r="C350" s="395"/>
      <c r="S350" s="6"/>
      <c r="AB350" s="6"/>
      <c r="AL350" s="6"/>
      <c r="AS350" s="13"/>
      <c r="AT350" s="13"/>
      <c r="AU350" s="13"/>
    </row>
    <row r="351" spans="3:47" ht="15.75" customHeight="1" x14ac:dyDescent="0.25">
      <c r="C351" s="395"/>
      <c r="S351" s="6"/>
      <c r="AB351" s="6"/>
      <c r="AL351" s="6"/>
      <c r="AS351" s="13"/>
      <c r="AT351" s="13"/>
      <c r="AU351" s="13"/>
    </row>
    <row r="352" spans="3:47" ht="15.75" customHeight="1" x14ac:dyDescent="0.25">
      <c r="C352" s="395"/>
      <c r="S352" s="6"/>
      <c r="AB352" s="6"/>
      <c r="AL352" s="6"/>
      <c r="AS352" s="13"/>
      <c r="AT352" s="13"/>
      <c r="AU352" s="13"/>
    </row>
    <row r="353" spans="3:47" ht="15.75" customHeight="1" x14ac:dyDescent="0.25">
      <c r="C353" s="395"/>
      <c r="S353" s="6"/>
      <c r="AB353" s="6"/>
      <c r="AL353" s="6"/>
      <c r="AS353" s="13"/>
      <c r="AT353" s="13"/>
      <c r="AU353" s="13"/>
    </row>
    <row r="354" spans="3:47" ht="15.75" customHeight="1" x14ac:dyDescent="0.25">
      <c r="C354" s="395"/>
      <c r="S354" s="6"/>
      <c r="AB354" s="6"/>
      <c r="AL354" s="6"/>
      <c r="AS354" s="13"/>
      <c r="AT354" s="13"/>
      <c r="AU354" s="13"/>
    </row>
    <row r="355" spans="3:47" ht="15.75" customHeight="1" x14ac:dyDescent="0.25">
      <c r="C355" s="395"/>
      <c r="S355" s="6"/>
      <c r="AB355" s="6"/>
      <c r="AL355" s="6"/>
      <c r="AS355" s="13"/>
      <c r="AT355" s="13"/>
      <c r="AU355" s="13"/>
    </row>
    <row r="356" spans="3:47" ht="15.75" customHeight="1" x14ac:dyDescent="0.25">
      <c r="C356" s="395"/>
      <c r="S356" s="6"/>
      <c r="AB356" s="6"/>
      <c r="AL356" s="6"/>
      <c r="AS356" s="13"/>
      <c r="AT356" s="13"/>
      <c r="AU356" s="13"/>
    </row>
    <row r="357" spans="3:47" ht="15.75" customHeight="1" x14ac:dyDescent="0.25">
      <c r="C357" s="395"/>
      <c r="S357" s="6"/>
      <c r="AB357" s="6"/>
      <c r="AL357" s="6"/>
      <c r="AS357" s="13"/>
      <c r="AT357" s="13"/>
      <c r="AU357" s="13"/>
    </row>
    <row r="358" spans="3:47" ht="15.75" customHeight="1" x14ac:dyDescent="0.25">
      <c r="C358" s="395"/>
      <c r="S358" s="6"/>
      <c r="AB358" s="6"/>
      <c r="AL358" s="6"/>
      <c r="AS358" s="13"/>
      <c r="AT358" s="13"/>
      <c r="AU358" s="13"/>
    </row>
    <row r="359" spans="3:47" ht="15.75" customHeight="1" x14ac:dyDescent="0.25">
      <c r="C359" s="395"/>
      <c r="S359" s="6"/>
      <c r="AB359" s="6"/>
      <c r="AL359" s="6"/>
      <c r="AS359" s="13"/>
      <c r="AT359" s="13"/>
      <c r="AU359" s="13"/>
    </row>
    <row r="360" spans="3:47" ht="15.75" customHeight="1" x14ac:dyDescent="0.25">
      <c r="C360" s="395"/>
      <c r="S360" s="6"/>
      <c r="AB360" s="6"/>
      <c r="AL360" s="6"/>
      <c r="AS360" s="13"/>
      <c r="AT360" s="13"/>
      <c r="AU360" s="13"/>
    </row>
    <row r="361" spans="3:47" ht="15.75" customHeight="1" x14ac:dyDescent="0.25">
      <c r="C361" s="395"/>
      <c r="S361" s="6"/>
      <c r="AB361" s="6"/>
      <c r="AL361" s="6"/>
      <c r="AS361" s="13"/>
      <c r="AT361" s="13"/>
      <c r="AU361" s="13"/>
    </row>
    <row r="362" spans="3:47" ht="15.75" customHeight="1" x14ac:dyDescent="0.25">
      <c r="C362" s="395"/>
      <c r="S362" s="6"/>
      <c r="AB362" s="6"/>
      <c r="AL362" s="6"/>
      <c r="AS362" s="13"/>
      <c r="AT362" s="13"/>
      <c r="AU362" s="13"/>
    </row>
    <row r="363" spans="3:47" ht="15.75" customHeight="1" x14ac:dyDescent="0.25">
      <c r="C363" s="395"/>
      <c r="S363" s="6"/>
      <c r="AB363" s="6"/>
      <c r="AL363" s="6"/>
      <c r="AS363" s="13"/>
      <c r="AT363" s="13"/>
      <c r="AU363" s="13"/>
    </row>
    <row r="364" spans="3:47" ht="15.75" customHeight="1" x14ac:dyDescent="0.25">
      <c r="C364" s="395"/>
      <c r="S364" s="6"/>
      <c r="AB364" s="6"/>
      <c r="AL364" s="6"/>
      <c r="AS364" s="13"/>
      <c r="AT364" s="13"/>
      <c r="AU364" s="13"/>
    </row>
    <row r="365" spans="3:47" ht="15.75" customHeight="1" x14ac:dyDescent="0.25">
      <c r="C365" s="395"/>
      <c r="S365" s="6"/>
      <c r="AB365" s="6"/>
      <c r="AL365" s="6"/>
      <c r="AS365" s="13"/>
      <c r="AT365" s="13"/>
      <c r="AU365" s="13"/>
    </row>
    <row r="366" spans="3:47" ht="15.75" customHeight="1" x14ac:dyDescent="0.25">
      <c r="C366" s="395"/>
      <c r="S366" s="6"/>
      <c r="AB366" s="6"/>
      <c r="AL366" s="6"/>
      <c r="AS366" s="13"/>
      <c r="AT366" s="13"/>
      <c r="AU366" s="13"/>
    </row>
    <row r="367" spans="3:47" ht="15.75" customHeight="1" x14ac:dyDescent="0.25">
      <c r="C367" s="395"/>
      <c r="S367" s="6"/>
      <c r="AB367" s="6"/>
      <c r="AL367" s="6"/>
      <c r="AS367" s="13"/>
      <c r="AT367" s="13"/>
      <c r="AU367" s="13"/>
    </row>
    <row r="368" spans="3:47" ht="15.75" customHeight="1" x14ac:dyDescent="0.25">
      <c r="C368" s="395"/>
      <c r="S368" s="6"/>
      <c r="AB368" s="6"/>
      <c r="AL368" s="6"/>
      <c r="AS368" s="13"/>
      <c r="AT368" s="13"/>
      <c r="AU368" s="13"/>
    </row>
    <row r="369" spans="3:47" ht="15.75" customHeight="1" x14ac:dyDescent="0.25">
      <c r="C369" s="395"/>
      <c r="S369" s="6"/>
      <c r="AB369" s="6"/>
      <c r="AL369" s="6"/>
      <c r="AS369" s="13"/>
      <c r="AT369" s="13"/>
      <c r="AU369" s="13"/>
    </row>
    <row r="370" spans="3:47" ht="15.75" customHeight="1" x14ac:dyDescent="0.25">
      <c r="C370" s="395"/>
      <c r="S370" s="6"/>
      <c r="AB370" s="6"/>
      <c r="AL370" s="6"/>
      <c r="AS370" s="13"/>
      <c r="AT370" s="13"/>
      <c r="AU370" s="13"/>
    </row>
    <row r="371" spans="3:47" ht="15.75" customHeight="1" x14ac:dyDescent="0.25">
      <c r="C371" s="395"/>
      <c r="S371" s="6"/>
      <c r="AB371" s="6"/>
      <c r="AL371" s="6"/>
      <c r="AS371" s="13"/>
      <c r="AT371" s="13"/>
      <c r="AU371" s="13"/>
    </row>
    <row r="372" spans="3:47" ht="15.75" customHeight="1" x14ac:dyDescent="0.25">
      <c r="C372" s="395"/>
      <c r="S372" s="6"/>
      <c r="AB372" s="6"/>
      <c r="AL372" s="6"/>
      <c r="AS372" s="13"/>
      <c r="AT372" s="13"/>
      <c r="AU372" s="13"/>
    </row>
    <row r="373" spans="3:47" ht="15.75" customHeight="1" x14ac:dyDescent="0.25">
      <c r="C373" s="395"/>
      <c r="S373" s="6"/>
      <c r="AB373" s="6"/>
      <c r="AL373" s="6"/>
      <c r="AS373" s="13"/>
      <c r="AT373" s="13"/>
      <c r="AU373" s="13"/>
    </row>
    <row r="374" spans="3:47" ht="15.75" customHeight="1" x14ac:dyDescent="0.25">
      <c r="C374" s="395"/>
      <c r="S374" s="6"/>
      <c r="AB374" s="6"/>
      <c r="AL374" s="6"/>
      <c r="AS374" s="13"/>
      <c r="AT374" s="13"/>
      <c r="AU374" s="13"/>
    </row>
    <row r="375" spans="3:47" ht="15.75" customHeight="1" x14ac:dyDescent="0.25">
      <c r="C375" s="395"/>
      <c r="S375" s="6"/>
      <c r="AB375" s="6"/>
      <c r="AL375" s="6"/>
      <c r="AS375" s="13"/>
      <c r="AT375" s="13"/>
      <c r="AU375" s="13"/>
    </row>
    <row r="376" spans="3:47" ht="15.75" customHeight="1" x14ac:dyDescent="0.25">
      <c r="C376" s="395"/>
      <c r="S376" s="6"/>
      <c r="AB376" s="6"/>
      <c r="AL376" s="6"/>
      <c r="AS376" s="13"/>
      <c r="AT376" s="13"/>
      <c r="AU376" s="13"/>
    </row>
    <row r="377" spans="3:47" ht="15.75" customHeight="1" x14ac:dyDescent="0.25">
      <c r="C377" s="395"/>
      <c r="S377" s="6"/>
      <c r="AB377" s="6"/>
      <c r="AL377" s="6"/>
      <c r="AS377" s="13"/>
      <c r="AT377" s="13"/>
      <c r="AU377" s="13"/>
    </row>
    <row r="378" spans="3:47" ht="15.75" customHeight="1" x14ac:dyDescent="0.25">
      <c r="C378" s="395"/>
      <c r="S378" s="6"/>
      <c r="AB378" s="6"/>
      <c r="AL378" s="6"/>
      <c r="AS378" s="13"/>
      <c r="AT378" s="13"/>
      <c r="AU378" s="13"/>
    </row>
    <row r="379" spans="3:47" ht="15.75" customHeight="1" x14ac:dyDescent="0.25">
      <c r="C379" s="395"/>
      <c r="S379" s="6"/>
      <c r="AB379" s="6"/>
      <c r="AL379" s="6"/>
      <c r="AS379" s="13"/>
      <c r="AT379" s="13"/>
      <c r="AU379" s="13"/>
    </row>
    <row r="380" spans="3:47" ht="15.75" customHeight="1" x14ac:dyDescent="0.25">
      <c r="C380" s="395"/>
      <c r="S380" s="6"/>
      <c r="AB380" s="6"/>
      <c r="AL380" s="6"/>
      <c r="AS380" s="13"/>
      <c r="AT380" s="13"/>
      <c r="AU380" s="13"/>
    </row>
    <row r="381" spans="3:47" ht="15.75" customHeight="1" x14ac:dyDescent="0.25">
      <c r="C381" s="395"/>
      <c r="S381" s="6"/>
      <c r="AB381" s="6"/>
      <c r="AL381" s="6"/>
      <c r="AS381" s="13"/>
      <c r="AT381" s="13"/>
      <c r="AU381" s="13"/>
    </row>
    <row r="382" spans="3:47" ht="15.75" customHeight="1" x14ac:dyDescent="0.25">
      <c r="C382" s="395"/>
      <c r="S382" s="6"/>
      <c r="AB382" s="6"/>
      <c r="AL382" s="6"/>
      <c r="AS382" s="13"/>
      <c r="AT382" s="13"/>
      <c r="AU382" s="13"/>
    </row>
    <row r="383" spans="3:47" ht="15.75" customHeight="1" x14ac:dyDescent="0.25">
      <c r="C383" s="395"/>
      <c r="S383" s="6"/>
      <c r="AB383" s="6"/>
      <c r="AL383" s="6"/>
      <c r="AS383" s="13"/>
      <c r="AT383" s="13"/>
      <c r="AU383" s="13"/>
    </row>
    <row r="384" spans="3:47" ht="15.75" customHeight="1" x14ac:dyDescent="0.25">
      <c r="C384" s="395"/>
      <c r="S384" s="6"/>
      <c r="AB384" s="6"/>
      <c r="AL384" s="6"/>
      <c r="AS384" s="13"/>
      <c r="AT384" s="13"/>
      <c r="AU384" s="13"/>
    </row>
    <row r="385" spans="3:47" ht="15.75" customHeight="1" x14ac:dyDescent="0.25">
      <c r="C385" s="395"/>
      <c r="S385" s="6"/>
      <c r="AB385" s="6"/>
      <c r="AL385" s="6"/>
      <c r="AS385" s="13"/>
      <c r="AT385" s="13"/>
      <c r="AU385" s="13"/>
    </row>
    <row r="386" spans="3:47" ht="15.75" customHeight="1" x14ac:dyDescent="0.25">
      <c r="C386" s="395"/>
      <c r="S386" s="6"/>
      <c r="AB386" s="6"/>
      <c r="AL386" s="6"/>
      <c r="AS386" s="13"/>
      <c r="AT386" s="13"/>
      <c r="AU386" s="13"/>
    </row>
    <row r="387" spans="3:47" ht="15.75" customHeight="1" x14ac:dyDescent="0.25">
      <c r="C387" s="395"/>
      <c r="S387" s="6"/>
      <c r="AB387" s="6"/>
      <c r="AL387" s="6"/>
      <c r="AS387" s="13"/>
      <c r="AT387" s="13"/>
      <c r="AU387" s="13"/>
    </row>
    <row r="388" spans="3:47" ht="15.75" customHeight="1" x14ac:dyDescent="0.25">
      <c r="C388" s="395"/>
      <c r="S388" s="6"/>
      <c r="AB388" s="6"/>
      <c r="AL388" s="6"/>
      <c r="AS388" s="13"/>
      <c r="AT388" s="13"/>
      <c r="AU388" s="13"/>
    </row>
    <row r="389" spans="3:47" ht="15.75" customHeight="1" x14ac:dyDescent="0.25">
      <c r="C389" s="395"/>
      <c r="S389" s="6"/>
      <c r="AB389" s="6"/>
      <c r="AL389" s="6"/>
      <c r="AS389" s="13"/>
      <c r="AT389" s="13"/>
      <c r="AU389" s="13"/>
    </row>
    <row r="390" spans="3:47" ht="15.75" customHeight="1" x14ac:dyDescent="0.25">
      <c r="C390" s="395"/>
      <c r="S390" s="6"/>
      <c r="AB390" s="6"/>
      <c r="AL390" s="6"/>
      <c r="AS390" s="13"/>
      <c r="AT390" s="13"/>
      <c r="AU390" s="13"/>
    </row>
    <row r="391" spans="3:47" ht="15.75" customHeight="1" x14ac:dyDescent="0.25">
      <c r="C391" s="395"/>
      <c r="S391" s="6"/>
      <c r="AB391" s="6"/>
      <c r="AL391" s="6"/>
      <c r="AS391" s="13"/>
      <c r="AT391" s="13"/>
      <c r="AU391" s="13"/>
    </row>
    <row r="392" spans="3:47" ht="15.75" customHeight="1" x14ac:dyDescent="0.25">
      <c r="C392" s="395"/>
      <c r="S392" s="6"/>
      <c r="AB392" s="6"/>
      <c r="AL392" s="6"/>
      <c r="AS392" s="13"/>
      <c r="AT392" s="13"/>
      <c r="AU392" s="13"/>
    </row>
    <row r="393" spans="3:47" ht="15.75" customHeight="1" x14ac:dyDescent="0.25">
      <c r="C393" s="395"/>
      <c r="S393" s="6"/>
      <c r="AB393" s="6"/>
      <c r="AL393" s="6"/>
      <c r="AS393" s="13"/>
      <c r="AT393" s="13"/>
      <c r="AU393" s="13"/>
    </row>
    <row r="394" spans="3:47" ht="15.75" customHeight="1" x14ac:dyDescent="0.25">
      <c r="C394" s="395"/>
      <c r="S394" s="6"/>
      <c r="AB394" s="6"/>
      <c r="AL394" s="6"/>
      <c r="AS394" s="13"/>
      <c r="AT394" s="13"/>
      <c r="AU394" s="13"/>
    </row>
    <row r="395" spans="3:47" ht="15.75" customHeight="1" x14ac:dyDescent="0.25">
      <c r="C395" s="395"/>
      <c r="S395" s="6"/>
      <c r="AB395" s="6"/>
      <c r="AL395" s="6"/>
      <c r="AS395" s="13"/>
      <c r="AT395" s="13"/>
      <c r="AU395" s="13"/>
    </row>
    <row r="396" spans="3:47" ht="15.75" customHeight="1" x14ac:dyDescent="0.25">
      <c r="C396" s="395"/>
      <c r="S396" s="6"/>
      <c r="AB396" s="6"/>
      <c r="AL396" s="6"/>
      <c r="AS396" s="13"/>
      <c r="AT396" s="13"/>
      <c r="AU396" s="13"/>
    </row>
    <row r="397" spans="3:47" ht="15.75" customHeight="1" x14ac:dyDescent="0.25">
      <c r="C397" s="395"/>
      <c r="S397" s="6"/>
      <c r="AB397" s="6"/>
      <c r="AL397" s="6"/>
      <c r="AS397" s="13"/>
      <c r="AT397" s="13"/>
      <c r="AU397" s="13"/>
    </row>
    <row r="398" spans="3:47" ht="15.75" customHeight="1" x14ac:dyDescent="0.25">
      <c r="C398" s="395"/>
      <c r="S398" s="6"/>
      <c r="AB398" s="6"/>
      <c r="AL398" s="6"/>
      <c r="AS398" s="13"/>
      <c r="AT398" s="13"/>
      <c r="AU398" s="13"/>
    </row>
    <row r="399" spans="3:47" ht="15.75" customHeight="1" x14ac:dyDescent="0.25">
      <c r="C399" s="395"/>
      <c r="S399" s="6"/>
      <c r="AB399" s="6"/>
      <c r="AL399" s="6"/>
      <c r="AS399" s="13"/>
      <c r="AT399" s="13"/>
      <c r="AU399" s="13"/>
    </row>
    <row r="400" spans="3:47" ht="15.75" customHeight="1" x14ac:dyDescent="0.25">
      <c r="C400" s="395"/>
      <c r="S400" s="6"/>
      <c r="AB400" s="6"/>
      <c r="AL400" s="6"/>
      <c r="AS400" s="13"/>
      <c r="AT400" s="13"/>
      <c r="AU400" s="13"/>
    </row>
    <row r="401" spans="3:47" ht="15.75" customHeight="1" x14ac:dyDescent="0.25">
      <c r="C401" s="395"/>
      <c r="S401" s="6"/>
      <c r="AB401" s="6"/>
      <c r="AL401" s="6"/>
      <c r="AS401" s="13"/>
      <c r="AT401" s="13"/>
      <c r="AU401" s="13"/>
    </row>
    <row r="402" spans="3:47" ht="15.75" customHeight="1" x14ac:dyDescent="0.25">
      <c r="C402" s="395"/>
      <c r="S402" s="6"/>
      <c r="AB402" s="6"/>
      <c r="AL402" s="6"/>
      <c r="AS402" s="13"/>
      <c r="AT402" s="13"/>
      <c r="AU402" s="13"/>
    </row>
    <row r="403" spans="3:47" ht="15.75" customHeight="1" x14ac:dyDescent="0.25">
      <c r="C403" s="395"/>
      <c r="S403" s="6"/>
      <c r="AB403" s="6"/>
      <c r="AL403" s="6"/>
      <c r="AS403" s="13"/>
      <c r="AT403" s="13"/>
      <c r="AU403" s="13"/>
    </row>
    <row r="404" spans="3:47" ht="15.75" customHeight="1" x14ac:dyDescent="0.25">
      <c r="C404" s="395"/>
      <c r="S404" s="6"/>
      <c r="AB404" s="6"/>
      <c r="AL404" s="6"/>
      <c r="AS404" s="13"/>
      <c r="AT404" s="13"/>
      <c r="AU404" s="13"/>
    </row>
    <row r="405" spans="3:47" ht="15.75" customHeight="1" x14ac:dyDescent="0.25">
      <c r="C405" s="395"/>
      <c r="S405" s="6"/>
      <c r="AB405" s="6"/>
      <c r="AL405" s="6"/>
      <c r="AS405" s="13"/>
      <c r="AT405" s="13"/>
      <c r="AU405" s="13"/>
    </row>
    <row r="406" spans="3:47" ht="15.75" customHeight="1" x14ac:dyDescent="0.25">
      <c r="C406" s="395"/>
      <c r="S406" s="6"/>
      <c r="AB406" s="6"/>
      <c r="AL406" s="6"/>
      <c r="AS406" s="13"/>
      <c r="AT406" s="13"/>
      <c r="AU406" s="13"/>
    </row>
    <row r="407" spans="3:47" ht="15.75" customHeight="1" x14ac:dyDescent="0.25">
      <c r="C407" s="395"/>
      <c r="S407" s="6"/>
      <c r="AB407" s="6"/>
      <c r="AL407" s="6"/>
      <c r="AS407" s="13"/>
      <c r="AT407" s="13"/>
      <c r="AU407" s="13"/>
    </row>
    <row r="408" spans="3:47" ht="15.75" customHeight="1" x14ac:dyDescent="0.25">
      <c r="C408" s="395"/>
      <c r="S408" s="6"/>
      <c r="AB408" s="6"/>
      <c r="AL408" s="6"/>
      <c r="AS408" s="13"/>
      <c r="AT408" s="13"/>
      <c r="AU408" s="13"/>
    </row>
    <row r="409" spans="3:47" ht="15.75" customHeight="1" x14ac:dyDescent="0.25">
      <c r="C409" s="395"/>
      <c r="S409" s="6"/>
      <c r="AB409" s="6"/>
      <c r="AL409" s="6"/>
      <c r="AS409" s="13"/>
      <c r="AT409" s="13"/>
      <c r="AU409" s="13"/>
    </row>
    <row r="410" spans="3:47" ht="15.75" customHeight="1" x14ac:dyDescent="0.25">
      <c r="C410" s="395"/>
      <c r="S410" s="6"/>
      <c r="AB410" s="6"/>
      <c r="AL410" s="6"/>
      <c r="AS410" s="13"/>
      <c r="AT410" s="13"/>
      <c r="AU410" s="13"/>
    </row>
    <row r="411" spans="3:47" ht="15.75" customHeight="1" x14ac:dyDescent="0.25">
      <c r="C411" s="395"/>
      <c r="S411" s="6"/>
      <c r="AB411" s="6"/>
      <c r="AL411" s="6"/>
      <c r="AS411" s="13"/>
      <c r="AT411" s="13"/>
      <c r="AU411" s="13"/>
    </row>
    <row r="412" spans="3:47" ht="15.75" customHeight="1" x14ac:dyDescent="0.25">
      <c r="C412" s="395"/>
      <c r="S412" s="6"/>
      <c r="AB412" s="6"/>
      <c r="AL412" s="6"/>
      <c r="AS412" s="13"/>
      <c r="AT412" s="13"/>
      <c r="AU412" s="13"/>
    </row>
    <row r="413" spans="3:47" ht="15.75" customHeight="1" x14ac:dyDescent="0.25">
      <c r="C413" s="395"/>
      <c r="S413" s="6"/>
      <c r="AB413" s="6"/>
      <c r="AL413" s="6"/>
      <c r="AS413" s="13"/>
      <c r="AT413" s="13"/>
      <c r="AU413" s="13"/>
    </row>
    <row r="414" spans="3:47" ht="15.75" customHeight="1" x14ac:dyDescent="0.25">
      <c r="C414" s="395"/>
      <c r="S414" s="6"/>
      <c r="AB414" s="6"/>
      <c r="AL414" s="6"/>
      <c r="AS414" s="13"/>
      <c r="AT414" s="13"/>
      <c r="AU414" s="13"/>
    </row>
    <row r="415" spans="3:47" ht="15.75" customHeight="1" x14ac:dyDescent="0.25">
      <c r="C415" s="395"/>
      <c r="S415" s="6"/>
      <c r="AB415" s="6"/>
      <c r="AL415" s="6"/>
      <c r="AS415" s="13"/>
      <c r="AT415" s="13"/>
      <c r="AU415" s="13"/>
    </row>
    <row r="416" spans="3:47" ht="15.75" customHeight="1" x14ac:dyDescent="0.25">
      <c r="C416" s="395"/>
      <c r="S416" s="6"/>
      <c r="AB416" s="6"/>
      <c r="AL416" s="6"/>
      <c r="AS416" s="13"/>
      <c r="AT416" s="13"/>
      <c r="AU416" s="13"/>
    </row>
    <row r="417" spans="3:47" ht="15.75" customHeight="1" x14ac:dyDescent="0.25">
      <c r="C417" s="395"/>
      <c r="S417" s="6"/>
      <c r="AB417" s="6"/>
      <c r="AL417" s="6"/>
      <c r="AS417" s="13"/>
      <c r="AT417" s="13"/>
      <c r="AU417" s="13"/>
    </row>
    <row r="418" spans="3:47" ht="15.75" customHeight="1" x14ac:dyDescent="0.25">
      <c r="C418" s="395"/>
      <c r="S418" s="6"/>
      <c r="AB418" s="6"/>
      <c r="AL418" s="6"/>
      <c r="AS418" s="13"/>
      <c r="AT418" s="13"/>
      <c r="AU418" s="13"/>
    </row>
    <row r="419" spans="3:47" ht="15.75" customHeight="1" x14ac:dyDescent="0.25">
      <c r="C419" s="395"/>
      <c r="S419" s="6"/>
      <c r="AB419" s="6"/>
      <c r="AL419" s="6"/>
      <c r="AS419" s="13"/>
      <c r="AT419" s="13"/>
      <c r="AU419" s="13"/>
    </row>
    <row r="420" spans="3:47" ht="15.75" customHeight="1" x14ac:dyDescent="0.25">
      <c r="C420" s="395"/>
      <c r="S420" s="6"/>
      <c r="AB420" s="6"/>
      <c r="AL420" s="6"/>
      <c r="AS420" s="13"/>
      <c r="AT420" s="13"/>
      <c r="AU420" s="13"/>
    </row>
    <row r="421" spans="3:47" ht="15.75" customHeight="1" x14ac:dyDescent="0.25">
      <c r="C421" s="395"/>
      <c r="S421" s="6"/>
      <c r="AB421" s="6"/>
      <c r="AL421" s="6"/>
      <c r="AS421" s="13"/>
      <c r="AT421" s="13"/>
      <c r="AU421" s="13"/>
    </row>
    <row r="422" spans="3:47" ht="15.75" customHeight="1" x14ac:dyDescent="0.25">
      <c r="C422" s="395"/>
      <c r="S422" s="6"/>
      <c r="AB422" s="6"/>
      <c r="AL422" s="6"/>
      <c r="AS422" s="13"/>
      <c r="AT422" s="13"/>
      <c r="AU422" s="13"/>
    </row>
    <row r="423" spans="3:47" ht="15.75" customHeight="1" x14ac:dyDescent="0.25">
      <c r="C423" s="395"/>
      <c r="S423" s="6"/>
      <c r="AB423" s="6"/>
      <c r="AL423" s="6"/>
      <c r="AS423" s="13"/>
      <c r="AT423" s="13"/>
      <c r="AU423" s="13"/>
    </row>
    <row r="424" spans="3:47" ht="15.75" customHeight="1" x14ac:dyDescent="0.25">
      <c r="C424" s="395"/>
      <c r="S424" s="6"/>
      <c r="AB424" s="6"/>
      <c r="AL424" s="6"/>
      <c r="AS424" s="13"/>
      <c r="AT424" s="13"/>
      <c r="AU424" s="13"/>
    </row>
    <row r="425" spans="3:47" ht="15.75" customHeight="1" x14ac:dyDescent="0.25">
      <c r="C425" s="395"/>
      <c r="S425" s="6"/>
      <c r="AB425" s="6"/>
      <c r="AL425" s="6"/>
      <c r="AS425" s="13"/>
      <c r="AT425" s="13"/>
      <c r="AU425" s="13"/>
    </row>
    <row r="426" spans="3:47" ht="15.75" customHeight="1" x14ac:dyDescent="0.25">
      <c r="C426" s="395"/>
      <c r="S426" s="6"/>
      <c r="AB426" s="6"/>
      <c r="AL426" s="6"/>
      <c r="AS426" s="13"/>
      <c r="AT426" s="13"/>
      <c r="AU426" s="13"/>
    </row>
    <row r="427" spans="3:47" ht="15.75" customHeight="1" x14ac:dyDescent="0.25">
      <c r="C427" s="395"/>
      <c r="S427" s="6"/>
      <c r="AB427" s="6"/>
      <c r="AL427" s="6"/>
      <c r="AS427" s="13"/>
      <c r="AT427" s="13"/>
      <c r="AU427" s="13"/>
    </row>
    <row r="428" spans="3:47" ht="15.75" customHeight="1" x14ac:dyDescent="0.25">
      <c r="C428" s="395"/>
      <c r="S428" s="6"/>
      <c r="AB428" s="6"/>
      <c r="AL428" s="6"/>
      <c r="AS428" s="13"/>
      <c r="AT428" s="13"/>
      <c r="AU428" s="13"/>
    </row>
    <row r="429" spans="3:47" ht="15.75" customHeight="1" x14ac:dyDescent="0.25">
      <c r="C429" s="395"/>
      <c r="S429" s="6"/>
      <c r="AB429" s="6"/>
      <c r="AL429" s="6"/>
      <c r="AS429" s="13"/>
      <c r="AT429" s="13"/>
      <c r="AU429" s="13"/>
    </row>
    <row r="430" spans="3:47" ht="15.75" customHeight="1" x14ac:dyDescent="0.25">
      <c r="C430" s="395"/>
      <c r="S430" s="6"/>
      <c r="AB430" s="6"/>
      <c r="AL430" s="6"/>
      <c r="AS430" s="13"/>
      <c r="AT430" s="13"/>
      <c r="AU430" s="13"/>
    </row>
    <row r="431" spans="3:47" ht="15.75" customHeight="1" x14ac:dyDescent="0.25">
      <c r="C431" s="395"/>
      <c r="S431" s="6"/>
      <c r="AB431" s="6"/>
      <c r="AL431" s="6"/>
      <c r="AS431" s="13"/>
      <c r="AT431" s="13"/>
      <c r="AU431" s="13"/>
    </row>
    <row r="432" spans="3:47" ht="15.75" customHeight="1" x14ac:dyDescent="0.25">
      <c r="C432" s="395"/>
      <c r="S432" s="6"/>
      <c r="AB432" s="6"/>
      <c r="AL432" s="6"/>
      <c r="AS432" s="13"/>
      <c r="AT432" s="13"/>
      <c r="AU432" s="13"/>
    </row>
    <row r="433" spans="3:47" ht="15.75" customHeight="1" x14ac:dyDescent="0.25">
      <c r="C433" s="395"/>
      <c r="S433" s="6"/>
      <c r="AB433" s="6"/>
      <c r="AL433" s="6"/>
      <c r="AS433" s="13"/>
      <c r="AT433" s="13"/>
      <c r="AU433" s="13"/>
    </row>
    <row r="434" spans="3:47" ht="15.75" customHeight="1" x14ac:dyDescent="0.25">
      <c r="C434" s="395"/>
      <c r="S434" s="6"/>
      <c r="AB434" s="6"/>
      <c r="AL434" s="6"/>
      <c r="AS434" s="13"/>
      <c r="AT434" s="13"/>
      <c r="AU434" s="13"/>
    </row>
    <row r="435" spans="3:47" ht="15.75" customHeight="1" x14ac:dyDescent="0.25">
      <c r="C435" s="395"/>
      <c r="S435" s="6"/>
      <c r="AB435" s="6"/>
      <c r="AL435" s="6"/>
      <c r="AS435" s="13"/>
      <c r="AT435" s="13"/>
      <c r="AU435" s="13"/>
    </row>
    <row r="436" spans="3:47" ht="15.75" customHeight="1" x14ac:dyDescent="0.25">
      <c r="C436" s="395"/>
      <c r="S436" s="6"/>
      <c r="AB436" s="6"/>
      <c r="AL436" s="6"/>
      <c r="AS436" s="13"/>
      <c r="AT436" s="13"/>
      <c r="AU436" s="13"/>
    </row>
    <row r="437" spans="3:47" ht="15.75" customHeight="1" x14ac:dyDescent="0.25">
      <c r="C437" s="395"/>
      <c r="S437" s="6"/>
      <c r="AB437" s="6"/>
      <c r="AL437" s="6"/>
      <c r="AS437" s="13"/>
      <c r="AT437" s="13"/>
      <c r="AU437" s="13"/>
    </row>
    <row r="438" spans="3:47" ht="15.75" customHeight="1" x14ac:dyDescent="0.25">
      <c r="C438" s="395"/>
      <c r="S438" s="6"/>
      <c r="AB438" s="6"/>
      <c r="AL438" s="6"/>
      <c r="AS438" s="13"/>
      <c r="AT438" s="13"/>
      <c r="AU438" s="13"/>
    </row>
    <row r="439" spans="3:47" ht="15.75" customHeight="1" x14ac:dyDescent="0.25">
      <c r="C439" s="395"/>
      <c r="S439" s="6"/>
      <c r="AB439" s="6"/>
      <c r="AL439" s="6"/>
      <c r="AS439" s="13"/>
      <c r="AT439" s="13"/>
      <c r="AU439" s="13"/>
    </row>
    <row r="440" spans="3:47" ht="15.75" customHeight="1" x14ac:dyDescent="0.25">
      <c r="C440" s="395"/>
      <c r="S440" s="6"/>
      <c r="AB440" s="6"/>
      <c r="AL440" s="6"/>
      <c r="AS440" s="13"/>
      <c r="AT440" s="13"/>
      <c r="AU440" s="13"/>
    </row>
    <row r="441" spans="3:47" ht="15.75" customHeight="1" x14ac:dyDescent="0.25">
      <c r="C441" s="395"/>
      <c r="S441" s="6"/>
      <c r="AB441" s="6"/>
      <c r="AL441" s="6"/>
      <c r="AS441" s="13"/>
      <c r="AT441" s="13"/>
      <c r="AU441" s="13"/>
    </row>
    <row r="442" spans="3:47" ht="15.75" customHeight="1" x14ac:dyDescent="0.25">
      <c r="C442" s="395"/>
      <c r="S442" s="6"/>
      <c r="AB442" s="6"/>
      <c r="AL442" s="6"/>
      <c r="AS442" s="13"/>
      <c r="AT442" s="13"/>
      <c r="AU442" s="13"/>
    </row>
    <row r="443" spans="3:47" ht="15.75" customHeight="1" x14ac:dyDescent="0.25">
      <c r="C443" s="395"/>
      <c r="S443" s="6"/>
      <c r="AB443" s="6"/>
      <c r="AL443" s="6"/>
      <c r="AS443" s="13"/>
      <c r="AT443" s="13"/>
      <c r="AU443" s="13"/>
    </row>
    <row r="444" spans="3:47" ht="15.75" customHeight="1" x14ac:dyDescent="0.25">
      <c r="C444" s="395"/>
      <c r="S444" s="6"/>
      <c r="AB444" s="6"/>
      <c r="AL444" s="6"/>
      <c r="AS444" s="13"/>
      <c r="AT444" s="13"/>
      <c r="AU444" s="13"/>
    </row>
    <row r="445" spans="3:47" ht="15.75" customHeight="1" x14ac:dyDescent="0.25">
      <c r="C445" s="395"/>
      <c r="S445" s="6"/>
      <c r="AB445" s="6"/>
      <c r="AL445" s="6"/>
      <c r="AS445" s="13"/>
      <c r="AT445" s="13"/>
      <c r="AU445" s="13"/>
    </row>
    <row r="446" spans="3:47" ht="15.75" customHeight="1" x14ac:dyDescent="0.25">
      <c r="C446" s="395"/>
      <c r="S446" s="6"/>
      <c r="AB446" s="6"/>
      <c r="AL446" s="6"/>
      <c r="AS446" s="13"/>
      <c r="AT446" s="13"/>
      <c r="AU446" s="13"/>
    </row>
    <row r="447" spans="3:47" ht="15.75" customHeight="1" x14ac:dyDescent="0.25">
      <c r="C447" s="395"/>
      <c r="S447" s="6"/>
      <c r="AB447" s="6"/>
      <c r="AL447" s="6"/>
      <c r="AS447" s="13"/>
      <c r="AT447" s="13"/>
      <c r="AU447" s="13"/>
    </row>
    <row r="448" spans="3:47" ht="15.75" customHeight="1" x14ac:dyDescent="0.25">
      <c r="C448" s="395"/>
      <c r="S448" s="6"/>
      <c r="AB448" s="6"/>
      <c r="AL448" s="6"/>
      <c r="AS448" s="13"/>
      <c r="AT448" s="13"/>
      <c r="AU448" s="13"/>
    </row>
    <row r="449" spans="3:47" ht="15.75" customHeight="1" x14ac:dyDescent="0.25">
      <c r="C449" s="395"/>
      <c r="S449" s="6"/>
      <c r="AB449" s="6"/>
      <c r="AL449" s="6"/>
      <c r="AS449" s="13"/>
      <c r="AT449" s="13"/>
      <c r="AU449" s="13"/>
    </row>
    <row r="450" spans="3:47" ht="15.75" customHeight="1" x14ac:dyDescent="0.25">
      <c r="C450" s="395"/>
      <c r="S450" s="6"/>
      <c r="AB450" s="6"/>
      <c r="AL450" s="6"/>
      <c r="AS450" s="13"/>
      <c r="AT450" s="13"/>
      <c r="AU450" s="13"/>
    </row>
    <row r="451" spans="3:47" ht="15.75" customHeight="1" x14ac:dyDescent="0.25">
      <c r="C451" s="395"/>
      <c r="S451" s="6"/>
      <c r="AB451" s="6"/>
      <c r="AL451" s="6"/>
      <c r="AS451" s="13"/>
      <c r="AT451" s="13"/>
      <c r="AU451" s="13"/>
    </row>
    <row r="452" spans="3:47" ht="15.75" customHeight="1" x14ac:dyDescent="0.25">
      <c r="C452" s="395"/>
      <c r="S452" s="6"/>
      <c r="AB452" s="6"/>
      <c r="AL452" s="6"/>
      <c r="AS452" s="13"/>
      <c r="AT452" s="13"/>
      <c r="AU452" s="13"/>
    </row>
    <row r="453" spans="3:47" ht="15.75" customHeight="1" x14ac:dyDescent="0.25">
      <c r="C453" s="395"/>
      <c r="S453" s="6"/>
      <c r="AB453" s="6"/>
      <c r="AL453" s="6"/>
      <c r="AS453" s="13"/>
      <c r="AT453" s="13"/>
      <c r="AU453" s="13"/>
    </row>
    <row r="454" spans="3:47" ht="15.75" customHeight="1" x14ac:dyDescent="0.25">
      <c r="C454" s="395"/>
      <c r="S454" s="6"/>
      <c r="AB454" s="6"/>
      <c r="AL454" s="6"/>
      <c r="AS454" s="13"/>
      <c r="AT454" s="13"/>
      <c r="AU454" s="13"/>
    </row>
    <row r="455" spans="3:47" ht="15.75" customHeight="1" x14ac:dyDescent="0.25">
      <c r="C455" s="395"/>
      <c r="S455" s="6"/>
      <c r="AB455" s="6"/>
      <c r="AL455" s="6"/>
      <c r="AS455" s="13"/>
      <c r="AT455" s="13"/>
      <c r="AU455" s="13"/>
    </row>
    <row r="456" spans="3:47" ht="15.75" customHeight="1" x14ac:dyDescent="0.25">
      <c r="C456" s="395"/>
      <c r="S456" s="6"/>
      <c r="AB456" s="6"/>
      <c r="AL456" s="6"/>
      <c r="AS456" s="13"/>
      <c r="AT456" s="13"/>
      <c r="AU456" s="13"/>
    </row>
    <row r="457" spans="3:47" ht="15.75" customHeight="1" x14ac:dyDescent="0.25">
      <c r="C457" s="395"/>
      <c r="S457" s="6"/>
      <c r="AB457" s="6"/>
      <c r="AL457" s="6"/>
      <c r="AS457" s="13"/>
      <c r="AT457" s="13"/>
      <c r="AU457" s="13"/>
    </row>
    <row r="458" spans="3:47" ht="15.75" customHeight="1" x14ac:dyDescent="0.25">
      <c r="C458" s="395"/>
      <c r="S458" s="6"/>
      <c r="AB458" s="6"/>
      <c r="AL458" s="6"/>
      <c r="AS458" s="13"/>
      <c r="AT458" s="13"/>
      <c r="AU458" s="13"/>
    </row>
    <row r="459" spans="3:47" ht="15.75" customHeight="1" x14ac:dyDescent="0.25">
      <c r="C459" s="395"/>
      <c r="S459" s="6"/>
      <c r="AB459" s="6"/>
      <c r="AL459" s="6"/>
      <c r="AS459" s="13"/>
      <c r="AT459" s="13"/>
      <c r="AU459" s="13"/>
    </row>
    <row r="460" spans="3:47" ht="15.75" customHeight="1" x14ac:dyDescent="0.25">
      <c r="C460" s="395"/>
      <c r="S460" s="6"/>
      <c r="AB460" s="6"/>
      <c r="AL460" s="6"/>
      <c r="AS460" s="13"/>
      <c r="AT460" s="13"/>
      <c r="AU460" s="13"/>
    </row>
    <row r="461" spans="3:47" ht="15.75" customHeight="1" x14ac:dyDescent="0.25">
      <c r="C461" s="395"/>
      <c r="S461" s="6"/>
      <c r="AB461" s="6"/>
      <c r="AL461" s="6"/>
      <c r="AS461" s="13"/>
      <c r="AT461" s="13"/>
      <c r="AU461" s="13"/>
    </row>
    <row r="462" spans="3:47" ht="15.75" customHeight="1" x14ac:dyDescent="0.25">
      <c r="C462" s="395"/>
      <c r="S462" s="6"/>
      <c r="AB462" s="6"/>
      <c r="AL462" s="6"/>
      <c r="AS462" s="13"/>
      <c r="AT462" s="13"/>
      <c r="AU462" s="13"/>
    </row>
    <row r="463" spans="3:47" ht="15.75" customHeight="1" x14ac:dyDescent="0.25">
      <c r="C463" s="395"/>
      <c r="S463" s="6"/>
      <c r="AB463" s="6"/>
      <c r="AL463" s="6"/>
      <c r="AS463" s="13"/>
      <c r="AT463" s="13"/>
      <c r="AU463" s="13"/>
    </row>
    <row r="464" spans="3:47" ht="15.75" customHeight="1" x14ac:dyDescent="0.25">
      <c r="C464" s="395"/>
      <c r="S464" s="6"/>
      <c r="AB464" s="6"/>
      <c r="AL464" s="6"/>
      <c r="AS464" s="13"/>
      <c r="AT464" s="13"/>
      <c r="AU464" s="13"/>
    </row>
    <row r="465" spans="3:47" ht="15.75" customHeight="1" x14ac:dyDescent="0.25">
      <c r="C465" s="395"/>
      <c r="S465" s="6"/>
      <c r="AB465" s="6"/>
      <c r="AL465" s="6"/>
      <c r="AS465" s="13"/>
      <c r="AT465" s="13"/>
      <c r="AU465" s="13"/>
    </row>
    <row r="466" spans="3:47" ht="15.75" customHeight="1" x14ac:dyDescent="0.25">
      <c r="C466" s="395"/>
      <c r="S466" s="6"/>
      <c r="AB466" s="6"/>
      <c r="AL466" s="6"/>
      <c r="AS466" s="13"/>
      <c r="AT466" s="13"/>
      <c r="AU466" s="13"/>
    </row>
    <row r="467" spans="3:47" ht="15.75" customHeight="1" x14ac:dyDescent="0.25">
      <c r="C467" s="395"/>
      <c r="S467" s="6"/>
      <c r="AB467" s="6"/>
      <c r="AL467" s="6"/>
      <c r="AS467" s="13"/>
      <c r="AT467" s="13"/>
      <c r="AU467" s="13"/>
    </row>
    <row r="468" spans="3:47" ht="15.75" customHeight="1" x14ac:dyDescent="0.25">
      <c r="C468" s="395"/>
      <c r="S468" s="6"/>
      <c r="AB468" s="6"/>
      <c r="AL468" s="6"/>
      <c r="AS468" s="13"/>
      <c r="AT468" s="13"/>
      <c r="AU468" s="13"/>
    </row>
    <row r="469" spans="3:47" ht="15.75" customHeight="1" x14ac:dyDescent="0.25">
      <c r="C469" s="395"/>
      <c r="S469" s="6"/>
      <c r="AB469" s="6"/>
      <c r="AL469" s="6"/>
      <c r="AS469" s="13"/>
      <c r="AT469" s="13"/>
      <c r="AU469" s="13"/>
    </row>
    <row r="470" spans="3:47" ht="15.75" customHeight="1" x14ac:dyDescent="0.25">
      <c r="C470" s="395"/>
      <c r="S470" s="6"/>
      <c r="AB470" s="6"/>
      <c r="AL470" s="6"/>
      <c r="AS470" s="13"/>
      <c r="AT470" s="13"/>
      <c r="AU470" s="13"/>
    </row>
    <row r="471" spans="3:47" ht="15.75" customHeight="1" x14ac:dyDescent="0.25">
      <c r="C471" s="395"/>
      <c r="S471" s="6"/>
      <c r="AB471" s="6"/>
      <c r="AL471" s="6"/>
      <c r="AS471" s="13"/>
      <c r="AT471" s="13"/>
      <c r="AU471" s="13"/>
    </row>
    <row r="472" spans="3:47" ht="15.75" customHeight="1" x14ac:dyDescent="0.25">
      <c r="C472" s="395"/>
      <c r="S472" s="6"/>
      <c r="AB472" s="6"/>
      <c r="AL472" s="6"/>
      <c r="AS472" s="13"/>
      <c r="AT472" s="13"/>
      <c r="AU472" s="13"/>
    </row>
    <row r="473" spans="3:47" ht="15.75" customHeight="1" x14ac:dyDescent="0.25">
      <c r="C473" s="395"/>
      <c r="S473" s="6"/>
      <c r="AB473" s="6"/>
      <c r="AL473" s="6"/>
      <c r="AS473" s="13"/>
      <c r="AT473" s="13"/>
      <c r="AU473" s="13"/>
    </row>
    <row r="474" spans="3:47" ht="15.75" customHeight="1" x14ac:dyDescent="0.25">
      <c r="C474" s="395"/>
      <c r="S474" s="6"/>
      <c r="AB474" s="6"/>
      <c r="AL474" s="6"/>
      <c r="AS474" s="13"/>
      <c r="AT474" s="13"/>
      <c r="AU474" s="13"/>
    </row>
    <row r="475" spans="3:47" ht="15.75" customHeight="1" x14ac:dyDescent="0.25">
      <c r="C475" s="395"/>
      <c r="S475" s="6"/>
      <c r="AB475" s="6"/>
      <c r="AL475" s="6"/>
      <c r="AS475" s="13"/>
      <c r="AT475" s="13"/>
      <c r="AU475" s="13"/>
    </row>
    <row r="476" spans="3:47" ht="15.75" customHeight="1" x14ac:dyDescent="0.25">
      <c r="C476" s="395"/>
      <c r="S476" s="6"/>
      <c r="AB476" s="6"/>
      <c r="AL476" s="6"/>
      <c r="AS476" s="13"/>
      <c r="AT476" s="13"/>
      <c r="AU476" s="13"/>
    </row>
    <row r="477" spans="3:47" ht="15.75" customHeight="1" x14ac:dyDescent="0.25">
      <c r="C477" s="395"/>
      <c r="S477" s="6"/>
      <c r="AB477" s="6"/>
      <c r="AL477" s="6"/>
      <c r="AS477" s="13"/>
      <c r="AT477" s="13"/>
      <c r="AU477" s="13"/>
    </row>
    <row r="478" spans="3:47" ht="15.75" customHeight="1" x14ac:dyDescent="0.25">
      <c r="C478" s="395"/>
      <c r="S478" s="6"/>
      <c r="AB478" s="6"/>
      <c r="AL478" s="6"/>
      <c r="AS478" s="13"/>
      <c r="AT478" s="13"/>
      <c r="AU478" s="13"/>
    </row>
    <row r="479" spans="3:47" ht="15.75" customHeight="1" x14ac:dyDescent="0.25">
      <c r="C479" s="395"/>
      <c r="S479" s="6"/>
      <c r="AB479" s="6"/>
      <c r="AL479" s="6"/>
      <c r="AS479" s="13"/>
      <c r="AT479" s="13"/>
      <c r="AU479" s="13"/>
    </row>
    <row r="480" spans="3:47" ht="15.75" customHeight="1" x14ac:dyDescent="0.25">
      <c r="C480" s="395"/>
      <c r="S480" s="6"/>
      <c r="AB480" s="6"/>
      <c r="AL480" s="6"/>
      <c r="AS480" s="13"/>
      <c r="AT480" s="13"/>
      <c r="AU480" s="13"/>
    </row>
    <row r="481" spans="3:47" ht="15.75" customHeight="1" x14ac:dyDescent="0.25">
      <c r="C481" s="395"/>
      <c r="S481" s="6"/>
      <c r="AB481" s="6"/>
      <c r="AL481" s="6"/>
      <c r="AS481" s="13"/>
      <c r="AT481" s="13"/>
      <c r="AU481" s="13"/>
    </row>
    <row r="482" spans="3:47" ht="15.75" customHeight="1" x14ac:dyDescent="0.25">
      <c r="C482" s="395"/>
      <c r="S482" s="6"/>
      <c r="AB482" s="6"/>
      <c r="AL482" s="6"/>
      <c r="AS482" s="13"/>
      <c r="AT482" s="13"/>
      <c r="AU482" s="13"/>
    </row>
    <row r="483" spans="3:47" ht="15.75" customHeight="1" x14ac:dyDescent="0.25">
      <c r="C483" s="395"/>
      <c r="S483" s="6"/>
      <c r="AB483" s="6"/>
      <c r="AL483" s="6"/>
      <c r="AS483" s="13"/>
      <c r="AT483" s="13"/>
      <c r="AU483" s="13"/>
    </row>
    <row r="484" spans="3:47" ht="15.75" customHeight="1" x14ac:dyDescent="0.25">
      <c r="C484" s="395"/>
      <c r="S484" s="6"/>
      <c r="AB484" s="6"/>
      <c r="AL484" s="6"/>
      <c r="AS484" s="13"/>
      <c r="AT484" s="13"/>
      <c r="AU484" s="13"/>
    </row>
    <row r="485" spans="3:47" ht="15.75" customHeight="1" x14ac:dyDescent="0.25">
      <c r="C485" s="395"/>
      <c r="S485" s="6"/>
      <c r="AB485" s="6"/>
      <c r="AL485" s="6"/>
      <c r="AS485" s="13"/>
      <c r="AT485" s="13"/>
      <c r="AU485" s="13"/>
    </row>
    <row r="486" spans="3:47" ht="15.75" customHeight="1" x14ac:dyDescent="0.25">
      <c r="C486" s="395"/>
      <c r="S486" s="6"/>
      <c r="AB486" s="6"/>
      <c r="AL486" s="6"/>
      <c r="AS486" s="13"/>
      <c r="AT486" s="13"/>
      <c r="AU486" s="13"/>
    </row>
    <row r="487" spans="3:47" ht="15.75" customHeight="1" x14ac:dyDescent="0.25">
      <c r="C487" s="395"/>
      <c r="S487" s="6"/>
      <c r="AB487" s="6"/>
      <c r="AL487" s="6"/>
      <c r="AS487" s="13"/>
      <c r="AT487" s="13"/>
      <c r="AU487" s="13"/>
    </row>
    <row r="488" spans="3:47" ht="15.75" customHeight="1" x14ac:dyDescent="0.25">
      <c r="C488" s="395"/>
      <c r="S488" s="6"/>
      <c r="AB488" s="6"/>
      <c r="AL488" s="6"/>
      <c r="AS488" s="13"/>
      <c r="AT488" s="13"/>
      <c r="AU488" s="13"/>
    </row>
    <row r="489" spans="3:47" ht="15.75" customHeight="1" x14ac:dyDescent="0.25">
      <c r="C489" s="395"/>
      <c r="S489" s="6"/>
      <c r="AB489" s="6"/>
      <c r="AL489" s="6"/>
      <c r="AS489" s="13"/>
      <c r="AT489" s="13"/>
      <c r="AU489" s="13"/>
    </row>
    <row r="490" spans="3:47" ht="15.75" customHeight="1" x14ac:dyDescent="0.25">
      <c r="C490" s="395"/>
      <c r="S490" s="6"/>
      <c r="AB490" s="6"/>
      <c r="AL490" s="6"/>
      <c r="AS490" s="13"/>
      <c r="AT490" s="13"/>
      <c r="AU490" s="13"/>
    </row>
    <row r="491" spans="3:47" ht="15.75" customHeight="1" x14ac:dyDescent="0.25">
      <c r="C491" s="395"/>
      <c r="S491" s="6"/>
      <c r="AB491" s="6"/>
      <c r="AL491" s="6"/>
      <c r="AS491" s="13"/>
      <c r="AT491" s="13"/>
      <c r="AU491" s="13"/>
    </row>
    <row r="492" spans="3:47" ht="15.75" customHeight="1" x14ac:dyDescent="0.25">
      <c r="C492" s="395"/>
      <c r="S492" s="6"/>
      <c r="AB492" s="6"/>
      <c r="AL492" s="6"/>
      <c r="AS492" s="13"/>
      <c r="AT492" s="13"/>
      <c r="AU492" s="13"/>
    </row>
    <row r="493" spans="3:47" ht="15.75" customHeight="1" x14ac:dyDescent="0.25">
      <c r="C493" s="395"/>
      <c r="S493" s="6"/>
      <c r="AB493" s="6"/>
      <c r="AL493" s="6"/>
      <c r="AS493" s="13"/>
      <c r="AT493" s="13"/>
      <c r="AU493" s="13"/>
    </row>
    <row r="494" spans="3:47" ht="15.75" customHeight="1" x14ac:dyDescent="0.25">
      <c r="C494" s="395"/>
      <c r="S494" s="6"/>
      <c r="AB494" s="6"/>
      <c r="AL494" s="6"/>
      <c r="AS494" s="13"/>
      <c r="AT494" s="13"/>
      <c r="AU494" s="13"/>
    </row>
    <row r="495" spans="3:47" ht="15.75" customHeight="1" x14ac:dyDescent="0.25">
      <c r="C495" s="395"/>
      <c r="S495" s="6"/>
      <c r="AB495" s="6"/>
      <c r="AL495" s="6"/>
      <c r="AS495" s="13"/>
      <c r="AT495" s="13"/>
      <c r="AU495" s="13"/>
    </row>
    <row r="496" spans="3:47" ht="15.75" customHeight="1" x14ac:dyDescent="0.25">
      <c r="C496" s="395"/>
      <c r="S496" s="6"/>
      <c r="AB496" s="6"/>
      <c r="AL496" s="6"/>
      <c r="AS496" s="13"/>
      <c r="AT496" s="13"/>
      <c r="AU496" s="13"/>
    </row>
    <row r="497" spans="3:47" ht="15.75" customHeight="1" x14ac:dyDescent="0.25">
      <c r="C497" s="395"/>
      <c r="S497" s="6"/>
      <c r="AB497" s="6"/>
      <c r="AL497" s="6"/>
      <c r="AS497" s="13"/>
      <c r="AT497" s="13"/>
      <c r="AU497" s="13"/>
    </row>
    <row r="498" spans="3:47" ht="15.75" customHeight="1" x14ac:dyDescent="0.25">
      <c r="C498" s="395"/>
      <c r="S498" s="6"/>
      <c r="AB498" s="6"/>
      <c r="AL498" s="6"/>
      <c r="AS498" s="13"/>
      <c r="AT498" s="13"/>
      <c r="AU498" s="13"/>
    </row>
    <row r="499" spans="3:47" ht="15.75" customHeight="1" x14ac:dyDescent="0.25">
      <c r="C499" s="395"/>
      <c r="S499" s="6"/>
      <c r="AB499" s="6"/>
      <c r="AL499" s="6"/>
      <c r="AS499" s="13"/>
      <c r="AT499" s="13"/>
      <c r="AU499" s="13"/>
    </row>
    <row r="500" spans="3:47" ht="15.75" customHeight="1" x14ac:dyDescent="0.25">
      <c r="C500" s="395"/>
      <c r="S500" s="6"/>
      <c r="AB500" s="6"/>
      <c r="AL500" s="6"/>
      <c r="AS500" s="13"/>
      <c r="AT500" s="13"/>
      <c r="AU500" s="13"/>
    </row>
    <row r="501" spans="3:47" ht="15.75" customHeight="1" x14ac:dyDescent="0.25">
      <c r="C501" s="395"/>
      <c r="S501" s="6"/>
      <c r="AB501" s="6"/>
      <c r="AL501" s="6"/>
      <c r="AS501" s="13"/>
      <c r="AT501" s="13"/>
      <c r="AU501" s="13"/>
    </row>
    <row r="502" spans="3:47" ht="15.75" customHeight="1" x14ac:dyDescent="0.25">
      <c r="C502" s="395"/>
      <c r="S502" s="6"/>
      <c r="AB502" s="6"/>
      <c r="AL502" s="6"/>
      <c r="AS502" s="13"/>
      <c r="AT502" s="13"/>
      <c r="AU502" s="13"/>
    </row>
    <row r="503" spans="3:47" ht="15.75" customHeight="1" x14ac:dyDescent="0.25">
      <c r="C503" s="395"/>
      <c r="S503" s="6"/>
      <c r="AB503" s="6"/>
      <c r="AL503" s="6"/>
      <c r="AS503" s="13"/>
      <c r="AT503" s="13"/>
      <c r="AU503" s="13"/>
    </row>
    <row r="504" spans="3:47" ht="15.75" customHeight="1" x14ac:dyDescent="0.25">
      <c r="C504" s="395"/>
      <c r="S504" s="6"/>
      <c r="AB504" s="6"/>
      <c r="AL504" s="6"/>
      <c r="AS504" s="13"/>
      <c r="AT504" s="13"/>
      <c r="AU504" s="13"/>
    </row>
    <row r="505" spans="3:47" ht="15.75" customHeight="1" x14ac:dyDescent="0.25">
      <c r="C505" s="395"/>
      <c r="S505" s="6"/>
      <c r="AB505" s="6"/>
      <c r="AL505" s="6"/>
      <c r="AS505" s="13"/>
      <c r="AT505" s="13"/>
      <c r="AU505" s="13"/>
    </row>
    <row r="506" spans="3:47" ht="15.75" customHeight="1" x14ac:dyDescent="0.25">
      <c r="C506" s="395"/>
      <c r="S506" s="6"/>
      <c r="AB506" s="6"/>
      <c r="AL506" s="6"/>
      <c r="AS506" s="13"/>
      <c r="AT506" s="13"/>
      <c r="AU506" s="13"/>
    </row>
    <row r="507" spans="3:47" ht="15.75" customHeight="1" x14ac:dyDescent="0.25">
      <c r="C507" s="395"/>
      <c r="S507" s="6"/>
      <c r="AB507" s="6"/>
      <c r="AL507" s="6"/>
      <c r="AS507" s="13"/>
      <c r="AT507" s="13"/>
      <c r="AU507" s="13"/>
    </row>
    <row r="508" spans="3:47" ht="15.75" customHeight="1" x14ac:dyDescent="0.25">
      <c r="C508" s="395"/>
      <c r="S508" s="6"/>
      <c r="AB508" s="6"/>
      <c r="AL508" s="6"/>
      <c r="AS508" s="13"/>
      <c r="AT508" s="13"/>
      <c r="AU508" s="13"/>
    </row>
    <row r="509" spans="3:47" ht="15.75" customHeight="1" x14ac:dyDescent="0.25">
      <c r="C509" s="395"/>
      <c r="S509" s="6"/>
      <c r="AB509" s="6"/>
      <c r="AL509" s="6"/>
      <c r="AS509" s="13"/>
      <c r="AT509" s="13"/>
      <c r="AU509" s="13"/>
    </row>
    <row r="510" spans="3:47" ht="15.75" customHeight="1" x14ac:dyDescent="0.25">
      <c r="C510" s="395"/>
      <c r="S510" s="6"/>
      <c r="AB510" s="6"/>
      <c r="AL510" s="6"/>
      <c r="AS510" s="13"/>
      <c r="AT510" s="13"/>
      <c r="AU510" s="13"/>
    </row>
    <row r="511" spans="3:47" ht="15.75" customHeight="1" x14ac:dyDescent="0.25">
      <c r="C511" s="395"/>
      <c r="S511" s="6"/>
      <c r="AB511" s="6"/>
      <c r="AL511" s="6"/>
      <c r="AS511" s="13"/>
      <c r="AT511" s="13"/>
      <c r="AU511" s="13"/>
    </row>
    <row r="512" spans="3:47" ht="15.75" customHeight="1" x14ac:dyDescent="0.25">
      <c r="C512" s="395"/>
      <c r="S512" s="6"/>
      <c r="AB512" s="6"/>
      <c r="AL512" s="6"/>
      <c r="AS512" s="13"/>
      <c r="AT512" s="13"/>
      <c r="AU512" s="13"/>
    </row>
    <row r="513" spans="3:47" ht="15.75" customHeight="1" x14ac:dyDescent="0.25">
      <c r="C513" s="395"/>
      <c r="S513" s="6"/>
      <c r="AB513" s="6"/>
      <c r="AL513" s="6"/>
      <c r="AS513" s="13"/>
      <c r="AT513" s="13"/>
      <c r="AU513" s="13"/>
    </row>
    <row r="514" spans="3:47" ht="15.75" customHeight="1" x14ac:dyDescent="0.25">
      <c r="C514" s="395"/>
      <c r="S514" s="6"/>
      <c r="AB514" s="6"/>
      <c r="AL514" s="6"/>
      <c r="AS514" s="13"/>
      <c r="AT514" s="13"/>
      <c r="AU514" s="13"/>
    </row>
    <row r="515" spans="3:47" ht="15.75" customHeight="1" x14ac:dyDescent="0.25">
      <c r="C515" s="395"/>
      <c r="S515" s="6"/>
      <c r="AB515" s="6"/>
      <c r="AL515" s="6"/>
      <c r="AS515" s="13"/>
      <c r="AT515" s="13"/>
      <c r="AU515" s="13"/>
    </row>
    <row r="516" spans="3:47" ht="15.75" customHeight="1" x14ac:dyDescent="0.25">
      <c r="C516" s="395"/>
      <c r="S516" s="6"/>
      <c r="AB516" s="6"/>
      <c r="AL516" s="6"/>
      <c r="AS516" s="13"/>
      <c r="AT516" s="13"/>
      <c r="AU516" s="13"/>
    </row>
    <row r="517" spans="3:47" ht="15.75" customHeight="1" x14ac:dyDescent="0.25">
      <c r="C517" s="395"/>
      <c r="S517" s="6"/>
      <c r="AB517" s="6"/>
      <c r="AL517" s="6"/>
      <c r="AS517" s="13"/>
      <c r="AT517" s="13"/>
      <c r="AU517" s="13"/>
    </row>
    <row r="518" spans="3:47" ht="15.75" customHeight="1" x14ac:dyDescent="0.25">
      <c r="C518" s="395"/>
      <c r="S518" s="6"/>
      <c r="AB518" s="6"/>
      <c r="AL518" s="6"/>
      <c r="AS518" s="13"/>
      <c r="AT518" s="13"/>
      <c r="AU518" s="13"/>
    </row>
    <row r="519" spans="3:47" ht="15.75" customHeight="1" x14ac:dyDescent="0.25">
      <c r="C519" s="395"/>
      <c r="S519" s="6"/>
      <c r="AB519" s="6"/>
      <c r="AL519" s="6"/>
      <c r="AS519" s="13"/>
      <c r="AT519" s="13"/>
      <c r="AU519" s="13"/>
    </row>
    <row r="520" spans="3:47" ht="15.75" customHeight="1" x14ac:dyDescent="0.25">
      <c r="C520" s="395"/>
      <c r="S520" s="6"/>
      <c r="AB520" s="6"/>
      <c r="AL520" s="6"/>
      <c r="AS520" s="13"/>
      <c r="AT520" s="13"/>
      <c r="AU520" s="13"/>
    </row>
    <row r="521" spans="3:47" ht="15.75" customHeight="1" x14ac:dyDescent="0.25">
      <c r="C521" s="395"/>
      <c r="S521" s="6"/>
      <c r="AB521" s="6"/>
      <c r="AL521" s="6"/>
      <c r="AS521" s="13"/>
      <c r="AT521" s="13"/>
      <c r="AU521" s="13"/>
    </row>
    <row r="522" spans="3:47" ht="15.75" customHeight="1" x14ac:dyDescent="0.25">
      <c r="C522" s="395"/>
      <c r="S522" s="6"/>
      <c r="AB522" s="6"/>
      <c r="AL522" s="6"/>
      <c r="AS522" s="13"/>
      <c r="AT522" s="13"/>
      <c r="AU522" s="13"/>
    </row>
    <row r="523" spans="3:47" ht="15.75" customHeight="1" x14ac:dyDescent="0.25">
      <c r="C523" s="395"/>
      <c r="S523" s="6"/>
      <c r="AB523" s="6"/>
      <c r="AL523" s="6"/>
      <c r="AS523" s="13"/>
      <c r="AT523" s="13"/>
      <c r="AU523" s="13"/>
    </row>
    <row r="524" spans="3:47" ht="15.75" customHeight="1" x14ac:dyDescent="0.25">
      <c r="C524" s="395"/>
      <c r="S524" s="6"/>
      <c r="AB524" s="6"/>
      <c r="AL524" s="6"/>
      <c r="AS524" s="13"/>
      <c r="AT524" s="13"/>
      <c r="AU524" s="13"/>
    </row>
    <row r="525" spans="3:47" ht="15.75" customHeight="1" x14ac:dyDescent="0.25">
      <c r="C525" s="395"/>
      <c r="S525" s="6"/>
      <c r="AB525" s="6"/>
      <c r="AL525" s="6"/>
      <c r="AS525" s="13"/>
      <c r="AT525" s="13"/>
      <c r="AU525" s="13"/>
    </row>
    <row r="526" spans="3:47" ht="15.75" customHeight="1" x14ac:dyDescent="0.25">
      <c r="C526" s="395"/>
      <c r="S526" s="6"/>
      <c r="AB526" s="6"/>
      <c r="AL526" s="6"/>
      <c r="AS526" s="13"/>
      <c r="AT526" s="13"/>
      <c r="AU526" s="13"/>
    </row>
    <row r="527" spans="3:47" ht="15.75" customHeight="1" x14ac:dyDescent="0.25">
      <c r="C527" s="395"/>
      <c r="S527" s="6"/>
      <c r="AB527" s="6"/>
      <c r="AL527" s="6"/>
      <c r="AS527" s="13"/>
      <c r="AT527" s="13"/>
      <c r="AU527" s="13"/>
    </row>
    <row r="528" spans="3:47" ht="15.75" customHeight="1" x14ac:dyDescent="0.25">
      <c r="C528" s="395"/>
      <c r="S528" s="6"/>
      <c r="AB528" s="6"/>
      <c r="AL528" s="6"/>
      <c r="AS528" s="13"/>
      <c r="AT528" s="13"/>
      <c r="AU528" s="13"/>
    </row>
    <row r="529" spans="3:47" ht="15.75" customHeight="1" x14ac:dyDescent="0.25">
      <c r="C529" s="395"/>
      <c r="S529" s="6"/>
      <c r="AB529" s="6"/>
      <c r="AL529" s="6"/>
      <c r="AS529" s="13"/>
      <c r="AT529" s="13"/>
      <c r="AU529" s="13"/>
    </row>
    <row r="530" spans="3:47" ht="15.75" customHeight="1" x14ac:dyDescent="0.25">
      <c r="C530" s="395"/>
      <c r="S530" s="6"/>
      <c r="AB530" s="6"/>
      <c r="AL530" s="6"/>
      <c r="AS530" s="13"/>
      <c r="AT530" s="13"/>
      <c r="AU530" s="13"/>
    </row>
    <row r="531" spans="3:47" ht="15.75" customHeight="1" x14ac:dyDescent="0.25">
      <c r="C531" s="395"/>
      <c r="S531" s="6"/>
      <c r="AB531" s="6"/>
      <c r="AL531" s="6"/>
      <c r="AS531" s="13"/>
      <c r="AT531" s="13"/>
      <c r="AU531" s="13"/>
    </row>
    <row r="532" spans="3:47" ht="15.75" customHeight="1" x14ac:dyDescent="0.25">
      <c r="C532" s="395"/>
      <c r="S532" s="6"/>
      <c r="AB532" s="6"/>
      <c r="AL532" s="6"/>
      <c r="AS532" s="13"/>
      <c r="AT532" s="13"/>
      <c r="AU532" s="13"/>
    </row>
    <row r="533" spans="3:47" ht="15.75" customHeight="1" x14ac:dyDescent="0.25">
      <c r="C533" s="395"/>
      <c r="S533" s="6"/>
      <c r="AB533" s="6"/>
      <c r="AL533" s="6"/>
      <c r="AS533" s="13"/>
      <c r="AT533" s="13"/>
      <c r="AU533" s="13"/>
    </row>
    <row r="534" spans="3:47" ht="15.75" customHeight="1" x14ac:dyDescent="0.25">
      <c r="C534" s="395"/>
      <c r="S534" s="6"/>
      <c r="AB534" s="6"/>
      <c r="AL534" s="6"/>
      <c r="AS534" s="13"/>
      <c r="AT534" s="13"/>
      <c r="AU534" s="13"/>
    </row>
    <row r="535" spans="3:47" ht="15.75" customHeight="1" x14ac:dyDescent="0.25">
      <c r="C535" s="395"/>
      <c r="S535" s="6"/>
      <c r="AB535" s="6"/>
      <c r="AL535" s="6"/>
      <c r="AS535" s="13"/>
      <c r="AT535" s="13"/>
      <c r="AU535" s="13"/>
    </row>
    <row r="536" spans="3:47" ht="15.75" customHeight="1" x14ac:dyDescent="0.25">
      <c r="C536" s="395"/>
      <c r="S536" s="6"/>
      <c r="AB536" s="6"/>
      <c r="AL536" s="6"/>
      <c r="AS536" s="13"/>
      <c r="AT536" s="13"/>
      <c r="AU536" s="13"/>
    </row>
    <row r="537" spans="3:47" ht="15.75" customHeight="1" x14ac:dyDescent="0.25">
      <c r="C537" s="395"/>
      <c r="S537" s="6"/>
      <c r="AB537" s="6"/>
      <c r="AL537" s="6"/>
      <c r="AS537" s="13"/>
      <c r="AT537" s="13"/>
      <c r="AU537" s="13"/>
    </row>
    <row r="538" spans="3:47" ht="15.75" customHeight="1" x14ac:dyDescent="0.25">
      <c r="C538" s="395"/>
      <c r="S538" s="6"/>
      <c r="AB538" s="6"/>
      <c r="AL538" s="6"/>
      <c r="AS538" s="13"/>
      <c r="AT538" s="13"/>
      <c r="AU538" s="13"/>
    </row>
    <row r="539" spans="3:47" ht="15.75" customHeight="1" x14ac:dyDescent="0.25">
      <c r="C539" s="395"/>
      <c r="S539" s="6"/>
      <c r="AB539" s="6"/>
      <c r="AL539" s="6"/>
      <c r="AS539" s="13"/>
      <c r="AT539" s="13"/>
      <c r="AU539" s="13"/>
    </row>
    <row r="540" spans="3:47" ht="15.75" customHeight="1" x14ac:dyDescent="0.25">
      <c r="C540" s="395"/>
      <c r="S540" s="6"/>
      <c r="AB540" s="6"/>
      <c r="AL540" s="6"/>
      <c r="AS540" s="13"/>
      <c r="AT540" s="13"/>
      <c r="AU540" s="13"/>
    </row>
    <row r="541" spans="3:47" ht="15.75" customHeight="1" x14ac:dyDescent="0.25">
      <c r="C541" s="395"/>
      <c r="S541" s="6"/>
      <c r="AB541" s="6"/>
      <c r="AL541" s="6"/>
      <c r="AS541" s="13"/>
      <c r="AT541" s="13"/>
      <c r="AU541" s="13"/>
    </row>
    <row r="542" spans="3:47" ht="15.75" customHeight="1" x14ac:dyDescent="0.25">
      <c r="C542" s="395"/>
      <c r="S542" s="6"/>
      <c r="AB542" s="6"/>
      <c r="AL542" s="6"/>
      <c r="AS542" s="13"/>
      <c r="AT542" s="13"/>
      <c r="AU542" s="13"/>
    </row>
    <row r="543" spans="3:47" ht="15.75" customHeight="1" x14ac:dyDescent="0.25">
      <c r="C543" s="395"/>
      <c r="S543" s="6"/>
      <c r="AB543" s="6"/>
      <c r="AL543" s="6"/>
      <c r="AS543" s="13"/>
      <c r="AT543" s="13"/>
      <c r="AU543" s="13"/>
    </row>
    <row r="544" spans="3:47" ht="15.75" customHeight="1" x14ac:dyDescent="0.25">
      <c r="C544" s="395"/>
      <c r="S544" s="6"/>
      <c r="AB544" s="6"/>
      <c r="AL544" s="6"/>
      <c r="AS544" s="13"/>
      <c r="AT544" s="13"/>
      <c r="AU544" s="13"/>
    </row>
    <row r="545" spans="3:47" ht="15.75" customHeight="1" x14ac:dyDescent="0.25">
      <c r="C545" s="395"/>
      <c r="S545" s="6"/>
      <c r="AB545" s="6"/>
      <c r="AL545" s="6"/>
      <c r="AS545" s="13"/>
      <c r="AT545" s="13"/>
      <c r="AU545" s="13"/>
    </row>
    <row r="546" spans="3:47" ht="15.75" customHeight="1" x14ac:dyDescent="0.25">
      <c r="C546" s="395"/>
      <c r="S546" s="6"/>
      <c r="AB546" s="6"/>
      <c r="AL546" s="6"/>
      <c r="AS546" s="13"/>
      <c r="AT546" s="13"/>
      <c r="AU546" s="13"/>
    </row>
    <row r="547" spans="3:47" ht="15.75" customHeight="1" x14ac:dyDescent="0.25">
      <c r="C547" s="395"/>
      <c r="S547" s="6"/>
      <c r="AB547" s="6"/>
      <c r="AL547" s="6"/>
      <c r="AS547" s="13"/>
      <c r="AT547" s="13"/>
      <c r="AU547" s="13"/>
    </row>
    <row r="548" spans="3:47" ht="15.75" customHeight="1" x14ac:dyDescent="0.25">
      <c r="C548" s="395"/>
      <c r="S548" s="6"/>
      <c r="AB548" s="6"/>
      <c r="AL548" s="6"/>
      <c r="AS548" s="13"/>
      <c r="AT548" s="13"/>
      <c r="AU548" s="13"/>
    </row>
    <row r="549" spans="3:47" ht="15.75" customHeight="1" x14ac:dyDescent="0.25">
      <c r="C549" s="395"/>
      <c r="S549" s="6"/>
      <c r="AB549" s="6"/>
      <c r="AL549" s="6"/>
      <c r="AS549" s="13"/>
      <c r="AT549" s="13"/>
      <c r="AU549" s="13"/>
    </row>
    <row r="550" spans="3:47" ht="15.75" customHeight="1" x14ac:dyDescent="0.25">
      <c r="C550" s="395"/>
      <c r="S550" s="6"/>
      <c r="AB550" s="6"/>
      <c r="AL550" s="6"/>
      <c r="AS550" s="13"/>
      <c r="AT550" s="13"/>
      <c r="AU550" s="13"/>
    </row>
    <row r="551" spans="3:47" ht="15.75" customHeight="1" x14ac:dyDescent="0.25">
      <c r="C551" s="395"/>
      <c r="S551" s="6"/>
      <c r="AB551" s="6"/>
      <c r="AL551" s="6"/>
      <c r="AS551" s="13"/>
      <c r="AT551" s="13"/>
      <c r="AU551" s="13"/>
    </row>
    <row r="552" spans="3:47" ht="15.75" customHeight="1" x14ac:dyDescent="0.25">
      <c r="C552" s="395"/>
      <c r="S552" s="6"/>
      <c r="AB552" s="6"/>
      <c r="AL552" s="6"/>
      <c r="AS552" s="13"/>
      <c r="AT552" s="13"/>
      <c r="AU552" s="13"/>
    </row>
    <row r="553" spans="3:47" ht="15.75" customHeight="1" x14ac:dyDescent="0.25">
      <c r="C553" s="395"/>
      <c r="S553" s="6"/>
      <c r="AB553" s="6"/>
      <c r="AL553" s="6"/>
      <c r="AS553" s="13"/>
      <c r="AT553" s="13"/>
      <c r="AU553" s="13"/>
    </row>
    <row r="554" spans="3:47" ht="15.75" customHeight="1" x14ac:dyDescent="0.25">
      <c r="C554" s="395"/>
      <c r="S554" s="6"/>
      <c r="AB554" s="6"/>
      <c r="AL554" s="6"/>
      <c r="AS554" s="13"/>
      <c r="AT554" s="13"/>
      <c r="AU554" s="13"/>
    </row>
    <row r="555" spans="3:47" ht="15.75" customHeight="1" x14ac:dyDescent="0.25">
      <c r="C555" s="395"/>
      <c r="S555" s="6"/>
      <c r="AB555" s="6"/>
      <c r="AL555" s="6"/>
      <c r="AS555" s="13"/>
      <c r="AT555" s="13"/>
      <c r="AU555" s="13"/>
    </row>
    <row r="556" spans="3:47" ht="15.75" customHeight="1" x14ac:dyDescent="0.25">
      <c r="C556" s="395"/>
      <c r="S556" s="6"/>
      <c r="AB556" s="6"/>
      <c r="AL556" s="6"/>
      <c r="AS556" s="13"/>
      <c r="AT556" s="13"/>
      <c r="AU556" s="13"/>
    </row>
    <row r="557" spans="3:47" ht="15.75" customHeight="1" x14ac:dyDescent="0.25">
      <c r="C557" s="395"/>
      <c r="S557" s="6"/>
      <c r="AB557" s="6"/>
      <c r="AL557" s="6"/>
      <c r="AS557" s="13"/>
      <c r="AT557" s="13"/>
      <c r="AU557" s="13"/>
    </row>
    <row r="558" spans="3:47" ht="15.75" customHeight="1" x14ac:dyDescent="0.25">
      <c r="C558" s="395"/>
      <c r="S558" s="6"/>
      <c r="AB558" s="6"/>
      <c r="AL558" s="6"/>
      <c r="AS558" s="13"/>
      <c r="AT558" s="13"/>
      <c r="AU558" s="13"/>
    </row>
    <row r="559" spans="3:47" ht="15.75" customHeight="1" x14ac:dyDescent="0.25">
      <c r="C559" s="395"/>
      <c r="S559" s="6"/>
      <c r="AB559" s="6"/>
      <c r="AL559" s="6"/>
      <c r="AS559" s="13"/>
      <c r="AT559" s="13"/>
      <c r="AU559" s="13"/>
    </row>
    <row r="560" spans="3:47" ht="15.75" customHeight="1" x14ac:dyDescent="0.25">
      <c r="C560" s="395"/>
      <c r="S560" s="6"/>
      <c r="AB560" s="6"/>
      <c r="AL560" s="6"/>
      <c r="AS560" s="13"/>
      <c r="AT560" s="13"/>
      <c r="AU560" s="13"/>
    </row>
    <row r="561" spans="3:47" ht="15.75" customHeight="1" x14ac:dyDescent="0.25">
      <c r="C561" s="395"/>
      <c r="S561" s="6"/>
      <c r="AB561" s="6"/>
      <c r="AL561" s="6"/>
      <c r="AS561" s="13"/>
      <c r="AT561" s="13"/>
      <c r="AU561" s="13"/>
    </row>
    <row r="562" spans="3:47" ht="15.75" customHeight="1" x14ac:dyDescent="0.25">
      <c r="C562" s="395"/>
      <c r="S562" s="6"/>
      <c r="AB562" s="6"/>
      <c r="AL562" s="6"/>
      <c r="AS562" s="13"/>
      <c r="AT562" s="13"/>
      <c r="AU562" s="13"/>
    </row>
    <row r="563" spans="3:47" ht="15.75" customHeight="1" x14ac:dyDescent="0.25">
      <c r="C563" s="395"/>
      <c r="S563" s="6"/>
      <c r="AB563" s="6"/>
      <c r="AL563" s="6"/>
      <c r="AS563" s="13"/>
      <c r="AT563" s="13"/>
      <c r="AU563" s="13"/>
    </row>
    <row r="564" spans="3:47" ht="15.75" customHeight="1" x14ac:dyDescent="0.25">
      <c r="C564" s="395"/>
      <c r="S564" s="6"/>
      <c r="AB564" s="6"/>
      <c r="AL564" s="6"/>
      <c r="AS564" s="13"/>
      <c r="AT564" s="13"/>
      <c r="AU564" s="13"/>
    </row>
    <row r="565" spans="3:47" ht="15.75" customHeight="1" x14ac:dyDescent="0.25">
      <c r="C565" s="395"/>
      <c r="S565" s="6"/>
      <c r="AB565" s="6"/>
      <c r="AL565" s="6"/>
      <c r="AS565" s="13"/>
      <c r="AT565" s="13"/>
      <c r="AU565" s="13"/>
    </row>
    <row r="566" spans="3:47" ht="15.75" customHeight="1" x14ac:dyDescent="0.25">
      <c r="C566" s="395"/>
      <c r="S566" s="6"/>
      <c r="AB566" s="6"/>
      <c r="AL566" s="6"/>
      <c r="AS566" s="13"/>
      <c r="AT566" s="13"/>
      <c r="AU566" s="13"/>
    </row>
    <row r="567" spans="3:47" ht="15.75" customHeight="1" x14ac:dyDescent="0.25">
      <c r="C567" s="395"/>
      <c r="S567" s="6"/>
      <c r="AB567" s="6"/>
      <c r="AL567" s="6"/>
      <c r="AS567" s="13"/>
      <c r="AT567" s="13"/>
      <c r="AU567" s="13"/>
    </row>
    <row r="568" spans="3:47" ht="15.75" customHeight="1" x14ac:dyDescent="0.25">
      <c r="C568" s="395"/>
      <c r="S568" s="6"/>
      <c r="AB568" s="6"/>
      <c r="AL568" s="6"/>
      <c r="AS568" s="13"/>
      <c r="AT568" s="13"/>
      <c r="AU568" s="13"/>
    </row>
    <row r="569" spans="3:47" ht="15.75" customHeight="1" x14ac:dyDescent="0.25">
      <c r="C569" s="395"/>
      <c r="S569" s="6"/>
      <c r="AB569" s="6"/>
      <c r="AL569" s="6"/>
      <c r="AS569" s="13"/>
      <c r="AT569" s="13"/>
      <c r="AU569" s="13"/>
    </row>
    <row r="570" spans="3:47" ht="15.75" customHeight="1" x14ac:dyDescent="0.25">
      <c r="C570" s="395"/>
      <c r="S570" s="6"/>
      <c r="AB570" s="6"/>
      <c r="AL570" s="6"/>
      <c r="AS570" s="13"/>
      <c r="AT570" s="13"/>
      <c r="AU570" s="13"/>
    </row>
    <row r="571" spans="3:47" ht="15.75" customHeight="1" x14ac:dyDescent="0.25">
      <c r="C571" s="395"/>
      <c r="S571" s="6"/>
      <c r="AB571" s="6"/>
      <c r="AL571" s="6"/>
      <c r="AS571" s="13"/>
      <c r="AT571" s="13"/>
      <c r="AU571" s="13"/>
    </row>
    <row r="572" spans="3:47" ht="15.75" customHeight="1" x14ac:dyDescent="0.25">
      <c r="C572" s="395"/>
      <c r="S572" s="6"/>
      <c r="AB572" s="6"/>
      <c r="AL572" s="6"/>
      <c r="AS572" s="13"/>
      <c r="AT572" s="13"/>
      <c r="AU572" s="13"/>
    </row>
    <row r="573" spans="3:47" ht="15.75" customHeight="1" x14ac:dyDescent="0.25">
      <c r="C573" s="395"/>
      <c r="S573" s="6"/>
      <c r="AB573" s="6"/>
      <c r="AL573" s="6"/>
      <c r="AS573" s="13"/>
      <c r="AT573" s="13"/>
      <c r="AU573" s="13"/>
    </row>
    <row r="574" spans="3:47" ht="15.75" customHeight="1" x14ac:dyDescent="0.25">
      <c r="C574" s="395"/>
      <c r="S574" s="6"/>
      <c r="AB574" s="6"/>
      <c r="AL574" s="6"/>
      <c r="AS574" s="13"/>
      <c r="AT574" s="13"/>
      <c r="AU574" s="13"/>
    </row>
    <row r="575" spans="3:47" ht="15.75" customHeight="1" x14ac:dyDescent="0.25">
      <c r="C575" s="395"/>
      <c r="S575" s="6"/>
      <c r="AB575" s="6"/>
      <c r="AL575" s="6"/>
      <c r="AS575" s="13"/>
      <c r="AT575" s="13"/>
      <c r="AU575" s="13"/>
    </row>
    <row r="576" spans="3:47" ht="15.75" customHeight="1" x14ac:dyDescent="0.25">
      <c r="C576" s="395"/>
      <c r="S576" s="6"/>
      <c r="AB576" s="6"/>
      <c r="AL576" s="6"/>
      <c r="AS576" s="13"/>
      <c r="AT576" s="13"/>
      <c r="AU576" s="13"/>
    </row>
    <row r="577" spans="3:47" ht="15.75" customHeight="1" x14ac:dyDescent="0.25">
      <c r="C577" s="395"/>
      <c r="S577" s="6"/>
      <c r="AB577" s="6"/>
      <c r="AL577" s="6"/>
      <c r="AS577" s="13"/>
      <c r="AT577" s="13"/>
      <c r="AU577" s="13"/>
    </row>
    <row r="578" spans="3:47" ht="15.75" customHeight="1" x14ac:dyDescent="0.25">
      <c r="C578" s="395"/>
      <c r="S578" s="6"/>
      <c r="AB578" s="6"/>
      <c r="AL578" s="6"/>
      <c r="AS578" s="13"/>
      <c r="AT578" s="13"/>
      <c r="AU578" s="13"/>
    </row>
    <row r="579" spans="3:47" ht="15.75" customHeight="1" x14ac:dyDescent="0.25">
      <c r="C579" s="395"/>
      <c r="S579" s="6"/>
      <c r="AB579" s="6"/>
      <c r="AL579" s="6"/>
      <c r="AS579" s="13"/>
      <c r="AT579" s="13"/>
      <c r="AU579" s="13"/>
    </row>
    <row r="580" spans="3:47" ht="15.75" customHeight="1" x14ac:dyDescent="0.25">
      <c r="C580" s="395"/>
      <c r="S580" s="6"/>
      <c r="AB580" s="6"/>
      <c r="AL580" s="6"/>
      <c r="AS580" s="13"/>
      <c r="AT580" s="13"/>
      <c r="AU580" s="13"/>
    </row>
    <row r="581" spans="3:47" ht="15.75" customHeight="1" x14ac:dyDescent="0.25">
      <c r="C581" s="395"/>
      <c r="S581" s="6"/>
      <c r="AB581" s="6"/>
      <c r="AL581" s="6"/>
      <c r="AS581" s="13"/>
      <c r="AT581" s="13"/>
      <c r="AU581" s="13"/>
    </row>
    <row r="582" spans="3:47" ht="15.75" customHeight="1" x14ac:dyDescent="0.25">
      <c r="C582" s="395"/>
      <c r="S582" s="6"/>
      <c r="AB582" s="6"/>
      <c r="AL582" s="6"/>
      <c r="AS582" s="13"/>
      <c r="AT582" s="13"/>
      <c r="AU582" s="13"/>
    </row>
    <row r="583" spans="3:47" ht="15.75" customHeight="1" x14ac:dyDescent="0.25">
      <c r="C583" s="395"/>
      <c r="S583" s="6"/>
      <c r="AB583" s="6"/>
      <c r="AL583" s="6"/>
      <c r="AS583" s="13"/>
      <c r="AT583" s="13"/>
      <c r="AU583" s="13"/>
    </row>
    <row r="584" spans="3:47" ht="15.75" customHeight="1" x14ac:dyDescent="0.25">
      <c r="C584" s="395"/>
      <c r="S584" s="6"/>
      <c r="AB584" s="6"/>
      <c r="AL584" s="6"/>
      <c r="AS584" s="13"/>
      <c r="AT584" s="13"/>
      <c r="AU584" s="13"/>
    </row>
    <row r="585" spans="3:47" ht="15.75" customHeight="1" x14ac:dyDescent="0.25">
      <c r="C585" s="395"/>
      <c r="S585" s="6"/>
      <c r="AB585" s="6"/>
      <c r="AL585" s="6"/>
      <c r="AS585" s="13"/>
      <c r="AT585" s="13"/>
      <c r="AU585" s="13"/>
    </row>
    <row r="586" spans="3:47" ht="15.75" customHeight="1" x14ac:dyDescent="0.25">
      <c r="C586" s="395"/>
      <c r="S586" s="6"/>
      <c r="AB586" s="6"/>
      <c r="AL586" s="6"/>
      <c r="AS586" s="13"/>
      <c r="AT586" s="13"/>
      <c r="AU586" s="13"/>
    </row>
    <row r="587" spans="3:47" ht="15.75" customHeight="1" x14ac:dyDescent="0.25">
      <c r="C587" s="395"/>
      <c r="S587" s="6"/>
      <c r="AB587" s="6"/>
      <c r="AL587" s="6"/>
      <c r="AS587" s="13"/>
      <c r="AT587" s="13"/>
      <c r="AU587" s="13"/>
    </row>
    <row r="588" spans="3:47" ht="15.75" customHeight="1" x14ac:dyDescent="0.25">
      <c r="C588" s="395"/>
      <c r="S588" s="6"/>
      <c r="AB588" s="6"/>
      <c r="AL588" s="6"/>
      <c r="AS588" s="13"/>
      <c r="AT588" s="13"/>
      <c r="AU588" s="13"/>
    </row>
    <row r="589" spans="3:47" ht="15.75" customHeight="1" x14ac:dyDescent="0.25">
      <c r="C589" s="395"/>
      <c r="S589" s="6"/>
      <c r="AB589" s="6"/>
      <c r="AL589" s="6"/>
      <c r="AS589" s="13"/>
      <c r="AT589" s="13"/>
      <c r="AU589" s="13"/>
    </row>
    <row r="590" spans="3:47" ht="15.75" customHeight="1" x14ac:dyDescent="0.25">
      <c r="C590" s="395"/>
      <c r="S590" s="6"/>
      <c r="AB590" s="6"/>
      <c r="AL590" s="6"/>
      <c r="AS590" s="13"/>
      <c r="AT590" s="13"/>
      <c r="AU590" s="13"/>
    </row>
    <row r="591" spans="3:47" ht="15.75" customHeight="1" x14ac:dyDescent="0.25">
      <c r="C591" s="395"/>
      <c r="S591" s="6"/>
      <c r="AB591" s="6"/>
      <c r="AL591" s="6"/>
      <c r="AS591" s="13"/>
      <c r="AT591" s="13"/>
      <c r="AU591" s="13"/>
    </row>
    <row r="592" spans="3:47" ht="15.75" customHeight="1" x14ac:dyDescent="0.25">
      <c r="C592" s="395"/>
      <c r="S592" s="6"/>
      <c r="AB592" s="6"/>
      <c r="AL592" s="6"/>
      <c r="AS592" s="13"/>
      <c r="AT592" s="13"/>
      <c r="AU592" s="13"/>
    </row>
    <row r="593" spans="3:47" ht="15.75" customHeight="1" x14ac:dyDescent="0.25">
      <c r="C593" s="395"/>
      <c r="S593" s="6"/>
      <c r="AB593" s="6"/>
      <c r="AL593" s="6"/>
      <c r="AS593" s="13"/>
      <c r="AT593" s="13"/>
      <c r="AU593" s="13"/>
    </row>
    <row r="594" spans="3:47" ht="15.75" customHeight="1" x14ac:dyDescent="0.25">
      <c r="C594" s="395"/>
      <c r="S594" s="6"/>
      <c r="AB594" s="6"/>
      <c r="AL594" s="6"/>
      <c r="AS594" s="13"/>
      <c r="AT594" s="13"/>
      <c r="AU594" s="13"/>
    </row>
    <row r="595" spans="3:47" ht="15.75" customHeight="1" x14ac:dyDescent="0.25">
      <c r="C595" s="395"/>
      <c r="S595" s="6"/>
      <c r="AB595" s="6"/>
      <c r="AL595" s="6"/>
      <c r="AS595" s="13"/>
      <c r="AT595" s="13"/>
      <c r="AU595" s="13"/>
    </row>
    <row r="596" spans="3:47" ht="15.75" customHeight="1" x14ac:dyDescent="0.25">
      <c r="C596" s="395"/>
      <c r="S596" s="6"/>
      <c r="AB596" s="6"/>
      <c r="AL596" s="6"/>
      <c r="AS596" s="13"/>
      <c r="AT596" s="13"/>
      <c r="AU596" s="13"/>
    </row>
    <row r="597" spans="3:47" ht="15.75" customHeight="1" x14ac:dyDescent="0.25">
      <c r="C597" s="395"/>
      <c r="S597" s="6"/>
      <c r="AB597" s="6"/>
      <c r="AL597" s="6"/>
      <c r="AS597" s="13"/>
      <c r="AT597" s="13"/>
      <c r="AU597" s="13"/>
    </row>
    <row r="598" spans="3:47" ht="15.75" customHeight="1" x14ac:dyDescent="0.25">
      <c r="C598" s="395"/>
      <c r="S598" s="6"/>
      <c r="AB598" s="6"/>
      <c r="AL598" s="6"/>
      <c r="AS598" s="13"/>
      <c r="AT598" s="13"/>
      <c r="AU598" s="13"/>
    </row>
    <row r="599" spans="3:47" ht="15.75" customHeight="1" x14ac:dyDescent="0.25">
      <c r="C599" s="395"/>
      <c r="S599" s="6"/>
      <c r="AB599" s="6"/>
      <c r="AL599" s="6"/>
      <c r="AS599" s="13"/>
      <c r="AT599" s="13"/>
      <c r="AU599" s="13"/>
    </row>
    <row r="600" spans="3:47" ht="15.75" customHeight="1" x14ac:dyDescent="0.25">
      <c r="C600" s="395"/>
      <c r="S600" s="6"/>
      <c r="AB600" s="6"/>
      <c r="AL600" s="6"/>
      <c r="AS600" s="13"/>
      <c r="AT600" s="13"/>
      <c r="AU600" s="13"/>
    </row>
    <row r="601" spans="3:47" ht="15.75" customHeight="1" x14ac:dyDescent="0.25">
      <c r="C601" s="395"/>
      <c r="S601" s="6"/>
      <c r="AB601" s="6"/>
      <c r="AL601" s="6"/>
      <c r="AS601" s="13"/>
      <c r="AT601" s="13"/>
      <c r="AU601" s="13"/>
    </row>
    <row r="602" spans="3:47" ht="15.75" customHeight="1" x14ac:dyDescent="0.25">
      <c r="C602" s="395"/>
      <c r="S602" s="6"/>
      <c r="AB602" s="6"/>
      <c r="AL602" s="6"/>
      <c r="AS602" s="13"/>
      <c r="AT602" s="13"/>
      <c r="AU602" s="13"/>
    </row>
    <row r="603" spans="3:47" ht="15.75" customHeight="1" x14ac:dyDescent="0.25">
      <c r="C603" s="395"/>
      <c r="S603" s="6"/>
      <c r="AB603" s="6"/>
      <c r="AL603" s="6"/>
      <c r="AS603" s="13"/>
      <c r="AT603" s="13"/>
      <c r="AU603" s="13"/>
    </row>
    <row r="604" spans="3:47" ht="15.75" customHeight="1" x14ac:dyDescent="0.25">
      <c r="C604" s="395"/>
      <c r="S604" s="6"/>
      <c r="AB604" s="6"/>
      <c r="AL604" s="6"/>
      <c r="AS604" s="13"/>
      <c r="AT604" s="13"/>
      <c r="AU604" s="13"/>
    </row>
    <row r="605" spans="3:47" ht="15.75" customHeight="1" x14ac:dyDescent="0.25">
      <c r="C605" s="395"/>
      <c r="S605" s="6"/>
      <c r="AB605" s="6"/>
      <c r="AL605" s="6"/>
      <c r="AS605" s="13"/>
      <c r="AT605" s="13"/>
      <c r="AU605" s="13"/>
    </row>
    <row r="606" spans="3:47" ht="15.75" customHeight="1" x14ac:dyDescent="0.25">
      <c r="C606" s="395"/>
      <c r="S606" s="6"/>
      <c r="AB606" s="6"/>
      <c r="AL606" s="6"/>
      <c r="AS606" s="13"/>
      <c r="AT606" s="13"/>
      <c r="AU606" s="13"/>
    </row>
    <row r="607" spans="3:47" ht="15.75" customHeight="1" x14ac:dyDescent="0.25">
      <c r="C607" s="395"/>
      <c r="S607" s="6"/>
      <c r="AB607" s="6"/>
      <c r="AL607" s="6"/>
      <c r="AS607" s="13"/>
      <c r="AT607" s="13"/>
      <c r="AU607" s="13"/>
    </row>
    <row r="608" spans="3:47" ht="15.75" customHeight="1" x14ac:dyDescent="0.25">
      <c r="C608" s="395"/>
      <c r="S608" s="6"/>
      <c r="AB608" s="6"/>
      <c r="AL608" s="6"/>
      <c r="AS608" s="13"/>
      <c r="AT608" s="13"/>
      <c r="AU608" s="13"/>
    </row>
    <row r="609" spans="3:47" ht="15.75" customHeight="1" x14ac:dyDescent="0.25">
      <c r="C609" s="395"/>
      <c r="S609" s="6"/>
      <c r="AB609" s="6"/>
      <c r="AL609" s="6"/>
      <c r="AS609" s="13"/>
      <c r="AT609" s="13"/>
      <c r="AU609" s="13"/>
    </row>
    <row r="610" spans="3:47" ht="15.75" customHeight="1" x14ac:dyDescent="0.25">
      <c r="C610" s="395"/>
      <c r="S610" s="6"/>
      <c r="AB610" s="6"/>
      <c r="AL610" s="6"/>
      <c r="AS610" s="13"/>
      <c r="AT610" s="13"/>
      <c r="AU610" s="13"/>
    </row>
    <row r="611" spans="3:47" ht="15.75" customHeight="1" x14ac:dyDescent="0.25">
      <c r="C611" s="395"/>
      <c r="S611" s="6"/>
      <c r="AB611" s="6"/>
      <c r="AL611" s="6"/>
      <c r="AS611" s="13"/>
      <c r="AT611" s="13"/>
      <c r="AU611" s="13"/>
    </row>
    <row r="612" spans="3:47" ht="15.75" customHeight="1" x14ac:dyDescent="0.25">
      <c r="C612" s="395"/>
      <c r="S612" s="6"/>
      <c r="AB612" s="6"/>
      <c r="AL612" s="6"/>
      <c r="AS612" s="13"/>
      <c r="AT612" s="13"/>
      <c r="AU612" s="13"/>
    </row>
    <row r="613" spans="3:47" ht="15.75" customHeight="1" x14ac:dyDescent="0.25">
      <c r="C613" s="395"/>
      <c r="S613" s="6"/>
      <c r="AB613" s="6"/>
      <c r="AL613" s="6"/>
      <c r="AS613" s="13"/>
      <c r="AT613" s="13"/>
      <c r="AU613" s="13"/>
    </row>
    <row r="614" spans="3:47" ht="15.75" customHeight="1" x14ac:dyDescent="0.25">
      <c r="C614" s="395"/>
      <c r="S614" s="6"/>
      <c r="AB614" s="6"/>
      <c r="AL614" s="6"/>
      <c r="AS614" s="13"/>
      <c r="AT614" s="13"/>
      <c r="AU614" s="13"/>
    </row>
    <row r="615" spans="3:47" ht="15.75" customHeight="1" x14ac:dyDescent="0.25">
      <c r="C615" s="395"/>
      <c r="S615" s="6"/>
      <c r="AB615" s="6"/>
      <c r="AL615" s="6"/>
      <c r="AS615" s="13"/>
      <c r="AT615" s="13"/>
      <c r="AU615" s="13"/>
    </row>
    <row r="616" spans="3:47" ht="15.75" customHeight="1" x14ac:dyDescent="0.25">
      <c r="C616" s="395"/>
      <c r="S616" s="6"/>
      <c r="AB616" s="6"/>
      <c r="AL616" s="6"/>
      <c r="AS616" s="13"/>
      <c r="AT616" s="13"/>
      <c r="AU616" s="13"/>
    </row>
    <row r="617" spans="3:47" ht="15.75" customHeight="1" x14ac:dyDescent="0.25">
      <c r="C617" s="395"/>
      <c r="S617" s="6"/>
      <c r="AB617" s="6"/>
      <c r="AL617" s="6"/>
      <c r="AS617" s="13"/>
      <c r="AT617" s="13"/>
      <c r="AU617" s="13"/>
    </row>
    <row r="618" spans="3:47" ht="15.75" customHeight="1" x14ac:dyDescent="0.25">
      <c r="C618" s="395"/>
      <c r="S618" s="6"/>
      <c r="AB618" s="6"/>
      <c r="AL618" s="6"/>
      <c r="AS618" s="13"/>
      <c r="AT618" s="13"/>
      <c r="AU618" s="13"/>
    </row>
    <row r="619" spans="3:47" ht="15.75" customHeight="1" x14ac:dyDescent="0.25">
      <c r="C619" s="395"/>
      <c r="S619" s="6"/>
      <c r="AB619" s="6"/>
      <c r="AL619" s="6"/>
      <c r="AS619" s="13"/>
      <c r="AT619" s="13"/>
      <c r="AU619" s="13"/>
    </row>
    <row r="620" spans="3:47" ht="15.75" customHeight="1" x14ac:dyDescent="0.25">
      <c r="C620" s="395"/>
      <c r="S620" s="6"/>
      <c r="AB620" s="6"/>
      <c r="AL620" s="6"/>
      <c r="AS620" s="13"/>
      <c r="AT620" s="13"/>
      <c r="AU620" s="13"/>
    </row>
    <row r="621" spans="3:47" ht="15.75" customHeight="1" x14ac:dyDescent="0.25">
      <c r="C621" s="395"/>
      <c r="S621" s="6"/>
      <c r="AB621" s="6"/>
      <c r="AL621" s="6"/>
      <c r="AS621" s="13"/>
      <c r="AT621" s="13"/>
      <c r="AU621" s="13"/>
    </row>
    <row r="622" spans="3:47" ht="15.75" customHeight="1" x14ac:dyDescent="0.25">
      <c r="C622" s="395"/>
      <c r="S622" s="6"/>
      <c r="AB622" s="6"/>
      <c r="AL622" s="6"/>
      <c r="AS622" s="13"/>
      <c r="AT622" s="13"/>
      <c r="AU622" s="13"/>
    </row>
    <row r="623" spans="3:47" ht="15.75" customHeight="1" x14ac:dyDescent="0.25">
      <c r="C623" s="395"/>
      <c r="S623" s="6"/>
      <c r="AB623" s="6"/>
      <c r="AL623" s="6"/>
      <c r="AS623" s="13"/>
      <c r="AT623" s="13"/>
      <c r="AU623" s="13"/>
    </row>
    <row r="624" spans="3:47" ht="15.75" customHeight="1" x14ac:dyDescent="0.25">
      <c r="C624" s="395"/>
      <c r="S624" s="6"/>
      <c r="AB624" s="6"/>
      <c r="AL624" s="6"/>
      <c r="AS624" s="13"/>
      <c r="AT624" s="13"/>
      <c r="AU624" s="13"/>
    </row>
    <row r="625" spans="3:47" ht="15.75" customHeight="1" x14ac:dyDescent="0.25">
      <c r="C625" s="395"/>
      <c r="S625" s="6"/>
      <c r="AB625" s="6"/>
      <c r="AL625" s="6"/>
      <c r="AS625" s="13"/>
      <c r="AT625" s="13"/>
      <c r="AU625" s="13"/>
    </row>
    <row r="626" spans="3:47" ht="15.75" customHeight="1" x14ac:dyDescent="0.25">
      <c r="C626" s="395"/>
      <c r="S626" s="6"/>
      <c r="AB626" s="6"/>
      <c r="AL626" s="6"/>
      <c r="AS626" s="13"/>
      <c r="AT626" s="13"/>
      <c r="AU626" s="13"/>
    </row>
    <row r="627" spans="3:47" ht="15.75" customHeight="1" x14ac:dyDescent="0.25">
      <c r="C627" s="395"/>
      <c r="S627" s="6"/>
      <c r="AB627" s="6"/>
      <c r="AL627" s="6"/>
      <c r="AS627" s="13"/>
      <c r="AT627" s="13"/>
      <c r="AU627" s="13"/>
    </row>
    <row r="628" spans="3:47" ht="15.75" customHeight="1" x14ac:dyDescent="0.25">
      <c r="C628" s="395"/>
      <c r="S628" s="6"/>
      <c r="AB628" s="6"/>
      <c r="AL628" s="6"/>
      <c r="AS628" s="13"/>
      <c r="AT628" s="13"/>
      <c r="AU628" s="13"/>
    </row>
    <row r="629" spans="3:47" ht="15.75" customHeight="1" x14ac:dyDescent="0.25">
      <c r="C629" s="395"/>
      <c r="S629" s="6"/>
      <c r="AB629" s="6"/>
      <c r="AL629" s="6"/>
      <c r="AS629" s="13"/>
      <c r="AT629" s="13"/>
      <c r="AU629" s="13"/>
    </row>
    <row r="630" spans="3:47" ht="15.75" customHeight="1" x14ac:dyDescent="0.25">
      <c r="C630" s="395"/>
      <c r="S630" s="6"/>
      <c r="AB630" s="6"/>
      <c r="AL630" s="6"/>
      <c r="AS630" s="13"/>
      <c r="AT630" s="13"/>
      <c r="AU630" s="13"/>
    </row>
    <row r="631" spans="3:47" ht="15.75" customHeight="1" x14ac:dyDescent="0.25">
      <c r="C631" s="395"/>
      <c r="S631" s="6"/>
      <c r="AB631" s="6"/>
      <c r="AL631" s="6"/>
      <c r="AS631" s="13"/>
      <c r="AT631" s="13"/>
      <c r="AU631" s="13"/>
    </row>
    <row r="632" spans="3:47" ht="15.75" customHeight="1" x14ac:dyDescent="0.25">
      <c r="C632" s="395"/>
      <c r="S632" s="6"/>
      <c r="AB632" s="6"/>
      <c r="AL632" s="6"/>
      <c r="AS632" s="13"/>
      <c r="AT632" s="13"/>
      <c r="AU632" s="13"/>
    </row>
    <row r="633" spans="3:47" ht="15.75" customHeight="1" x14ac:dyDescent="0.25">
      <c r="C633" s="395"/>
      <c r="S633" s="6"/>
      <c r="AB633" s="6"/>
      <c r="AL633" s="6"/>
      <c r="AS633" s="13"/>
      <c r="AT633" s="13"/>
      <c r="AU633" s="13"/>
    </row>
    <row r="634" spans="3:47" ht="15.75" customHeight="1" x14ac:dyDescent="0.25">
      <c r="C634" s="395"/>
      <c r="S634" s="6"/>
      <c r="AB634" s="6"/>
      <c r="AL634" s="6"/>
      <c r="AS634" s="13"/>
      <c r="AT634" s="13"/>
      <c r="AU634" s="13"/>
    </row>
    <row r="635" spans="3:47" ht="15.75" customHeight="1" x14ac:dyDescent="0.25">
      <c r="C635" s="395"/>
      <c r="S635" s="6"/>
      <c r="AB635" s="6"/>
      <c r="AL635" s="6"/>
      <c r="AS635" s="13"/>
      <c r="AT635" s="13"/>
      <c r="AU635" s="13"/>
    </row>
    <row r="636" spans="3:47" ht="15.75" customHeight="1" x14ac:dyDescent="0.25">
      <c r="C636" s="395"/>
      <c r="S636" s="6"/>
      <c r="AB636" s="6"/>
      <c r="AL636" s="6"/>
      <c r="AS636" s="13"/>
      <c r="AT636" s="13"/>
      <c r="AU636" s="13"/>
    </row>
    <row r="637" spans="3:47" ht="15.75" customHeight="1" x14ac:dyDescent="0.25">
      <c r="C637" s="395"/>
      <c r="S637" s="6"/>
      <c r="AB637" s="6"/>
      <c r="AL637" s="6"/>
      <c r="AS637" s="13"/>
      <c r="AT637" s="13"/>
      <c r="AU637" s="13"/>
    </row>
    <row r="638" spans="3:47" ht="15.75" customHeight="1" x14ac:dyDescent="0.25">
      <c r="C638" s="395"/>
      <c r="S638" s="6"/>
      <c r="AB638" s="6"/>
      <c r="AL638" s="6"/>
      <c r="AS638" s="13"/>
      <c r="AT638" s="13"/>
      <c r="AU638" s="13"/>
    </row>
    <row r="639" spans="3:47" ht="15.75" customHeight="1" x14ac:dyDescent="0.25">
      <c r="C639" s="395"/>
      <c r="S639" s="6"/>
      <c r="AB639" s="6"/>
      <c r="AL639" s="6"/>
      <c r="AS639" s="13"/>
      <c r="AT639" s="13"/>
      <c r="AU639" s="13"/>
    </row>
    <row r="640" spans="3:47" ht="15.75" customHeight="1" x14ac:dyDescent="0.25">
      <c r="C640" s="395"/>
      <c r="S640" s="6"/>
      <c r="AB640" s="6"/>
      <c r="AL640" s="6"/>
      <c r="AS640" s="13"/>
      <c r="AT640" s="13"/>
      <c r="AU640" s="13"/>
    </row>
    <row r="641" spans="3:47" ht="15.75" customHeight="1" x14ac:dyDescent="0.25">
      <c r="C641" s="395"/>
      <c r="S641" s="6"/>
      <c r="AB641" s="6"/>
      <c r="AL641" s="6"/>
      <c r="AS641" s="13"/>
      <c r="AT641" s="13"/>
      <c r="AU641" s="13"/>
    </row>
    <row r="642" spans="3:47" ht="15.75" customHeight="1" x14ac:dyDescent="0.25">
      <c r="C642" s="395"/>
      <c r="S642" s="6"/>
      <c r="AB642" s="6"/>
      <c r="AL642" s="6"/>
      <c r="AS642" s="13"/>
      <c r="AT642" s="13"/>
      <c r="AU642" s="13"/>
    </row>
    <row r="643" spans="3:47" ht="15.75" customHeight="1" x14ac:dyDescent="0.25">
      <c r="C643" s="395"/>
      <c r="S643" s="6"/>
      <c r="AB643" s="6"/>
      <c r="AL643" s="6"/>
      <c r="AS643" s="13"/>
      <c r="AT643" s="13"/>
      <c r="AU643" s="13"/>
    </row>
    <row r="644" spans="3:47" ht="15.75" customHeight="1" x14ac:dyDescent="0.25">
      <c r="C644" s="395"/>
      <c r="S644" s="6"/>
      <c r="AB644" s="6"/>
      <c r="AL644" s="6"/>
      <c r="AS644" s="13"/>
      <c r="AT644" s="13"/>
      <c r="AU644" s="13"/>
    </row>
    <row r="645" spans="3:47" ht="15.75" customHeight="1" x14ac:dyDescent="0.25">
      <c r="C645" s="395"/>
      <c r="S645" s="6"/>
      <c r="AB645" s="6"/>
      <c r="AL645" s="6"/>
      <c r="AS645" s="13"/>
      <c r="AT645" s="13"/>
      <c r="AU645" s="13"/>
    </row>
    <row r="646" spans="3:47" ht="15.75" customHeight="1" x14ac:dyDescent="0.25">
      <c r="C646" s="395"/>
      <c r="S646" s="6"/>
      <c r="AB646" s="6"/>
      <c r="AL646" s="6"/>
      <c r="AS646" s="13"/>
      <c r="AT646" s="13"/>
      <c r="AU646" s="13"/>
    </row>
    <row r="647" spans="3:47" ht="15.75" customHeight="1" x14ac:dyDescent="0.25">
      <c r="C647" s="395"/>
      <c r="S647" s="6"/>
      <c r="AB647" s="6"/>
      <c r="AL647" s="6"/>
      <c r="AS647" s="13"/>
      <c r="AT647" s="13"/>
      <c r="AU647" s="13"/>
    </row>
    <row r="648" spans="3:47" ht="15.75" customHeight="1" x14ac:dyDescent="0.25">
      <c r="C648" s="395"/>
      <c r="S648" s="6"/>
      <c r="AB648" s="6"/>
      <c r="AL648" s="6"/>
      <c r="AS648" s="13"/>
      <c r="AT648" s="13"/>
      <c r="AU648" s="13"/>
    </row>
    <row r="649" spans="3:47" ht="15.75" customHeight="1" x14ac:dyDescent="0.25">
      <c r="C649" s="395"/>
      <c r="S649" s="6"/>
      <c r="AB649" s="6"/>
      <c r="AL649" s="6"/>
      <c r="AS649" s="13"/>
      <c r="AT649" s="13"/>
      <c r="AU649" s="13"/>
    </row>
    <row r="650" spans="3:47" ht="15.75" customHeight="1" x14ac:dyDescent="0.25">
      <c r="C650" s="395"/>
      <c r="S650" s="6"/>
      <c r="AB650" s="6"/>
      <c r="AL650" s="6"/>
      <c r="AS650" s="13"/>
      <c r="AT650" s="13"/>
      <c r="AU650" s="13"/>
    </row>
    <row r="651" spans="3:47" ht="15.75" customHeight="1" x14ac:dyDescent="0.25">
      <c r="C651" s="395"/>
      <c r="S651" s="6"/>
      <c r="AB651" s="6"/>
      <c r="AL651" s="6"/>
      <c r="AS651" s="13"/>
      <c r="AT651" s="13"/>
      <c r="AU651" s="13"/>
    </row>
    <row r="652" spans="3:47" ht="15.75" customHeight="1" x14ac:dyDescent="0.25">
      <c r="C652" s="395"/>
      <c r="S652" s="6"/>
      <c r="AB652" s="6"/>
      <c r="AL652" s="6"/>
      <c r="AS652" s="13"/>
      <c r="AT652" s="13"/>
      <c r="AU652" s="13"/>
    </row>
    <row r="653" spans="3:47" ht="15.75" customHeight="1" x14ac:dyDescent="0.25">
      <c r="C653" s="395"/>
      <c r="S653" s="6"/>
      <c r="AB653" s="6"/>
      <c r="AL653" s="6"/>
      <c r="AS653" s="13"/>
      <c r="AT653" s="13"/>
      <c r="AU653" s="13"/>
    </row>
    <row r="654" spans="3:47" ht="15.75" customHeight="1" x14ac:dyDescent="0.25">
      <c r="C654" s="395"/>
      <c r="S654" s="6"/>
      <c r="AB654" s="6"/>
      <c r="AL654" s="6"/>
      <c r="AS654" s="13"/>
      <c r="AT654" s="13"/>
      <c r="AU654" s="13"/>
    </row>
    <row r="655" spans="3:47" ht="15.75" customHeight="1" x14ac:dyDescent="0.25">
      <c r="C655" s="395"/>
      <c r="S655" s="6"/>
      <c r="AB655" s="6"/>
      <c r="AL655" s="6"/>
      <c r="AS655" s="13"/>
      <c r="AT655" s="13"/>
      <c r="AU655" s="13"/>
    </row>
    <row r="656" spans="3:47" ht="15.75" customHeight="1" x14ac:dyDescent="0.25">
      <c r="C656" s="395"/>
      <c r="S656" s="6"/>
      <c r="AB656" s="6"/>
      <c r="AL656" s="6"/>
      <c r="AS656" s="13"/>
      <c r="AT656" s="13"/>
      <c r="AU656" s="13"/>
    </row>
    <row r="657" spans="3:47" ht="15.75" customHeight="1" x14ac:dyDescent="0.25">
      <c r="C657" s="395"/>
      <c r="S657" s="6"/>
      <c r="AB657" s="6"/>
      <c r="AL657" s="6"/>
      <c r="AS657" s="13"/>
      <c r="AT657" s="13"/>
      <c r="AU657" s="13"/>
    </row>
    <row r="658" spans="3:47" ht="15.75" customHeight="1" x14ac:dyDescent="0.25">
      <c r="C658" s="395"/>
      <c r="S658" s="6"/>
      <c r="AB658" s="6"/>
      <c r="AL658" s="6"/>
      <c r="AS658" s="13"/>
      <c r="AT658" s="13"/>
      <c r="AU658" s="13"/>
    </row>
    <row r="659" spans="3:47" ht="15.75" customHeight="1" x14ac:dyDescent="0.25">
      <c r="C659" s="395"/>
      <c r="S659" s="6"/>
      <c r="AB659" s="6"/>
      <c r="AL659" s="6"/>
      <c r="AS659" s="13"/>
      <c r="AT659" s="13"/>
      <c r="AU659" s="13"/>
    </row>
    <row r="660" spans="3:47" ht="15.75" customHeight="1" x14ac:dyDescent="0.25">
      <c r="C660" s="395"/>
      <c r="S660" s="6"/>
      <c r="AB660" s="6"/>
      <c r="AL660" s="6"/>
      <c r="AS660" s="13"/>
      <c r="AT660" s="13"/>
      <c r="AU660" s="13"/>
    </row>
    <row r="661" spans="3:47" ht="15.75" customHeight="1" x14ac:dyDescent="0.25">
      <c r="C661" s="395"/>
      <c r="S661" s="6"/>
      <c r="AB661" s="6"/>
      <c r="AL661" s="6"/>
      <c r="AS661" s="13"/>
      <c r="AT661" s="13"/>
      <c r="AU661" s="13"/>
    </row>
    <row r="662" spans="3:47" ht="15.75" customHeight="1" x14ac:dyDescent="0.25">
      <c r="C662" s="395"/>
      <c r="S662" s="6"/>
      <c r="AB662" s="6"/>
      <c r="AL662" s="6"/>
      <c r="AS662" s="13"/>
      <c r="AT662" s="13"/>
      <c r="AU662" s="13"/>
    </row>
    <row r="663" spans="3:47" ht="15.75" customHeight="1" x14ac:dyDescent="0.25">
      <c r="C663" s="395"/>
      <c r="S663" s="6"/>
      <c r="AB663" s="6"/>
      <c r="AL663" s="6"/>
      <c r="AS663" s="13"/>
      <c r="AT663" s="13"/>
      <c r="AU663" s="13"/>
    </row>
    <row r="664" spans="3:47" ht="15.75" customHeight="1" x14ac:dyDescent="0.25">
      <c r="C664" s="395"/>
      <c r="S664" s="6"/>
      <c r="AB664" s="6"/>
      <c r="AL664" s="6"/>
      <c r="AS664" s="13"/>
      <c r="AT664" s="13"/>
      <c r="AU664" s="13"/>
    </row>
    <row r="665" spans="3:47" ht="15.75" customHeight="1" x14ac:dyDescent="0.25">
      <c r="C665" s="395"/>
      <c r="S665" s="6"/>
      <c r="AB665" s="6"/>
      <c r="AL665" s="6"/>
      <c r="AS665" s="13"/>
      <c r="AT665" s="13"/>
      <c r="AU665" s="13"/>
    </row>
    <row r="666" spans="3:47" ht="15.75" customHeight="1" x14ac:dyDescent="0.25">
      <c r="C666" s="395"/>
      <c r="S666" s="6"/>
      <c r="AB666" s="6"/>
      <c r="AL666" s="6"/>
      <c r="AS666" s="13"/>
      <c r="AT666" s="13"/>
      <c r="AU666" s="13"/>
    </row>
    <row r="667" spans="3:47" ht="15.75" customHeight="1" x14ac:dyDescent="0.25">
      <c r="C667" s="395"/>
      <c r="S667" s="6"/>
      <c r="AB667" s="6"/>
      <c r="AL667" s="6"/>
      <c r="AS667" s="13"/>
      <c r="AT667" s="13"/>
      <c r="AU667" s="13"/>
    </row>
    <row r="668" spans="3:47" ht="15.75" customHeight="1" x14ac:dyDescent="0.25">
      <c r="C668" s="395"/>
      <c r="S668" s="6"/>
      <c r="AB668" s="6"/>
      <c r="AL668" s="6"/>
      <c r="AS668" s="13"/>
      <c r="AT668" s="13"/>
      <c r="AU668" s="13"/>
    </row>
    <row r="669" spans="3:47" ht="15.75" customHeight="1" x14ac:dyDescent="0.25">
      <c r="C669" s="395"/>
      <c r="S669" s="6"/>
      <c r="AB669" s="6"/>
      <c r="AL669" s="6"/>
      <c r="AS669" s="13"/>
      <c r="AT669" s="13"/>
      <c r="AU669" s="13"/>
    </row>
    <row r="670" spans="3:47" ht="15.75" customHeight="1" x14ac:dyDescent="0.25">
      <c r="C670" s="395"/>
      <c r="S670" s="6"/>
      <c r="AB670" s="6"/>
      <c r="AL670" s="6"/>
      <c r="AS670" s="13"/>
      <c r="AT670" s="13"/>
      <c r="AU670" s="13"/>
    </row>
    <row r="671" spans="3:47" ht="15.75" customHeight="1" x14ac:dyDescent="0.25">
      <c r="C671" s="395"/>
      <c r="S671" s="6"/>
      <c r="AB671" s="6"/>
      <c r="AL671" s="6"/>
      <c r="AS671" s="13"/>
      <c r="AT671" s="13"/>
      <c r="AU671" s="13"/>
    </row>
    <row r="672" spans="3:47" ht="15.75" customHeight="1" x14ac:dyDescent="0.25">
      <c r="C672" s="395"/>
      <c r="S672" s="6"/>
      <c r="AB672" s="6"/>
      <c r="AL672" s="6"/>
      <c r="AS672" s="13"/>
      <c r="AT672" s="13"/>
      <c r="AU672" s="13"/>
    </row>
    <row r="673" spans="3:47" ht="15.75" customHeight="1" x14ac:dyDescent="0.25">
      <c r="C673" s="395"/>
      <c r="S673" s="6"/>
      <c r="AB673" s="6"/>
      <c r="AL673" s="6"/>
      <c r="AS673" s="13"/>
      <c r="AT673" s="13"/>
      <c r="AU673" s="13"/>
    </row>
    <row r="674" spans="3:47" ht="15.75" customHeight="1" x14ac:dyDescent="0.25">
      <c r="C674" s="395"/>
      <c r="S674" s="6"/>
      <c r="AB674" s="6"/>
      <c r="AL674" s="6"/>
      <c r="AS674" s="13"/>
      <c r="AT674" s="13"/>
      <c r="AU674" s="13"/>
    </row>
    <row r="675" spans="3:47" ht="15.75" customHeight="1" x14ac:dyDescent="0.25">
      <c r="C675" s="395"/>
      <c r="S675" s="6"/>
      <c r="AB675" s="6"/>
      <c r="AL675" s="6"/>
      <c r="AS675" s="13"/>
      <c r="AT675" s="13"/>
      <c r="AU675" s="13"/>
    </row>
    <row r="676" spans="3:47" ht="15.75" customHeight="1" x14ac:dyDescent="0.25">
      <c r="C676" s="395"/>
      <c r="S676" s="6"/>
      <c r="AB676" s="6"/>
      <c r="AL676" s="6"/>
      <c r="AS676" s="13"/>
      <c r="AT676" s="13"/>
      <c r="AU676" s="13"/>
    </row>
    <row r="677" spans="3:47" ht="15.75" customHeight="1" x14ac:dyDescent="0.25">
      <c r="C677" s="395"/>
      <c r="S677" s="6"/>
      <c r="AB677" s="6"/>
      <c r="AL677" s="6"/>
      <c r="AS677" s="13"/>
      <c r="AT677" s="13"/>
      <c r="AU677" s="13"/>
    </row>
    <row r="678" spans="3:47" ht="15.75" customHeight="1" x14ac:dyDescent="0.25">
      <c r="C678" s="395"/>
      <c r="S678" s="6"/>
      <c r="AB678" s="6"/>
      <c r="AL678" s="6"/>
      <c r="AS678" s="13"/>
      <c r="AT678" s="13"/>
      <c r="AU678" s="13"/>
    </row>
    <row r="679" spans="3:47" ht="15.75" customHeight="1" x14ac:dyDescent="0.25">
      <c r="C679" s="395"/>
      <c r="S679" s="6"/>
      <c r="AB679" s="6"/>
      <c r="AL679" s="6"/>
      <c r="AS679" s="13"/>
      <c r="AT679" s="13"/>
      <c r="AU679" s="13"/>
    </row>
    <row r="680" spans="3:47" ht="15.75" customHeight="1" x14ac:dyDescent="0.25">
      <c r="C680" s="395"/>
      <c r="S680" s="6"/>
      <c r="AB680" s="6"/>
      <c r="AL680" s="6"/>
      <c r="AS680" s="13"/>
      <c r="AT680" s="13"/>
      <c r="AU680" s="13"/>
    </row>
    <row r="681" spans="3:47" ht="15.75" customHeight="1" x14ac:dyDescent="0.25">
      <c r="C681" s="395"/>
      <c r="S681" s="6"/>
      <c r="AB681" s="6"/>
      <c r="AL681" s="6"/>
      <c r="AS681" s="13"/>
      <c r="AT681" s="13"/>
      <c r="AU681" s="13"/>
    </row>
    <row r="682" spans="3:47" ht="15.75" customHeight="1" x14ac:dyDescent="0.25">
      <c r="C682" s="395"/>
      <c r="S682" s="6"/>
      <c r="AB682" s="6"/>
      <c r="AL682" s="6"/>
      <c r="AS682" s="13"/>
      <c r="AT682" s="13"/>
      <c r="AU682" s="13"/>
    </row>
    <row r="683" spans="3:47" ht="15.75" customHeight="1" x14ac:dyDescent="0.25">
      <c r="C683" s="395"/>
      <c r="S683" s="6"/>
      <c r="AB683" s="6"/>
      <c r="AL683" s="6"/>
      <c r="AS683" s="13"/>
      <c r="AT683" s="13"/>
      <c r="AU683" s="13"/>
    </row>
    <row r="684" spans="3:47" ht="15.75" customHeight="1" x14ac:dyDescent="0.25">
      <c r="C684" s="395"/>
      <c r="S684" s="6"/>
      <c r="AB684" s="6"/>
      <c r="AL684" s="6"/>
      <c r="AS684" s="13"/>
      <c r="AT684" s="13"/>
      <c r="AU684" s="13"/>
    </row>
    <row r="685" spans="3:47" ht="15.75" customHeight="1" x14ac:dyDescent="0.25">
      <c r="C685" s="395"/>
      <c r="S685" s="6"/>
      <c r="AB685" s="6"/>
      <c r="AL685" s="6"/>
      <c r="AS685" s="13"/>
      <c r="AT685" s="13"/>
      <c r="AU685" s="13"/>
    </row>
    <row r="686" spans="3:47" ht="15.75" customHeight="1" x14ac:dyDescent="0.25">
      <c r="C686" s="395"/>
      <c r="S686" s="6"/>
      <c r="AB686" s="6"/>
      <c r="AL686" s="6"/>
      <c r="AS686" s="13"/>
      <c r="AT686" s="13"/>
      <c r="AU686" s="13"/>
    </row>
    <row r="687" spans="3:47" ht="15.75" customHeight="1" x14ac:dyDescent="0.25">
      <c r="C687" s="395"/>
      <c r="S687" s="6"/>
      <c r="AB687" s="6"/>
      <c r="AL687" s="6"/>
      <c r="AS687" s="13"/>
      <c r="AT687" s="13"/>
      <c r="AU687" s="13"/>
    </row>
    <row r="688" spans="3:47" ht="15.75" customHeight="1" x14ac:dyDescent="0.25">
      <c r="C688" s="395"/>
      <c r="S688" s="6"/>
      <c r="AB688" s="6"/>
      <c r="AL688" s="6"/>
      <c r="AS688" s="13"/>
      <c r="AT688" s="13"/>
      <c r="AU688" s="13"/>
    </row>
    <row r="689" spans="3:47" ht="15.75" customHeight="1" x14ac:dyDescent="0.25">
      <c r="C689" s="395"/>
      <c r="S689" s="6"/>
      <c r="AB689" s="6"/>
      <c r="AL689" s="6"/>
      <c r="AS689" s="13"/>
      <c r="AT689" s="13"/>
      <c r="AU689" s="13"/>
    </row>
    <row r="690" spans="3:47" ht="15.75" customHeight="1" x14ac:dyDescent="0.25">
      <c r="C690" s="395"/>
      <c r="S690" s="6"/>
      <c r="AB690" s="6"/>
      <c r="AL690" s="6"/>
      <c r="AS690" s="13"/>
      <c r="AT690" s="13"/>
      <c r="AU690" s="13"/>
    </row>
    <row r="691" spans="3:47" ht="15.75" customHeight="1" x14ac:dyDescent="0.25">
      <c r="C691" s="395"/>
      <c r="S691" s="6"/>
      <c r="AB691" s="6"/>
      <c r="AL691" s="6"/>
      <c r="AS691" s="13"/>
      <c r="AT691" s="13"/>
      <c r="AU691" s="13"/>
    </row>
    <row r="692" spans="3:47" ht="15.75" customHeight="1" x14ac:dyDescent="0.25">
      <c r="C692" s="395"/>
      <c r="S692" s="6"/>
      <c r="AB692" s="6"/>
      <c r="AL692" s="6"/>
      <c r="AS692" s="13"/>
      <c r="AT692" s="13"/>
      <c r="AU692" s="13"/>
    </row>
    <row r="693" spans="3:47" ht="15.75" customHeight="1" x14ac:dyDescent="0.25">
      <c r="C693" s="395"/>
      <c r="S693" s="6"/>
      <c r="AB693" s="6"/>
      <c r="AL693" s="6"/>
      <c r="AS693" s="13"/>
      <c r="AT693" s="13"/>
      <c r="AU693" s="13"/>
    </row>
    <row r="694" spans="3:47" ht="15.75" customHeight="1" x14ac:dyDescent="0.25">
      <c r="C694" s="395"/>
      <c r="S694" s="6"/>
      <c r="AB694" s="6"/>
      <c r="AL694" s="6"/>
      <c r="AS694" s="13"/>
      <c r="AT694" s="13"/>
      <c r="AU694" s="13"/>
    </row>
    <row r="695" spans="3:47" ht="15.75" customHeight="1" x14ac:dyDescent="0.25">
      <c r="C695" s="395"/>
      <c r="S695" s="6"/>
      <c r="AB695" s="6"/>
      <c r="AL695" s="6"/>
      <c r="AS695" s="13"/>
      <c r="AT695" s="13"/>
      <c r="AU695" s="13"/>
    </row>
    <row r="696" spans="3:47" ht="15.75" customHeight="1" x14ac:dyDescent="0.25">
      <c r="C696" s="395"/>
      <c r="S696" s="6"/>
      <c r="AB696" s="6"/>
      <c r="AL696" s="6"/>
      <c r="AS696" s="13"/>
      <c r="AT696" s="13"/>
      <c r="AU696" s="13"/>
    </row>
    <row r="697" spans="3:47" ht="15.75" customHeight="1" x14ac:dyDescent="0.25">
      <c r="C697" s="395"/>
      <c r="S697" s="6"/>
      <c r="AB697" s="6"/>
      <c r="AL697" s="6"/>
      <c r="AS697" s="13"/>
      <c r="AT697" s="13"/>
      <c r="AU697" s="13"/>
    </row>
    <row r="698" spans="3:47" ht="15.75" customHeight="1" x14ac:dyDescent="0.25">
      <c r="C698" s="395"/>
      <c r="S698" s="6"/>
      <c r="AB698" s="6"/>
      <c r="AL698" s="6"/>
      <c r="AS698" s="13"/>
      <c r="AT698" s="13"/>
      <c r="AU698" s="13"/>
    </row>
    <row r="699" spans="3:47" ht="15.75" customHeight="1" x14ac:dyDescent="0.25">
      <c r="C699" s="395"/>
      <c r="S699" s="6"/>
      <c r="AB699" s="6"/>
      <c r="AL699" s="6"/>
      <c r="AS699" s="13"/>
      <c r="AT699" s="13"/>
      <c r="AU699" s="13"/>
    </row>
    <row r="700" spans="3:47" ht="15.75" customHeight="1" x14ac:dyDescent="0.25">
      <c r="C700" s="395"/>
      <c r="S700" s="6"/>
      <c r="AB700" s="6"/>
      <c r="AL700" s="6"/>
      <c r="AS700" s="13"/>
      <c r="AT700" s="13"/>
      <c r="AU700" s="13"/>
    </row>
    <row r="701" spans="3:47" ht="15.75" customHeight="1" x14ac:dyDescent="0.25">
      <c r="C701" s="395"/>
      <c r="S701" s="6"/>
      <c r="AB701" s="6"/>
      <c r="AL701" s="6"/>
      <c r="AS701" s="13"/>
      <c r="AT701" s="13"/>
      <c r="AU701" s="13"/>
    </row>
    <row r="702" spans="3:47" ht="15.75" customHeight="1" x14ac:dyDescent="0.25">
      <c r="C702" s="395"/>
      <c r="S702" s="6"/>
      <c r="AB702" s="6"/>
      <c r="AL702" s="6"/>
      <c r="AS702" s="13"/>
      <c r="AT702" s="13"/>
      <c r="AU702" s="13"/>
    </row>
    <row r="703" spans="3:47" ht="15.75" customHeight="1" x14ac:dyDescent="0.25">
      <c r="C703" s="395"/>
      <c r="S703" s="6"/>
      <c r="AB703" s="6"/>
      <c r="AL703" s="6"/>
      <c r="AS703" s="13"/>
      <c r="AT703" s="13"/>
      <c r="AU703" s="13"/>
    </row>
    <row r="704" spans="3:47" ht="15.75" customHeight="1" x14ac:dyDescent="0.25">
      <c r="C704" s="395"/>
      <c r="S704" s="6"/>
      <c r="AB704" s="6"/>
      <c r="AL704" s="6"/>
      <c r="AS704" s="13"/>
      <c r="AT704" s="13"/>
      <c r="AU704" s="13"/>
    </row>
    <row r="705" spans="3:47" ht="15.75" customHeight="1" x14ac:dyDescent="0.25">
      <c r="C705" s="395"/>
      <c r="S705" s="6"/>
      <c r="AB705" s="6"/>
      <c r="AL705" s="6"/>
      <c r="AS705" s="13"/>
      <c r="AT705" s="13"/>
      <c r="AU705" s="13"/>
    </row>
    <row r="706" spans="3:47" ht="15.75" customHeight="1" x14ac:dyDescent="0.25">
      <c r="C706" s="395"/>
      <c r="S706" s="6"/>
      <c r="AB706" s="6"/>
      <c r="AL706" s="6"/>
      <c r="AS706" s="13"/>
      <c r="AT706" s="13"/>
      <c r="AU706" s="13"/>
    </row>
    <row r="707" spans="3:47" ht="15.75" customHeight="1" x14ac:dyDescent="0.25">
      <c r="C707" s="395"/>
      <c r="S707" s="6"/>
      <c r="AB707" s="6"/>
      <c r="AL707" s="6"/>
      <c r="AS707" s="13"/>
      <c r="AT707" s="13"/>
      <c r="AU707" s="13"/>
    </row>
    <row r="708" spans="3:47" ht="15.75" customHeight="1" x14ac:dyDescent="0.25">
      <c r="C708" s="395"/>
      <c r="S708" s="6"/>
      <c r="AB708" s="6"/>
      <c r="AL708" s="6"/>
      <c r="AS708" s="13"/>
      <c r="AT708" s="13"/>
      <c r="AU708" s="13"/>
    </row>
    <row r="709" spans="3:47" ht="15.75" customHeight="1" x14ac:dyDescent="0.25">
      <c r="C709" s="395"/>
      <c r="S709" s="6"/>
      <c r="AB709" s="6"/>
      <c r="AL709" s="6"/>
      <c r="AS709" s="13"/>
      <c r="AT709" s="13"/>
      <c r="AU709" s="13"/>
    </row>
    <row r="710" spans="3:47" ht="15.75" customHeight="1" x14ac:dyDescent="0.25">
      <c r="C710" s="395"/>
      <c r="S710" s="6"/>
      <c r="AB710" s="6"/>
      <c r="AL710" s="6"/>
      <c r="AS710" s="13"/>
      <c r="AT710" s="13"/>
      <c r="AU710" s="13"/>
    </row>
    <row r="711" spans="3:47" ht="15.75" customHeight="1" x14ac:dyDescent="0.25">
      <c r="C711" s="395"/>
      <c r="S711" s="6"/>
      <c r="AB711" s="6"/>
      <c r="AL711" s="6"/>
      <c r="AS711" s="13"/>
      <c r="AT711" s="13"/>
      <c r="AU711" s="13"/>
    </row>
    <row r="712" spans="3:47" ht="15.75" customHeight="1" x14ac:dyDescent="0.25">
      <c r="C712" s="395"/>
      <c r="S712" s="6"/>
      <c r="AB712" s="6"/>
      <c r="AL712" s="6"/>
      <c r="AS712" s="13"/>
      <c r="AT712" s="13"/>
      <c r="AU712" s="13"/>
    </row>
    <row r="713" spans="3:47" ht="15.75" customHeight="1" x14ac:dyDescent="0.25">
      <c r="C713" s="395"/>
      <c r="S713" s="6"/>
      <c r="AB713" s="6"/>
      <c r="AL713" s="6"/>
      <c r="AS713" s="13"/>
      <c r="AT713" s="13"/>
      <c r="AU713" s="13"/>
    </row>
    <row r="714" spans="3:47" ht="15.75" customHeight="1" x14ac:dyDescent="0.25">
      <c r="C714" s="395"/>
      <c r="S714" s="6"/>
      <c r="AB714" s="6"/>
      <c r="AL714" s="6"/>
      <c r="AS714" s="13"/>
      <c r="AT714" s="13"/>
      <c r="AU714" s="13"/>
    </row>
    <row r="715" spans="3:47" ht="15.75" customHeight="1" x14ac:dyDescent="0.25">
      <c r="C715" s="395"/>
      <c r="S715" s="6"/>
      <c r="AB715" s="6"/>
      <c r="AL715" s="6"/>
      <c r="AS715" s="13"/>
      <c r="AT715" s="13"/>
      <c r="AU715" s="13"/>
    </row>
    <row r="716" spans="3:47" ht="15.75" customHeight="1" x14ac:dyDescent="0.25">
      <c r="C716" s="395"/>
      <c r="S716" s="6"/>
      <c r="AB716" s="6"/>
      <c r="AL716" s="6"/>
      <c r="AS716" s="13"/>
      <c r="AT716" s="13"/>
      <c r="AU716" s="13"/>
    </row>
    <row r="717" spans="3:47" ht="15.75" customHeight="1" x14ac:dyDescent="0.25">
      <c r="C717" s="395"/>
      <c r="S717" s="6"/>
      <c r="AB717" s="6"/>
      <c r="AL717" s="6"/>
      <c r="AS717" s="13"/>
      <c r="AT717" s="13"/>
      <c r="AU717" s="13"/>
    </row>
    <row r="718" spans="3:47" ht="15.75" customHeight="1" x14ac:dyDescent="0.25">
      <c r="C718" s="395"/>
      <c r="S718" s="6"/>
      <c r="AB718" s="6"/>
      <c r="AL718" s="6"/>
      <c r="AS718" s="13"/>
      <c r="AT718" s="13"/>
      <c r="AU718" s="13"/>
    </row>
    <row r="719" spans="3:47" ht="15.75" customHeight="1" x14ac:dyDescent="0.25">
      <c r="C719" s="395"/>
      <c r="S719" s="6"/>
      <c r="AB719" s="6"/>
      <c r="AL719" s="6"/>
      <c r="AS719" s="13"/>
      <c r="AT719" s="13"/>
      <c r="AU719" s="13"/>
    </row>
    <row r="720" spans="3:47" ht="15.75" customHeight="1" x14ac:dyDescent="0.25">
      <c r="C720" s="395"/>
      <c r="S720" s="6"/>
      <c r="AB720" s="6"/>
      <c r="AL720" s="6"/>
      <c r="AS720" s="13"/>
      <c r="AT720" s="13"/>
      <c r="AU720" s="13"/>
    </row>
    <row r="721" spans="3:47" ht="15.75" customHeight="1" x14ac:dyDescent="0.25">
      <c r="C721" s="395"/>
      <c r="S721" s="6"/>
      <c r="AB721" s="6"/>
      <c r="AL721" s="6"/>
      <c r="AS721" s="13"/>
      <c r="AT721" s="13"/>
      <c r="AU721" s="13"/>
    </row>
    <row r="722" spans="3:47" ht="15.75" customHeight="1" x14ac:dyDescent="0.25">
      <c r="C722" s="395"/>
      <c r="S722" s="6"/>
      <c r="AB722" s="6"/>
      <c r="AL722" s="6"/>
      <c r="AS722" s="13"/>
      <c r="AT722" s="13"/>
      <c r="AU722" s="13"/>
    </row>
    <row r="723" spans="3:47" ht="15.75" customHeight="1" x14ac:dyDescent="0.25">
      <c r="C723" s="395"/>
      <c r="S723" s="6"/>
      <c r="AB723" s="6"/>
      <c r="AL723" s="6"/>
      <c r="AS723" s="13"/>
      <c r="AT723" s="13"/>
      <c r="AU723" s="13"/>
    </row>
    <row r="724" spans="3:47" ht="15.75" customHeight="1" x14ac:dyDescent="0.25">
      <c r="C724" s="395"/>
      <c r="S724" s="6"/>
      <c r="AB724" s="6"/>
      <c r="AL724" s="6"/>
      <c r="AS724" s="13"/>
      <c r="AT724" s="13"/>
      <c r="AU724" s="13"/>
    </row>
    <row r="725" spans="3:47" ht="15.75" customHeight="1" x14ac:dyDescent="0.25">
      <c r="C725" s="395"/>
      <c r="S725" s="6"/>
      <c r="AB725" s="6"/>
      <c r="AL725" s="6"/>
      <c r="AS725" s="13"/>
      <c r="AT725" s="13"/>
      <c r="AU725" s="13"/>
    </row>
    <row r="726" spans="3:47" ht="15.75" customHeight="1" x14ac:dyDescent="0.25">
      <c r="C726" s="395"/>
      <c r="S726" s="6"/>
      <c r="AB726" s="6"/>
      <c r="AL726" s="6"/>
      <c r="AS726" s="13"/>
      <c r="AT726" s="13"/>
      <c r="AU726" s="13"/>
    </row>
    <row r="727" spans="3:47" ht="15.75" customHeight="1" x14ac:dyDescent="0.25">
      <c r="C727" s="395"/>
      <c r="S727" s="6"/>
      <c r="AB727" s="6"/>
      <c r="AL727" s="6"/>
      <c r="AS727" s="13"/>
      <c r="AT727" s="13"/>
      <c r="AU727" s="13"/>
    </row>
    <row r="728" spans="3:47" ht="15.75" customHeight="1" x14ac:dyDescent="0.25">
      <c r="C728" s="395"/>
      <c r="S728" s="6"/>
      <c r="AB728" s="6"/>
      <c r="AL728" s="6"/>
      <c r="AS728" s="13"/>
      <c r="AT728" s="13"/>
      <c r="AU728" s="13"/>
    </row>
    <row r="729" spans="3:47" ht="15.75" customHeight="1" x14ac:dyDescent="0.25">
      <c r="C729" s="395"/>
      <c r="S729" s="6"/>
      <c r="AB729" s="6"/>
      <c r="AL729" s="6"/>
      <c r="AS729" s="13"/>
      <c r="AT729" s="13"/>
      <c r="AU729" s="13"/>
    </row>
    <row r="730" spans="3:47" ht="15.75" customHeight="1" x14ac:dyDescent="0.25">
      <c r="C730" s="395"/>
      <c r="S730" s="6"/>
      <c r="AB730" s="6"/>
      <c r="AL730" s="6"/>
      <c r="AS730" s="13"/>
      <c r="AT730" s="13"/>
      <c r="AU730" s="13"/>
    </row>
    <row r="731" spans="3:47" ht="15.75" customHeight="1" x14ac:dyDescent="0.25">
      <c r="C731" s="395"/>
      <c r="S731" s="6"/>
      <c r="AB731" s="6"/>
      <c r="AL731" s="6"/>
      <c r="AS731" s="13"/>
      <c r="AT731" s="13"/>
      <c r="AU731" s="13"/>
    </row>
    <row r="732" spans="3:47" ht="15.75" customHeight="1" x14ac:dyDescent="0.25">
      <c r="C732" s="395"/>
      <c r="S732" s="6"/>
      <c r="AB732" s="6"/>
      <c r="AL732" s="6"/>
      <c r="AS732" s="13"/>
      <c r="AT732" s="13"/>
      <c r="AU732" s="13"/>
    </row>
    <row r="733" spans="3:47" ht="15.75" customHeight="1" x14ac:dyDescent="0.25">
      <c r="C733" s="395"/>
      <c r="S733" s="6"/>
      <c r="AB733" s="6"/>
      <c r="AL733" s="6"/>
      <c r="AS733" s="13"/>
      <c r="AT733" s="13"/>
      <c r="AU733" s="13"/>
    </row>
    <row r="734" spans="3:47" ht="15.75" customHeight="1" x14ac:dyDescent="0.25">
      <c r="C734" s="395"/>
      <c r="S734" s="6"/>
      <c r="AB734" s="6"/>
      <c r="AL734" s="6"/>
      <c r="AS734" s="13"/>
      <c r="AT734" s="13"/>
      <c r="AU734" s="13"/>
    </row>
    <row r="735" spans="3:47" ht="15.75" customHeight="1" x14ac:dyDescent="0.25">
      <c r="C735" s="395"/>
      <c r="S735" s="6"/>
      <c r="AB735" s="6"/>
      <c r="AL735" s="6"/>
      <c r="AS735" s="13"/>
      <c r="AT735" s="13"/>
      <c r="AU735" s="13"/>
    </row>
    <row r="736" spans="3:47" ht="15.75" customHeight="1" x14ac:dyDescent="0.25">
      <c r="C736" s="395"/>
      <c r="S736" s="6"/>
      <c r="AB736" s="6"/>
      <c r="AL736" s="6"/>
      <c r="AS736" s="13"/>
      <c r="AT736" s="13"/>
      <c r="AU736" s="13"/>
    </row>
    <row r="737" spans="3:47" ht="15.75" customHeight="1" x14ac:dyDescent="0.25">
      <c r="C737" s="395"/>
      <c r="S737" s="6"/>
      <c r="AB737" s="6"/>
      <c r="AL737" s="6"/>
      <c r="AS737" s="13"/>
      <c r="AT737" s="13"/>
      <c r="AU737" s="13"/>
    </row>
    <row r="738" spans="3:47" ht="15.75" customHeight="1" x14ac:dyDescent="0.25">
      <c r="C738" s="395"/>
      <c r="S738" s="6"/>
      <c r="AB738" s="6"/>
      <c r="AL738" s="6"/>
      <c r="AS738" s="13"/>
      <c r="AT738" s="13"/>
      <c r="AU738" s="13"/>
    </row>
    <row r="739" spans="3:47" ht="15.75" customHeight="1" x14ac:dyDescent="0.25">
      <c r="C739" s="395"/>
      <c r="S739" s="6"/>
      <c r="AB739" s="6"/>
      <c r="AL739" s="6"/>
      <c r="AS739" s="13"/>
      <c r="AT739" s="13"/>
      <c r="AU739" s="13"/>
    </row>
    <row r="740" spans="3:47" ht="15.75" customHeight="1" x14ac:dyDescent="0.25">
      <c r="C740" s="395"/>
      <c r="S740" s="6"/>
      <c r="AB740" s="6"/>
      <c r="AL740" s="6"/>
      <c r="AS740" s="13"/>
      <c r="AT740" s="13"/>
      <c r="AU740" s="13"/>
    </row>
    <row r="741" spans="3:47" ht="15.75" customHeight="1" x14ac:dyDescent="0.25">
      <c r="C741" s="395"/>
      <c r="S741" s="6"/>
      <c r="AB741" s="6"/>
      <c r="AL741" s="6"/>
      <c r="AS741" s="13"/>
      <c r="AT741" s="13"/>
      <c r="AU741" s="13"/>
    </row>
    <row r="742" spans="3:47" ht="15.75" customHeight="1" x14ac:dyDescent="0.25">
      <c r="C742" s="395"/>
      <c r="S742" s="6"/>
      <c r="AB742" s="6"/>
      <c r="AL742" s="6"/>
      <c r="AS742" s="13"/>
      <c r="AT742" s="13"/>
      <c r="AU742" s="13"/>
    </row>
    <row r="743" spans="3:47" ht="15.75" customHeight="1" x14ac:dyDescent="0.25">
      <c r="C743" s="395"/>
      <c r="S743" s="6"/>
      <c r="AB743" s="6"/>
      <c r="AL743" s="6"/>
      <c r="AS743" s="13"/>
      <c r="AT743" s="13"/>
      <c r="AU743" s="13"/>
    </row>
    <row r="744" spans="3:47" ht="15.75" customHeight="1" x14ac:dyDescent="0.25">
      <c r="C744" s="395"/>
      <c r="S744" s="6"/>
      <c r="AB744" s="6"/>
      <c r="AL744" s="6"/>
      <c r="AS744" s="13"/>
      <c r="AT744" s="13"/>
      <c r="AU744" s="13"/>
    </row>
    <row r="745" spans="3:47" ht="15.75" customHeight="1" x14ac:dyDescent="0.25">
      <c r="C745" s="395"/>
      <c r="S745" s="6"/>
      <c r="AB745" s="6"/>
      <c r="AL745" s="6"/>
      <c r="AS745" s="13"/>
      <c r="AT745" s="13"/>
      <c r="AU745" s="13"/>
    </row>
    <row r="746" spans="3:47" ht="15.75" customHeight="1" x14ac:dyDescent="0.25">
      <c r="C746" s="395"/>
      <c r="S746" s="6"/>
      <c r="AB746" s="6"/>
      <c r="AL746" s="6"/>
      <c r="AS746" s="13"/>
      <c r="AT746" s="13"/>
      <c r="AU746" s="13"/>
    </row>
    <row r="747" spans="3:47" ht="15.75" customHeight="1" x14ac:dyDescent="0.25">
      <c r="C747" s="395"/>
      <c r="S747" s="6"/>
      <c r="AB747" s="6"/>
      <c r="AL747" s="6"/>
      <c r="AS747" s="13"/>
      <c r="AT747" s="13"/>
      <c r="AU747" s="13"/>
    </row>
    <row r="748" spans="3:47" ht="15.75" customHeight="1" x14ac:dyDescent="0.25">
      <c r="C748" s="395"/>
      <c r="S748" s="6"/>
      <c r="AB748" s="6"/>
      <c r="AL748" s="6"/>
      <c r="AS748" s="13"/>
      <c r="AT748" s="13"/>
      <c r="AU748" s="13"/>
    </row>
    <row r="749" spans="3:47" ht="15.75" customHeight="1" x14ac:dyDescent="0.25">
      <c r="C749" s="395"/>
      <c r="S749" s="6"/>
      <c r="AB749" s="6"/>
      <c r="AL749" s="6"/>
      <c r="AS749" s="13"/>
      <c r="AT749" s="13"/>
      <c r="AU749" s="13"/>
    </row>
    <row r="750" spans="3:47" ht="15.75" customHeight="1" x14ac:dyDescent="0.25">
      <c r="C750" s="395"/>
      <c r="S750" s="6"/>
      <c r="AB750" s="6"/>
      <c r="AL750" s="6"/>
      <c r="AS750" s="13"/>
      <c r="AT750" s="13"/>
      <c r="AU750" s="13"/>
    </row>
    <row r="751" spans="3:47" ht="15.75" customHeight="1" x14ac:dyDescent="0.25">
      <c r="C751" s="395"/>
      <c r="S751" s="6"/>
      <c r="AB751" s="6"/>
      <c r="AL751" s="6"/>
      <c r="AS751" s="13"/>
      <c r="AT751" s="13"/>
      <c r="AU751" s="13"/>
    </row>
    <row r="752" spans="3:47" ht="15.75" customHeight="1" x14ac:dyDescent="0.25">
      <c r="C752" s="395"/>
      <c r="S752" s="6"/>
      <c r="AB752" s="6"/>
      <c r="AL752" s="6"/>
      <c r="AS752" s="13"/>
      <c r="AT752" s="13"/>
      <c r="AU752" s="13"/>
    </row>
    <row r="753" spans="3:47" ht="15.75" customHeight="1" x14ac:dyDescent="0.25">
      <c r="C753" s="395"/>
      <c r="S753" s="6"/>
      <c r="AB753" s="6"/>
      <c r="AL753" s="6"/>
      <c r="AS753" s="13"/>
      <c r="AT753" s="13"/>
      <c r="AU753" s="13"/>
    </row>
    <row r="754" spans="3:47" ht="15.75" customHeight="1" x14ac:dyDescent="0.25">
      <c r="C754" s="395"/>
      <c r="S754" s="6"/>
      <c r="AB754" s="6"/>
      <c r="AL754" s="6"/>
      <c r="AS754" s="13"/>
      <c r="AT754" s="13"/>
      <c r="AU754" s="13"/>
    </row>
    <row r="755" spans="3:47" ht="15.75" customHeight="1" x14ac:dyDescent="0.25">
      <c r="C755" s="395"/>
      <c r="S755" s="6"/>
      <c r="AB755" s="6"/>
      <c r="AL755" s="6"/>
      <c r="AS755" s="13"/>
      <c r="AT755" s="13"/>
      <c r="AU755" s="13"/>
    </row>
    <row r="756" spans="3:47" ht="15.75" customHeight="1" x14ac:dyDescent="0.25">
      <c r="C756" s="395"/>
      <c r="S756" s="6"/>
      <c r="AB756" s="6"/>
      <c r="AL756" s="6"/>
      <c r="AS756" s="13"/>
      <c r="AT756" s="13"/>
      <c r="AU756" s="13"/>
    </row>
    <row r="757" spans="3:47" ht="15.75" customHeight="1" x14ac:dyDescent="0.25">
      <c r="C757" s="395"/>
      <c r="S757" s="6"/>
      <c r="AB757" s="6"/>
      <c r="AL757" s="6"/>
      <c r="AS757" s="13"/>
      <c r="AT757" s="13"/>
      <c r="AU757" s="13"/>
    </row>
    <row r="758" spans="3:47" ht="15.75" customHeight="1" x14ac:dyDescent="0.25">
      <c r="C758" s="395"/>
      <c r="S758" s="6"/>
      <c r="AB758" s="6"/>
      <c r="AL758" s="6"/>
      <c r="AS758" s="13"/>
      <c r="AT758" s="13"/>
      <c r="AU758" s="13"/>
    </row>
    <row r="759" spans="3:47" ht="15.75" customHeight="1" x14ac:dyDescent="0.25">
      <c r="C759" s="395"/>
      <c r="S759" s="6"/>
      <c r="AB759" s="6"/>
      <c r="AL759" s="6"/>
      <c r="AS759" s="13"/>
      <c r="AT759" s="13"/>
      <c r="AU759" s="13"/>
    </row>
    <row r="760" spans="3:47" ht="15.75" customHeight="1" x14ac:dyDescent="0.25">
      <c r="C760" s="395"/>
      <c r="S760" s="6"/>
      <c r="AB760" s="6"/>
      <c r="AL760" s="6"/>
      <c r="AS760" s="13"/>
      <c r="AT760" s="13"/>
      <c r="AU760" s="13"/>
    </row>
    <row r="761" spans="3:47" ht="15.75" customHeight="1" x14ac:dyDescent="0.25">
      <c r="C761" s="395"/>
      <c r="S761" s="6"/>
      <c r="AB761" s="6"/>
      <c r="AL761" s="6"/>
      <c r="AS761" s="13"/>
      <c r="AT761" s="13"/>
      <c r="AU761" s="13"/>
    </row>
    <row r="762" spans="3:47" ht="15.75" customHeight="1" x14ac:dyDescent="0.25">
      <c r="C762" s="395"/>
      <c r="S762" s="6"/>
      <c r="AB762" s="6"/>
      <c r="AL762" s="6"/>
      <c r="AS762" s="13"/>
      <c r="AT762" s="13"/>
      <c r="AU762" s="13"/>
    </row>
    <row r="763" spans="3:47" ht="15.75" customHeight="1" x14ac:dyDescent="0.25">
      <c r="C763" s="395"/>
      <c r="S763" s="6"/>
      <c r="AB763" s="6"/>
      <c r="AL763" s="6"/>
      <c r="AS763" s="13"/>
      <c r="AT763" s="13"/>
      <c r="AU763" s="13"/>
    </row>
    <row r="764" spans="3:47" ht="15.75" customHeight="1" x14ac:dyDescent="0.25">
      <c r="C764" s="395"/>
      <c r="S764" s="6"/>
      <c r="AB764" s="6"/>
      <c r="AL764" s="6"/>
      <c r="AS764" s="13"/>
      <c r="AT764" s="13"/>
      <c r="AU764" s="13"/>
    </row>
    <row r="765" spans="3:47" ht="15.75" customHeight="1" x14ac:dyDescent="0.25">
      <c r="C765" s="395"/>
      <c r="S765" s="6"/>
      <c r="AB765" s="6"/>
      <c r="AL765" s="6"/>
      <c r="AS765" s="13"/>
      <c r="AT765" s="13"/>
      <c r="AU765" s="13"/>
    </row>
    <row r="766" spans="3:47" ht="15.75" customHeight="1" x14ac:dyDescent="0.25">
      <c r="C766" s="395"/>
      <c r="S766" s="6"/>
      <c r="AB766" s="6"/>
      <c r="AL766" s="6"/>
      <c r="AS766" s="13"/>
      <c r="AT766" s="13"/>
      <c r="AU766" s="13"/>
    </row>
    <row r="767" spans="3:47" ht="15.75" customHeight="1" x14ac:dyDescent="0.25">
      <c r="C767" s="395"/>
      <c r="S767" s="6"/>
      <c r="AB767" s="6"/>
      <c r="AL767" s="6"/>
      <c r="AS767" s="13"/>
      <c r="AT767" s="13"/>
      <c r="AU767" s="13"/>
    </row>
    <row r="768" spans="3:47" ht="15.75" customHeight="1" x14ac:dyDescent="0.25">
      <c r="C768" s="395"/>
      <c r="S768" s="6"/>
      <c r="AB768" s="6"/>
      <c r="AL768" s="6"/>
      <c r="AS768" s="13"/>
      <c r="AT768" s="13"/>
      <c r="AU768" s="13"/>
    </row>
    <row r="769" spans="3:47" ht="15.75" customHeight="1" x14ac:dyDescent="0.25">
      <c r="C769" s="395"/>
      <c r="S769" s="6"/>
      <c r="AB769" s="6"/>
      <c r="AL769" s="6"/>
      <c r="AS769" s="13"/>
      <c r="AT769" s="13"/>
      <c r="AU769" s="13"/>
    </row>
    <row r="770" spans="3:47" ht="15.75" customHeight="1" x14ac:dyDescent="0.25">
      <c r="C770" s="395"/>
      <c r="S770" s="6"/>
      <c r="AB770" s="6"/>
      <c r="AL770" s="6"/>
      <c r="AS770" s="13"/>
      <c r="AT770" s="13"/>
      <c r="AU770" s="13"/>
    </row>
    <row r="771" spans="3:47" ht="15.75" customHeight="1" x14ac:dyDescent="0.25">
      <c r="C771" s="395"/>
      <c r="S771" s="6"/>
      <c r="AB771" s="6"/>
      <c r="AL771" s="6"/>
      <c r="AS771" s="13"/>
      <c r="AT771" s="13"/>
      <c r="AU771" s="13"/>
    </row>
    <row r="772" spans="3:47" ht="15.75" customHeight="1" x14ac:dyDescent="0.25">
      <c r="C772" s="395"/>
      <c r="S772" s="6"/>
      <c r="AB772" s="6"/>
      <c r="AL772" s="6"/>
      <c r="AS772" s="13"/>
      <c r="AT772" s="13"/>
      <c r="AU772" s="13"/>
    </row>
    <row r="773" spans="3:47" ht="15.75" customHeight="1" x14ac:dyDescent="0.25">
      <c r="C773" s="395"/>
      <c r="S773" s="6"/>
      <c r="AB773" s="6"/>
      <c r="AL773" s="6"/>
      <c r="AS773" s="13"/>
      <c r="AT773" s="13"/>
      <c r="AU773" s="13"/>
    </row>
    <row r="774" spans="3:47" ht="15.75" customHeight="1" x14ac:dyDescent="0.25">
      <c r="C774" s="395"/>
      <c r="S774" s="6"/>
      <c r="AB774" s="6"/>
      <c r="AL774" s="6"/>
      <c r="AS774" s="13"/>
      <c r="AT774" s="13"/>
      <c r="AU774" s="13"/>
    </row>
    <row r="775" spans="3:47" ht="15.75" customHeight="1" x14ac:dyDescent="0.25">
      <c r="C775" s="395"/>
      <c r="S775" s="6"/>
      <c r="AB775" s="6"/>
      <c r="AL775" s="6"/>
      <c r="AS775" s="13"/>
      <c r="AT775" s="13"/>
      <c r="AU775" s="13"/>
    </row>
    <row r="776" spans="3:47" ht="15.75" customHeight="1" x14ac:dyDescent="0.25">
      <c r="C776" s="395"/>
      <c r="S776" s="6"/>
      <c r="AB776" s="6"/>
      <c r="AL776" s="6"/>
      <c r="AS776" s="13"/>
      <c r="AT776" s="13"/>
      <c r="AU776" s="13"/>
    </row>
    <row r="777" spans="3:47" ht="15.75" customHeight="1" x14ac:dyDescent="0.25">
      <c r="C777" s="395"/>
      <c r="S777" s="6"/>
      <c r="AB777" s="6"/>
      <c r="AL777" s="6"/>
      <c r="AS777" s="13"/>
      <c r="AT777" s="13"/>
      <c r="AU777" s="13"/>
    </row>
    <row r="778" spans="3:47" ht="15.75" customHeight="1" x14ac:dyDescent="0.25">
      <c r="C778" s="395"/>
      <c r="S778" s="6"/>
      <c r="AB778" s="6"/>
      <c r="AL778" s="6"/>
      <c r="AS778" s="13"/>
      <c r="AT778" s="13"/>
      <c r="AU778" s="13"/>
    </row>
    <row r="779" spans="3:47" ht="15.75" customHeight="1" x14ac:dyDescent="0.25">
      <c r="C779" s="395"/>
      <c r="S779" s="6"/>
      <c r="AB779" s="6"/>
      <c r="AL779" s="6"/>
      <c r="AS779" s="13"/>
      <c r="AT779" s="13"/>
      <c r="AU779" s="13"/>
    </row>
    <row r="780" spans="3:47" ht="15.75" customHeight="1" x14ac:dyDescent="0.25">
      <c r="C780" s="395"/>
      <c r="S780" s="6"/>
      <c r="AB780" s="6"/>
      <c r="AL780" s="6"/>
      <c r="AS780" s="13"/>
      <c r="AT780" s="13"/>
      <c r="AU780" s="13"/>
    </row>
    <row r="781" spans="3:47" ht="15.75" customHeight="1" x14ac:dyDescent="0.25">
      <c r="C781" s="395"/>
      <c r="S781" s="6"/>
      <c r="AB781" s="6"/>
      <c r="AL781" s="6"/>
      <c r="AS781" s="13"/>
      <c r="AT781" s="13"/>
      <c r="AU781" s="13"/>
    </row>
    <row r="782" spans="3:47" ht="15.75" customHeight="1" x14ac:dyDescent="0.25">
      <c r="C782" s="395"/>
      <c r="S782" s="6"/>
      <c r="AB782" s="6"/>
      <c r="AL782" s="6"/>
      <c r="AS782" s="13"/>
      <c r="AT782" s="13"/>
      <c r="AU782" s="13"/>
    </row>
    <row r="783" spans="3:47" ht="15.75" customHeight="1" x14ac:dyDescent="0.25">
      <c r="C783" s="395"/>
      <c r="S783" s="6"/>
      <c r="AB783" s="6"/>
      <c r="AL783" s="6"/>
      <c r="AS783" s="13"/>
      <c r="AT783" s="13"/>
      <c r="AU783" s="13"/>
    </row>
    <row r="784" spans="3:47" ht="15.75" customHeight="1" x14ac:dyDescent="0.25">
      <c r="C784" s="395"/>
      <c r="S784" s="6"/>
      <c r="AB784" s="6"/>
      <c r="AL784" s="6"/>
      <c r="AS784" s="13"/>
      <c r="AT784" s="13"/>
      <c r="AU784" s="13"/>
    </row>
    <row r="785" spans="3:47" ht="15.75" customHeight="1" x14ac:dyDescent="0.25">
      <c r="C785" s="395"/>
      <c r="S785" s="6"/>
      <c r="AB785" s="6"/>
      <c r="AL785" s="6"/>
      <c r="AS785" s="13"/>
      <c r="AT785" s="13"/>
      <c r="AU785" s="13"/>
    </row>
    <row r="786" spans="3:47" ht="15.75" customHeight="1" x14ac:dyDescent="0.25">
      <c r="C786" s="395"/>
      <c r="S786" s="6"/>
      <c r="AB786" s="6"/>
      <c r="AL786" s="6"/>
      <c r="AS786" s="13"/>
      <c r="AT786" s="13"/>
      <c r="AU786" s="13"/>
    </row>
    <row r="787" spans="3:47" ht="15.75" customHeight="1" x14ac:dyDescent="0.25">
      <c r="C787" s="395"/>
      <c r="S787" s="6"/>
      <c r="AB787" s="6"/>
      <c r="AL787" s="6"/>
      <c r="AS787" s="13"/>
      <c r="AT787" s="13"/>
      <c r="AU787" s="13"/>
    </row>
    <row r="788" spans="3:47" ht="15.75" customHeight="1" x14ac:dyDescent="0.25">
      <c r="C788" s="395"/>
      <c r="S788" s="6"/>
      <c r="AB788" s="6"/>
      <c r="AL788" s="6"/>
      <c r="AS788" s="13"/>
      <c r="AT788" s="13"/>
      <c r="AU788" s="13"/>
    </row>
    <row r="789" spans="3:47" ht="15.75" customHeight="1" x14ac:dyDescent="0.25">
      <c r="C789" s="395"/>
      <c r="S789" s="6"/>
      <c r="AB789" s="6"/>
      <c r="AL789" s="6"/>
      <c r="AS789" s="13"/>
      <c r="AT789" s="13"/>
      <c r="AU789" s="13"/>
    </row>
    <row r="790" spans="3:47" ht="15.75" customHeight="1" x14ac:dyDescent="0.25">
      <c r="C790" s="395"/>
      <c r="S790" s="6"/>
      <c r="AB790" s="6"/>
      <c r="AL790" s="6"/>
      <c r="AS790" s="13"/>
      <c r="AT790" s="13"/>
      <c r="AU790" s="13"/>
    </row>
    <row r="791" spans="3:47" ht="15.75" customHeight="1" x14ac:dyDescent="0.25">
      <c r="C791" s="395"/>
      <c r="S791" s="6"/>
      <c r="AB791" s="6"/>
      <c r="AL791" s="6"/>
      <c r="AS791" s="13"/>
      <c r="AT791" s="13"/>
      <c r="AU791" s="13"/>
    </row>
    <row r="792" spans="3:47" ht="15.75" customHeight="1" x14ac:dyDescent="0.25">
      <c r="C792" s="395"/>
      <c r="S792" s="6"/>
      <c r="AB792" s="6"/>
      <c r="AL792" s="6"/>
      <c r="AS792" s="13"/>
      <c r="AT792" s="13"/>
      <c r="AU792" s="13"/>
    </row>
    <row r="793" spans="3:47" ht="15.75" customHeight="1" x14ac:dyDescent="0.25">
      <c r="C793" s="395"/>
      <c r="S793" s="6"/>
      <c r="AB793" s="6"/>
      <c r="AL793" s="6"/>
      <c r="AS793" s="13"/>
      <c r="AT793" s="13"/>
      <c r="AU793" s="13"/>
    </row>
    <row r="794" spans="3:47" ht="15.75" customHeight="1" x14ac:dyDescent="0.25">
      <c r="C794" s="395"/>
      <c r="S794" s="6"/>
      <c r="AB794" s="6"/>
      <c r="AL794" s="6"/>
      <c r="AS794" s="13"/>
      <c r="AT794" s="13"/>
      <c r="AU794" s="13"/>
    </row>
    <row r="795" spans="3:47" ht="15.75" customHeight="1" x14ac:dyDescent="0.25">
      <c r="C795" s="395"/>
      <c r="S795" s="6"/>
      <c r="AB795" s="6"/>
      <c r="AL795" s="6"/>
      <c r="AS795" s="13"/>
      <c r="AT795" s="13"/>
      <c r="AU795" s="13"/>
    </row>
    <row r="796" spans="3:47" ht="15.75" customHeight="1" x14ac:dyDescent="0.25">
      <c r="C796" s="395"/>
      <c r="S796" s="6"/>
      <c r="AB796" s="6"/>
      <c r="AL796" s="6"/>
      <c r="AS796" s="13"/>
      <c r="AT796" s="13"/>
      <c r="AU796" s="13"/>
    </row>
    <row r="797" spans="3:47" ht="15.75" customHeight="1" x14ac:dyDescent="0.25">
      <c r="C797" s="395"/>
      <c r="S797" s="6"/>
      <c r="AB797" s="6"/>
      <c r="AL797" s="6"/>
      <c r="AS797" s="13"/>
      <c r="AT797" s="13"/>
      <c r="AU797" s="13"/>
    </row>
    <row r="798" spans="3:47" ht="15.75" customHeight="1" x14ac:dyDescent="0.25">
      <c r="C798" s="395"/>
      <c r="S798" s="6"/>
      <c r="AB798" s="6"/>
      <c r="AL798" s="6"/>
      <c r="AS798" s="13"/>
      <c r="AT798" s="13"/>
      <c r="AU798" s="13"/>
    </row>
    <row r="799" spans="3:47" ht="15.75" customHeight="1" x14ac:dyDescent="0.25">
      <c r="C799" s="395"/>
      <c r="S799" s="6"/>
      <c r="AB799" s="6"/>
      <c r="AL799" s="6"/>
      <c r="AS799" s="13"/>
      <c r="AT799" s="13"/>
      <c r="AU799" s="13"/>
    </row>
    <row r="800" spans="3:47" ht="15.75" customHeight="1" x14ac:dyDescent="0.25">
      <c r="C800" s="395"/>
      <c r="S800" s="6"/>
      <c r="AB800" s="6"/>
      <c r="AL800" s="6"/>
      <c r="AS800" s="13"/>
      <c r="AT800" s="13"/>
      <c r="AU800" s="13"/>
    </row>
    <row r="801" spans="3:47" ht="15.75" customHeight="1" x14ac:dyDescent="0.25">
      <c r="C801" s="395"/>
      <c r="S801" s="6"/>
      <c r="AB801" s="6"/>
      <c r="AL801" s="6"/>
      <c r="AS801" s="13"/>
      <c r="AT801" s="13"/>
      <c r="AU801" s="13"/>
    </row>
    <row r="802" spans="3:47" ht="15.75" customHeight="1" x14ac:dyDescent="0.25">
      <c r="C802" s="395"/>
      <c r="S802" s="6"/>
      <c r="AB802" s="6"/>
      <c r="AL802" s="6"/>
      <c r="AS802" s="13"/>
      <c r="AT802" s="13"/>
      <c r="AU802" s="13"/>
    </row>
    <row r="803" spans="3:47" ht="15.75" customHeight="1" x14ac:dyDescent="0.25">
      <c r="C803" s="395"/>
      <c r="S803" s="6"/>
      <c r="AB803" s="6"/>
      <c r="AL803" s="6"/>
      <c r="AS803" s="13"/>
      <c r="AT803" s="13"/>
      <c r="AU803" s="13"/>
    </row>
    <row r="804" spans="3:47" ht="15.75" customHeight="1" x14ac:dyDescent="0.25">
      <c r="C804" s="395"/>
      <c r="S804" s="6"/>
      <c r="AB804" s="6"/>
      <c r="AL804" s="6"/>
      <c r="AS804" s="13"/>
      <c r="AT804" s="13"/>
      <c r="AU804" s="13"/>
    </row>
    <row r="805" spans="3:47" ht="15.75" customHeight="1" x14ac:dyDescent="0.25">
      <c r="C805" s="395"/>
      <c r="S805" s="6"/>
      <c r="AB805" s="6"/>
      <c r="AL805" s="6"/>
      <c r="AS805" s="13"/>
      <c r="AT805" s="13"/>
      <c r="AU805" s="13"/>
    </row>
    <row r="806" spans="3:47" ht="15.75" customHeight="1" x14ac:dyDescent="0.25">
      <c r="C806" s="395"/>
      <c r="S806" s="6"/>
      <c r="AB806" s="6"/>
      <c r="AL806" s="6"/>
      <c r="AS806" s="13"/>
      <c r="AT806" s="13"/>
      <c r="AU806" s="13"/>
    </row>
    <row r="807" spans="3:47" ht="15.75" customHeight="1" x14ac:dyDescent="0.25">
      <c r="C807" s="395"/>
      <c r="S807" s="6"/>
      <c r="AB807" s="6"/>
      <c r="AL807" s="6"/>
      <c r="AS807" s="13"/>
      <c r="AT807" s="13"/>
      <c r="AU807" s="13"/>
    </row>
    <row r="808" spans="3:47" ht="15.75" customHeight="1" x14ac:dyDescent="0.25">
      <c r="C808" s="395"/>
      <c r="S808" s="6"/>
      <c r="AB808" s="6"/>
      <c r="AL808" s="6"/>
      <c r="AS808" s="13"/>
      <c r="AT808" s="13"/>
      <c r="AU808" s="13"/>
    </row>
    <row r="809" spans="3:47" ht="15.75" customHeight="1" x14ac:dyDescent="0.25">
      <c r="C809" s="395"/>
      <c r="S809" s="6"/>
      <c r="AB809" s="6"/>
      <c r="AL809" s="6"/>
      <c r="AS809" s="13"/>
      <c r="AT809" s="13"/>
      <c r="AU809" s="13"/>
    </row>
    <row r="810" spans="3:47" ht="15.75" customHeight="1" x14ac:dyDescent="0.25">
      <c r="C810" s="395"/>
      <c r="S810" s="6"/>
      <c r="AB810" s="6"/>
      <c r="AL810" s="6"/>
      <c r="AS810" s="13"/>
      <c r="AT810" s="13"/>
      <c r="AU810" s="13"/>
    </row>
    <row r="811" spans="3:47" ht="15.75" customHeight="1" x14ac:dyDescent="0.25">
      <c r="C811" s="395"/>
      <c r="S811" s="6"/>
      <c r="AB811" s="6"/>
      <c r="AL811" s="6"/>
      <c r="AS811" s="13"/>
      <c r="AT811" s="13"/>
      <c r="AU811" s="13"/>
    </row>
    <row r="812" spans="3:47" ht="15.75" customHeight="1" x14ac:dyDescent="0.25">
      <c r="C812" s="395"/>
      <c r="S812" s="6"/>
      <c r="AB812" s="6"/>
      <c r="AL812" s="6"/>
      <c r="AS812" s="13"/>
      <c r="AT812" s="13"/>
      <c r="AU812" s="13"/>
    </row>
    <row r="813" spans="3:47" ht="15.75" customHeight="1" x14ac:dyDescent="0.25">
      <c r="C813" s="395"/>
      <c r="S813" s="6"/>
      <c r="AB813" s="6"/>
      <c r="AL813" s="6"/>
      <c r="AS813" s="13"/>
      <c r="AT813" s="13"/>
      <c r="AU813" s="13"/>
    </row>
    <row r="814" spans="3:47" ht="15.75" customHeight="1" x14ac:dyDescent="0.25">
      <c r="C814" s="395"/>
      <c r="S814" s="6"/>
      <c r="AB814" s="6"/>
      <c r="AL814" s="6"/>
      <c r="AS814" s="13"/>
      <c r="AT814" s="13"/>
      <c r="AU814" s="13"/>
    </row>
    <row r="815" spans="3:47" ht="15.75" customHeight="1" x14ac:dyDescent="0.25">
      <c r="C815" s="395"/>
      <c r="S815" s="6"/>
      <c r="AB815" s="6"/>
      <c r="AL815" s="6"/>
      <c r="AS815" s="13"/>
      <c r="AT815" s="13"/>
      <c r="AU815" s="13"/>
    </row>
    <row r="816" spans="3:47" ht="15.75" customHeight="1" x14ac:dyDescent="0.25">
      <c r="C816" s="395"/>
      <c r="S816" s="6"/>
      <c r="AB816" s="6"/>
      <c r="AL816" s="6"/>
      <c r="AS816" s="13"/>
      <c r="AT816" s="13"/>
      <c r="AU816" s="13"/>
    </row>
    <row r="817" spans="3:47" ht="15.75" customHeight="1" x14ac:dyDescent="0.25">
      <c r="C817" s="395"/>
      <c r="S817" s="6"/>
      <c r="AB817" s="6"/>
      <c r="AL817" s="6"/>
      <c r="AS817" s="13"/>
      <c r="AT817" s="13"/>
      <c r="AU817" s="13"/>
    </row>
    <row r="818" spans="3:47" ht="15.75" customHeight="1" x14ac:dyDescent="0.25">
      <c r="C818" s="395"/>
      <c r="S818" s="6"/>
      <c r="AB818" s="6"/>
      <c r="AL818" s="6"/>
      <c r="AS818" s="13"/>
      <c r="AT818" s="13"/>
      <c r="AU818" s="13"/>
    </row>
    <row r="819" spans="3:47" ht="15.75" customHeight="1" x14ac:dyDescent="0.25">
      <c r="C819" s="395"/>
      <c r="S819" s="6"/>
      <c r="AB819" s="6"/>
      <c r="AL819" s="6"/>
      <c r="AS819" s="13"/>
      <c r="AT819" s="13"/>
      <c r="AU819" s="13"/>
    </row>
    <row r="820" spans="3:47" ht="15.75" customHeight="1" x14ac:dyDescent="0.25">
      <c r="C820" s="395"/>
      <c r="S820" s="6"/>
      <c r="AB820" s="6"/>
      <c r="AL820" s="6"/>
      <c r="AS820" s="13"/>
      <c r="AT820" s="13"/>
      <c r="AU820" s="13"/>
    </row>
    <row r="821" spans="3:47" ht="15.75" customHeight="1" x14ac:dyDescent="0.25">
      <c r="C821" s="395"/>
      <c r="S821" s="6"/>
      <c r="AB821" s="6"/>
      <c r="AL821" s="6"/>
      <c r="AS821" s="13"/>
      <c r="AT821" s="13"/>
      <c r="AU821" s="13"/>
    </row>
    <row r="822" spans="3:47" ht="15.75" customHeight="1" x14ac:dyDescent="0.25">
      <c r="C822" s="395"/>
      <c r="S822" s="6"/>
      <c r="AB822" s="6"/>
      <c r="AL822" s="6"/>
      <c r="AS822" s="13"/>
      <c r="AT822" s="13"/>
      <c r="AU822" s="13"/>
    </row>
    <row r="823" spans="3:47" ht="15.75" customHeight="1" x14ac:dyDescent="0.25">
      <c r="C823" s="395"/>
      <c r="S823" s="6"/>
      <c r="AB823" s="6"/>
      <c r="AL823" s="6"/>
      <c r="AS823" s="13"/>
      <c r="AT823" s="13"/>
      <c r="AU823" s="13"/>
    </row>
    <row r="824" spans="3:47" ht="15.75" customHeight="1" x14ac:dyDescent="0.25">
      <c r="C824" s="395"/>
      <c r="S824" s="6"/>
      <c r="AB824" s="6"/>
      <c r="AL824" s="6"/>
      <c r="AS824" s="13"/>
      <c r="AT824" s="13"/>
      <c r="AU824" s="13"/>
    </row>
    <row r="825" spans="3:47" ht="15.75" customHeight="1" x14ac:dyDescent="0.25">
      <c r="C825" s="395"/>
      <c r="S825" s="6"/>
      <c r="AB825" s="6"/>
      <c r="AL825" s="6"/>
      <c r="AS825" s="13"/>
      <c r="AT825" s="13"/>
      <c r="AU825" s="13"/>
    </row>
    <row r="826" spans="3:47" ht="15.75" customHeight="1" x14ac:dyDescent="0.25">
      <c r="C826" s="395"/>
      <c r="S826" s="6"/>
      <c r="AB826" s="6"/>
      <c r="AL826" s="6"/>
      <c r="AS826" s="13"/>
      <c r="AT826" s="13"/>
      <c r="AU826" s="13"/>
    </row>
    <row r="827" spans="3:47" ht="15.75" customHeight="1" x14ac:dyDescent="0.25">
      <c r="C827" s="395"/>
      <c r="S827" s="6"/>
      <c r="AB827" s="6"/>
      <c r="AL827" s="6"/>
      <c r="AS827" s="13"/>
      <c r="AT827" s="13"/>
      <c r="AU827" s="13"/>
    </row>
    <row r="828" spans="3:47" ht="15.75" customHeight="1" x14ac:dyDescent="0.25">
      <c r="C828" s="395"/>
      <c r="S828" s="6"/>
      <c r="AB828" s="6"/>
      <c r="AL828" s="6"/>
      <c r="AS828" s="13"/>
      <c r="AT828" s="13"/>
      <c r="AU828" s="13"/>
    </row>
    <row r="829" spans="3:47" ht="15.75" customHeight="1" x14ac:dyDescent="0.25">
      <c r="C829" s="395"/>
      <c r="S829" s="6"/>
      <c r="AB829" s="6"/>
      <c r="AL829" s="6"/>
      <c r="AS829" s="13"/>
      <c r="AT829" s="13"/>
      <c r="AU829" s="13"/>
    </row>
    <row r="830" spans="3:47" ht="15.75" customHeight="1" x14ac:dyDescent="0.25">
      <c r="C830" s="395"/>
      <c r="S830" s="6"/>
      <c r="AB830" s="6"/>
      <c r="AL830" s="6"/>
      <c r="AS830" s="13"/>
      <c r="AT830" s="13"/>
      <c r="AU830" s="13"/>
    </row>
    <row r="831" spans="3:47" ht="15.75" customHeight="1" x14ac:dyDescent="0.25">
      <c r="C831" s="395"/>
      <c r="S831" s="6"/>
      <c r="AB831" s="6"/>
      <c r="AL831" s="6"/>
      <c r="AS831" s="13"/>
      <c r="AT831" s="13"/>
      <c r="AU831" s="13"/>
    </row>
    <row r="832" spans="3:47" ht="15.75" customHeight="1" x14ac:dyDescent="0.25">
      <c r="C832" s="395"/>
      <c r="S832" s="6"/>
      <c r="AB832" s="6"/>
      <c r="AL832" s="6"/>
      <c r="AS832" s="13"/>
      <c r="AT832" s="13"/>
      <c r="AU832" s="13"/>
    </row>
    <row r="833" spans="3:47" ht="15.75" customHeight="1" x14ac:dyDescent="0.25">
      <c r="C833" s="395"/>
      <c r="S833" s="6"/>
      <c r="AB833" s="6"/>
      <c r="AL833" s="6"/>
      <c r="AS833" s="13"/>
      <c r="AT833" s="13"/>
      <c r="AU833" s="13"/>
    </row>
    <row r="834" spans="3:47" ht="15.75" customHeight="1" x14ac:dyDescent="0.25">
      <c r="C834" s="395"/>
      <c r="S834" s="6"/>
      <c r="AB834" s="6"/>
      <c r="AL834" s="6"/>
      <c r="AS834" s="13"/>
      <c r="AT834" s="13"/>
      <c r="AU834" s="13"/>
    </row>
    <row r="835" spans="3:47" ht="15.75" customHeight="1" x14ac:dyDescent="0.25">
      <c r="C835" s="395"/>
      <c r="S835" s="6"/>
      <c r="AB835" s="6"/>
      <c r="AL835" s="6"/>
      <c r="AS835" s="13"/>
      <c r="AT835" s="13"/>
      <c r="AU835" s="13"/>
    </row>
    <row r="836" spans="3:47" ht="15.75" customHeight="1" x14ac:dyDescent="0.25">
      <c r="C836" s="395"/>
      <c r="S836" s="6"/>
      <c r="AB836" s="6"/>
      <c r="AL836" s="6"/>
      <c r="AS836" s="13"/>
      <c r="AT836" s="13"/>
      <c r="AU836" s="13"/>
    </row>
    <row r="837" spans="3:47" ht="15.75" customHeight="1" x14ac:dyDescent="0.25">
      <c r="C837" s="395"/>
      <c r="S837" s="6"/>
      <c r="AB837" s="6"/>
      <c r="AL837" s="6"/>
      <c r="AS837" s="13"/>
      <c r="AT837" s="13"/>
      <c r="AU837" s="13"/>
    </row>
    <row r="838" spans="3:47" ht="15.75" customHeight="1" x14ac:dyDescent="0.25">
      <c r="C838" s="395"/>
      <c r="S838" s="6"/>
      <c r="AB838" s="6"/>
      <c r="AL838" s="6"/>
      <c r="AS838" s="13"/>
      <c r="AT838" s="13"/>
      <c r="AU838" s="13"/>
    </row>
    <row r="839" spans="3:47" ht="15.75" customHeight="1" x14ac:dyDescent="0.25">
      <c r="C839" s="395"/>
      <c r="S839" s="6"/>
      <c r="AB839" s="6"/>
      <c r="AL839" s="6"/>
      <c r="AS839" s="13"/>
      <c r="AT839" s="13"/>
      <c r="AU839" s="13"/>
    </row>
    <row r="840" spans="3:47" ht="15.75" customHeight="1" x14ac:dyDescent="0.25">
      <c r="C840" s="395"/>
      <c r="S840" s="6"/>
      <c r="AB840" s="6"/>
      <c r="AL840" s="6"/>
      <c r="AS840" s="13"/>
      <c r="AT840" s="13"/>
      <c r="AU840" s="13"/>
    </row>
    <row r="841" spans="3:47" ht="15.75" customHeight="1" x14ac:dyDescent="0.25">
      <c r="C841" s="395"/>
      <c r="S841" s="6"/>
      <c r="AB841" s="6"/>
      <c r="AL841" s="6"/>
      <c r="AS841" s="13"/>
      <c r="AT841" s="13"/>
      <c r="AU841" s="13"/>
    </row>
    <row r="842" spans="3:47" ht="15.75" customHeight="1" x14ac:dyDescent="0.25">
      <c r="C842" s="395"/>
      <c r="S842" s="6"/>
      <c r="AB842" s="6"/>
      <c r="AL842" s="6"/>
      <c r="AS842" s="13"/>
      <c r="AT842" s="13"/>
      <c r="AU842" s="13"/>
    </row>
    <row r="843" spans="3:47" ht="15.75" customHeight="1" x14ac:dyDescent="0.25">
      <c r="C843" s="395"/>
      <c r="S843" s="6"/>
      <c r="AB843" s="6"/>
      <c r="AL843" s="6"/>
      <c r="AS843" s="13"/>
      <c r="AT843" s="13"/>
      <c r="AU843" s="13"/>
    </row>
    <row r="844" spans="3:47" ht="15.75" customHeight="1" x14ac:dyDescent="0.25">
      <c r="C844" s="395"/>
      <c r="S844" s="6"/>
      <c r="AB844" s="6"/>
      <c r="AL844" s="6"/>
      <c r="AS844" s="13"/>
      <c r="AT844" s="13"/>
      <c r="AU844" s="13"/>
    </row>
    <row r="845" spans="3:47" ht="15.75" customHeight="1" x14ac:dyDescent="0.25">
      <c r="C845" s="395"/>
      <c r="S845" s="6"/>
      <c r="AB845" s="6"/>
      <c r="AL845" s="6"/>
      <c r="AS845" s="13"/>
      <c r="AT845" s="13"/>
      <c r="AU845" s="13"/>
    </row>
    <row r="846" spans="3:47" ht="15.75" customHeight="1" x14ac:dyDescent="0.25">
      <c r="C846" s="395"/>
      <c r="S846" s="6"/>
      <c r="AB846" s="6"/>
      <c r="AL846" s="6"/>
      <c r="AS846" s="13"/>
      <c r="AT846" s="13"/>
      <c r="AU846" s="13"/>
    </row>
    <row r="847" spans="3:47" ht="15.75" customHeight="1" x14ac:dyDescent="0.25">
      <c r="C847" s="395"/>
      <c r="S847" s="6"/>
      <c r="AB847" s="6"/>
      <c r="AL847" s="6"/>
      <c r="AS847" s="13"/>
      <c r="AT847" s="13"/>
      <c r="AU847" s="13"/>
    </row>
    <row r="848" spans="3:47" ht="15.75" customHeight="1" x14ac:dyDescent="0.25">
      <c r="C848" s="395"/>
      <c r="S848" s="6"/>
      <c r="AB848" s="6"/>
      <c r="AL848" s="6"/>
      <c r="AS848" s="13"/>
      <c r="AT848" s="13"/>
      <c r="AU848" s="13"/>
    </row>
    <row r="849" spans="3:47" ht="15.75" customHeight="1" x14ac:dyDescent="0.25">
      <c r="C849" s="395"/>
      <c r="S849" s="6"/>
      <c r="AB849" s="6"/>
      <c r="AL849" s="6"/>
      <c r="AS849" s="13"/>
      <c r="AT849" s="13"/>
      <c r="AU849" s="13"/>
    </row>
    <row r="850" spans="3:47" ht="15.75" customHeight="1" x14ac:dyDescent="0.25">
      <c r="C850" s="395"/>
      <c r="S850" s="6"/>
      <c r="AB850" s="6"/>
      <c r="AL850" s="6"/>
      <c r="AS850" s="13"/>
      <c r="AT850" s="13"/>
      <c r="AU850" s="13"/>
    </row>
    <row r="851" spans="3:47" ht="15.75" customHeight="1" x14ac:dyDescent="0.25">
      <c r="C851" s="395"/>
      <c r="S851" s="6"/>
      <c r="AB851" s="6"/>
      <c r="AL851" s="6"/>
      <c r="AS851" s="13"/>
      <c r="AT851" s="13"/>
      <c r="AU851" s="13"/>
    </row>
    <row r="852" spans="3:47" ht="15.75" customHeight="1" x14ac:dyDescent="0.25">
      <c r="C852" s="395"/>
      <c r="S852" s="6"/>
      <c r="AB852" s="6"/>
      <c r="AL852" s="6"/>
      <c r="AS852" s="13"/>
      <c r="AT852" s="13"/>
      <c r="AU852" s="13"/>
    </row>
    <row r="853" spans="3:47" ht="15.75" customHeight="1" x14ac:dyDescent="0.25">
      <c r="C853" s="395"/>
      <c r="S853" s="6"/>
      <c r="AB853" s="6"/>
      <c r="AL853" s="6"/>
      <c r="AS853" s="13"/>
      <c r="AT853" s="13"/>
      <c r="AU853" s="13"/>
    </row>
    <row r="854" spans="3:47" ht="15.75" customHeight="1" x14ac:dyDescent="0.25">
      <c r="C854" s="395"/>
      <c r="S854" s="6"/>
      <c r="AB854" s="6"/>
      <c r="AL854" s="6"/>
      <c r="AS854" s="13"/>
      <c r="AT854" s="13"/>
      <c r="AU854" s="13"/>
    </row>
    <row r="855" spans="3:47" ht="15.75" customHeight="1" x14ac:dyDescent="0.25">
      <c r="C855" s="395"/>
      <c r="S855" s="6"/>
      <c r="AB855" s="6"/>
      <c r="AL855" s="6"/>
      <c r="AS855" s="13"/>
      <c r="AT855" s="13"/>
      <c r="AU855" s="13"/>
    </row>
    <row r="856" spans="3:47" ht="15.75" customHeight="1" x14ac:dyDescent="0.25">
      <c r="C856" s="395"/>
      <c r="S856" s="6"/>
      <c r="AB856" s="6"/>
      <c r="AL856" s="6"/>
      <c r="AS856" s="13"/>
      <c r="AT856" s="13"/>
      <c r="AU856" s="13"/>
    </row>
    <row r="857" spans="3:47" ht="15.75" customHeight="1" x14ac:dyDescent="0.25">
      <c r="C857" s="395"/>
      <c r="S857" s="6"/>
      <c r="AB857" s="6"/>
      <c r="AL857" s="6"/>
      <c r="AS857" s="13"/>
      <c r="AT857" s="13"/>
      <c r="AU857" s="13"/>
    </row>
    <row r="858" spans="3:47" ht="15.75" customHeight="1" x14ac:dyDescent="0.25">
      <c r="C858" s="395"/>
      <c r="S858" s="6"/>
      <c r="AB858" s="6"/>
      <c r="AL858" s="6"/>
      <c r="AS858" s="13"/>
      <c r="AT858" s="13"/>
      <c r="AU858" s="13"/>
    </row>
    <row r="859" spans="3:47" ht="15.75" customHeight="1" x14ac:dyDescent="0.25">
      <c r="C859" s="395"/>
      <c r="S859" s="6"/>
      <c r="AB859" s="6"/>
      <c r="AL859" s="6"/>
      <c r="AS859" s="13"/>
      <c r="AT859" s="13"/>
      <c r="AU859" s="13"/>
    </row>
    <row r="860" spans="3:47" ht="15.75" customHeight="1" x14ac:dyDescent="0.25">
      <c r="C860" s="395"/>
      <c r="S860" s="6"/>
      <c r="AB860" s="6"/>
      <c r="AL860" s="6"/>
      <c r="AS860" s="13"/>
      <c r="AT860" s="13"/>
      <c r="AU860" s="13"/>
    </row>
    <row r="861" spans="3:47" ht="15.75" customHeight="1" x14ac:dyDescent="0.25">
      <c r="C861" s="395"/>
      <c r="S861" s="6"/>
      <c r="AB861" s="6"/>
      <c r="AL861" s="6"/>
      <c r="AS861" s="13"/>
      <c r="AT861" s="13"/>
      <c r="AU861" s="13"/>
    </row>
    <row r="862" spans="3:47" ht="15.75" customHeight="1" x14ac:dyDescent="0.25">
      <c r="C862" s="395"/>
      <c r="S862" s="6"/>
      <c r="AB862" s="6"/>
      <c r="AL862" s="6"/>
      <c r="AS862" s="13"/>
      <c r="AT862" s="13"/>
      <c r="AU862" s="13"/>
    </row>
    <row r="863" spans="3:47" ht="15.75" customHeight="1" x14ac:dyDescent="0.25">
      <c r="C863" s="395"/>
      <c r="S863" s="6"/>
      <c r="AB863" s="6"/>
      <c r="AL863" s="6"/>
      <c r="AS863" s="13"/>
      <c r="AT863" s="13"/>
      <c r="AU863" s="13"/>
    </row>
    <row r="864" spans="3:47" ht="15.75" customHeight="1" x14ac:dyDescent="0.25">
      <c r="C864" s="395"/>
      <c r="S864" s="6"/>
      <c r="AB864" s="6"/>
      <c r="AL864" s="6"/>
      <c r="AS864" s="13"/>
      <c r="AT864" s="13"/>
      <c r="AU864" s="13"/>
    </row>
    <row r="865" spans="3:47" ht="15.75" customHeight="1" x14ac:dyDescent="0.25">
      <c r="C865" s="395"/>
      <c r="S865" s="6"/>
      <c r="AB865" s="6"/>
      <c r="AL865" s="6"/>
      <c r="AS865" s="13"/>
      <c r="AT865" s="13"/>
      <c r="AU865" s="13"/>
    </row>
    <row r="866" spans="3:47" ht="15.75" customHeight="1" x14ac:dyDescent="0.25">
      <c r="C866" s="395"/>
      <c r="S866" s="6"/>
      <c r="AB866" s="6"/>
      <c r="AL866" s="6"/>
      <c r="AS866" s="13"/>
      <c r="AT866" s="13"/>
      <c r="AU866" s="13"/>
    </row>
    <row r="867" spans="3:47" ht="15.75" customHeight="1" x14ac:dyDescent="0.25">
      <c r="C867" s="395"/>
      <c r="S867" s="6"/>
      <c r="AB867" s="6"/>
      <c r="AL867" s="6"/>
      <c r="AS867" s="13"/>
      <c r="AT867" s="13"/>
      <c r="AU867" s="13"/>
    </row>
    <row r="868" spans="3:47" ht="15.75" customHeight="1" x14ac:dyDescent="0.25">
      <c r="C868" s="395"/>
      <c r="S868" s="6"/>
      <c r="AB868" s="6"/>
      <c r="AL868" s="6"/>
      <c r="AS868" s="13"/>
      <c r="AT868" s="13"/>
      <c r="AU868" s="13"/>
    </row>
    <row r="869" spans="3:47" ht="15.75" customHeight="1" x14ac:dyDescent="0.25">
      <c r="C869" s="395"/>
      <c r="S869" s="6"/>
      <c r="AB869" s="6"/>
      <c r="AL869" s="6"/>
      <c r="AS869" s="13"/>
      <c r="AT869" s="13"/>
      <c r="AU869" s="13"/>
    </row>
    <row r="870" spans="3:47" ht="15.75" customHeight="1" x14ac:dyDescent="0.25">
      <c r="C870" s="395"/>
      <c r="S870" s="6"/>
      <c r="AB870" s="6"/>
      <c r="AL870" s="6"/>
      <c r="AS870" s="13"/>
      <c r="AT870" s="13"/>
      <c r="AU870" s="13"/>
    </row>
    <row r="871" spans="3:47" ht="15.75" customHeight="1" x14ac:dyDescent="0.25">
      <c r="C871" s="395"/>
      <c r="S871" s="6"/>
      <c r="AB871" s="6"/>
      <c r="AL871" s="6"/>
      <c r="AS871" s="13"/>
      <c r="AT871" s="13"/>
      <c r="AU871" s="13"/>
    </row>
    <row r="872" spans="3:47" ht="15.75" customHeight="1" x14ac:dyDescent="0.25">
      <c r="C872" s="395"/>
      <c r="S872" s="6"/>
      <c r="AB872" s="6"/>
      <c r="AL872" s="6"/>
      <c r="AS872" s="13"/>
      <c r="AT872" s="13"/>
      <c r="AU872" s="13"/>
    </row>
    <row r="873" spans="3:47" ht="15.75" customHeight="1" x14ac:dyDescent="0.25">
      <c r="C873" s="395"/>
      <c r="S873" s="6"/>
      <c r="AB873" s="6"/>
      <c r="AL873" s="6"/>
      <c r="AS873" s="13"/>
      <c r="AT873" s="13"/>
      <c r="AU873" s="13"/>
    </row>
    <row r="874" spans="3:47" ht="15.75" customHeight="1" x14ac:dyDescent="0.25">
      <c r="C874" s="395"/>
      <c r="S874" s="6"/>
      <c r="AB874" s="6"/>
      <c r="AL874" s="6"/>
      <c r="AS874" s="13"/>
      <c r="AT874" s="13"/>
      <c r="AU874" s="13"/>
    </row>
    <row r="875" spans="3:47" ht="15.75" customHeight="1" x14ac:dyDescent="0.25">
      <c r="C875" s="395"/>
      <c r="S875" s="6"/>
      <c r="AB875" s="6"/>
      <c r="AL875" s="6"/>
      <c r="AS875" s="13"/>
      <c r="AT875" s="13"/>
      <c r="AU875" s="13"/>
    </row>
    <row r="876" spans="3:47" ht="15.75" customHeight="1" x14ac:dyDescent="0.25">
      <c r="C876" s="395"/>
      <c r="S876" s="6"/>
      <c r="AB876" s="6"/>
      <c r="AL876" s="6"/>
      <c r="AS876" s="13"/>
      <c r="AT876" s="13"/>
      <c r="AU876" s="13"/>
    </row>
    <row r="877" spans="3:47" ht="15.75" customHeight="1" x14ac:dyDescent="0.25">
      <c r="C877" s="395"/>
      <c r="S877" s="6"/>
      <c r="AB877" s="6"/>
      <c r="AL877" s="6"/>
      <c r="AS877" s="13"/>
      <c r="AT877" s="13"/>
      <c r="AU877" s="13"/>
    </row>
    <row r="878" spans="3:47" ht="15.75" customHeight="1" x14ac:dyDescent="0.25">
      <c r="C878" s="395"/>
      <c r="S878" s="6"/>
      <c r="AB878" s="6"/>
      <c r="AL878" s="6"/>
      <c r="AS878" s="13"/>
      <c r="AT878" s="13"/>
      <c r="AU878" s="13"/>
    </row>
    <row r="879" spans="3:47" ht="15.75" customHeight="1" x14ac:dyDescent="0.25">
      <c r="C879" s="395"/>
      <c r="S879" s="6"/>
      <c r="AB879" s="6"/>
      <c r="AL879" s="6"/>
      <c r="AS879" s="13"/>
      <c r="AT879" s="13"/>
      <c r="AU879" s="13"/>
    </row>
    <row r="880" spans="3:47" ht="15.75" customHeight="1" x14ac:dyDescent="0.25">
      <c r="C880" s="395"/>
      <c r="S880" s="6"/>
      <c r="AB880" s="6"/>
      <c r="AL880" s="6"/>
      <c r="AS880" s="13"/>
      <c r="AT880" s="13"/>
      <c r="AU880" s="13"/>
    </row>
    <row r="881" spans="3:47" ht="15.75" customHeight="1" x14ac:dyDescent="0.25">
      <c r="C881" s="395"/>
      <c r="S881" s="6"/>
      <c r="AB881" s="6"/>
      <c r="AL881" s="6"/>
      <c r="AS881" s="13"/>
      <c r="AT881" s="13"/>
      <c r="AU881" s="13"/>
    </row>
    <row r="882" spans="3:47" ht="15.75" customHeight="1" x14ac:dyDescent="0.25">
      <c r="C882" s="395"/>
      <c r="S882" s="6"/>
      <c r="AB882" s="6"/>
      <c r="AL882" s="6"/>
      <c r="AS882" s="13"/>
      <c r="AT882" s="13"/>
      <c r="AU882" s="13"/>
    </row>
    <row r="883" spans="3:47" ht="15.75" customHeight="1" x14ac:dyDescent="0.25">
      <c r="C883" s="395"/>
      <c r="S883" s="6"/>
      <c r="AB883" s="6"/>
      <c r="AL883" s="6"/>
      <c r="AS883" s="13"/>
      <c r="AT883" s="13"/>
      <c r="AU883" s="13"/>
    </row>
    <row r="884" spans="3:47" ht="15.75" customHeight="1" x14ac:dyDescent="0.25">
      <c r="C884" s="395"/>
      <c r="S884" s="6"/>
      <c r="AB884" s="6"/>
      <c r="AL884" s="6"/>
      <c r="AS884" s="13"/>
      <c r="AT884" s="13"/>
      <c r="AU884" s="13"/>
    </row>
    <row r="885" spans="3:47" ht="15.75" customHeight="1" x14ac:dyDescent="0.25">
      <c r="C885" s="395"/>
      <c r="S885" s="6"/>
      <c r="AB885" s="6"/>
      <c r="AL885" s="6"/>
      <c r="AS885" s="13"/>
      <c r="AT885" s="13"/>
      <c r="AU885" s="13"/>
    </row>
    <row r="886" spans="3:47" ht="15.75" customHeight="1" x14ac:dyDescent="0.25">
      <c r="C886" s="395"/>
      <c r="S886" s="6"/>
      <c r="AB886" s="6"/>
      <c r="AL886" s="6"/>
      <c r="AS886" s="13"/>
      <c r="AT886" s="13"/>
      <c r="AU886" s="13"/>
    </row>
    <row r="887" spans="3:47" ht="15.75" customHeight="1" x14ac:dyDescent="0.25">
      <c r="C887" s="395"/>
      <c r="S887" s="6"/>
      <c r="AB887" s="6"/>
      <c r="AL887" s="6"/>
      <c r="AS887" s="13"/>
      <c r="AT887" s="13"/>
      <c r="AU887" s="13"/>
    </row>
    <row r="888" spans="3:47" ht="15.75" customHeight="1" x14ac:dyDescent="0.25">
      <c r="C888" s="395"/>
      <c r="S888" s="6"/>
      <c r="AB888" s="6"/>
      <c r="AL888" s="6"/>
      <c r="AS888" s="13"/>
      <c r="AT888" s="13"/>
      <c r="AU888" s="13"/>
    </row>
    <row r="889" spans="3:47" ht="15.75" customHeight="1" x14ac:dyDescent="0.25">
      <c r="C889" s="395"/>
      <c r="S889" s="6"/>
      <c r="AB889" s="6"/>
      <c r="AL889" s="6"/>
      <c r="AS889" s="13"/>
      <c r="AT889" s="13"/>
      <c r="AU889" s="13"/>
    </row>
    <row r="890" spans="3:47" ht="15.75" customHeight="1" x14ac:dyDescent="0.25">
      <c r="C890" s="395"/>
      <c r="S890" s="6"/>
      <c r="AB890" s="6"/>
      <c r="AL890" s="6"/>
      <c r="AS890" s="13"/>
      <c r="AT890" s="13"/>
      <c r="AU890" s="13"/>
    </row>
    <row r="891" spans="3:47" ht="15.75" customHeight="1" x14ac:dyDescent="0.25">
      <c r="C891" s="395"/>
      <c r="S891" s="6"/>
      <c r="AB891" s="6"/>
      <c r="AL891" s="6"/>
      <c r="AS891" s="13"/>
      <c r="AT891" s="13"/>
      <c r="AU891" s="13"/>
    </row>
    <row r="892" spans="3:47" ht="15.75" customHeight="1" x14ac:dyDescent="0.25">
      <c r="C892" s="395"/>
      <c r="S892" s="6"/>
      <c r="AB892" s="6"/>
      <c r="AL892" s="6"/>
      <c r="AS892" s="13"/>
      <c r="AT892" s="13"/>
      <c r="AU892" s="13"/>
    </row>
    <row r="893" spans="3:47" ht="15.75" customHeight="1" x14ac:dyDescent="0.25">
      <c r="C893" s="395"/>
      <c r="S893" s="6"/>
      <c r="AB893" s="6"/>
      <c r="AL893" s="6"/>
      <c r="AS893" s="13"/>
      <c r="AT893" s="13"/>
      <c r="AU893" s="13"/>
    </row>
    <row r="894" spans="3:47" ht="15.75" customHeight="1" x14ac:dyDescent="0.25">
      <c r="C894" s="395"/>
      <c r="S894" s="6"/>
      <c r="AB894" s="6"/>
      <c r="AL894" s="6"/>
      <c r="AS894" s="13"/>
      <c r="AT894" s="13"/>
      <c r="AU894" s="13"/>
    </row>
    <row r="895" spans="3:47" ht="15.75" customHeight="1" x14ac:dyDescent="0.25">
      <c r="C895" s="395"/>
      <c r="S895" s="6"/>
      <c r="AB895" s="6"/>
      <c r="AL895" s="6"/>
      <c r="AS895" s="13"/>
      <c r="AT895" s="13"/>
      <c r="AU895" s="13"/>
    </row>
    <row r="896" spans="3:47" ht="15.75" customHeight="1" x14ac:dyDescent="0.25">
      <c r="C896" s="395"/>
      <c r="S896" s="6"/>
      <c r="AB896" s="6"/>
      <c r="AL896" s="6"/>
      <c r="AS896" s="13"/>
      <c r="AT896" s="13"/>
      <c r="AU896" s="13"/>
    </row>
    <row r="897" spans="3:47" ht="15.75" customHeight="1" x14ac:dyDescent="0.25">
      <c r="C897" s="395"/>
      <c r="S897" s="6"/>
      <c r="AB897" s="6"/>
      <c r="AL897" s="6"/>
      <c r="AS897" s="13"/>
      <c r="AT897" s="13"/>
      <c r="AU897" s="13"/>
    </row>
    <row r="898" spans="3:47" ht="15.75" customHeight="1" x14ac:dyDescent="0.25">
      <c r="C898" s="395"/>
      <c r="S898" s="6"/>
      <c r="AB898" s="6"/>
      <c r="AL898" s="6"/>
      <c r="AS898" s="13"/>
      <c r="AT898" s="13"/>
      <c r="AU898" s="13"/>
    </row>
    <row r="899" spans="3:47" ht="15.75" customHeight="1" x14ac:dyDescent="0.25">
      <c r="C899" s="395"/>
      <c r="S899" s="6"/>
      <c r="AB899" s="6"/>
      <c r="AL899" s="6"/>
      <c r="AS899" s="13"/>
      <c r="AT899" s="13"/>
      <c r="AU899" s="13"/>
    </row>
    <row r="900" spans="3:47" ht="15.75" customHeight="1" x14ac:dyDescent="0.25">
      <c r="C900" s="395"/>
      <c r="S900" s="6"/>
      <c r="AB900" s="6"/>
      <c r="AL900" s="6"/>
      <c r="AS900" s="13"/>
      <c r="AT900" s="13"/>
      <c r="AU900" s="13"/>
    </row>
    <row r="901" spans="3:47" ht="15.75" customHeight="1" x14ac:dyDescent="0.25">
      <c r="C901" s="395"/>
      <c r="S901" s="6"/>
      <c r="AB901" s="6"/>
      <c r="AL901" s="6"/>
      <c r="AS901" s="13"/>
      <c r="AT901" s="13"/>
      <c r="AU901" s="13"/>
    </row>
    <row r="902" spans="3:47" ht="15.75" customHeight="1" x14ac:dyDescent="0.25">
      <c r="C902" s="395"/>
      <c r="S902" s="6"/>
      <c r="AB902" s="6"/>
      <c r="AL902" s="6"/>
      <c r="AS902" s="13"/>
      <c r="AT902" s="13"/>
      <c r="AU902" s="13"/>
    </row>
    <row r="903" spans="3:47" ht="15.75" customHeight="1" x14ac:dyDescent="0.25">
      <c r="C903" s="395"/>
      <c r="S903" s="6"/>
      <c r="AB903" s="6"/>
      <c r="AL903" s="6"/>
      <c r="AS903" s="13"/>
      <c r="AT903" s="13"/>
      <c r="AU903" s="13"/>
    </row>
    <row r="904" spans="3:47" ht="15.75" customHeight="1" x14ac:dyDescent="0.25">
      <c r="C904" s="395"/>
      <c r="S904" s="6"/>
      <c r="AB904" s="6"/>
      <c r="AL904" s="6"/>
      <c r="AS904" s="13"/>
      <c r="AT904" s="13"/>
      <c r="AU904" s="13"/>
    </row>
    <row r="905" spans="3:47" ht="15.75" customHeight="1" x14ac:dyDescent="0.25">
      <c r="C905" s="395"/>
      <c r="S905" s="6"/>
      <c r="AB905" s="6"/>
      <c r="AL905" s="6"/>
      <c r="AS905" s="13"/>
      <c r="AT905" s="13"/>
      <c r="AU905" s="13"/>
    </row>
    <row r="906" spans="3:47" ht="15.75" customHeight="1" x14ac:dyDescent="0.25">
      <c r="C906" s="395"/>
      <c r="S906" s="6"/>
      <c r="AB906" s="6"/>
      <c r="AL906" s="6"/>
      <c r="AS906" s="13"/>
      <c r="AT906" s="13"/>
      <c r="AU906" s="13"/>
    </row>
    <row r="907" spans="3:47" ht="15.75" customHeight="1" x14ac:dyDescent="0.25">
      <c r="C907" s="395"/>
      <c r="S907" s="6"/>
      <c r="AB907" s="6"/>
      <c r="AL907" s="6"/>
      <c r="AS907" s="13"/>
      <c r="AT907" s="13"/>
      <c r="AU907" s="13"/>
    </row>
    <row r="908" spans="3:47" ht="15.75" customHeight="1" x14ac:dyDescent="0.25">
      <c r="C908" s="395"/>
      <c r="S908" s="6"/>
      <c r="AB908" s="6"/>
      <c r="AL908" s="6"/>
      <c r="AS908" s="13"/>
      <c r="AT908" s="13"/>
      <c r="AU908" s="13"/>
    </row>
    <row r="909" spans="3:47" ht="15.75" customHeight="1" x14ac:dyDescent="0.25">
      <c r="C909" s="395"/>
      <c r="S909" s="6"/>
      <c r="AB909" s="6"/>
      <c r="AL909" s="6"/>
      <c r="AS909" s="13"/>
      <c r="AT909" s="13"/>
      <c r="AU909" s="13"/>
    </row>
    <row r="910" spans="3:47" ht="15.75" customHeight="1" x14ac:dyDescent="0.25">
      <c r="C910" s="395"/>
      <c r="S910" s="6"/>
      <c r="AB910" s="6"/>
      <c r="AL910" s="6"/>
      <c r="AS910" s="13"/>
      <c r="AT910" s="13"/>
      <c r="AU910" s="13"/>
    </row>
    <row r="911" spans="3:47" ht="15.75" customHeight="1" x14ac:dyDescent="0.25">
      <c r="C911" s="395"/>
      <c r="S911" s="6"/>
      <c r="AB911" s="6"/>
      <c r="AL911" s="6"/>
      <c r="AS911" s="13"/>
      <c r="AT911" s="13"/>
      <c r="AU911" s="13"/>
    </row>
    <row r="912" spans="3:47" ht="15.75" customHeight="1" x14ac:dyDescent="0.25">
      <c r="C912" s="395"/>
      <c r="S912" s="6"/>
      <c r="AB912" s="6"/>
      <c r="AL912" s="6"/>
      <c r="AS912" s="13"/>
      <c r="AT912" s="13"/>
      <c r="AU912" s="13"/>
    </row>
    <row r="913" spans="3:47" ht="15.75" customHeight="1" x14ac:dyDescent="0.25">
      <c r="C913" s="395"/>
      <c r="S913" s="6"/>
      <c r="AB913" s="6"/>
      <c r="AL913" s="6"/>
      <c r="AS913" s="13"/>
      <c r="AT913" s="13"/>
      <c r="AU913" s="13"/>
    </row>
    <row r="914" spans="3:47" ht="15.75" customHeight="1" x14ac:dyDescent="0.25">
      <c r="C914" s="395"/>
      <c r="S914" s="6"/>
      <c r="AB914" s="6"/>
      <c r="AL914" s="6"/>
      <c r="AS914" s="13"/>
      <c r="AT914" s="13"/>
      <c r="AU914" s="13"/>
    </row>
    <row r="915" spans="3:47" ht="15.75" customHeight="1" x14ac:dyDescent="0.25">
      <c r="C915" s="395"/>
      <c r="S915" s="6"/>
      <c r="AB915" s="6"/>
      <c r="AL915" s="6"/>
      <c r="AS915" s="13"/>
      <c r="AT915" s="13"/>
      <c r="AU915" s="13"/>
    </row>
    <row r="916" spans="3:47" ht="15.75" customHeight="1" x14ac:dyDescent="0.25">
      <c r="C916" s="395"/>
      <c r="S916" s="6"/>
      <c r="AB916" s="6"/>
      <c r="AL916" s="6"/>
      <c r="AS916" s="13"/>
      <c r="AT916" s="13"/>
      <c r="AU916" s="13"/>
    </row>
    <row r="917" spans="3:47" ht="15.75" customHeight="1" x14ac:dyDescent="0.25">
      <c r="C917" s="395"/>
      <c r="S917" s="6"/>
      <c r="AB917" s="6"/>
      <c r="AL917" s="6"/>
      <c r="AS917" s="13"/>
      <c r="AT917" s="13"/>
      <c r="AU917" s="13"/>
    </row>
    <row r="918" spans="3:47" ht="15.75" customHeight="1" x14ac:dyDescent="0.25">
      <c r="C918" s="395"/>
      <c r="S918" s="6"/>
      <c r="AB918" s="6"/>
      <c r="AL918" s="6"/>
      <c r="AS918" s="13"/>
      <c r="AT918" s="13"/>
      <c r="AU918" s="13"/>
    </row>
    <row r="919" spans="3:47" ht="15.75" customHeight="1" x14ac:dyDescent="0.25">
      <c r="C919" s="395"/>
      <c r="S919" s="6"/>
      <c r="AB919" s="6"/>
      <c r="AL919" s="6"/>
      <c r="AS919" s="13"/>
      <c r="AT919" s="13"/>
      <c r="AU919" s="13"/>
    </row>
    <row r="920" spans="3:47" ht="15.75" customHeight="1" x14ac:dyDescent="0.25">
      <c r="C920" s="395"/>
      <c r="S920" s="6"/>
      <c r="AB920" s="6"/>
      <c r="AL920" s="6"/>
      <c r="AS920" s="13"/>
      <c r="AT920" s="13"/>
      <c r="AU920" s="13"/>
    </row>
    <row r="921" spans="3:47" ht="15.75" customHeight="1" x14ac:dyDescent="0.25">
      <c r="C921" s="395"/>
      <c r="S921" s="6"/>
      <c r="AB921" s="6"/>
      <c r="AL921" s="6"/>
      <c r="AS921" s="13"/>
      <c r="AT921" s="13"/>
      <c r="AU921" s="13"/>
    </row>
    <row r="922" spans="3:47" ht="15.75" customHeight="1" x14ac:dyDescent="0.25">
      <c r="C922" s="395"/>
      <c r="S922" s="6"/>
      <c r="AB922" s="6"/>
      <c r="AL922" s="6"/>
      <c r="AS922" s="13"/>
      <c r="AT922" s="13"/>
      <c r="AU922" s="13"/>
    </row>
    <row r="923" spans="3:47" ht="15.75" customHeight="1" x14ac:dyDescent="0.25">
      <c r="C923" s="395"/>
      <c r="S923" s="6"/>
      <c r="AB923" s="6"/>
      <c r="AL923" s="6"/>
      <c r="AS923" s="13"/>
      <c r="AT923" s="13"/>
      <c r="AU923" s="13"/>
    </row>
    <row r="924" spans="3:47" ht="15.75" customHeight="1" x14ac:dyDescent="0.25">
      <c r="C924" s="395"/>
      <c r="S924" s="6"/>
      <c r="AB924" s="6"/>
      <c r="AL924" s="6"/>
      <c r="AS924" s="13"/>
      <c r="AT924" s="13"/>
      <c r="AU924" s="13"/>
    </row>
    <row r="925" spans="3:47" ht="15.75" customHeight="1" x14ac:dyDescent="0.25">
      <c r="C925" s="395"/>
      <c r="S925" s="6"/>
      <c r="AB925" s="6"/>
      <c r="AL925" s="6"/>
      <c r="AS925" s="13"/>
      <c r="AT925" s="13"/>
      <c r="AU925" s="13"/>
    </row>
    <row r="926" spans="3:47" ht="15.75" customHeight="1" x14ac:dyDescent="0.25">
      <c r="C926" s="395"/>
      <c r="S926" s="6"/>
      <c r="AB926" s="6"/>
      <c r="AL926" s="6"/>
      <c r="AS926" s="13"/>
      <c r="AT926" s="13"/>
      <c r="AU926" s="13"/>
    </row>
    <row r="927" spans="3:47" ht="15.75" customHeight="1" x14ac:dyDescent="0.25">
      <c r="C927" s="395"/>
      <c r="S927" s="6"/>
      <c r="AB927" s="6"/>
      <c r="AL927" s="6"/>
      <c r="AS927" s="13"/>
      <c r="AT927" s="13"/>
      <c r="AU927" s="13"/>
    </row>
    <row r="928" spans="3:47" ht="15.75" customHeight="1" x14ac:dyDescent="0.25">
      <c r="C928" s="395"/>
      <c r="S928" s="6"/>
      <c r="AB928" s="6"/>
      <c r="AL928" s="6"/>
      <c r="AS928" s="13"/>
      <c r="AT928" s="13"/>
      <c r="AU928" s="13"/>
    </row>
    <row r="929" spans="3:47" ht="15.75" customHeight="1" x14ac:dyDescent="0.25">
      <c r="C929" s="395"/>
      <c r="S929" s="6"/>
      <c r="AB929" s="6"/>
      <c r="AL929" s="6"/>
      <c r="AS929" s="13"/>
      <c r="AT929" s="13"/>
      <c r="AU929" s="13"/>
    </row>
    <row r="930" spans="3:47" ht="15.75" customHeight="1" x14ac:dyDescent="0.25">
      <c r="C930" s="395"/>
      <c r="S930" s="6"/>
      <c r="AB930" s="6"/>
      <c r="AL930" s="6"/>
      <c r="AS930" s="13"/>
      <c r="AT930" s="13"/>
      <c r="AU930" s="13"/>
    </row>
    <row r="931" spans="3:47" ht="15.75" customHeight="1" x14ac:dyDescent="0.25">
      <c r="C931" s="395"/>
      <c r="S931" s="6"/>
      <c r="AB931" s="6"/>
      <c r="AL931" s="6"/>
      <c r="AS931" s="13"/>
      <c r="AT931" s="13"/>
      <c r="AU931" s="13"/>
    </row>
    <row r="932" spans="3:47" ht="15.75" customHeight="1" x14ac:dyDescent="0.25">
      <c r="C932" s="395"/>
      <c r="S932" s="6"/>
      <c r="AB932" s="6"/>
      <c r="AL932" s="6"/>
      <c r="AS932" s="13"/>
      <c r="AT932" s="13"/>
      <c r="AU932" s="13"/>
    </row>
    <row r="933" spans="3:47" ht="15.75" customHeight="1" x14ac:dyDescent="0.25">
      <c r="C933" s="395"/>
      <c r="S933" s="6"/>
      <c r="AB933" s="6"/>
      <c r="AL933" s="6"/>
      <c r="AS933" s="13"/>
      <c r="AT933" s="13"/>
      <c r="AU933" s="13"/>
    </row>
    <row r="934" spans="3:47" ht="15.75" customHeight="1" x14ac:dyDescent="0.25">
      <c r="C934" s="395"/>
      <c r="S934" s="6"/>
      <c r="AB934" s="6"/>
      <c r="AL934" s="6"/>
      <c r="AS934" s="13"/>
      <c r="AT934" s="13"/>
      <c r="AU934" s="13"/>
    </row>
    <row r="935" spans="3:47" ht="15.75" customHeight="1" x14ac:dyDescent="0.25">
      <c r="C935" s="395"/>
      <c r="S935" s="6"/>
      <c r="AB935" s="6"/>
      <c r="AL935" s="6"/>
      <c r="AS935" s="13"/>
      <c r="AT935" s="13"/>
      <c r="AU935" s="13"/>
    </row>
    <row r="936" spans="3:47" ht="15.75" customHeight="1" x14ac:dyDescent="0.25">
      <c r="C936" s="395"/>
      <c r="S936" s="6"/>
      <c r="AB936" s="6"/>
      <c r="AL936" s="6"/>
      <c r="AS936" s="13"/>
      <c r="AT936" s="13"/>
      <c r="AU936" s="13"/>
    </row>
    <row r="937" spans="3:47" ht="15.75" customHeight="1" x14ac:dyDescent="0.25">
      <c r="C937" s="395"/>
      <c r="S937" s="6"/>
      <c r="AB937" s="6"/>
      <c r="AL937" s="6"/>
      <c r="AS937" s="13"/>
      <c r="AT937" s="13"/>
      <c r="AU937" s="13"/>
    </row>
    <row r="938" spans="3:47" ht="15.75" customHeight="1" x14ac:dyDescent="0.25">
      <c r="C938" s="395"/>
      <c r="S938" s="6"/>
      <c r="AB938" s="6"/>
      <c r="AL938" s="6"/>
      <c r="AS938" s="13"/>
      <c r="AT938" s="13"/>
      <c r="AU938" s="13"/>
    </row>
    <row r="939" spans="3:47" ht="15.75" customHeight="1" x14ac:dyDescent="0.25">
      <c r="C939" s="395"/>
      <c r="S939" s="6"/>
      <c r="AB939" s="6"/>
      <c r="AL939" s="6"/>
      <c r="AS939" s="13"/>
      <c r="AT939" s="13"/>
      <c r="AU939" s="13"/>
    </row>
    <row r="940" spans="3:47" ht="15.75" customHeight="1" x14ac:dyDescent="0.25">
      <c r="C940" s="395"/>
      <c r="S940" s="6"/>
      <c r="AB940" s="6"/>
      <c r="AL940" s="6"/>
      <c r="AS940" s="13"/>
      <c r="AT940" s="13"/>
      <c r="AU940" s="13"/>
    </row>
    <row r="941" spans="3:47" ht="15.75" customHeight="1" x14ac:dyDescent="0.25">
      <c r="C941" s="395"/>
      <c r="S941" s="6"/>
      <c r="AB941" s="6"/>
      <c r="AL941" s="6"/>
      <c r="AS941" s="13"/>
      <c r="AT941" s="13"/>
      <c r="AU941" s="13"/>
    </row>
    <row r="942" spans="3:47" ht="15.75" customHeight="1" x14ac:dyDescent="0.25">
      <c r="C942" s="395"/>
      <c r="S942" s="6"/>
      <c r="AB942" s="6"/>
      <c r="AL942" s="6"/>
      <c r="AS942" s="13"/>
      <c r="AT942" s="13"/>
      <c r="AU942" s="13"/>
    </row>
    <row r="943" spans="3:47" ht="15.75" customHeight="1" x14ac:dyDescent="0.25">
      <c r="C943" s="395"/>
      <c r="S943" s="6"/>
      <c r="AB943" s="6"/>
      <c r="AL943" s="6"/>
      <c r="AS943" s="13"/>
      <c r="AT943" s="13"/>
      <c r="AU943" s="13"/>
    </row>
    <row r="944" spans="3:47" ht="15.75" customHeight="1" x14ac:dyDescent="0.25">
      <c r="C944" s="395"/>
      <c r="S944" s="6"/>
      <c r="AB944" s="6"/>
      <c r="AL944" s="6"/>
      <c r="AS944" s="13"/>
      <c r="AT944" s="13"/>
      <c r="AU944" s="13"/>
    </row>
    <row r="945" spans="3:47" ht="15.75" customHeight="1" x14ac:dyDescent="0.25">
      <c r="C945" s="395"/>
      <c r="S945" s="6"/>
      <c r="AB945" s="6"/>
      <c r="AL945" s="6"/>
      <c r="AS945" s="13"/>
      <c r="AT945" s="13"/>
      <c r="AU945" s="13"/>
    </row>
    <row r="946" spans="3:47" ht="15.75" customHeight="1" x14ac:dyDescent="0.25">
      <c r="C946" s="395"/>
      <c r="S946" s="6"/>
      <c r="AB946" s="6"/>
      <c r="AL946" s="6"/>
      <c r="AS946" s="13"/>
      <c r="AT946" s="13"/>
      <c r="AU946" s="13"/>
    </row>
    <row r="947" spans="3:47" ht="15.75" customHeight="1" x14ac:dyDescent="0.25">
      <c r="C947" s="395"/>
      <c r="S947" s="6"/>
      <c r="AB947" s="6"/>
      <c r="AL947" s="6"/>
      <c r="AS947" s="13"/>
      <c r="AT947" s="13"/>
      <c r="AU947" s="13"/>
    </row>
    <row r="948" spans="3:47" ht="15.75" customHeight="1" x14ac:dyDescent="0.25">
      <c r="C948" s="395"/>
      <c r="S948" s="6"/>
      <c r="AB948" s="6"/>
      <c r="AL948" s="6"/>
      <c r="AS948" s="13"/>
      <c r="AT948" s="13"/>
      <c r="AU948" s="13"/>
    </row>
    <row r="949" spans="3:47" ht="15.75" customHeight="1" x14ac:dyDescent="0.25">
      <c r="C949" s="395"/>
      <c r="S949" s="6"/>
      <c r="AB949" s="6"/>
      <c r="AL949" s="6"/>
      <c r="AS949" s="13"/>
      <c r="AT949" s="13"/>
      <c r="AU949" s="13"/>
    </row>
    <row r="950" spans="3:47" ht="15.75" customHeight="1" x14ac:dyDescent="0.25">
      <c r="C950" s="395"/>
      <c r="S950" s="6"/>
      <c r="AB950" s="6"/>
      <c r="AL950" s="6"/>
      <c r="AS950" s="13"/>
      <c r="AT950" s="13"/>
      <c r="AU950" s="13"/>
    </row>
    <row r="951" spans="3:47" ht="15.75" customHeight="1" x14ac:dyDescent="0.25">
      <c r="C951" s="395"/>
      <c r="S951" s="6"/>
      <c r="AB951" s="6"/>
      <c r="AL951" s="6"/>
      <c r="AS951" s="13"/>
      <c r="AT951" s="13"/>
      <c r="AU951" s="13"/>
    </row>
    <row r="952" spans="3:47" ht="15.75" customHeight="1" x14ac:dyDescent="0.25">
      <c r="C952" s="395"/>
      <c r="S952" s="6"/>
      <c r="AB952" s="6"/>
      <c r="AL952" s="6"/>
      <c r="AS952" s="13"/>
      <c r="AT952" s="13"/>
      <c r="AU952" s="13"/>
    </row>
    <row r="953" spans="3:47" ht="15.75" customHeight="1" x14ac:dyDescent="0.25">
      <c r="C953" s="395"/>
      <c r="S953" s="6"/>
      <c r="AB953" s="6"/>
      <c r="AL953" s="6"/>
      <c r="AS953" s="13"/>
      <c r="AT953" s="13"/>
      <c r="AU953" s="13"/>
    </row>
    <row r="954" spans="3:47" ht="15.75" customHeight="1" x14ac:dyDescent="0.25">
      <c r="C954" s="395"/>
      <c r="S954" s="6"/>
      <c r="AB954" s="6"/>
      <c r="AL954" s="6"/>
      <c r="AS954" s="13"/>
      <c r="AT954" s="13"/>
      <c r="AU954" s="13"/>
    </row>
    <row r="955" spans="3:47" ht="15.75" customHeight="1" x14ac:dyDescent="0.25">
      <c r="C955" s="395"/>
      <c r="S955" s="6"/>
      <c r="AB955" s="6"/>
      <c r="AL955" s="6"/>
      <c r="AS955" s="13"/>
      <c r="AT955" s="13"/>
      <c r="AU955" s="13"/>
    </row>
    <row r="956" spans="3:47" ht="15.75" customHeight="1" x14ac:dyDescent="0.25">
      <c r="C956" s="395"/>
      <c r="S956" s="6"/>
      <c r="AB956" s="6"/>
      <c r="AL956" s="6"/>
      <c r="AS956" s="13"/>
      <c r="AT956" s="13"/>
      <c r="AU956" s="13"/>
    </row>
    <row r="957" spans="3:47" ht="15.75" customHeight="1" x14ac:dyDescent="0.25">
      <c r="C957" s="395"/>
      <c r="S957" s="6"/>
      <c r="AB957" s="6"/>
      <c r="AL957" s="6"/>
      <c r="AS957" s="13"/>
      <c r="AT957" s="13"/>
      <c r="AU957" s="13"/>
    </row>
    <row r="958" spans="3:47" ht="15.75" customHeight="1" x14ac:dyDescent="0.25">
      <c r="C958" s="395"/>
      <c r="S958" s="6"/>
      <c r="AB958" s="6"/>
      <c r="AL958" s="6"/>
      <c r="AS958" s="13"/>
      <c r="AT958" s="13"/>
      <c r="AU958" s="13"/>
    </row>
    <row r="959" spans="3:47" ht="15.75" customHeight="1" x14ac:dyDescent="0.25">
      <c r="C959" s="395"/>
      <c r="S959" s="6"/>
      <c r="AB959" s="6"/>
      <c r="AL959" s="6"/>
      <c r="AS959" s="13"/>
      <c r="AT959" s="13"/>
      <c r="AU959" s="13"/>
    </row>
    <row r="960" spans="3:47" ht="15.75" customHeight="1" x14ac:dyDescent="0.25">
      <c r="C960" s="395"/>
      <c r="S960" s="6"/>
      <c r="AB960" s="6"/>
      <c r="AL960" s="6"/>
      <c r="AS960" s="13"/>
      <c r="AT960" s="13"/>
      <c r="AU960" s="13"/>
    </row>
    <row r="961" spans="3:47" ht="15.75" customHeight="1" x14ac:dyDescent="0.25">
      <c r="C961" s="395"/>
      <c r="S961" s="6"/>
      <c r="AB961" s="6"/>
      <c r="AL961" s="6"/>
      <c r="AS961" s="13"/>
      <c r="AT961" s="13"/>
      <c r="AU961" s="13"/>
    </row>
    <row r="962" spans="3:47" ht="15.75" customHeight="1" x14ac:dyDescent="0.25">
      <c r="C962" s="395"/>
      <c r="S962" s="6"/>
      <c r="AB962" s="6"/>
      <c r="AL962" s="6"/>
      <c r="AS962" s="13"/>
      <c r="AT962" s="13"/>
      <c r="AU962" s="13"/>
    </row>
    <row r="963" spans="3:47" ht="15.75" customHeight="1" x14ac:dyDescent="0.25">
      <c r="C963" s="395"/>
      <c r="S963" s="6"/>
      <c r="AB963" s="6"/>
      <c r="AL963" s="6"/>
      <c r="AS963" s="13"/>
      <c r="AT963" s="13"/>
      <c r="AU963" s="13"/>
    </row>
    <row r="964" spans="3:47" ht="15.75" customHeight="1" x14ac:dyDescent="0.25">
      <c r="C964" s="395"/>
      <c r="S964" s="6"/>
      <c r="AB964" s="6"/>
      <c r="AL964" s="6"/>
      <c r="AS964" s="13"/>
      <c r="AT964" s="13"/>
      <c r="AU964" s="13"/>
    </row>
    <row r="965" spans="3:47" ht="15.75" customHeight="1" x14ac:dyDescent="0.25">
      <c r="C965" s="395"/>
      <c r="S965" s="6"/>
      <c r="AB965" s="6"/>
      <c r="AL965" s="6"/>
      <c r="AS965" s="13"/>
      <c r="AT965" s="13"/>
      <c r="AU965" s="13"/>
    </row>
    <row r="966" spans="3:47" ht="15.75" customHeight="1" x14ac:dyDescent="0.25">
      <c r="C966" s="395"/>
      <c r="S966" s="6"/>
      <c r="AB966" s="6"/>
      <c r="AL966" s="6"/>
      <c r="AS966" s="13"/>
      <c r="AT966" s="13"/>
      <c r="AU966" s="13"/>
    </row>
    <row r="967" spans="3:47" ht="15.75" customHeight="1" x14ac:dyDescent="0.25">
      <c r="C967" s="395"/>
      <c r="S967" s="6"/>
      <c r="AB967" s="6"/>
      <c r="AL967" s="6"/>
      <c r="AS967" s="13"/>
      <c r="AT967" s="13"/>
      <c r="AU967" s="13"/>
    </row>
    <row r="968" spans="3:47" ht="15.75" customHeight="1" x14ac:dyDescent="0.25">
      <c r="C968" s="395"/>
      <c r="S968" s="6"/>
      <c r="AB968" s="6"/>
      <c r="AL968" s="6"/>
      <c r="AS968" s="13"/>
      <c r="AT968" s="13"/>
      <c r="AU968" s="13"/>
    </row>
    <row r="969" spans="3:47" ht="15.75" customHeight="1" x14ac:dyDescent="0.25">
      <c r="C969" s="395"/>
      <c r="S969" s="6"/>
      <c r="AB969" s="6"/>
      <c r="AL969" s="6"/>
      <c r="AS969" s="13"/>
      <c r="AT969" s="13"/>
      <c r="AU969" s="13"/>
    </row>
    <row r="970" spans="3:47" ht="15.75" customHeight="1" x14ac:dyDescent="0.25">
      <c r="C970" s="395"/>
      <c r="S970" s="6"/>
      <c r="AB970" s="6"/>
      <c r="AL970" s="6"/>
      <c r="AS970" s="13"/>
      <c r="AT970" s="13"/>
      <c r="AU970" s="13"/>
    </row>
    <row r="971" spans="3:47" ht="15.75" customHeight="1" x14ac:dyDescent="0.25">
      <c r="C971" s="395"/>
      <c r="S971" s="6"/>
      <c r="AB971" s="6"/>
      <c r="AL971" s="6"/>
      <c r="AS971" s="13"/>
      <c r="AT971" s="13"/>
      <c r="AU971" s="13"/>
    </row>
    <row r="972" spans="3:47" ht="15.75" customHeight="1" x14ac:dyDescent="0.25">
      <c r="C972" s="395"/>
      <c r="S972" s="6"/>
      <c r="AB972" s="6"/>
      <c r="AL972" s="6"/>
      <c r="AS972" s="13"/>
      <c r="AT972" s="13"/>
      <c r="AU972" s="13"/>
    </row>
    <row r="973" spans="3:47" ht="15.75" customHeight="1" x14ac:dyDescent="0.25">
      <c r="C973" s="395"/>
      <c r="S973" s="6"/>
      <c r="AB973" s="6"/>
      <c r="AL973" s="6"/>
      <c r="AS973" s="13"/>
      <c r="AT973" s="13"/>
      <c r="AU973" s="13"/>
    </row>
    <row r="974" spans="3:47" ht="15.75" customHeight="1" x14ac:dyDescent="0.25">
      <c r="C974" s="395"/>
      <c r="S974" s="6"/>
      <c r="AB974" s="6"/>
      <c r="AL974" s="6"/>
      <c r="AS974" s="13"/>
      <c r="AT974" s="13"/>
      <c r="AU974" s="13"/>
    </row>
    <row r="975" spans="3:47" ht="15.75" customHeight="1" x14ac:dyDescent="0.25">
      <c r="C975" s="395"/>
      <c r="S975" s="6"/>
      <c r="AB975" s="6"/>
      <c r="AL975" s="6"/>
      <c r="AS975" s="13"/>
      <c r="AT975" s="13"/>
      <c r="AU975" s="13"/>
    </row>
    <row r="976" spans="3:47" ht="15.75" customHeight="1" x14ac:dyDescent="0.25">
      <c r="C976" s="395"/>
      <c r="S976" s="6"/>
      <c r="AB976" s="6"/>
      <c r="AL976" s="6"/>
      <c r="AS976" s="13"/>
      <c r="AT976" s="13"/>
      <c r="AU976" s="13"/>
    </row>
    <row r="977" spans="3:47" ht="15.75" customHeight="1" x14ac:dyDescent="0.25">
      <c r="C977" s="395"/>
      <c r="S977" s="6"/>
      <c r="AB977" s="6"/>
      <c r="AL977" s="6"/>
      <c r="AS977" s="13"/>
      <c r="AT977" s="13"/>
      <c r="AU977" s="13"/>
    </row>
    <row r="978" spans="3:47" ht="15.75" customHeight="1" x14ac:dyDescent="0.25">
      <c r="C978" s="395"/>
      <c r="S978" s="6"/>
      <c r="AB978" s="6"/>
      <c r="AL978" s="6"/>
      <c r="AS978" s="13"/>
      <c r="AT978" s="13"/>
      <c r="AU978" s="13"/>
    </row>
    <row r="979" spans="3:47" ht="15.75" customHeight="1" x14ac:dyDescent="0.25">
      <c r="C979" s="395"/>
      <c r="S979" s="6"/>
      <c r="AB979" s="6"/>
      <c r="AL979" s="6"/>
      <c r="AS979" s="13"/>
      <c r="AT979" s="13"/>
      <c r="AU979" s="13"/>
    </row>
    <row r="980" spans="3:47" ht="15.75" customHeight="1" x14ac:dyDescent="0.25">
      <c r="C980" s="395"/>
      <c r="S980" s="6"/>
      <c r="AB980" s="6"/>
      <c r="AL980" s="6"/>
      <c r="AS980" s="13"/>
      <c r="AT980" s="13"/>
      <c r="AU980" s="13"/>
    </row>
    <row r="981" spans="3:47" ht="15.75" customHeight="1" x14ac:dyDescent="0.25">
      <c r="C981" s="395"/>
      <c r="S981" s="6"/>
      <c r="AB981" s="6"/>
      <c r="AL981" s="6"/>
      <c r="AS981" s="13"/>
      <c r="AT981" s="13"/>
      <c r="AU981" s="13"/>
    </row>
    <row r="982" spans="3:47" ht="15.75" customHeight="1" x14ac:dyDescent="0.25">
      <c r="C982" s="395"/>
      <c r="S982" s="6"/>
      <c r="AB982" s="6"/>
      <c r="AL982" s="6"/>
      <c r="AS982" s="13"/>
      <c r="AT982" s="13"/>
      <c r="AU982" s="13"/>
    </row>
    <row r="983" spans="3:47" ht="15.75" customHeight="1" x14ac:dyDescent="0.25">
      <c r="C983" s="395"/>
      <c r="S983" s="6"/>
      <c r="AB983" s="6"/>
      <c r="AL983" s="6"/>
      <c r="AS983" s="13"/>
      <c r="AT983" s="13"/>
      <c r="AU983" s="13"/>
    </row>
    <row r="984" spans="3:47" ht="15.75" customHeight="1" x14ac:dyDescent="0.25">
      <c r="C984" s="395"/>
      <c r="S984" s="6"/>
      <c r="AB984" s="6"/>
      <c r="AL984" s="6"/>
      <c r="AS984" s="13"/>
      <c r="AT984" s="13"/>
      <c r="AU984" s="13"/>
    </row>
    <row r="985" spans="3:47" ht="15.75" customHeight="1" x14ac:dyDescent="0.25">
      <c r="C985" s="395"/>
      <c r="S985" s="6"/>
      <c r="AB985" s="6"/>
      <c r="AL985" s="6"/>
      <c r="AS985" s="13"/>
      <c r="AT985" s="13"/>
      <c r="AU985" s="13"/>
    </row>
    <row r="986" spans="3:47" ht="15.75" customHeight="1" x14ac:dyDescent="0.25">
      <c r="C986" s="395"/>
      <c r="S986" s="6"/>
      <c r="AB986" s="6"/>
      <c r="AL986" s="6"/>
      <c r="AS986" s="13"/>
      <c r="AT986" s="13"/>
      <c r="AU986" s="13"/>
    </row>
    <row r="987" spans="3:47" ht="15.75" customHeight="1" x14ac:dyDescent="0.25">
      <c r="C987" s="395"/>
      <c r="S987" s="6"/>
      <c r="AB987" s="6"/>
      <c r="AL987" s="6"/>
      <c r="AS987" s="13"/>
      <c r="AT987" s="13"/>
      <c r="AU987" s="13"/>
    </row>
    <row r="988" spans="3:47" ht="15.75" customHeight="1" x14ac:dyDescent="0.25">
      <c r="C988" s="395"/>
      <c r="S988" s="6"/>
      <c r="AB988" s="6"/>
      <c r="AL988" s="6"/>
      <c r="AS988" s="13"/>
      <c r="AT988" s="13"/>
      <c r="AU988" s="13"/>
    </row>
    <row r="989" spans="3:47" ht="15.75" customHeight="1" x14ac:dyDescent="0.25">
      <c r="C989" s="395"/>
      <c r="S989" s="6"/>
      <c r="AB989" s="6"/>
      <c r="AL989" s="6"/>
      <c r="AS989" s="13"/>
      <c r="AT989" s="13"/>
      <c r="AU989" s="13"/>
    </row>
    <row r="990" spans="3:47" ht="15.75" customHeight="1" x14ac:dyDescent="0.25">
      <c r="C990" s="395"/>
      <c r="S990" s="6"/>
      <c r="AB990" s="6"/>
      <c r="AL990" s="6"/>
      <c r="AS990" s="13"/>
      <c r="AT990" s="13"/>
      <c r="AU990" s="13"/>
    </row>
    <row r="991" spans="3:47" ht="15.75" customHeight="1" x14ac:dyDescent="0.25">
      <c r="C991" s="395"/>
      <c r="S991" s="6"/>
      <c r="AB991" s="6"/>
      <c r="AL991" s="6"/>
      <c r="AS991" s="13"/>
      <c r="AT991" s="13"/>
      <c r="AU991" s="13"/>
    </row>
    <row r="992" spans="3:47" ht="15.75" customHeight="1" x14ac:dyDescent="0.25">
      <c r="C992" s="395"/>
      <c r="S992" s="6"/>
      <c r="AB992" s="6"/>
      <c r="AL992" s="6"/>
      <c r="AS992" s="13"/>
      <c r="AT992" s="13"/>
      <c r="AU992" s="13"/>
    </row>
    <row r="993" spans="3:47" ht="15.75" customHeight="1" x14ac:dyDescent="0.25">
      <c r="C993" s="395"/>
      <c r="S993" s="6"/>
      <c r="AB993" s="6"/>
      <c r="AL993" s="6"/>
      <c r="AS993" s="13"/>
      <c r="AT993" s="13"/>
      <c r="AU993" s="13"/>
    </row>
    <row r="994" spans="3:47" ht="15.75" customHeight="1" x14ac:dyDescent="0.25">
      <c r="C994" s="395"/>
      <c r="S994" s="6"/>
      <c r="AB994" s="6"/>
      <c r="AL994" s="6"/>
      <c r="AS994" s="13"/>
      <c r="AT994" s="13"/>
      <c r="AU994" s="13"/>
    </row>
    <row r="995" spans="3:47" ht="15.75" customHeight="1" x14ac:dyDescent="0.25">
      <c r="C995" s="395"/>
      <c r="S995" s="6"/>
      <c r="AB995" s="6"/>
      <c r="AL995" s="6"/>
      <c r="AS995" s="13"/>
      <c r="AT995" s="13"/>
      <c r="AU995" s="13"/>
    </row>
    <row r="996" spans="3:47" ht="15.75" customHeight="1" x14ac:dyDescent="0.25">
      <c r="C996" s="395"/>
      <c r="S996" s="6"/>
      <c r="AB996" s="6"/>
      <c r="AL996" s="6"/>
      <c r="AS996" s="13"/>
      <c r="AT996" s="13"/>
      <c r="AU996" s="13"/>
    </row>
    <row r="997" spans="3:47" ht="15.75" customHeight="1" x14ac:dyDescent="0.25">
      <c r="C997" s="395"/>
      <c r="S997" s="6"/>
      <c r="AB997" s="6"/>
      <c r="AL997" s="6"/>
      <c r="AS997" s="13"/>
      <c r="AT997" s="13"/>
      <c r="AU997" s="13"/>
    </row>
    <row r="998" spans="3:47" ht="15.75" customHeight="1" x14ac:dyDescent="0.25">
      <c r="C998" s="395"/>
      <c r="S998" s="6"/>
      <c r="AB998" s="6"/>
      <c r="AL998" s="6"/>
      <c r="AS998" s="13"/>
      <c r="AT998" s="13"/>
      <c r="AU998" s="13"/>
    </row>
    <row r="999" spans="3:47" ht="15.75" customHeight="1" x14ac:dyDescent="0.25">
      <c r="C999" s="395"/>
      <c r="S999" s="6"/>
      <c r="AB999" s="6"/>
      <c r="AL999" s="6"/>
      <c r="AS999" s="13"/>
      <c r="AT999" s="13"/>
      <c r="AU999" s="13"/>
    </row>
    <row r="1000" spans="3:47" ht="15.75" customHeight="1" x14ac:dyDescent="0.25">
      <c r="C1000" s="395"/>
      <c r="S1000" s="6"/>
      <c r="AB1000" s="6"/>
      <c r="AL1000" s="6"/>
      <c r="AS1000" s="13"/>
      <c r="AT1000" s="13"/>
      <c r="AU1000" s="13"/>
    </row>
  </sheetData>
  <autoFilter ref="A7:AQ132"/>
  <mergeCells count="33">
    <mergeCell ref="T125:AA125"/>
    <mergeCell ref="AD125:AK125"/>
    <mergeCell ref="AN125:AQ125"/>
    <mergeCell ref="T73:AA73"/>
    <mergeCell ref="AD73:AK73"/>
    <mergeCell ref="AN73:AQ73"/>
    <mergeCell ref="T90:AA90"/>
    <mergeCell ref="AD90:AK90"/>
    <mergeCell ref="AN90:AQ90"/>
    <mergeCell ref="T109:AA109"/>
    <mergeCell ref="AD109:AK109"/>
    <mergeCell ref="AN109:AQ109"/>
    <mergeCell ref="T119:AA119"/>
    <mergeCell ref="AD119:AK119"/>
    <mergeCell ref="AN119:AQ119"/>
    <mergeCell ref="AD50:AK50"/>
    <mergeCell ref="AN50:AQ50"/>
    <mergeCell ref="T34:AA34"/>
    <mergeCell ref="AD34:AK34"/>
    <mergeCell ref="AN34:AQ34"/>
    <mergeCell ref="T42:AA42"/>
    <mergeCell ref="AD42:AK42"/>
    <mergeCell ref="AN42:AQ42"/>
    <mergeCell ref="T50:AA50"/>
    <mergeCell ref="AD30:AK30"/>
    <mergeCell ref="AN30:AQ30"/>
    <mergeCell ref="T6:AA6"/>
    <mergeCell ref="AD6:AK6"/>
    <mergeCell ref="AN6:AQ6"/>
    <mergeCell ref="T22:AA22"/>
    <mergeCell ref="AD22:AK22"/>
    <mergeCell ref="AN22:AQ22"/>
    <mergeCell ref="T30:AA30"/>
  </mergeCells>
  <conditionalFormatting sqref="AP8:AP17 AP24:AP28 AP36:AP39 AP44:AP48 AP52:AP67 AP69:AP70 AP75:AP88 AP92:AP107 AP121:AP123 AP127:AP129">
    <cfRule type="cellIs" dxfId="106" priority="1" stopIfTrue="1" operator="greaterThan">
      <formula>0.9</formula>
    </cfRule>
  </conditionalFormatting>
  <conditionalFormatting sqref="P8:P20 P24:P28 P36:P39 P75:P88 P92:P107 P122:P123 P127:P129 Z8:Z20 Z24:Z28 Z36:Z39 Z75:Z88 Z92:Z107 Z127:Z129 AJ8:AJ20 AJ36:AJ37 AJ45:AJ48 AJ53:AJ67 AJ69:AJ70 AJ75:AJ88 AJ92:AJ107 AJ122:AJ123 AJ128:AJ129 AP8:AP17 AP24:AP28 AP36:AP39 AP44:AP48 AP52:AP67 AP69:AP70 AP75:AP88 AP92:AP107 AP121:AP123 AP127:AP129">
    <cfRule type="cellIs" dxfId="105" priority="2" stopIfTrue="1" operator="between">
      <formula>0.7</formula>
      <formula>0.89</formula>
    </cfRule>
  </conditionalFormatting>
  <conditionalFormatting sqref="P8:P20 P24:P28 P36:P39 P75:P88 P92:P107 P122:P123 P127:P129 Z8:Z20 Z24:Z28 Z36:Z39 Z75:Z88 Z92:Z107 Z127:Z129 AJ8:AJ20 AJ36:AJ37 AJ45:AJ48 AJ53:AJ67 AJ69:AJ70 AJ75:AJ88 AJ92:AJ107 AJ122:AJ123 AJ128:AJ129 AP8:AP17 AP24:AP28 AP36:AP39 AP44:AP48 AP52:AP67 AP69:AP70 AP75:AP88 AP92:AP107 AP121:AP123 AP127:AP129">
    <cfRule type="cellIs" dxfId="104" priority="3" stopIfTrue="1" operator="between">
      <formula>0</formula>
      <formula>0.69</formula>
    </cfRule>
  </conditionalFormatting>
  <conditionalFormatting sqref="AJ84">
    <cfRule type="cellIs" dxfId="103" priority="4" stopIfTrue="1" operator="between">
      <formula>0.7</formula>
      <formula>0.89</formula>
    </cfRule>
  </conditionalFormatting>
  <conditionalFormatting sqref="AJ84">
    <cfRule type="cellIs" dxfId="102" priority="5" stopIfTrue="1" operator="between">
      <formula>0</formula>
      <formula>0.69</formula>
    </cfRule>
  </conditionalFormatting>
  <conditionalFormatting sqref="AQ92">
    <cfRule type="cellIs" dxfId="101" priority="6" stopIfTrue="1" operator="greaterThan">
      <formula>0.9</formula>
    </cfRule>
  </conditionalFormatting>
  <conditionalFormatting sqref="AQ92">
    <cfRule type="cellIs" dxfId="100" priority="7" stopIfTrue="1" operator="between">
      <formula>0.7</formula>
      <formula>0.89</formula>
    </cfRule>
  </conditionalFormatting>
  <conditionalFormatting sqref="AQ92">
    <cfRule type="cellIs" dxfId="99" priority="8" stopIfTrue="1" operator="between">
      <formula>0</formula>
      <formula>0.69</formula>
    </cfRule>
  </conditionalFormatting>
  <conditionalFormatting sqref="AQ75">
    <cfRule type="cellIs" dxfId="98" priority="9" stopIfTrue="1" operator="greaterThan">
      <formula>0.9</formula>
    </cfRule>
  </conditionalFormatting>
  <conditionalFormatting sqref="AQ75">
    <cfRule type="cellIs" dxfId="97" priority="10" stopIfTrue="1" operator="between">
      <formula>0.7</formula>
      <formula>0.89</formula>
    </cfRule>
  </conditionalFormatting>
  <conditionalFormatting sqref="AQ75">
    <cfRule type="cellIs" dxfId="96" priority="11" stopIfTrue="1" operator="between">
      <formula>0</formula>
      <formula>0.69</formula>
    </cfRule>
  </conditionalFormatting>
  <conditionalFormatting sqref="P8:P20 P24:P28 P36:P39 P75:P88 P92:P107 P122:P123 P127:P129 Z8:Z20 Z24:Z28 Z36:Z39 Z75:Z88 Z92:Z107 Z127:Z129 AJ8:AJ20 AJ36:AJ37 AJ45:AJ48 AJ53:AJ67 AJ69:AJ70 AJ75:AJ88 AJ92:AJ107 AJ122:AJ123 AJ128:AJ129">
    <cfRule type="cellIs" dxfId="95" priority="12" stopIfTrue="1" operator="greaterThanOrEqual">
      <formula>0.9</formula>
    </cfRule>
  </conditionalFormatting>
  <conditionalFormatting sqref="AJ92">
    <cfRule type="cellIs" dxfId="94" priority="13" stopIfTrue="1" operator="greaterThanOrEqual">
      <formula>0.9</formula>
    </cfRule>
  </conditionalFormatting>
  <conditionalFormatting sqref="AJ92">
    <cfRule type="cellIs" dxfId="93" priority="14" stopIfTrue="1" operator="between">
      <formula>0.7</formula>
      <formula>0.89</formula>
    </cfRule>
  </conditionalFormatting>
  <conditionalFormatting sqref="AJ92">
    <cfRule type="cellIs" dxfId="92" priority="15" stopIfTrue="1" operator="between">
      <formula>0</formula>
      <formula>0.69</formula>
    </cfRule>
  </conditionalFormatting>
  <conditionalFormatting sqref="AJ52">
    <cfRule type="cellIs" dxfId="91" priority="16" stopIfTrue="1" operator="greaterThanOrEqual">
      <formula>0.9</formula>
    </cfRule>
  </conditionalFormatting>
  <conditionalFormatting sqref="AJ52">
    <cfRule type="cellIs" dxfId="90" priority="17" stopIfTrue="1" operator="between">
      <formula>0.7</formula>
      <formula>0.89</formula>
    </cfRule>
  </conditionalFormatting>
  <conditionalFormatting sqref="AJ52">
    <cfRule type="cellIs" dxfId="89" priority="18" stopIfTrue="1" operator="between">
      <formula>0</formula>
      <formula>0.69</formula>
    </cfRule>
  </conditionalFormatting>
  <conditionalFormatting sqref="AJ75">
    <cfRule type="cellIs" dxfId="88" priority="19" stopIfTrue="1" operator="greaterThanOrEqual">
      <formula>0.9</formula>
    </cfRule>
  </conditionalFormatting>
  <conditionalFormatting sqref="AJ75">
    <cfRule type="cellIs" dxfId="87" priority="20" stopIfTrue="1" operator="between">
      <formula>0.7</formula>
      <formula>0.89</formula>
    </cfRule>
  </conditionalFormatting>
  <conditionalFormatting sqref="AJ75">
    <cfRule type="cellIs" dxfId="86" priority="21" stopIfTrue="1" operator="between">
      <formula>0</formula>
      <formula>0.69</formula>
    </cfRule>
  </conditionalFormatting>
  <conditionalFormatting sqref="AQ52">
    <cfRule type="cellIs" dxfId="85" priority="22" stopIfTrue="1" operator="greaterThan">
      <formula>0.9</formula>
    </cfRule>
  </conditionalFormatting>
  <conditionalFormatting sqref="AQ52">
    <cfRule type="cellIs" dxfId="84" priority="23" stopIfTrue="1" operator="between">
      <formula>0.7</formula>
      <formula>0.89</formula>
    </cfRule>
  </conditionalFormatting>
  <conditionalFormatting sqref="AQ52">
    <cfRule type="cellIs" dxfId="83" priority="24" stopIfTrue="1" operator="between">
      <formula>0</formula>
      <formula>0.69</formula>
    </cfRule>
  </conditionalFormatting>
  <conditionalFormatting sqref="P121">
    <cfRule type="cellIs" dxfId="82" priority="25" stopIfTrue="1" operator="greaterThanOrEqual">
      <formula>0.9</formula>
    </cfRule>
  </conditionalFormatting>
  <conditionalFormatting sqref="P121">
    <cfRule type="cellIs" dxfId="81" priority="26" stopIfTrue="1" operator="between">
      <formula>0.7</formula>
      <formula>0.89</formula>
    </cfRule>
  </conditionalFormatting>
  <conditionalFormatting sqref="P121">
    <cfRule type="cellIs" dxfId="80" priority="27" stopIfTrue="1" operator="between">
      <formula>0</formula>
      <formula>0.69</formula>
    </cfRule>
  </conditionalFormatting>
  <conditionalFormatting sqref="AQ121">
    <cfRule type="cellIs" dxfId="79" priority="28" stopIfTrue="1" operator="greaterThan">
      <formula>0.9</formula>
    </cfRule>
  </conditionalFormatting>
  <conditionalFormatting sqref="AQ121">
    <cfRule type="cellIs" dxfId="78" priority="29" stopIfTrue="1" operator="between">
      <formula>0.7</formula>
      <formula>0.89</formula>
    </cfRule>
  </conditionalFormatting>
  <conditionalFormatting sqref="AQ121">
    <cfRule type="cellIs" dxfId="77" priority="30" stopIfTrue="1" operator="between">
      <formula>0</formula>
      <formula>0.69</formula>
    </cfRule>
  </conditionalFormatting>
  <conditionalFormatting sqref="Z121:Z123">
    <cfRule type="cellIs" dxfId="76" priority="31" stopIfTrue="1" operator="greaterThanOrEqual">
      <formula>0.9</formula>
    </cfRule>
  </conditionalFormatting>
  <conditionalFormatting sqref="Z121:Z123">
    <cfRule type="cellIs" dxfId="75" priority="32" stopIfTrue="1" operator="between">
      <formula>0.7</formula>
      <formula>0.89</formula>
    </cfRule>
  </conditionalFormatting>
  <conditionalFormatting sqref="Z121:Z123">
    <cfRule type="cellIs" dxfId="74" priority="33" stopIfTrue="1" operator="between">
      <formula>0</formula>
      <formula>0.69</formula>
    </cfRule>
  </conditionalFormatting>
  <conditionalFormatting sqref="AJ121">
    <cfRule type="cellIs" dxfId="73" priority="34" stopIfTrue="1" operator="greaterThanOrEqual">
      <formula>0.9</formula>
    </cfRule>
  </conditionalFormatting>
  <conditionalFormatting sqref="AJ121">
    <cfRule type="cellIs" dxfId="72" priority="35" stopIfTrue="1" operator="between">
      <formula>0.7</formula>
      <formula>0.89</formula>
    </cfRule>
  </conditionalFormatting>
  <conditionalFormatting sqref="AJ121">
    <cfRule type="cellIs" dxfId="71" priority="36" stopIfTrue="1" operator="between">
      <formula>0</formula>
      <formula>0.69</formula>
    </cfRule>
  </conditionalFormatting>
  <conditionalFormatting sqref="P52:P67 P69:P70">
    <cfRule type="cellIs" dxfId="70" priority="37" stopIfTrue="1" operator="greaterThanOrEqual">
      <formula>0.9</formula>
    </cfRule>
  </conditionalFormatting>
  <conditionalFormatting sqref="P52:P67 P69:P70">
    <cfRule type="cellIs" dxfId="69" priority="38" stopIfTrue="1" operator="between">
      <formula>0.7</formula>
      <formula>0.89</formula>
    </cfRule>
  </conditionalFormatting>
  <conditionalFormatting sqref="P52:P67 P69:P70">
    <cfRule type="cellIs" dxfId="68" priority="39" stopIfTrue="1" operator="between">
      <formula>0</formula>
      <formula>0.69</formula>
    </cfRule>
  </conditionalFormatting>
  <conditionalFormatting sqref="Z52:Z67 Z69:Z70">
    <cfRule type="cellIs" dxfId="67" priority="40" stopIfTrue="1" operator="greaterThanOrEqual">
      <formula>0.9</formula>
    </cfRule>
  </conditionalFormatting>
  <conditionalFormatting sqref="Z52:Z67 Z69:Z70">
    <cfRule type="cellIs" dxfId="66" priority="41" stopIfTrue="1" operator="between">
      <formula>0.7</formula>
      <formula>0.89</formula>
    </cfRule>
  </conditionalFormatting>
  <conditionalFormatting sqref="Z52:Z67 Z69:Z70">
    <cfRule type="cellIs" dxfId="65" priority="42" stopIfTrue="1" operator="between">
      <formula>0</formula>
      <formula>0.69</formula>
    </cfRule>
  </conditionalFormatting>
  <conditionalFormatting sqref="AJ44">
    <cfRule type="cellIs" dxfId="64" priority="43" stopIfTrue="1" operator="greaterThanOrEqual">
      <formula>0.9</formula>
    </cfRule>
  </conditionalFormatting>
  <conditionalFormatting sqref="AJ44">
    <cfRule type="cellIs" dxfId="63" priority="44" stopIfTrue="1" operator="between">
      <formula>0.7</formula>
      <formula>0.89</formula>
    </cfRule>
  </conditionalFormatting>
  <conditionalFormatting sqref="AJ44">
    <cfRule type="cellIs" dxfId="62" priority="45" stopIfTrue="1" operator="between">
      <formula>0</formula>
      <formula>0.69</formula>
    </cfRule>
  </conditionalFormatting>
  <conditionalFormatting sqref="P44:P48">
    <cfRule type="cellIs" dxfId="61" priority="46" stopIfTrue="1" operator="greaterThanOrEqual">
      <formula>0.9</formula>
    </cfRule>
  </conditionalFormatting>
  <conditionalFormatting sqref="P44:P48">
    <cfRule type="cellIs" dxfId="60" priority="47" stopIfTrue="1" operator="between">
      <formula>0.7</formula>
      <formula>0.89</formula>
    </cfRule>
  </conditionalFormatting>
  <conditionalFormatting sqref="P44:P48">
    <cfRule type="cellIs" dxfId="59" priority="48" stopIfTrue="1" operator="between">
      <formula>0</formula>
      <formula>0.69</formula>
    </cfRule>
  </conditionalFormatting>
  <conditionalFormatting sqref="Z44:Z48">
    <cfRule type="cellIs" dxfId="58" priority="49" stopIfTrue="1" operator="greaterThanOrEqual">
      <formula>0.9</formula>
    </cfRule>
  </conditionalFormatting>
  <conditionalFormatting sqref="Z44:Z48">
    <cfRule type="cellIs" dxfId="57" priority="50" stopIfTrue="1" operator="between">
      <formula>0.7</formula>
      <formula>0.89</formula>
    </cfRule>
  </conditionalFormatting>
  <conditionalFormatting sqref="Z44:Z48">
    <cfRule type="cellIs" dxfId="56" priority="51" stopIfTrue="1" operator="between">
      <formula>0</formula>
      <formula>0.69</formula>
    </cfRule>
  </conditionalFormatting>
  <conditionalFormatting sqref="AQ44">
    <cfRule type="cellIs" dxfId="55" priority="52" stopIfTrue="1" operator="greaterThan">
      <formula>0.9</formula>
    </cfRule>
  </conditionalFormatting>
  <conditionalFormatting sqref="AQ44">
    <cfRule type="cellIs" dxfId="54" priority="53" stopIfTrue="1" operator="between">
      <formula>0.7</formula>
      <formula>0.89</formula>
    </cfRule>
  </conditionalFormatting>
  <conditionalFormatting sqref="AQ44">
    <cfRule type="cellIs" dxfId="53" priority="54" stopIfTrue="1" operator="between">
      <formula>0</formula>
      <formula>0.69</formula>
    </cfRule>
  </conditionalFormatting>
  <conditionalFormatting sqref="AJ127">
    <cfRule type="cellIs" dxfId="52" priority="55" stopIfTrue="1" operator="greaterThanOrEqual">
      <formula>0.9</formula>
    </cfRule>
  </conditionalFormatting>
  <conditionalFormatting sqref="AJ127">
    <cfRule type="cellIs" dxfId="51" priority="56" stopIfTrue="1" operator="between">
      <formula>0.7</formula>
      <formula>0.89</formula>
    </cfRule>
  </conditionalFormatting>
  <conditionalFormatting sqref="AJ127">
    <cfRule type="cellIs" dxfId="50" priority="57" stopIfTrue="1" operator="between">
      <formula>0</formula>
      <formula>0.69</formula>
    </cfRule>
  </conditionalFormatting>
  <conditionalFormatting sqref="AQ127">
    <cfRule type="cellIs" dxfId="49" priority="58" stopIfTrue="1" operator="greaterThan">
      <formula>0.9</formula>
    </cfRule>
  </conditionalFormatting>
  <conditionalFormatting sqref="AQ127">
    <cfRule type="cellIs" dxfId="48" priority="59" stopIfTrue="1" operator="between">
      <formula>0.7</formula>
      <formula>0.89</formula>
    </cfRule>
  </conditionalFormatting>
  <conditionalFormatting sqref="AQ127">
    <cfRule type="cellIs" dxfId="47" priority="60" stopIfTrue="1" operator="between">
      <formula>0</formula>
      <formula>0.69</formula>
    </cfRule>
  </conditionalFormatting>
  <conditionalFormatting sqref="AP68">
    <cfRule type="cellIs" dxfId="46" priority="61" stopIfTrue="1" operator="greaterThan">
      <formula>0.9</formula>
    </cfRule>
  </conditionalFormatting>
  <conditionalFormatting sqref="AP68">
    <cfRule type="cellIs" dxfId="45" priority="62" stopIfTrue="1" operator="between">
      <formula>0.7</formula>
      <formula>0.89</formula>
    </cfRule>
  </conditionalFormatting>
  <conditionalFormatting sqref="AP68">
    <cfRule type="cellIs" dxfId="44" priority="63" stopIfTrue="1" operator="between">
      <formula>0</formula>
      <formula>0.69</formula>
    </cfRule>
  </conditionalFormatting>
  <conditionalFormatting sqref="AJ68">
    <cfRule type="cellIs" dxfId="43" priority="64" stopIfTrue="1" operator="greaterThanOrEqual">
      <formula>0.9</formula>
    </cfRule>
  </conditionalFormatting>
  <conditionalFormatting sqref="AJ68">
    <cfRule type="cellIs" dxfId="42" priority="65" stopIfTrue="1" operator="between">
      <formula>0.7</formula>
      <formula>0.89</formula>
    </cfRule>
  </conditionalFormatting>
  <conditionalFormatting sqref="AJ68">
    <cfRule type="cellIs" dxfId="41" priority="66" stopIfTrue="1" operator="between">
      <formula>0</formula>
      <formula>0.69</formula>
    </cfRule>
  </conditionalFormatting>
  <conditionalFormatting sqref="P68">
    <cfRule type="cellIs" dxfId="40" priority="67" stopIfTrue="1" operator="greaterThanOrEqual">
      <formula>0.9</formula>
    </cfRule>
  </conditionalFormatting>
  <conditionalFormatting sqref="P68">
    <cfRule type="cellIs" dxfId="39" priority="68" stopIfTrue="1" operator="between">
      <formula>0.7</formula>
      <formula>0.89</formula>
    </cfRule>
  </conditionalFormatting>
  <conditionalFormatting sqref="P68">
    <cfRule type="cellIs" dxfId="38" priority="69" stopIfTrue="1" operator="between">
      <formula>0</formula>
      <formula>0.69</formula>
    </cfRule>
  </conditionalFormatting>
  <conditionalFormatting sqref="Z68">
    <cfRule type="cellIs" dxfId="37" priority="70" stopIfTrue="1" operator="greaterThanOrEqual">
      <formula>0.9</formula>
    </cfRule>
  </conditionalFormatting>
  <conditionalFormatting sqref="Z68">
    <cfRule type="cellIs" dxfId="36" priority="71" stopIfTrue="1" operator="between">
      <formula>0.7</formula>
      <formula>0.89</formula>
    </cfRule>
  </conditionalFormatting>
  <conditionalFormatting sqref="Z68">
    <cfRule type="cellIs" dxfId="35" priority="72" stopIfTrue="1" operator="between">
      <formula>0</formula>
      <formula>0.69</formula>
    </cfRule>
  </conditionalFormatting>
  <conditionalFormatting sqref="AJ84">
    <cfRule type="cellIs" dxfId="34" priority="73" stopIfTrue="1" operator="greaterThanOrEqual">
      <formula>0.9</formula>
    </cfRule>
  </conditionalFormatting>
  <conditionalFormatting sqref="AQ8">
    <cfRule type="cellIs" dxfId="33" priority="74" stopIfTrue="1" operator="greaterThan">
      <formula>0.9</formula>
    </cfRule>
  </conditionalFormatting>
  <conditionalFormatting sqref="AQ8">
    <cfRule type="cellIs" dxfId="32" priority="75" stopIfTrue="1" operator="between">
      <formula>0</formula>
      <formula>0.69</formula>
    </cfRule>
  </conditionalFormatting>
  <conditionalFormatting sqref="AQ8">
    <cfRule type="cellIs" dxfId="31" priority="76" stopIfTrue="1" operator="between">
      <formula>0.7</formula>
      <formula>0.89</formula>
    </cfRule>
  </conditionalFormatting>
  <conditionalFormatting sqref="AQ36">
    <cfRule type="cellIs" dxfId="30" priority="77" stopIfTrue="1" operator="greaterThan">
      <formula>0.9</formula>
    </cfRule>
  </conditionalFormatting>
  <conditionalFormatting sqref="AP18:AP20 AP111:AP115">
    <cfRule type="cellIs" dxfId="29" priority="78" stopIfTrue="1" operator="greaterThan">
      <formula>0.9</formula>
    </cfRule>
  </conditionalFormatting>
  <conditionalFormatting sqref="AP18:AP20 AP111:AP115">
    <cfRule type="cellIs" dxfId="28" priority="79" stopIfTrue="1" operator="between">
      <formula>0.7</formula>
      <formula>0.89</formula>
    </cfRule>
  </conditionalFormatting>
  <conditionalFormatting sqref="AP18:AP20 AP111:AP115">
    <cfRule type="cellIs" dxfId="27" priority="80" stopIfTrue="1" operator="between">
      <formula>0</formula>
      <formula>0.69</formula>
    </cfRule>
  </conditionalFormatting>
  <conditionalFormatting sqref="P111:P115">
    <cfRule type="cellIs" dxfId="26" priority="81" stopIfTrue="1" operator="greaterThanOrEqual">
      <formula>0.9</formula>
    </cfRule>
  </conditionalFormatting>
  <conditionalFormatting sqref="P111:P115">
    <cfRule type="cellIs" dxfId="25" priority="82" stopIfTrue="1" operator="between">
      <formula>0.7</formula>
      <formula>0.89</formula>
    </cfRule>
  </conditionalFormatting>
  <conditionalFormatting sqref="P111:P115">
    <cfRule type="cellIs" dxfId="24" priority="83" stopIfTrue="1" operator="between">
      <formula>0</formula>
      <formula>0.69</formula>
    </cfRule>
  </conditionalFormatting>
  <conditionalFormatting sqref="AQ111">
    <cfRule type="cellIs" dxfId="23" priority="84" stopIfTrue="1" operator="greaterThan">
      <formula>0.9</formula>
    </cfRule>
  </conditionalFormatting>
  <conditionalFormatting sqref="AQ111">
    <cfRule type="cellIs" dxfId="22" priority="85" stopIfTrue="1" operator="between">
      <formula>0.7</formula>
      <formula>0.89</formula>
    </cfRule>
  </conditionalFormatting>
  <conditionalFormatting sqref="AQ111">
    <cfRule type="cellIs" dxfId="21" priority="86" stopIfTrue="1" operator="between">
      <formula>0</formula>
      <formula>0.69</formula>
    </cfRule>
  </conditionalFormatting>
  <conditionalFormatting sqref="AQ36">
    <cfRule type="cellIs" dxfId="20" priority="87" stopIfTrue="1" operator="between">
      <formula>0</formula>
      <formula>0.69</formula>
    </cfRule>
  </conditionalFormatting>
  <conditionalFormatting sqref="AQ36">
    <cfRule type="cellIs" dxfId="19" priority="88" stopIfTrue="1" operator="between">
      <formula>0.7</formula>
      <formula>0.89</formula>
    </cfRule>
  </conditionalFormatting>
  <conditionalFormatting sqref="AQ24">
    <cfRule type="cellIs" dxfId="18" priority="89" stopIfTrue="1" operator="greaterThan">
      <formula>0.9</formula>
    </cfRule>
  </conditionalFormatting>
  <conditionalFormatting sqref="AQ24">
    <cfRule type="cellIs" dxfId="17" priority="90" stopIfTrue="1" operator="between">
      <formula>0.7</formula>
      <formula>0.89</formula>
    </cfRule>
  </conditionalFormatting>
  <conditionalFormatting sqref="AQ24">
    <cfRule type="cellIs" dxfId="16" priority="91" stopIfTrue="1" operator="between">
      <formula>0</formula>
      <formula>0.69</formula>
    </cfRule>
  </conditionalFormatting>
  <conditionalFormatting sqref="AP32:AQ32">
    <cfRule type="cellIs" dxfId="15" priority="92" stopIfTrue="1" operator="greaterThan">
      <formula>0.9</formula>
    </cfRule>
  </conditionalFormatting>
  <conditionalFormatting sqref="P32 Z32 AJ32 AP32:AQ32">
    <cfRule type="cellIs" dxfId="14" priority="93" stopIfTrue="1" operator="between">
      <formula>0.7</formula>
      <formula>0.89</formula>
    </cfRule>
  </conditionalFormatting>
  <conditionalFormatting sqref="P32 Z32 AJ32 AP32:AQ32">
    <cfRule type="cellIs" dxfId="13" priority="94" stopIfTrue="1" operator="between">
      <formula>0</formula>
      <formula>0.69</formula>
    </cfRule>
  </conditionalFormatting>
  <conditionalFormatting sqref="P32 Z32 AJ32">
    <cfRule type="cellIs" dxfId="12" priority="95" stopIfTrue="1" operator="greaterThanOrEqual">
      <formula>0.9</formula>
    </cfRule>
  </conditionalFormatting>
  <conditionalFormatting sqref="Z111:Z115">
    <cfRule type="cellIs" dxfId="11" priority="96" stopIfTrue="1" operator="greaterThanOrEqual">
      <formula>0.9</formula>
    </cfRule>
  </conditionalFormatting>
  <conditionalFormatting sqref="Z111:Z115">
    <cfRule type="cellIs" dxfId="10" priority="97" stopIfTrue="1" operator="between">
      <formula>0.7</formula>
      <formula>0.89</formula>
    </cfRule>
  </conditionalFormatting>
  <conditionalFormatting sqref="Z111:Z115">
    <cfRule type="cellIs" dxfId="9" priority="98" stopIfTrue="1" operator="between">
      <formula>0</formula>
      <formula>0.69</formula>
    </cfRule>
  </conditionalFormatting>
  <conditionalFormatting sqref="AJ24:AJ28">
    <cfRule type="cellIs" dxfId="8" priority="99" stopIfTrue="1" operator="between">
      <formula>0.7</formula>
      <formula>0.89</formula>
    </cfRule>
  </conditionalFormatting>
  <conditionalFormatting sqref="AJ24:AJ28">
    <cfRule type="cellIs" dxfId="7" priority="100" stopIfTrue="1" operator="between">
      <formula>0</formula>
      <formula>0.69</formula>
    </cfRule>
  </conditionalFormatting>
  <conditionalFormatting sqref="AJ24:AJ28">
    <cfRule type="cellIs" dxfId="6" priority="101" stopIfTrue="1" operator="greaterThanOrEqual">
      <formula>0.9</formula>
    </cfRule>
  </conditionalFormatting>
  <conditionalFormatting sqref="AJ38:AJ39">
    <cfRule type="cellIs" dxfId="5" priority="102" stopIfTrue="1" operator="between">
      <formula>0.7</formula>
      <formula>0.89</formula>
    </cfRule>
  </conditionalFormatting>
  <conditionalFormatting sqref="AJ38:AJ39">
    <cfRule type="cellIs" dxfId="4" priority="103" stopIfTrue="1" operator="between">
      <formula>0</formula>
      <formula>0.69</formula>
    </cfRule>
  </conditionalFormatting>
  <conditionalFormatting sqref="AJ38:AJ39">
    <cfRule type="cellIs" dxfId="3" priority="104" stopIfTrue="1" operator="greaterThanOrEqual">
      <formula>0.9</formula>
    </cfRule>
  </conditionalFormatting>
  <conditionalFormatting sqref="AJ111:AJ115">
    <cfRule type="cellIs" dxfId="2" priority="105" stopIfTrue="1" operator="between">
      <formula>0.7</formula>
      <formula>0.89</formula>
    </cfRule>
  </conditionalFormatting>
  <conditionalFormatting sqref="AJ111:AJ115">
    <cfRule type="cellIs" dxfId="1" priority="106" stopIfTrue="1" operator="between">
      <formula>0</formula>
      <formula>0.69</formula>
    </cfRule>
  </conditionalFormatting>
  <conditionalFormatting sqref="AJ111:AJ115">
    <cfRule type="cellIs" dxfId="0" priority="107" stopIfTrue="1" operator="greaterThanOrEqual">
      <formula>0.9</formula>
    </cfRule>
  </conditionalFormatting>
  <printOptions horizontalCentered="1"/>
  <pageMargins left="0.15748031496062992" right="0.15748031496062992" top="0.27559055118110237" bottom="0.47244094488188981" header="0" footer="0"/>
  <pageSetup scale="26" orientation="landscape" r:id="rId1"/>
  <headerFooter>
    <oddFooter>&amp;L&amp;P&amp;RElaboración: Equipo Transparencia y Atención a la Ciudadanía - Equipo Sistema Integrado de Gestión - Equipo Planeación Instituto Distrital de Patrimonio Cultural Enero de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PTEP IDPC 2025</vt:lpstr>
      <vt:lpstr>'PTEP IDPC 2025'!_Toc118192689</vt:lpstr>
      <vt:lpstr>'PTEP IDPC 2025'!_Toc118192690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Francisco Rodriguez Tellez</dc:creator>
  <cp:lastModifiedBy>Carlos Hernando Sandoval Mora</cp:lastModifiedBy>
  <dcterms:created xsi:type="dcterms:W3CDTF">2019-01-17T15:29:16Z</dcterms:created>
  <dcterms:modified xsi:type="dcterms:W3CDTF">2025-09-30T19:01:11Z</dcterms:modified>
</cp:coreProperties>
</file>