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PROCESOS\1. Procesos Estrategicos\1. Direcionamiento Estrategico\2. Manuales Planes Politicas\"/>
    </mc:Choice>
  </mc:AlternateContent>
  <bookViews>
    <workbookView xWindow="0" yWindow="0" windowWidth="28800" windowHeight="12435"/>
  </bookViews>
  <sheets>
    <sheet name="PTEP IDPC 2024" sheetId="1" r:id="rId1"/>
  </sheets>
  <definedNames>
    <definedName name="_Toc118192689" localSheetId="0">'PTEP IDPC 2024'!$B$146</definedName>
    <definedName name="_Toc118192690" localSheetId="0">'PTEP IDPC 2024'!$B$154</definedName>
  </definedNames>
  <calcPr calcId="152511"/>
  <extLst>
    <ext uri="GoogleSheetsCustomDataVersion2">
      <go:sheetsCustomData xmlns:go="http://customooxmlschemas.google.com/" r:id="rId5" roundtripDataChecksum="UrWi9W6FKCgK15HMPSn3G2ptU7bMQLDPKx1Spt93Dzo="/>
    </ext>
  </extLst>
</workbook>
</file>

<file path=xl/calcChain.xml><?xml version="1.0" encoding="utf-8"?>
<calcChain xmlns="http://schemas.openxmlformats.org/spreadsheetml/2006/main">
  <c r="AR43" i="1" l="1"/>
  <c r="AA114" i="1" l="1"/>
  <c r="AB92" i="1" l="1"/>
  <c r="AB131" i="1" l="1"/>
  <c r="AB115" i="1"/>
  <c r="AB114" i="1"/>
  <c r="AB71" i="1"/>
  <c r="AA72" i="1"/>
  <c r="AB72" i="1" s="1"/>
  <c r="AA71" i="1"/>
  <c r="AA60" i="1" l="1"/>
  <c r="AB60" i="1"/>
  <c r="AO54" i="1" l="1"/>
  <c r="AA53" i="1"/>
  <c r="AB53" i="1" s="1"/>
  <c r="AA54" i="1"/>
  <c r="AB54" i="1" s="1"/>
  <c r="AA51" i="1"/>
  <c r="AA42" i="1"/>
  <c r="AB42" i="1" s="1"/>
  <c r="AA41" i="1"/>
  <c r="AB41" i="1" s="1"/>
  <c r="AA40" i="1"/>
  <c r="AB40" i="1" s="1"/>
  <c r="AA50" i="1"/>
  <c r="AA49" i="1"/>
  <c r="AA48" i="1"/>
  <c r="AA19" i="1"/>
  <c r="AB12" i="1"/>
  <c r="AA105" i="1" l="1"/>
  <c r="AB105" i="1" s="1"/>
  <c r="AB104" i="1"/>
  <c r="AB103" i="1"/>
  <c r="AA102" i="1"/>
  <c r="AB102" i="1" s="1"/>
  <c r="AA101" i="1"/>
  <c r="AB101" i="1" s="1"/>
  <c r="AA100" i="1"/>
  <c r="AB100" i="1" s="1"/>
  <c r="AA99" i="1"/>
  <c r="AB99" i="1" s="1"/>
  <c r="R131" i="1" l="1"/>
  <c r="S42" i="1" l="1"/>
  <c r="S40" i="1"/>
  <c r="R50" i="1"/>
  <c r="AJ71" i="1" l="1"/>
  <c r="AK71" i="1" s="1"/>
  <c r="AJ72" i="1"/>
  <c r="AK72" i="1" s="1"/>
  <c r="R71" i="1"/>
  <c r="S71" i="1" s="1"/>
  <c r="R72" i="1"/>
  <c r="S72" i="1"/>
  <c r="AA68" i="1"/>
  <c r="AB68" i="1" s="1"/>
  <c r="AA69" i="1"/>
  <c r="AB69" i="1" s="1"/>
  <c r="AA70" i="1"/>
  <c r="AB70" i="1" s="1"/>
  <c r="AO72" i="1"/>
  <c r="AO71" i="1"/>
  <c r="AP72" i="1" l="1"/>
  <c r="AQ72" i="1" s="1"/>
  <c r="AP71" i="1"/>
  <c r="AQ71" i="1" s="1"/>
  <c r="R136" i="1"/>
  <c r="AP131" i="1"/>
  <c r="AO131" i="1"/>
  <c r="AO114" i="1"/>
  <c r="AO115" i="1"/>
  <c r="AO104" i="1"/>
  <c r="AO105" i="1"/>
  <c r="AO106" i="1"/>
  <c r="AP104" i="1"/>
  <c r="AP105" i="1"/>
  <c r="AP106" i="1"/>
  <c r="AJ101" i="1"/>
  <c r="AO92" i="1"/>
  <c r="AO93" i="1"/>
  <c r="AA82" i="1"/>
  <c r="AO67" i="1"/>
  <c r="AO42" i="1"/>
  <c r="AO40" i="1"/>
  <c r="AQ131" i="1" l="1"/>
  <c r="AQ104" i="1"/>
  <c r="AQ105" i="1"/>
  <c r="S131" i="1" l="1"/>
  <c r="R114" i="1" l="1"/>
  <c r="R115" i="1"/>
  <c r="R122" i="1"/>
  <c r="S114" i="1" l="1"/>
  <c r="AP114" i="1"/>
  <c r="AQ114" i="1" s="1"/>
  <c r="S115" i="1"/>
  <c r="AP115" i="1"/>
  <c r="AQ115" i="1" s="1"/>
  <c r="AB106" i="1"/>
  <c r="S104" i="1"/>
  <c r="S105" i="1"/>
  <c r="S106" i="1"/>
  <c r="R92" i="1"/>
  <c r="R60" i="1"/>
  <c r="S60" i="1" s="1"/>
  <c r="S92" i="1" l="1"/>
  <c r="AP92" i="1"/>
  <c r="AQ92" i="1" s="1"/>
  <c r="AR92" i="1" s="1"/>
  <c r="AO20" i="1"/>
  <c r="AJ20" i="1"/>
  <c r="AK20" i="1" s="1"/>
  <c r="AA20" i="1"/>
  <c r="AB20" i="1" s="1"/>
  <c r="R20" i="1"/>
  <c r="AP20" i="1" l="1"/>
  <c r="AQ20" i="1" s="1"/>
  <c r="S20" i="1"/>
  <c r="AO52" i="1"/>
  <c r="AP50" i="1"/>
  <c r="AO50" i="1"/>
  <c r="AK50" i="1"/>
  <c r="AB50" i="1"/>
  <c r="S50" i="1"/>
  <c r="AQ50" i="1" l="1"/>
  <c r="AO136" i="1"/>
  <c r="A136" i="1" s="1"/>
  <c r="AJ136" i="1"/>
  <c r="AK136" i="1" s="1"/>
  <c r="AA136" i="1"/>
  <c r="S136" i="1"/>
  <c r="AO135" i="1"/>
  <c r="A135" i="1" s="1"/>
  <c r="AJ135" i="1"/>
  <c r="AK135" i="1" s="1"/>
  <c r="AA135" i="1"/>
  <c r="AB135" i="1" s="1"/>
  <c r="R135" i="1"/>
  <c r="S135" i="1" s="1"/>
  <c r="AO134" i="1"/>
  <c r="A134" i="1" s="1"/>
  <c r="AJ134" i="1"/>
  <c r="AK134" i="1" s="1"/>
  <c r="AA134" i="1"/>
  <c r="R134" i="1"/>
  <c r="S134" i="1" s="1"/>
  <c r="AO133" i="1"/>
  <c r="A133" i="1" s="1"/>
  <c r="AJ133" i="1"/>
  <c r="AK133" i="1" s="1"/>
  <c r="AA133" i="1"/>
  <c r="AB133" i="1" s="1"/>
  <c r="R133" i="1"/>
  <c r="S133" i="1" s="1"/>
  <c r="AO132" i="1"/>
  <c r="A132" i="1" s="1"/>
  <c r="AJ132" i="1"/>
  <c r="AK132" i="1" s="1"/>
  <c r="AA132" i="1"/>
  <c r="AB132" i="1" s="1"/>
  <c r="R132" i="1"/>
  <c r="S132" i="1" s="1"/>
  <c r="AO130" i="1"/>
  <c r="AJ130" i="1"/>
  <c r="AK130" i="1" s="1"/>
  <c r="AA130" i="1"/>
  <c r="AB130" i="1" s="1"/>
  <c r="R130" i="1"/>
  <c r="S130" i="1" s="1"/>
  <c r="AO123" i="1"/>
  <c r="A123" i="1" s="1"/>
  <c r="AJ123" i="1"/>
  <c r="AK123" i="1" s="1"/>
  <c r="AA123" i="1"/>
  <c r="R123" i="1"/>
  <c r="S123" i="1" s="1"/>
  <c r="AO122" i="1"/>
  <c r="A122" i="1" s="1"/>
  <c r="AJ122" i="1"/>
  <c r="AK122" i="1" s="1"/>
  <c r="AA122" i="1"/>
  <c r="S122" i="1"/>
  <c r="AO121" i="1"/>
  <c r="A121" i="1" s="1"/>
  <c r="AJ121" i="1"/>
  <c r="AK121" i="1" s="1"/>
  <c r="AA121" i="1"/>
  <c r="R121" i="1"/>
  <c r="S121" i="1" s="1"/>
  <c r="AO120" i="1"/>
  <c r="A120" i="1" s="1"/>
  <c r="AJ120" i="1"/>
  <c r="AK120" i="1" s="1"/>
  <c r="AA120" i="1"/>
  <c r="AB120" i="1" s="1"/>
  <c r="R120" i="1"/>
  <c r="AO119" i="1"/>
  <c r="A119" i="1" s="1"/>
  <c r="AJ119" i="1"/>
  <c r="AK119" i="1" s="1"/>
  <c r="AA119" i="1"/>
  <c r="AB119" i="1" s="1"/>
  <c r="R119" i="1"/>
  <c r="S119" i="1" s="1"/>
  <c r="AO118" i="1"/>
  <c r="A118" i="1" s="1"/>
  <c r="AJ118" i="1"/>
  <c r="AK118" i="1" s="1"/>
  <c r="AA118" i="1"/>
  <c r="AB118" i="1" s="1"/>
  <c r="R118" i="1"/>
  <c r="S118" i="1" s="1"/>
  <c r="AO117" i="1"/>
  <c r="A117" i="1" s="1"/>
  <c r="AJ117" i="1"/>
  <c r="AK117" i="1" s="1"/>
  <c r="AA117" i="1"/>
  <c r="AB117" i="1" s="1"/>
  <c r="R117" i="1"/>
  <c r="S117" i="1" s="1"/>
  <c r="AO116" i="1"/>
  <c r="A116" i="1" s="1"/>
  <c r="AJ116" i="1"/>
  <c r="AK116" i="1" s="1"/>
  <c r="AA116" i="1"/>
  <c r="R116" i="1"/>
  <c r="S116" i="1" s="1"/>
  <c r="AO113" i="1"/>
  <c r="A113" i="1" s="1"/>
  <c r="AJ113" i="1"/>
  <c r="AK113" i="1" s="1"/>
  <c r="AA113" i="1"/>
  <c r="AB113" i="1" s="1"/>
  <c r="R113" i="1"/>
  <c r="AO112" i="1"/>
  <c r="AJ112" i="1"/>
  <c r="AK112" i="1" s="1"/>
  <c r="AA112" i="1"/>
  <c r="AB112" i="1" s="1"/>
  <c r="R112" i="1"/>
  <c r="S112" i="1" s="1"/>
  <c r="AO103" i="1"/>
  <c r="A103" i="1" s="1"/>
  <c r="AJ103" i="1"/>
  <c r="AK103" i="1" s="1"/>
  <c r="R103" i="1"/>
  <c r="S103" i="1" s="1"/>
  <c r="AO102" i="1"/>
  <c r="A102" i="1" s="1"/>
  <c r="AJ102" i="1"/>
  <c r="AK102" i="1" s="1"/>
  <c r="R102" i="1"/>
  <c r="S102" i="1" s="1"/>
  <c r="AO101" i="1"/>
  <c r="A101" i="1" s="1"/>
  <c r="AK101" i="1"/>
  <c r="R101" i="1"/>
  <c r="S101" i="1" s="1"/>
  <c r="AO100" i="1"/>
  <c r="A100" i="1" s="1"/>
  <c r="AJ100" i="1"/>
  <c r="AK100" i="1" s="1"/>
  <c r="R100" i="1"/>
  <c r="AO99" i="1"/>
  <c r="A99" i="1" s="1"/>
  <c r="AJ99" i="1"/>
  <c r="AK99" i="1" s="1"/>
  <c r="R99" i="1"/>
  <c r="S99" i="1" s="1"/>
  <c r="A93" i="1"/>
  <c r="AJ93" i="1"/>
  <c r="AK93" i="1" s="1"/>
  <c r="AA93" i="1"/>
  <c r="AB93" i="1" s="1"/>
  <c r="R93" i="1"/>
  <c r="AO91" i="1"/>
  <c r="A91" i="1" s="1"/>
  <c r="AJ91" i="1"/>
  <c r="AK91" i="1" s="1"/>
  <c r="AA91" i="1"/>
  <c r="AB91" i="1" s="1"/>
  <c r="R91" i="1"/>
  <c r="S91" i="1" s="1"/>
  <c r="AO90" i="1"/>
  <c r="A90" i="1" s="1"/>
  <c r="AJ90" i="1"/>
  <c r="AK90" i="1" s="1"/>
  <c r="AA90" i="1"/>
  <c r="AB90" i="1" s="1"/>
  <c r="R90" i="1"/>
  <c r="AO89" i="1"/>
  <c r="A89" i="1" s="1"/>
  <c r="AJ89" i="1"/>
  <c r="AK89" i="1" s="1"/>
  <c r="AA89" i="1"/>
  <c r="AB89" i="1" s="1"/>
  <c r="R89" i="1"/>
  <c r="S89" i="1" s="1"/>
  <c r="AO84" i="1"/>
  <c r="A84" i="1" s="1"/>
  <c r="AJ84" i="1"/>
  <c r="AK84" i="1" s="1"/>
  <c r="AB84" i="1"/>
  <c r="S84" i="1"/>
  <c r="AO83" i="1"/>
  <c r="A83" i="1" s="1"/>
  <c r="AJ83" i="1"/>
  <c r="AK83" i="1" s="1"/>
  <c r="AA83" i="1"/>
  <c r="AB83" i="1" s="1"/>
  <c r="R83" i="1"/>
  <c r="S83" i="1" s="1"/>
  <c r="AO82" i="1"/>
  <c r="A82" i="1" s="1"/>
  <c r="AJ82" i="1"/>
  <c r="AK82" i="1" s="1"/>
  <c r="AB82" i="1"/>
  <c r="R82" i="1"/>
  <c r="AO81" i="1"/>
  <c r="A81" i="1" s="1"/>
  <c r="AJ81" i="1"/>
  <c r="AK81" i="1" s="1"/>
  <c r="AA81" i="1"/>
  <c r="AB81" i="1" s="1"/>
  <c r="R81" i="1"/>
  <c r="S81" i="1" s="1"/>
  <c r="AO80" i="1"/>
  <c r="A80" i="1" s="1"/>
  <c r="AJ80" i="1"/>
  <c r="AK80" i="1" s="1"/>
  <c r="AA80" i="1"/>
  <c r="AB80" i="1" s="1"/>
  <c r="R80" i="1"/>
  <c r="AO79" i="1"/>
  <c r="A79" i="1" s="1"/>
  <c r="AJ79" i="1"/>
  <c r="AK79" i="1" s="1"/>
  <c r="AA79" i="1"/>
  <c r="AB79" i="1" s="1"/>
  <c r="AO74" i="1"/>
  <c r="A74" i="1" s="1"/>
  <c r="AJ74" i="1"/>
  <c r="AK74" i="1" s="1"/>
  <c r="AA74" i="1"/>
  <c r="AB74" i="1" s="1"/>
  <c r="R74" i="1"/>
  <c r="AO70" i="1"/>
  <c r="AJ70" i="1"/>
  <c r="AK70" i="1" s="1"/>
  <c r="R70" i="1"/>
  <c r="S70" i="1" s="1"/>
  <c r="AO69" i="1"/>
  <c r="AJ69" i="1"/>
  <c r="AK69" i="1" s="1"/>
  <c r="R69" i="1"/>
  <c r="S69" i="1" s="1"/>
  <c r="AP68" i="1"/>
  <c r="AO68" i="1"/>
  <c r="S68" i="1"/>
  <c r="AJ67" i="1"/>
  <c r="AK67" i="1" s="1"/>
  <c r="AA67" i="1"/>
  <c r="R67" i="1"/>
  <c r="S67" i="1" s="1"/>
  <c r="AO61" i="1"/>
  <c r="AJ61" i="1"/>
  <c r="AK61" i="1" s="1"/>
  <c r="AA61" i="1"/>
  <c r="AB61" i="1" s="1"/>
  <c r="R61" i="1"/>
  <c r="AP60" i="1"/>
  <c r="AO60" i="1"/>
  <c r="AO59" i="1"/>
  <c r="AJ59" i="1"/>
  <c r="AK59" i="1" s="1"/>
  <c r="AA59" i="1"/>
  <c r="AB59" i="1" s="1"/>
  <c r="R59" i="1"/>
  <c r="AO58" i="1"/>
  <c r="A58" i="1" s="1"/>
  <c r="AJ58" i="1"/>
  <c r="AK58" i="1" s="1"/>
  <c r="AA58" i="1"/>
  <c r="AB58" i="1" s="1"/>
  <c r="R58" i="1"/>
  <c r="S58" i="1" s="1"/>
  <c r="AO57" i="1"/>
  <c r="A57" i="1" s="1"/>
  <c r="AJ57" i="1"/>
  <c r="AK57" i="1" s="1"/>
  <c r="AA57" i="1"/>
  <c r="AB57" i="1" s="1"/>
  <c r="R57" i="1"/>
  <c r="S57" i="1" s="1"/>
  <c r="AO56" i="1"/>
  <c r="A56" i="1" s="1"/>
  <c r="AJ56" i="1"/>
  <c r="AK56" i="1" s="1"/>
  <c r="AA56" i="1"/>
  <c r="AB56" i="1" s="1"/>
  <c r="R56" i="1"/>
  <c r="S56" i="1" s="1"/>
  <c r="AO55" i="1"/>
  <c r="AJ55" i="1"/>
  <c r="AK55" i="1" s="1"/>
  <c r="AA55" i="1"/>
  <c r="AB55" i="1" s="1"/>
  <c r="R55" i="1"/>
  <c r="S55" i="1" s="1"/>
  <c r="A55" i="1"/>
  <c r="A54" i="1"/>
  <c r="AJ54" i="1"/>
  <c r="AK54" i="1" s="1"/>
  <c r="R54" i="1"/>
  <c r="AO53" i="1"/>
  <c r="A53" i="1" s="1"/>
  <c r="AJ53" i="1"/>
  <c r="AK53" i="1" s="1"/>
  <c r="R53" i="1"/>
  <c r="AJ52" i="1"/>
  <c r="AK52" i="1" s="1"/>
  <c r="AA52" i="1"/>
  <c r="AB52" i="1" s="1"/>
  <c r="R52" i="1"/>
  <c r="AO51" i="1"/>
  <c r="A51" i="1" s="1"/>
  <c r="AJ51" i="1"/>
  <c r="AK51" i="1" s="1"/>
  <c r="R51" i="1"/>
  <c r="S51" i="1" s="1"/>
  <c r="AO49" i="1"/>
  <c r="AJ49" i="1"/>
  <c r="AK49" i="1" s="1"/>
  <c r="AB49" i="1"/>
  <c r="R49" i="1"/>
  <c r="AO48" i="1"/>
  <c r="AJ48" i="1"/>
  <c r="AK48" i="1" s="1"/>
  <c r="R48" i="1"/>
  <c r="S48" i="1" s="1"/>
  <c r="AJ42" i="1"/>
  <c r="AO41" i="1"/>
  <c r="A41" i="1" s="1"/>
  <c r="AJ41" i="1"/>
  <c r="AK41" i="1" s="1"/>
  <c r="R41" i="1"/>
  <c r="AJ40" i="1"/>
  <c r="AO39" i="1"/>
  <c r="A39" i="1" s="1"/>
  <c r="AJ39" i="1"/>
  <c r="AK39" i="1" s="1"/>
  <c r="AA39" i="1"/>
  <c r="AB39" i="1" s="1"/>
  <c r="R39" i="1"/>
  <c r="S39" i="1" s="1"/>
  <c r="AO38" i="1"/>
  <c r="AJ38" i="1"/>
  <c r="AK38" i="1" s="1"/>
  <c r="AA38" i="1"/>
  <c r="R38" i="1"/>
  <c r="S38" i="1" s="1"/>
  <c r="AO37" i="1"/>
  <c r="AJ37" i="1"/>
  <c r="AK37" i="1" s="1"/>
  <c r="AA37" i="1"/>
  <c r="AB37" i="1" s="1"/>
  <c r="R37" i="1"/>
  <c r="AO36" i="1"/>
  <c r="A36" i="1" s="1"/>
  <c r="AJ36" i="1"/>
  <c r="AK36" i="1" s="1"/>
  <c r="AA36" i="1"/>
  <c r="AB36" i="1" s="1"/>
  <c r="R36" i="1"/>
  <c r="S36" i="1" s="1"/>
  <c r="AO35" i="1"/>
  <c r="A35" i="1" s="1"/>
  <c r="AJ35" i="1"/>
  <c r="AK35" i="1" s="1"/>
  <c r="AA35" i="1"/>
  <c r="AB35" i="1" s="1"/>
  <c r="R35" i="1"/>
  <c r="S35" i="1" s="1"/>
  <c r="AO34" i="1"/>
  <c r="AJ34" i="1"/>
  <c r="AK34" i="1" s="1"/>
  <c r="AA34" i="1"/>
  <c r="AB34" i="1" s="1"/>
  <c r="R34" i="1"/>
  <c r="S34" i="1" s="1"/>
  <c r="AO33" i="1"/>
  <c r="A33" i="1" s="1"/>
  <c r="AJ33" i="1"/>
  <c r="AK33" i="1" s="1"/>
  <c r="AA33" i="1"/>
  <c r="AB33" i="1" s="1"/>
  <c r="R33" i="1"/>
  <c r="S33" i="1" s="1"/>
  <c r="AO32" i="1"/>
  <c r="A32" i="1" s="1"/>
  <c r="AJ32" i="1"/>
  <c r="AK32" i="1" s="1"/>
  <c r="AA32" i="1"/>
  <c r="AB32" i="1" s="1"/>
  <c r="R32" i="1"/>
  <c r="S32" i="1" s="1"/>
  <c r="AO31" i="1"/>
  <c r="A31" i="1" s="1"/>
  <c r="AJ31" i="1"/>
  <c r="AK31" i="1" s="1"/>
  <c r="AA31" i="1"/>
  <c r="R31" i="1"/>
  <c r="S31" i="1" s="1"/>
  <c r="AO26" i="1"/>
  <c r="A26" i="1" s="1"/>
  <c r="AJ26" i="1"/>
  <c r="AK26" i="1" s="1"/>
  <c r="AA26" i="1"/>
  <c r="R26" i="1"/>
  <c r="S26" i="1" s="1"/>
  <c r="AO25" i="1"/>
  <c r="A25" i="1" s="1"/>
  <c r="AJ25" i="1"/>
  <c r="AK25" i="1" s="1"/>
  <c r="AA25" i="1"/>
  <c r="AB25" i="1" s="1"/>
  <c r="R25" i="1"/>
  <c r="AO24" i="1"/>
  <c r="A24" i="1" s="1"/>
  <c r="AJ24" i="1"/>
  <c r="AK24" i="1" s="1"/>
  <c r="AA24" i="1"/>
  <c r="R24" i="1"/>
  <c r="S24" i="1" s="1"/>
  <c r="AO23" i="1"/>
  <c r="AJ23" i="1"/>
  <c r="AK23" i="1" s="1"/>
  <c r="AA23" i="1"/>
  <c r="AB23" i="1" s="1"/>
  <c r="R23" i="1"/>
  <c r="S23" i="1" s="1"/>
  <c r="AO22" i="1"/>
  <c r="A22" i="1" s="1"/>
  <c r="AJ22" i="1"/>
  <c r="AK22" i="1" s="1"/>
  <c r="AA22" i="1"/>
  <c r="AB22" i="1" s="1"/>
  <c r="R22" i="1"/>
  <c r="S22" i="1" s="1"/>
  <c r="AO21" i="1"/>
  <c r="AJ21" i="1"/>
  <c r="AK21" i="1" s="1"/>
  <c r="AA21" i="1"/>
  <c r="R21" i="1"/>
  <c r="S21" i="1" s="1"/>
  <c r="AO19" i="1"/>
  <c r="AJ19" i="1"/>
  <c r="AK19" i="1" s="1"/>
  <c r="AB19" i="1"/>
  <c r="R19" i="1"/>
  <c r="AO18" i="1"/>
  <c r="A18" i="1" s="1"/>
  <c r="AJ18" i="1"/>
  <c r="AK18" i="1" s="1"/>
  <c r="AA18" i="1"/>
  <c r="AB18" i="1" s="1"/>
  <c r="R18" i="1"/>
  <c r="S18" i="1" s="1"/>
  <c r="AO17" i="1"/>
  <c r="A17" i="1" s="1"/>
  <c r="AJ17" i="1"/>
  <c r="AK17" i="1" s="1"/>
  <c r="AA17" i="1"/>
  <c r="AB17" i="1" s="1"/>
  <c r="R17" i="1"/>
  <c r="S17" i="1" s="1"/>
  <c r="AO16" i="1"/>
  <c r="A16" i="1" s="1"/>
  <c r="AJ16" i="1"/>
  <c r="AK16" i="1" s="1"/>
  <c r="AA16" i="1"/>
  <c r="AB16" i="1" s="1"/>
  <c r="R16" i="1"/>
  <c r="S16" i="1" s="1"/>
  <c r="AO15" i="1"/>
  <c r="AJ15" i="1"/>
  <c r="AK15" i="1" s="1"/>
  <c r="AA15" i="1"/>
  <c r="AB15" i="1" s="1"/>
  <c r="R15" i="1"/>
  <c r="S15" i="1" s="1"/>
  <c r="AO14" i="1"/>
  <c r="AJ14" i="1"/>
  <c r="AK14" i="1" s="1"/>
  <c r="AB14" i="1"/>
  <c r="R14" i="1"/>
  <c r="AO13" i="1"/>
  <c r="AJ13" i="1"/>
  <c r="AK13" i="1" s="1"/>
  <c r="AB13" i="1"/>
  <c r="R13" i="1"/>
  <c r="S13" i="1" s="1"/>
  <c r="AO12" i="1"/>
  <c r="A12" i="1" s="1"/>
  <c r="AJ12" i="1"/>
  <c r="AK12" i="1" s="1"/>
  <c r="R12" i="1"/>
  <c r="S12" i="1" s="1"/>
  <c r="S54" i="1" l="1"/>
  <c r="AP54" i="1"/>
  <c r="S93" i="1"/>
  <c r="AP93" i="1"/>
  <c r="AK40" i="1"/>
  <c r="AP40" i="1"/>
  <c r="AQ40" i="1" s="1"/>
  <c r="AK42" i="1"/>
  <c r="AP42" i="1"/>
  <c r="AQ42" i="1" s="1"/>
  <c r="AR42" i="1" s="1"/>
  <c r="A21" i="1"/>
  <c r="A38" i="1"/>
  <c r="AP79" i="1"/>
  <c r="AQ79" i="1" s="1"/>
  <c r="AQ60" i="1"/>
  <c r="AR60" i="1" s="1"/>
  <c r="AP55" i="1"/>
  <c r="AQ55" i="1" s="1"/>
  <c r="AP89" i="1"/>
  <c r="AQ89" i="1" s="1"/>
  <c r="S79" i="1"/>
  <c r="AP70" i="1"/>
  <c r="AQ70" i="1" s="1"/>
  <c r="AP18" i="1"/>
  <c r="AQ18" i="1" s="1"/>
  <c r="AP58" i="1"/>
  <c r="AQ58" i="1" s="1"/>
  <c r="AP103" i="1"/>
  <c r="AQ103" i="1" s="1"/>
  <c r="AR103" i="1" s="1"/>
  <c r="AP133" i="1"/>
  <c r="AQ133" i="1" s="1"/>
  <c r="AP135" i="1"/>
  <c r="AQ135" i="1" s="1"/>
  <c r="AP24" i="1"/>
  <c r="AQ24" i="1" s="1"/>
  <c r="AP100" i="1"/>
  <c r="AQ100" i="1" s="1"/>
  <c r="AP21" i="1"/>
  <c r="AP22" i="1"/>
  <c r="AQ22" i="1" s="1"/>
  <c r="AR22" i="1" s="1"/>
  <c r="AP23" i="1"/>
  <c r="AQ23" i="1" s="1"/>
  <c r="AB24" i="1"/>
  <c r="AP37" i="1"/>
  <c r="AQ37" i="1" s="1"/>
  <c r="AP51" i="1"/>
  <c r="AQ51" i="1" s="1"/>
  <c r="S52" i="1"/>
  <c r="AP52" i="1"/>
  <c r="AQ52" i="1" s="1"/>
  <c r="AP53" i="1"/>
  <c r="AQ53" i="1" s="1"/>
  <c r="AP25" i="1"/>
  <c r="AQ25" i="1" s="1"/>
  <c r="AR25" i="1" s="1"/>
  <c r="AP32" i="1"/>
  <c r="AQ32" i="1" s="1"/>
  <c r="AP34" i="1"/>
  <c r="AQ34" i="1" s="1"/>
  <c r="AP26" i="1"/>
  <c r="AQ26" i="1" s="1"/>
  <c r="AR26" i="1" s="1"/>
  <c r="AP31" i="1"/>
  <c r="AQ31" i="1" s="1"/>
  <c r="AP38" i="1"/>
  <c r="AQ38" i="1" s="1"/>
  <c r="AQ54" i="1"/>
  <c r="AP82" i="1"/>
  <c r="AQ82" i="1" s="1"/>
  <c r="AR82" i="1" s="1"/>
  <c r="AP12" i="1"/>
  <c r="AQ12" i="1" s="1"/>
  <c r="AP15" i="1"/>
  <c r="AQ15" i="1" s="1"/>
  <c r="AP19" i="1"/>
  <c r="AQ19" i="1" s="1"/>
  <c r="S25" i="1"/>
  <c r="AP33" i="1"/>
  <c r="AQ33" i="1" s="1"/>
  <c r="AP35" i="1"/>
  <c r="AQ35" i="1" s="1"/>
  <c r="AP36" i="1"/>
  <c r="AQ36" i="1" s="1"/>
  <c r="AP39" i="1"/>
  <c r="AQ39" i="1" s="1"/>
  <c r="AP41" i="1"/>
  <c r="AQ41" i="1" s="1"/>
  <c r="AP48" i="1"/>
  <c r="AQ48" i="1" s="1"/>
  <c r="AP49" i="1"/>
  <c r="AQ49" i="1" s="1"/>
  <c r="S53" i="1"/>
  <c r="AP59" i="1"/>
  <c r="AQ59" i="1" s="1"/>
  <c r="AQ68" i="1"/>
  <c r="AP74" i="1"/>
  <c r="AQ74" i="1" s="1"/>
  <c r="AR74" i="1" s="1"/>
  <c r="AP90" i="1"/>
  <c r="AQ90" i="1" s="1"/>
  <c r="AQ106" i="1"/>
  <c r="AR106" i="1" s="1"/>
  <c r="AP117" i="1"/>
  <c r="AQ117" i="1" s="1"/>
  <c r="AP118" i="1"/>
  <c r="AQ118" i="1" s="1"/>
  <c r="AP122" i="1"/>
  <c r="AQ122" i="1" s="1"/>
  <c r="AP13" i="1"/>
  <c r="AQ13" i="1" s="1"/>
  <c r="AP16" i="1"/>
  <c r="AQ16" i="1" s="1"/>
  <c r="AP17" i="1"/>
  <c r="AQ17" i="1" s="1"/>
  <c r="AP67" i="1"/>
  <c r="AQ67" i="1" s="1"/>
  <c r="AP14" i="1"/>
  <c r="AQ14" i="1" s="1"/>
  <c r="S14" i="1"/>
  <c r="AQ93" i="1"/>
  <c r="AR93" i="1" s="1"/>
  <c r="AP119" i="1"/>
  <c r="AQ119" i="1" s="1"/>
  <c r="AP134" i="1"/>
  <c r="AQ134" i="1" s="1"/>
  <c r="AB134" i="1"/>
  <c r="S19" i="1"/>
  <c r="AB21" i="1"/>
  <c r="AB26" i="1"/>
  <c r="AB31" i="1"/>
  <c r="S37" i="1"/>
  <c r="AB38" i="1"/>
  <c r="S49" i="1"/>
  <c r="AB51" i="1"/>
  <c r="AP56" i="1"/>
  <c r="AQ56" i="1" s="1"/>
  <c r="S59" i="1"/>
  <c r="AP61" i="1"/>
  <c r="AQ61" i="1" s="1"/>
  <c r="AR61" i="1" s="1"/>
  <c r="AB67" i="1"/>
  <c r="AP69" i="1"/>
  <c r="AQ69" i="1" s="1"/>
  <c r="S74" i="1"/>
  <c r="AP80" i="1"/>
  <c r="AQ80" i="1" s="1"/>
  <c r="S82" i="1"/>
  <c r="AP83" i="1"/>
  <c r="AQ83" i="1" s="1"/>
  <c r="AR83" i="1" s="1"/>
  <c r="S90" i="1"/>
  <c r="AP91" i="1"/>
  <c r="AQ91" i="1" s="1"/>
  <c r="S100" i="1"/>
  <c r="AP101" i="1"/>
  <c r="AQ101" i="1" s="1"/>
  <c r="AR101" i="1" s="1"/>
  <c r="AP113" i="1"/>
  <c r="AQ113" i="1" s="1"/>
  <c r="AR113" i="1" s="1"/>
  <c r="AP120" i="1"/>
  <c r="AQ120" i="1" s="1"/>
  <c r="AP123" i="1"/>
  <c r="AQ123" i="1" s="1"/>
  <c r="AB123" i="1"/>
  <c r="AP132" i="1"/>
  <c r="AQ132" i="1" s="1"/>
  <c r="AP136" i="1"/>
  <c r="AQ136" i="1" s="1"/>
  <c r="AB136" i="1"/>
  <c r="S41" i="1"/>
  <c r="AB48" i="1"/>
  <c r="S61" i="1"/>
  <c r="S80" i="1"/>
  <c r="AP81" i="1"/>
  <c r="AQ81" i="1" s="1"/>
  <c r="AR81" i="1" s="1"/>
  <c r="AP99" i="1"/>
  <c r="AQ99" i="1" s="1"/>
  <c r="AR99" i="1" s="1"/>
  <c r="AP102" i="1"/>
  <c r="AQ102" i="1" s="1"/>
  <c r="AR102" i="1" s="1"/>
  <c r="S113" i="1"/>
  <c r="S120" i="1"/>
  <c r="AP57" i="1"/>
  <c r="AQ57" i="1" s="1"/>
  <c r="AP84" i="1"/>
  <c r="AQ84" i="1" s="1"/>
  <c r="AP112" i="1"/>
  <c r="AQ112" i="1" s="1"/>
  <c r="AR112" i="1" s="1"/>
  <c r="AP116" i="1"/>
  <c r="AQ116" i="1" s="1"/>
  <c r="AR116" i="1" s="1"/>
  <c r="AB116" i="1"/>
  <c r="AP121" i="1"/>
  <c r="AQ121" i="1" s="1"/>
  <c r="AB121" i="1"/>
  <c r="AP130" i="1"/>
  <c r="AQ130" i="1" s="1"/>
  <c r="AR130" i="1" s="1"/>
  <c r="AB122" i="1"/>
  <c r="AR67" i="1" l="1"/>
  <c r="AR75" i="1" s="1"/>
  <c r="AR120" i="1"/>
  <c r="AR33" i="1"/>
  <c r="AR31" i="1"/>
  <c r="AR79" i="1"/>
  <c r="AR85" i="1" s="1"/>
  <c r="AR36" i="1"/>
  <c r="AR132" i="1"/>
  <c r="AR122" i="1"/>
  <c r="AR124" i="1" s="1"/>
  <c r="AR51" i="1"/>
  <c r="AR89" i="1"/>
  <c r="AR135" i="1"/>
  <c r="AR55" i="1"/>
  <c r="AR57" i="1"/>
  <c r="AR40" i="1"/>
  <c r="AR48" i="1"/>
  <c r="AR12" i="1"/>
  <c r="AR107" i="1"/>
  <c r="AR94" i="1"/>
  <c r="AQ21" i="1"/>
  <c r="AR21" i="1" s="1"/>
  <c r="AR27" i="1" l="1"/>
  <c r="AR62" i="1"/>
  <c r="AR137" i="1"/>
</calcChain>
</file>

<file path=xl/sharedStrings.xml><?xml version="1.0" encoding="utf-8"?>
<sst xmlns="http://schemas.openxmlformats.org/spreadsheetml/2006/main" count="1314" uniqueCount="600">
  <si>
    <t>Subcomponente</t>
  </si>
  <si>
    <t>Ítem</t>
  </si>
  <si>
    <t xml:space="preserve"> Actividad Propuesta</t>
  </si>
  <si>
    <t>Meta o producto</t>
  </si>
  <si>
    <t xml:space="preserve">Dependencia Responsable </t>
  </si>
  <si>
    <t>Magnitud</t>
  </si>
  <si>
    <t>Servidor líder</t>
  </si>
  <si>
    <t>Equipo apoyo</t>
  </si>
  <si>
    <t>Fecha Inicio</t>
  </si>
  <si>
    <t>Fecha Fin</t>
  </si>
  <si>
    <t>Prog I Cuatrim</t>
  </si>
  <si>
    <t>ENE</t>
  </si>
  <si>
    <t>FEB</t>
  </si>
  <si>
    <t>MAR</t>
  </si>
  <si>
    <t>ABR</t>
  </si>
  <si>
    <t>Ejec.</t>
  </si>
  <si>
    <t>Avance Cualitativo</t>
  </si>
  <si>
    <t>Observaciones Oficina Asesora de Planeación</t>
  </si>
  <si>
    <t>Prog</t>
  </si>
  <si>
    <t>MAY</t>
  </si>
  <si>
    <t>JUN</t>
  </si>
  <si>
    <t>JUL</t>
  </si>
  <si>
    <t>AGO</t>
  </si>
  <si>
    <t>SEP</t>
  </si>
  <si>
    <t>OCT</t>
  </si>
  <si>
    <t>NOV</t>
  </si>
  <si>
    <t>DIC</t>
  </si>
  <si>
    <t>Prog.</t>
  </si>
  <si>
    <t>Eficacia Actividad</t>
  </si>
  <si>
    <t>Eficacia Subcomponente</t>
  </si>
  <si>
    <t xml:space="preserve"> Actividad</t>
  </si>
  <si>
    <t>Eficacia</t>
  </si>
  <si>
    <t>INSTITUTO DISTRITAL DE PATRIMONIO CULTURAL</t>
  </si>
  <si>
    <t>OBJETIVO GENERAL</t>
  </si>
  <si>
    <t>Desarrollar acciones que permitan prevenir actos de corrupción en torno a la gestión para la preservación y sostenibilidad del patrimonio cultural de los bogotanos, que permitan establecer relaciones abiertas con la ciudadanía y recuperar la confianza y respeto por lo público</t>
  </si>
  <si>
    <t xml:space="preserve">ALCANCE </t>
  </si>
  <si>
    <t>El Programa de Trasparencia y Ética Pública, es un compromiso de la Alta Dirección con la lucha permanente contra la corrupción, que aplica a todos los funcionarios y contratistas que prestan sus servicios al Instituto, encargados de la ejecución de procesos y el desarrollo de las funciones institucionales así como a la ciudadanía y grupos de interés que gozan y disfrutan del patrimonio cultural, material, inmaterial y natural de la ciudad, para los cuales el IDPC protege y hace sostenible el patrimonio cultural de Bogotá.</t>
  </si>
  <si>
    <t>Componente 1: Acceso a la información pública</t>
  </si>
  <si>
    <t>Objetivo</t>
  </si>
  <si>
    <t xml:space="preserve">Garantizar el derecho de acceso y consolidar los mecanismos de publicidad de la información que produce o tiene en su custodia el IDPC en desarrollo de su misión. </t>
  </si>
  <si>
    <t>PRIMER CUATRIMESTRE</t>
  </si>
  <si>
    <t>SEGUNDO CUATRIMESTRE</t>
  </si>
  <si>
    <t>TERCER CUATRIMESTRE</t>
  </si>
  <si>
    <t>CUMPLIMIENTO ACUMULADO</t>
  </si>
  <si>
    <r>
      <rPr>
        <b/>
        <sz val="11"/>
        <color theme="1"/>
        <rFont val="Calibri"/>
        <family val="2"/>
      </rPr>
      <t>Subcomponente 1</t>
    </r>
    <r>
      <rPr>
        <sz val="11"/>
        <color theme="1"/>
        <rFont val="Calibri"/>
        <family val="2"/>
      </rPr>
      <t xml:space="preserve">
Lineamientos de Transparencia Activa</t>
    </r>
  </si>
  <si>
    <t>Mantener actualizada la página web Transparencia y acceso a la información pública de acuerdo con los criterios de la resolución Min TIC  1519 de 2020</t>
  </si>
  <si>
    <t>Sección de Transparencia del sitio web ajustada actualizada, de acuerdo con los criterios del de la resolución Min TIC  1519 de 2020</t>
  </si>
  <si>
    <t xml:space="preserve">Todas las dependencias </t>
  </si>
  <si>
    <t xml:space="preserve">Profesional Atención a la Ciudadanía y Transparencia
</t>
  </si>
  <si>
    <t>Equipo técnico de Transparencia y Atención a la Ciudadanía, Sistemas, comunicaciones</t>
  </si>
  <si>
    <t xml:space="preserve">Control Disciplinario Interno </t>
  </si>
  <si>
    <t xml:space="preserve">Profesional Control Disciplinario Interno
</t>
  </si>
  <si>
    <t>Estandarizar los canales para la recepción de las denuncias por posibles actos de corrupción en el Footer del sitio web del IDPC</t>
  </si>
  <si>
    <t>Subdirección de Gestión Corporativa</t>
  </si>
  <si>
    <t xml:space="preserve">Profesional Transparencia y Atención a la Ciudadanía
</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</si>
  <si>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</si>
  <si>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</si>
  <si>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</si>
  <si>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Publicar en la página web la programación trimestral de las UPL en donde se ubican los bienes de interés cultural que el IDPC va a intervenir en este periodo</t>
  </si>
  <si>
    <t xml:space="preserve">3 Listado de UPL en donde se va intervenir en el trimestre </t>
  </si>
  <si>
    <t xml:space="preserve">Subdirección de Protección e Intervención del Patrimonio </t>
  </si>
  <si>
    <t xml:space="preserve">Profesional Protección e Intervención del Patrimonio </t>
  </si>
  <si>
    <t xml:space="preserve">Publicar el informe de equidad de género en la página web </t>
  </si>
  <si>
    <t xml:space="preserve">1 Informe de equidad de genero </t>
  </si>
  <si>
    <t xml:space="preserve">Talento Humano 
Gestión Contractual </t>
  </si>
  <si>
    <t>Atención a la Ciudadanía y Transparencia</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</si>
  <si>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</si>
  <si>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</si>
  <si>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</si>
  <si>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</si>
  <si>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</si>
  <si>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 xml:space="preserve">3 Reportes de registro de datos de SUIT </t>
  </si>
  <si>
    <t xml:space="preserve">Profesional Transparencia y Atención a la Ciudadanía
</t>
  </si>
  <si>
    <t>Protección e Intervención del Patrimonio</t>
  </si>
  <si>
    <r>
      <rPr>
        <b/>
        <sz val="11"/>
        <color theme="1"/>
        <rFont val="Calibri"/>
        <family val="2"/>
      </rPr>
      <t xml:space="preserve">Subcomponente 2
</t>
    </r>
    <r>
      <rPr>
        <sz val="11"/>
        <color theme="1"/>
        <rFont val="Calibri"/>
        <family val="2"/>
      </rPr>
      <t>Lineamientos de Transparencia
Pasiva</t>
    </r>
  </si>
  <si>
    <t>5.2.1</t>
  </si>
  <si>
    <t xml:space="preserve">Asesor de la Dirección </t>
  </si>
  <si>
    <t xml:space="preserve">Equipos de apoyo administrativo de las Subdirecciones misionales </t>
  </si>
  <si>
    <r>
      <rPr>
        <b/>
        <sz val="11"/>
        <color theme="1"/>
        <rFont val="Calibri"/>
        <family val="2"/>
      </rPr>
      <t xml:space="preserve">Subcomponente 3
</t>
    </r>
    <r>
      <rPr>
        <sz val="11"/>
        <color theme="1"/>
        <rFont val="Calibri"/>
        <family val="2"/>
      </rPr>
      <t>Elaboración los Instrumentos de Gestión de la Información</t>
    </r>
  </si>
  <si>
    <t>Actualizar Índice de Información Clasificada y Reservada</t>
  </si>
  <si>
    <t xml:space="preserve">1 Índice de Información Clasificada y Reservada actualizado </t>
  </si>
  <si>
    <t>Coordinación Gestión Documental</t>
  </si>
  <si>
    <t>Equipo Gestión Documental</t>
  </si>
  <si>
    <t>Actualizar Esquema de publicación de información</t>
  </si>
  <si>
    <t xml:space="preserve">1 Esquema de publicación de información actualizado </t>
  </si>
  <si>
    <t xml:space="preserve">Actualizar las activos de Información del IDPC  </t>
  </si>
  <si>
    <r>
      <rPr>
        <b/>
        <sz val="11"/>
        <color theme="1"/>
        <rFont val="Calibri"/>
        <family val="2"/>
      </rPr>
      <t>Subcomponente 4</t>
    </r>
    <r>
      <rPr>
        <sz val="11"/>
        <color theme="1"/>
        <rFont val="Calibri"/>
        <family val="2"/>
      </rPr>
      <t xml:space="preserve">
Criterio Diferencial de Accesibilidad</t>
    </r>
  </si>
  <si>
    <t>5.4.1</t>
  </si>
  <si>
    <t xml:space="preserve">
Desarrollar acciones para la socialización, apropiación y aplicación  de los criterios de accesibilidad en la producción documental de la entidad
</t>
  </si>
  <si>
    <r>
      <rPr>
        <b/>
        <sz val="11"/>
        <color theme="1"/>
        <rFont val="Calibri"/>
        <family val="2"/>
      </rPr>
      <t xml:space="preserve">Subcomponente 5
</t>
    </r>
    <r>
      <rPr>
        <sz val="11"/>
        <color theme="1"/>
        <rFont val="Calibri"/>
        <family val="2"/>
      </rPr>
      <t>Monitoreo del Acceso a la Información Pública</t>
    </r>
  </si>
  <si>
    <t>Elaborar y publicar boletines mensuales de seguimiento a las solicitudes de acceso a la información pública que ingresan a la entidad con enfoque de genero, a través de la página web del Instituto y correo electrónico (BD caracterización de usuarios)</t>
  </si>
  <si>
    <t xml:space="preserve">11 boletines de seguimiento a las solicitudes de acceso a la información pública </t>
  </si>
  <si>
    <t>Equipo Transparencia y Atención a la Ciudadanía</t>
  </si>
  <si>
    <t>Eficacia Componente</t>
  </si>
  <si>
    <t>Componente 2: Rendición de Cuentas</t>
  </si>
  <si>
    <t>Fortalecer los escenarios de diálogo y retroalimentación con la ciudadanía y grupos de interés para incluirlos como actores permanentes de la gestión del IDPC</t>
  </si>
  <si>
    <r>
      <rPr>
        <b/>
        <sz val="11"/>
        <color theme="1"/>
        <rFont val="Calibri"/>
        <family val="2"/>
      </rPr>
      <t xml:space="preserve">Subcomponente 1
</t>
    </r>
    <r>
      <rPr>
        <sz val="11"/>
        <color theme="1"/>
        <rFont val="Calibri"/>
        <family val="2"/>
      </rPr>
      <t>Información de Calidad y en Formato Comprensible</t>
    </r>
  </si>
  <si>
    <t>Elaborar el informe de gestión de la vigencia 2023 y gestionar su publicación en la página web del Instituto.</t>
  </si>
  <si>
    <t>1 Informe de gestión de la vigencia 2023</t>
  </si>
  <si>
    <t>Oficina Asesora de Planeación</t>
  </si>
  <si>
    <t xml:space="preserve">Profesional Planeación 
</t>
  </si>
  <si>
    <t>2 Infografías o presentación del avance de indicadores y metas de proyectos de Inversión</t>
  </si>
  <si>
    <r>
      <rPr>
        <b/>
        <sz val="11"/>
        <color theme="1"/>
        <rFont val="Calibri"/>
        <family val="2"/>
      </rPr>
      <t xml:space="preserve">Subcomponente 2
</t>
    </r>
    <r>
      <rPr>
        <sz val="11"/>
        <color theme="1"/>
        <rFont val="Calibri"/>
        <family val="2"/>
      </rPr>
      <t>Diálogo de doble vía con la ciudadanía y sus organizaciones</t>
    </r>
  </si>
  <si>
    <t>Conformar el grupo líder de rendición de cuentas al interior del Instituto.</t>
  </si>
  <si>
    <t>1 acta de conformación del equipo líder de rendición de cuentas</t>
  </si>
  <si>
    <t>Equipo Planeación - Equipo Participación</t>
  </si>
  <si>
    <t xml:space="preserve">Actualizar la estrategia de rendición de cuentas para la vigencia 2024 </t>
  </si>
  <si>
    <t xml:space="preserve">1 Documento actualizado </t>
  </si>
  <si>
    <t xml:space="preserve">Profesional Participación 
</t>
  </si>
  <si>
    <r>
      <rPr>
        <b/>
        <sz val="11"/>
        <color theme="1"/>
        <rFont val="Calibri"/>
        <family val="2"/>
      </rPr>
      <t xml:space="preserve">Subcomponente 3
</t>
    </r>
    <r>
      <rPr>
        <sz val="11"/>
        <color theme="1"/>
        <rFont val="Calibri"/>
        <family val="2"/>
      </rPr>
      <t>Responsabilidad en la cultura de la Rendición y Petición de Cuentas</t>
    </r>
  </si>
  <si>
    <t>Consultar a los grupos de interés los temas a abordar y metodologías a desarrollar en los espacios de diálogo de rendición de cuentas</t>
  </si>
  <si>
    <t xml:space="preserve">Profesional SIG
</t>
  </si>
  <si>
    <t xml:space="preserve">Equipo Participación - Equipo Planeación
Subdirecciones Misionales </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</si>
  <si>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</si>
  <si>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</si>
  <si>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</si>
  <si>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</si>
  <si>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</si>
  <si>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</si>
  <si>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</si>
  <si>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</si>
  <si>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</si>
  <si>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Actualización mensual de Menú participa en la página web del IDPC </t>
  </si>
  <si>
    <t>10 constancias de actualización del Menú Participa (una mensual)</t>
  </si>
  <si>
    <t xml:space="preserve">Profesional Participación  </t>
  </si>
  <si>
    <t xml:space="preserve">Equipo Planeación - Equipo Participación
Subdirecciones Misionales </t>
  </si>
  <si>
    <r>
      <rPr>
        <b/>
        <sz val="11"/>
        <color theme="1"/>
        <rFont val="Calibri"/>
        <family val="2"/>
      </rPr>
      <t xml:space="preserve">Subcomponente 4
</t>
    </r>
    <r>
      <rPr>
        <sz val="11"/>
        <color theme="1"/>
        <rFont val="Calibri"/>
        <family val="2"/>
      </rPr>
      <t>Evaluación y Retroalimentación a la Gestión Institucional</t>
    </r>
  </si>
  <si>
    <t>Atender las solicitudes de información que realice la ciudadanía a partir del dialogo local y/o audiencia de rendición de cuentas.</t>
  </si>
  <si>
    <t>100% de solicitudes de información atendidas</t>
  </si>
  <si>
    <t>Elaborar y publicar el informe de resultados del dialogo local y/o audiencia de rendición de cuentas</t>
  </si>
  <si>
    <t>1 Informe de resultados del dialogo local y/o audiencia de rendición de cuentas</t>
  </si>
  <si>
    <t xml:space="preserve">Profesional OAP </t>
  </si>
  <si>
    <t>Equipo Planeación</t>
  </si>
  <si>
    <t>Asesoría de Control Interno</t>
  </si>
  <si>
    <r>
      <rPr>
        <b/>
        <sz val="11"/>
        <color theme="1"/>
        <rFont val="Calibri"/>
        <family val="2"/>
      </rPr>
      <t>Subcomponente 5</t>
    </r>
    <r>
      <rPr>
        <sz val="11"/>
        <color theme="1"/>
        <rFont val="Calibri"/>
        <family val="2"/>
      </rPr>
      <t xml:space="preserve">
Rendición de cuentas focalizada</t>
    </r>
  </si>
  <si>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</si>
  <si>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</si>
  <si>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</si>
  <si>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 xml:space="preserve">Componente 3: Mejora en la atención y servicio a la ciudadanía </t>
  </si>
  <si>
    <r>
      <rPr>
        <b/>
        <sz val="11"/>
        <color theme="1"/>
        <rFont val="Calibri"/>
        <family val="2"/>
      </rPr>
      <t xml:space="preserve">Subcomponente 1
 </t>
    </r>
    <r>
      <rPr>
        <sz val="11"/>
        <color theme="1"/>
        <rFont val="Calibri"/>
        <family val="2"/>
      </rPr>
      <t>Estructura administrativa y Direccionamiento estratégico</t>
    </r>
  </si>
  <si>
    <t xml:space="preserve">3 Presentaciones a la Dirección de resultados del proceso de Atención a la Ciudadanía del IDPC </t>
  </si>
  <si>
    <t>Presentar las sugerencias enviadas al Instituto por los diferentes canales de recepción, en el marco de la Estrategia Conoce, Propone y Prioriza</t>
  </si>
  <si>
    <t>Documento soporte de creación de la mesa técnica y plan de trabajo</t>
  </si>
  <si>
    <t>Oficina Asesora de Planeación / Subdirección de Gestión Corporativa</t>
  </si>
  <si>
    <t xml:space="preserve">Profesional Oficina Asesora de Planeación
Profesional Transparencia y Atención a la Ciudadanía
</t>
  </si>
  <si>
    <t xml:space="preserve">Atención a la Ciudadanía y Transparencia - Equipo SIG - Comunicación Estratégica - Equipo subdirecciones misionales </t>
  </si>
  <si>
    <r>
      <rPr>
        <b/>
        <sz val="11"/>
        <color theme="1"/>
        <rFont val="Calibri"/>
        <family val="2"/>
      </rPr>
      <t xml:space="preserve">Subcomponente 2
</t>
    </r>
    <r>
      <rPr>
        <sz val="11"/>
        <color theme="1"/>
        <rFont val="Calibri"/>
        <family val="2"/>
      </rPr>
      <t>Fortalecimiento de los canales de atención</t>
    </r>
  </si>
  <si>
    <t xml:space="preserve">Realizar informe sobre los avances implementados con respecto a la adecuación de espacios físico de la sede del Palomar respecto a la accesibilidad </t>
  </si>
  <si>
    <t xml:space="preserve">Un Informe de avances de accesibilidad </t>
  </si>
  <si>
    <t>Subdirección de Divulgación y Apropiación del Patrimonio</t>
  </si>
  <si>
    <t xml:space="preserve">Gerente del Museo de Bogotá </t>
  </si>
  <si>
    <t>Equipo de Colecciones del Museo de Bogotá</t>
  </si>
  <si>
    <t>Actualizar y ejecutar la estrategia de comunicación para divulgar las funciones, responsabilidades de la entidad y canales de atención.</t>
  </si>
  <si>
    <t>1 Estrategia actualizada y 1 informe de ejecución de la estrategia</t>
  </si>
  <si>
    <t xml:space="preserve">Atención a la Ciudadanía y Transparencia - Equipo SIG - Comunicación Estratégica - equipo subdirecciones misionales </t>
  </si>
  <si>
    <t xml:space="preserve">Realizar feria de servicios para recibir atender y orientar a la ciudadanía en los trámites y servicios que ofrece la entidad </t>
  </si>
  <si>
    <t xml:space="preserve">1 Feria de servicios realizada </t>
  </si>
  <si>
    <r>
      <rPr>
        <b/>
        <sz val="11"/>
        <color theme="1"/>
        <rFont val="Calibri"/>
        <family val="2"/>
      </rPr>
      <t>Subcomponente 3</t>
    </r>
    <r>
      <rPr>
        <sz val="11"/>
        <color theme="1"/>
        <rFont val="Calibri"/>
        <family val="2"/>
      </rPr>
      <t xml:space="preserve">
Talento Humano</t>
    </r>
  </si>
  <si>
    <t>Entregar reconocimiento al mejor servidor/colaborador y equipo en atención a la ciudadanía</t>
  </si>
  <si>
    <t xml:space="preserve">1 Informe del acto de reconocimiento al mejor servidor/colaborador y equipo en atención a la ciudadanía
 </t>
  </si>
  <si>
    <t xml:space="preserve">Realizar jornadas de actualización normativa y unificación de criterios </t>
  </si>
  <si>
    <t xml:space="preserve">2 Jornadas de actualización normativa </t>
  </si>
  <si>
    <t xml:space="preserve">Profesional Protección e Intervención del Patrimonio 
</t>
  </si>
  <si>
    <r>
      <rPr>
        <b/>
        <sz val="11"/>
        <color theme="1"/>
        <rFont val="Calibri"/>
        <family val="2"/>
      </rPr>
      <t xml:space="preserve">Subcomponente 4
</t>
    </r>
    <r>
      <rPr>
        <sz val="11"/>
        <color theme="1"/>
        <rFont val="Calibri"/>
        <family val="2"/>
      </rPr>
      <t>Normativo y procedimental</t>
    </r>
  </si>
  <si>
    <t xml:space="preserve">Definir un plan de trabajo para la actualización de los documentos  del proceso de Protección e Intervención de los Patrimonios asociados a los trámites a cargo del IDPC </t>
  </si>
  <si>
    <t xml:space="preserve">Equipo SIG - 
Equipos Protección e Intervención del Patrimonio </t>
  </si>
  <si>
    <t xml:space="preserve">6 Procedimientos Actualizados y publicados </t>
  </si>
  <si>
    <t xml:space="preserve">3 publicaciones en página web </t>
  </si>
  <si>
    <r>
      <rPr>
        <b/>
        <sz val="11"/>
        <color theme="1"/>
        <rFont val="Calibri"/>
        <family val="2"/>
      </rPr>
      <t xml:space="preserve">Subcomponente 5
</t>
    </r>
    <r>
      <rPr>
        <sz val="11"/>
        <color theme="1"/>
        <rFont val="Calibri"/>
        <family val="2"/>
      </rPr>
      <t>Relacionamiento con el ciudadano</t>
    </r>
  </si>
  <si>
    <r>
      <rPr>
        <b/>
        <sz val="11"/>
        <color theme="1"/>
        <rFont val="Calibri"/>
        <family val="2"/>
      </rPr>
      <t xml:space="preserve">Subcomponente 6
</t>
    </r>
    <r>
      <rPr>
        <sz val="11"/>
        <color theme="1"/>
        <rFont val="Calibri"/>
        <family val="2"/>
      </rPr>
      <t>Análisis de la información de las denuncia de corrupción
 (enfoque de género)</t>
    </r>
  </si>
  <si>
    <t>Componente 4: Racionalización de Trámites</t>
  </si>
  <si>
    <t>DATOS TRÁMITES A RACIONALIZAR</t>
  </si>
  <si>
    <t>Tipo</t>
  </si>
  <si>
    <t>Número</t>
  </si>
  <si>
    <t>Nombre</t>
  </si>
  <si>
    <t>Situación actual</t>
  </si>
  <si>
    <t>Tipo racionalización</t>
  </si>
  <si>
    <t>Mejora por implementar</t>
  </si>
  <si>
    <t>Acciones racionalización</t>
  </si>
  <si>
    <t>Racionalización de Trámites</t>
  </si>
  <si>
    <t>Expedición de Licencias de Intervención y Ocupación de Espacios Públicos Patrimoniales del Distrito Capital</t>
  </si>
  <si>
    <t>Administrativa</t>
  </si>
  <si>
    <t>Aumento de canales y/o puntos de atención</t>
  </si>
  <si>
    <t>Equipo Sistemas / Protección e Intervención del Patrimonio / Atención a la ciudadanía /</t>
  </si>
  <si>
    <t>Tecnológica</t>
  </si>
  <si>
    <t>Notificar y entregar la respuesta a través de correo electrónico</t>
  </si>
  <si>
    <t>Respuesta y/o notificación por medios electrónicos</t>
  </si>
  <si>
    <t>El ciudadano realiza el seguimiento al trámite a través de consulta vía telefónica, correo electrónico o a través de la asesoría técnica personalizada</t>
  </si>
  <si>
    <t>Disponer de mecanismos de seguimiento al estado del trámite</t>
  </si>
  <si>
    <t>Radicación, y/o envío de documentos por medios electrónicos</t>
  </si>
  <si>
    <r>
      <rPr>
        <b/>
        <sz val="11"/>
        <color theme="1"/>
        <rFont val="Calibri"/>
        <family val="2"/>
      </rPr>
      <t xml:space="preserve">Subcomponente 2
</t>
    </r>
    <r>
      <rPr>
        <sz val="11"/>
        <color theme="1"/>
        <rFont val="Calibri"/>
        <family val="2"/>
      </rPr>
      <t>Consulta Ciudadana para la mejora de experiencias de los usuarios</t>
    </r>
  </si>
  <si>
    <t>Realizar 1 grupo focal con la ciudadanía, para escuchar e implementar mejoras razonables propuestas</t>
  </si>
  <si>
    <t>Gestión Documental / Sistemas / Protección e Intervención del Patrimonio</t>
  </si>
  <si>
    <t xml:space="preserve">Componente 5: Apertura de información y de datos abiertos </t>
  </si>
  <si>
    <r>
      <rPr>
        <b/>
        <sz val="11"/>
        <color theme="1"/>
        <rFont val="Calibri"/>
        <family val="2"/>
      </rPr>
      <t xml:space="preserve">Subcomponente 1
</t>
    </r>
    <r>
      <rPr>
        <sz val="11"/>
        <color theme="1"/>
        <rFont val="Calibri"/>
        <family val="2"/>
      </rPr>
      <t>Apertura de datos para los ciudadanos y grupos de
interés</t>
    </r>
  </si>
  <si>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</si>
  <si>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</si>
  <si>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Realizar divulgación de los datos abiertos publicados por el IDPC a grupos de interés externos</t>
  </si>
  <si>
    <t xml:space="preserve">Gestión Territorial del Patrimonio </t>
  </si>
  <si>
    <t xml:space="preserve">Profesional Gestión Territorial del Patrimonio </t>
  </si>
  <si>
    <t>Sistemas, comunicaciones, Atención a la Ciudadanía y Transparencia</t>
  </si>
  <si>
    <r>
      <rPr>
        <b/>
        <sz val="11"/>
        <color theme="1"/>
        <rFont val="Calibri"/>
        <family val="2"/>
      </rPr>
      <t>Subcomponente 2</t>
    </r>
    <r>
      <rPr>
        <sz val="11"/>
        <color theme="1"/>
        <rFont val="Calibri"/>
        <family val="2"/>
      </rPr>
      <t xml:space="preserve">
Entrega de información
en lenguaje sencillo que
de cuenta de la gestión
institucional</t>
    </r>
  </si>
  <si>
    <r>
      <rPr>
        <b/>
        <sz val="11"/>
        <color theme="1"/>
        <rFont val="Calibri"/>
        <family val="2"/>
      </rPr>
      <t>Subcomponente 3</t>
    </r>
    <r>
      <rPr>
        <sz val="11"/>
        <color theme="1"/>
        <rFont val="Calibri"/>
        <family val="2"/>
      </rPr>
      <t xml:space="preserve">
Apertura de la información presupuestal institucional y de resultados</t>
    </r>
  </si>
  <si>
    <t>Publicar los informes de avance y ejecución presupuestal de los proyectos de inversión en la página web</t>
  </si>
  <si>
    <t xml:space="preserve">3 Informe de avance y ejecución presupuestal </t>
  </si>
  <si>
    <r>
      <rPr>
        <b/>
        <sz val="11"/>
        <color theme="1"/>
        <rFont val="Calibri"/>
        <family val="2"/>
      </rPr>
      <t>Subcomponente 4</t>
    </r>
    <r>
      <rPr>
        <sz val="11"/>
        <color theme="1"/>
        <rFont val="Calibri"/>
        <family val="2"/>
      </rPr>
      <t xml:space="preserve">
Estandarización de datos abiertos para intercambio de información</t>
    </r>
  </si>
  <si>
    <t>Estandarización, apertura de base de datos de participantes</t>
  </si>
  <si>
    <t xml:space="preserve">1 Diccionario del registro administrativo de participantes </t>
  </si>
  <si>
    <t xml:space="preserve">Componente 6: Participación e innovación en la gestión pública </t>
  </si>
  <si>
    <r>
      <rPr>
        <b/>
        <sz val="11"/>
        <color theme="1"/>
        <rFont val="Calibri"/>
        <family val="2"/>
      </rPr>
      <t xml:space="preserve">Subcomponente 1
</t>
    </r>
    <r>
      <rPr>
        <sz val="11"/>
        <color theme="1"/>
        <rFont val="Calibri"/>
        <family val="2"/>
      </rPr>
      <t>Ciudadanía en la toma de decisiones públicas</t>
    </r>
  </si>
  <si>
    <t>Formular y aprobar el Plan Institucional de Participación Ciudadana.</t>
  </si>
  <si>
    <t xml:space="preserve">1 Plan Formulado </t>
  </si>
  <si>
    <t>Ejecutar  los ámbitos  de participación ciudadana  definidos en el PIPC para garantizar la participación  y control social de la ciudadanía en la misionalidad del IDPC.</t>
  </si>
  <si>
    <t xml:space="preserve">Informe semestral de la gestión y resultados del PIPC </t>
  </si>
  <si>
    <t xml:space="preserve">Realizar reuniones de sensibilización internas sobre la importancia de la participación ciudadana con enfoque diferencial, territorial </t>
  </si>
  <si>
    <t xml:space="preserve">2 reuniones de sensibilización </t>
  </si>
  <si>
    <r>
      <rPr>
        <b/>
        <sz val="11"/>
        <color theme="1"/>
        <rFont val="Calibri"/>
        <family val="2"/>
      </rPr>
      <t>Subcomponente 2</t>
    </r>
    <r>
      <rPr>
        <sz val="11"/>
        <color theme="1"/>
        <rFont val="Calibri"/>
        <family val="2"/>
      </rPr>
      <t xml:space="preserve">
Iniciativas de innovación por articulación institucional</t>
    </r>
  </si>
  <si>
    <r>
      <rPr>
        <b/>
        <sz val="11"/>
        <color theme="1"/>
        <rFont val="Calibri"/>
        <family val="2"/>
      </rPr>
      <t>Subcomponente 3</t>
    </r>
    <r>
      <rPr>
        <sz val="11"/>
        <color theme="1"/>
        <rFont val="Calibri"/>
        <family val="2"/>
      </rPr>
      <t xml:space="preserve">
Redes de innovación pública</t>
    </r>
  </si>
  <si>
    <t xml:space="preserve">Componente 7: Fortalecimiento de una cultura de integridad </t>
  </si>
  <si>
    <t xml:space="preserve">Fortalecer la Cultura de la Transparencia y de rechazo a la corrupción en torno a la promoción, protección y sostenibilidad del patrimonio cultural de la ciudad. </t>
  </si>
  <si>
    <r>
      <rPr>
        <b/>
        <sz val="11"/>
        <color theme="1"/>
        <rFont val="Calibri"/>
        <family val="2"/>
      </rPr>
      <t xml:space="preserve">Subcomponente 1
</t>
    </r>
    <r>
      <rPr>
        <sz val="11"/>
        <color theme="1"/>
        <rFont val="Calibri"/>
        <family val="2"/>
      </rPr>
      <t>Programas Gestión de Integridad</t>
    </r>
  </si>
  <si>
    <t>Conformar el Equipo de Gestores de Integridad para la vigencia 2024.</t>
  </si>
  <si>
    <t>1 Equipo de Gestores de Integridad para la vigencia 2024 conformado</t>
  </si>
  <si>
    <t>Talento Humano</t>
  </si>
  <si>
    <t>Equipo Talento Humano</t>
  </si>
  <si>
    <t>Formular y aprobar el Plan de Gestión de la Integridad y gestionar su publicación en el micrositio de Transparencia y Acceso a la Información de la página web del Instituto.</t>
  </si>
  <si>
    <t>Gestores de Integridad</t>
  </si>
  <si>
    <r>
      <rPr>
        <b/>
        <sz val="11"/>
        <color theme="1"/>
        <rFont val="Calibri"/>
        <family val="2"/>
      </rPr>
      <t>Subcomponente 2</t>
    </r>
    <r>
      <rPr>
        <sz val="11"/>
        <color theme="1"/>
        <rFont val="Calibri"/>
        <family val="2"/>
      </rPr>
      <t xml:space="preserve">
Promoción de la integridad en las instituciones y grupos
de interés</t>
    </r>
  </si>
  <si>
    <t>Realizar la campaña de sensibilización del Código de Integridad del IDPC.</t>
  </si>
  <si>
    <t xml:space="preserve">100% del ejecución de la campaña </t>
  </si>
  <si>
    <t xml:space="preserve"> Talento Humano</t>
  </si>
  <si>
    <r>
      <rPr>
        <b/>
        <sz val="11"/>
        <color theme="1"/>
        <rFont val="Calibri"/>
        <family val="2"/>
      </rPr>
      <t>Subcomponente 3</t>
    </r>
    <r>
      <rPr>
        <sz val="11"/>
        <color theme="1"/>
        <rFont val="Calibri"/>
        <family val="2"/>
      </rPr>
      <t xml:space="preserve">
Participación en las estrategias distritales de Integridad</t>
    </r>
  </si>
  <si>
    <r>
      <rPr>
        <b/>
        <sz val="11"/>
        <color theme="1"/>
        <rFont val="Calibri"/>
        <family val="2"/>
      </rPr>
      <t>Subcomponente 4</t>
    </r>
    <r>
      <rPr>
        <sz val="11"/>
        <color theme="1"/>
        <rFont val="Calibri"/>
        <family val="2"/>
      </rPr>
      <t xml:space="preserve">
Gestión preventiva de conflicto de interés</t>
    </r>
  </si>
  <si>
    <t xml:space="preserve">Publicar las hojas de vida de los candidatos a empleos de libre nombramiento y remoción  en la plataforma de SIDEAP y pagina web de IDPC </t>
  </si>
  <si>
    <t xml:space="preserve">Publicaciones en SIDEAP y página web (cuando aplique) </t>
  </si>
  <si>
    <t>Realizar campaña de información del reporte de la declaración de conflicto y  de intereses de los servidores y contratistas.</t>
  </si>
  <si>
    <t xml:space="preserve">1 comunicación informativa </t>
  </si>
  <si>
    <t>Realizar informe de la declaración de conflicto de intereses de los servidores y contratistas.</t>
  </si>
  <si>
    <r>
      <rPr>
        <b/>
        <sz val="11"/>
        <color theme="1"/>
        <rFont val="Calibri"/>
        <family val="2"/>
      </rPr>
      <t>Subcomponente 5</t>
    </r>
    <r>
      <rPr>
        <sz val="11"/>
        <color theme="1"/>
        <rFont val="Calibri"/>
        <family val="2"/>
      </rPr>
      <t xml:space="preserve">
Gestión prácticas Antisoborno, Antifraude</t>
    </r>
  </si>
  <si>
    <t>Actualizar y divulgar la política antisoborno a la ciudadanía y los colaboradores y colaboradoras del Instituto.</t>
  </si>
  <si>
    <t>1 Política Antisoborno actualizada
1 reporte de la divulgación de la Política Antisoborno</t>
  </si>
  <si>
    <t>Profesional Transparencia y Atención a la Ciudadanía</t>
  </si>
  <si>
    <t xml:space="preserve">Componente 8: Gestión de riesgos de corrupción </t>
  </si>
  <si>
    <t>Prevenir la materialización de los riesgos de corrupción identificados, mediante la implementación de acciones y controles en el mapa de riesgos de corrupción del Instituto Distrital de Patrimonio Cultural.</t>
  </si>
  <si>
    <r>
      <rPr>
        <b/>
        <sz val="11"/>
        <color theme="1"/>
        <rFont val="Calibri"/>
        <family val="2"/>
      </rPr>
      <t xml:space="preserve">Subcomponente 1
</t>
    </r>
    <r>
      <rPr>
        <sz val="11"/>
        <color theme="1"/>
        <rFont val="Calibri"/>
        <family val="2"/>
      </rPr>
      <t>Política de Administración de Riesgos de Corrupción</t>
    </r>
  </si>
  <si>
    <t>1.1.1</t>
  </si>
  <si>
    <t>Actualizar y presentar al comité Institucional de Gestión y Desempeño el mapa de riesgos de Corrupción de la vigencia 2024</t>
  </si>
  <si>
    <t>Profesional SIG</t>
  </si>
  <si>
    <t>Equipo SIG</t>
  </si>
  <si>
    <r>
      <rPr>
        <b/>
        <sz val="11"/>
        <color theme="1"/>
        <rFont val="Calibri"/>
        <family val="2"/>
      </rPr>
      <t xml:space="preserve">Subcomponente 2  
</t>
    </r>
    <r>
      <rPr>
        <sz val="11"/>
        <color theme="1"/>
        <rFont val="Calibri"/>
        <family val="2"/>
      </rPr>
      <t>Construcción del Mapa de Riesgos de Corrupción
(Incluidos los riesgos de lavado de activos)</t>
    </r>
  </si>
  <si>
    <t>1.2.1</t>
  </si>
  <si>
    <t xml:space="preserve">Realizar los ejercicios de autoevaluación del riesgo operativo  </t>
  </si>
  <si>
    <t xml:space="preserve">Realizar los ejercicios de autodiagnóstico de ambiente de control del riesgo Lavado de Activos y Financiación del Terrorismo </t>
  </si>
  <si>
    <t xml:space="preserve">Identificar y los riesgos de lavado de activo y Financiación del Terrorismo </t>
  </si>
  <si>
    <t xml:space="preserve">1 Mapa de Riesgos actualizado </t>
  </si>
  <si>
    <r>
      <rPr>
        <b/>
        <sz val="11"/>
        <color theme="1"/>
        <rFont val="Calibri"/>
        <family val="2"/>
      </rPr>
      <t xml:space="preserve">Subcomponente 3
</t>
    </r>
    <r>
      <rPr>
        <sz val="11"/>
        <color theme="1"/>
        <rFont val="Calibri"/>
        <family val="2"/>
      </rPr>
      <t xml:space="preserve">Consulta y divulgación </t>
    </r>
  </si>
  <si>
    <t>1.3.1</t>
  </si>
  <si>
    <t>Publicar en el micrositio de Transparencia y Acceso a la Información el mapa de riesgos de corrupción actualizado</t>
  </si>
  <si>
    <t>1.3.2</t>
  </si>
  <si>
    <t xml:space="preserve">Definir un calendario para el reporte oportuno de los riesgos </t>
  </si>
  <si>
    <t xml:space="preserve">1 Calendario de reporte definido  </t>
  </si>
  <si>
    <t>1.3.3</t>
  </si>
  <si>
    <t xml:space="preserve">Implementar los mensajes de alerta de entrega oportuna de riesgos del reporte de  los monitoreo de riesgos </t>
  </si>
  <si>
    <t xml:space="preserve">6 mensajes de alerta - entrega </t>
  </si>
  <si>
    <t>Publicar la consolidación del monitoreo al mapa de riesgos de corrupción en el micrositio de Transparencia y Acceso a la Información de la página web del Instituto. (III cuatrimestre 2023; I y II cuatrimestre 2024)</t>
  </si>
  <si>
    <t>3 publicaciones del monitoreo del Mapa de Riesgos de Corrupción</t>
  </si>
  <si>
    <r>
      <rPr>
        <b/>
        <sz val="11"/>
        <color theme="1"/>
        <rFont val="Calibri"/>
        <family val="2"/>
      </rPr>
      <t>Subcomponente 4</t>
    </r>
    <r>
      <rPr>
        <sz val="11"/>
        <color theme="1"/>
        <rFont val="Calibri"/>
        <family val="2"/>
      </rPr>
      <t xml:space="preserve"> 
Monitoreo o revisión</t>
    </r>
  </si>
  <si>
    <t>1.4.1</t>
  </si>
  <si>
    <t>Realizar la consolidación y análisis del monitoreo realizado a los riesgos de gestión y corrupción y reportar a la Asesoría de Control Interno (III cuatrimestre de 2023, y I - II cuatrimestre de 2024)</t>
  </si>
  <si>
    <t>3 Monitoreos al Mapa de Riesgos de Corrupción</t>
  </si>
  <si>
    <t>Subdirecciones - Oficinas asesoras</t>
  </si>
  <si>
    <t>Jefe Dependencia - Responsables procesos</t>
  </si>
  <si>
    <t>Equipos de apoyo  dependencias</t>
  </si>
  <si>
    <t>Presentar un reporte de los resultados de la gestión de riesgos de gestión y corrupción al Comité Institucional de Gestión y Desempeño.</t>
  </si>
  <si>
    <t>1 reporte de los resultados de la gestión de riesgos de corrupción</t>
  </si>
  <si>
    <r>
      <rPr>
        <b/>
        <sz val="11"/>
        <color theme="1"/>
        <rFont val="Calibri"/>
        <family val="2"/>
      </rPr>
      <t>Subcomponente 5</t>
    </r>
    <r>
      <rPr>
        <sz val="11"/>
        <color theme="1"/>
        <rFont val="Calibri"/>
        <family val="2"/>
      </rPr>
      <t xml:space="preserve"> Seguimiento</t>
    </r>
  </si>
  <si>
    <t>1.5.1</t>
  </si>
  <si>
    <t>Evaluar el Mapa de Riesgos de Corrupción del Instituto y publicar en la página web institucional.</t>
  </si>
  <si>
    <t>3 Informes de evaluación al Mapa de Riesgos de Corrupción</t>
  </si>
  <si>
    <t xml:space="preserve">Asesora Control Interno
</t>
  </si>
  <si>
    <t>Equipo Asesoría - Transparencia y Acceso a la Información Pública</t>
  </si>
  <si>
    <t>Presentar un reporte de los resultados de la gestión de riesgos de gestión y corrupción al Comité Institucional coordinación de control interno.</t>
  </si>
  <si>
    <t>Equipo Asesoría - Atención a la Ciudadanía y Transparencia</t>
  </si>
  <si>
    <t xml:space="preserve">Componente 9: Medidas de debida diligencia </t>
  </si>
  <si>
    <r>
      <rPr>
        <b/>
        <sz val="11"/>
        <color theme="1"/>
        <rFont val="Calibri"/>
        <family val="2"/>
      </rPr>
      <t xml:space="preserve">Subcomponente 1
</t>
    </r>
    <r>
      <rPr>
        <sz val="11"/>
        <color theme="1"/>
        <rFont val="Calibri"/>
        <family val="2"/>
      </rPr>
      <t>Adecuación institucional para cumplir con la debida diligencia</t>
    </r>
  </si>
  <si>
    <r>
      <rPr>
        <b/>
        <sz val="11"/>
        <color theme="1"/>
        <rFont val="Calibri"/>
        <family val="2"/>
      </rPr>
      <t xml:space="preserve">Subcomponente 2  
</t>
    </r>
    <r>
      <rPr>
        <sz val="11"/>
        <color theme="1"/>
        <rFont val="Calibri"/>
        <family val="2"/>
      </rPr>
      <t>Construcción del plan de trabajo para adaptar y/o desarrollar la debida diligencia</t>
    </r>
  </si>
  <si>
    <r>
      <rPr>
        <b/>
        <sz val="11"/>
        <color theme="1"/>
        <rFont val="Calibri"/>
        <family val="2"/>
      </rPr>
      <t xml:space="preserve">Subcomponente 3
</t>
    </r>
    <r>
      <rPr>
        <sz val="11"/>
        <color theme="1"/>
        <rFont val="Calibri"/>
        <family val="2"/>
      </rPr>
      <t>Gestión de la debida diligencia</t>
    </r>
  </si>
  <si>
    <t xml:space="preserve">Divulgar los documentos aprobados y adoptados en el Sistema de control y gestión </t>
  </si>
  <si>
    <t xml:space="preserve">Lista de asistencia y presentación de las divulgaciones de los documentos </t>
  </si>
  <si>
    <t>CONTROL DE CAMBIOS</t>
  </si>
  <si>
    <t>Fecha</t>
  </si>
  <si>
    <t>Versión</t>
  </si>
  <si>
    <t>Cambios Introducidos</t>
  </si>
  <si>
    <t>Origen</t>
  </si>
  <si>
    <t>CRÉDITOS</t>
  </si>
  <si>
    <t>Elaboró</t>
  </si>
  <si>
    <t>Revisó</t>
  </si>
  <si>
    <t>Carlos Hernando Sandoval -  Profesional contratista , Oficina Asesora de Planeación</t>
  </si>
  <si>
    <t>Luz Patricia Quintanilla Parra -  Jefa Oficina Asesora de Planeación</t>
  </si>
  <si>
    <t>Documento de aprobación</t>
  </si>
  <si>
    <t xml:space="preserve">
Sistema de información y tecnología </t>
  </si>
  <si>
    <t xml:space="preserve">Divulgar el protocolo de denuncias de posibles actos de corrupción dirigido a la ciudadanía </t>
  </si>
  <si>
    <t xml:space="preserve">Notas </t>
  </si>
  <si>
    <t>ok</t>
  </si>
  <si>
    <t xml:space="preserve">Responsables </t>
  </si>
  <si>
    <t xml:space="preserve">Control disciplinario interno </t>
  </si>
  <si>
    <t xml:space="preserve">Comunicaciones </t>
  </si>
  <si>
    <t xml:space="preserve">1 Footer del sitio web con canales de denuncia estandarizado y actualizados </t>
  </si>
  <si>
    <t xml:space="preserve">Se valida con acta de comité aprobando los activos de información </t>
  </si>
  <si>
    <t xml:space="preserve">Sistemas </t>
  </si>
  <si>
    <t>Equipo Gestión Documental - Gestión Contractual -Equipos de apoyo dependencias</t>
  </si>
  <si>
    <t>Una divulgación realizada a través de redes sociales y pásgina web del  IDPC (infografia del protocolo, una para julio y la otra a mas tardar en noviembre )</t>
  </si>
  <si>
    <t>Atención a la Ciudadanía y Transparencia,  comunicaciones</t>
  </si>
  <si>
    <t>Comunicaciones, Control Disciplinario Interno</t>
  </si>
  <si>
    <t xml:space="preserve">Profesional de la Oficina de Control Disciplinario Interno
</t>
  </si>
  <si>
    <t xml:space="preserve">Programado para abril </t>
  </si>
  <si>
    <t xml:space="preserve">Registrar los datos de Operación de los trámites y Otros procedimientos administrativos registrados en SUIT </t>
  </si>
  <si>
    <t>1 matriz de activos de Información actualizada</t>
  </si>
  <si>
    <t>Equipo Planeación - Equipo Comunicaciones -Atención a la Ciudadanía y Transparencia,</t>
  </si>
  <si>
    <t>Crear la mesa técnica de apoyo de relacionamiento integral con la ciudadanía, de acuerdo con el modelo distrital de relacionamiento integral con la ciudadanía</t>
  </si>
  <si>
    <t xml:space="preserve">Se debe genera un plan de trabajo </t>
  </si>
  <si>
    <t xml:space="preserve">2 Divulgaciones </t>
  </si>
  <si>
    <t xml:space="preserve">Oficina Asesora de Planeación </t>
  </si>
  <si>
    <t xml:space="preserve"> 2 Informes sobre la implementación de las acciones realizadas por las áreas responsables 
</t>
  </si>
  <si>
    <t xml:space="preserve">Tres Informes de seguimiento </t>
  </si>
  <si>
    <t xml:space="preserve">Participar de las mesas de consejeros patrimoniales y atender los requerimiento de información institucional que surjan de los espacios de dialogo </t>
  </si>
  <si>
    <t xml:space="preserve">Septiembre o Octubre </t>
  </si>
  <si>
    <t xml:space="preserve">Presentar a la alta Dirección los resultados de la gestión del proceso de Atención a la ciudadanía y transparencia a la información pública </t>
  </si>
  <si>
    <t xml:space="preserve">Oficina Jurídica </t>
  </si>
  <si>
    <t xml:space="preserve">1 plan de trabajo (cronograma) </t>
  </si>
  <si>
    <t xml:space="preserve">Actualizar los procedimientos del proceso de Protección e Intervención de los Patrimonios asociados a los trámites a cargo del IDPC </t>
  </si>
  <si>
    <t>Publicar informe sobre los Anteproyectos, reparaciones locativas e intervenciones en espacio público y otras acciones en Bienes de interés cultural, Sectores de interés cultural y colindantes que se aprobaron, así como aquellos que se  desistieron o que fueron negadas</t>
  </si>
  <si>
    <t xml:space="preserve">12  Informes  de satisfacción </t>
  </si>
  <si>
    <t xml:space="preserve">Informe de denuncias  por posibles actos de corrupción, inhabilidades, incompatibilidades o conflicto de intereses en la entidad </t>
  </si>
  <si>
    <t xml:space="preserve">3 Informes </t>
  </si>
  <si>
    <t xml:space="preserve">Control Disciplinario Interno  </t>
  </si>
  <si>
    <t>1 Informe con los resultados de los grupos focales</t>
  </si>
  <si>
    <t xml:space="preserve">Agosto </t>
  </si>
  <si>
    <t xml:space="preserve">Responsable </t>
  </si>
  <si>
    <t>Subdirección de Gestión Territorial</t>
  </si>
  <si>
    <t>Sistemas, comunicaciones, Atención a la Ciudadanía y Transparencia, Subdirección de Gestión Territorial(Equipo Sistemas de Información Geográfica)</t>
  </si>
  <si>
    <t xml:space="preserve">2 Jornadas de divulgación de datos abiertos </t>
  </si>
  <si>
    <t>Equipo técnico de Transparencia y Atención a la Ciudadanía</t>
  </si>
  <si>
    <t xml:space="preserve">Adelantar un ejercicio de innovación pública </t>
  </si>
  <si>
    <t xml:space="preserve">1 ejercicio de innovación </t>
  </si>
  <si>
    <t xml:space="preserve">Profesional Oficina Asesora de Planeación </t>
  </si>
  <si>
    <t xml:space="preserve">Participar en la Red sectorial de Innovación y gestión del conocimiento </t>
  </si>
  <si>
    <t xml:space="preserve">1 Plan de acción de Integridad aprobado y publicado </t>
  </si>
  <si>
    <t xml:space="preserve">Debe estar para junio </t>
  </si>
  <si>
    <t xml:space="preserve">Realizar informe  de la participación y socialización de la  estrategia distrital de integridad, </t>
  </si>
  <si>
    <t>1 informe de participación y socialización en Comité Directivo o de Gestión y Desempeño</t>
  </si>
  <si>
    <t>2 Informes de resumen del registro de  declaración de conflicto de intereses de los servidores y contratistas.</t>
  </si>
  <si>
    <t>Atención a la Ciudadanía y Transparencia - Oficina Jurídica-Control Disciplinario Interno</t>
  </si>
  <si>
    <t>2 publicación de la formulación del Mapa de Riesgos de Corrupción</t>
  </si>
  <si>
    <t xml:space="preserve">Identificar acciones para la estructuración e implementación del Sistema de SARLAFT en el IDPC </t>
  </si>
  <si>
    <t xml:space="preserve">Crear un equipo técnico con los roles y responsabilidades para la implementación de las SARLAFT  en el IDPC </t>
  </si>
  <si>
    <t>Identificar las personas que se han capacitado en SARLAFT y establecer las necesidades de capacitación .</t>
  </si>
  <si>
    <t xml:space="preserve">Listado  de personal capacitado en SARLATF </t>
  </si>
  <si>
    <t xml:space="preserve">Talento Humano </t>
  </si>
  <si>
    <t>Incorporar  la declaratoria de los oferentes sobre no estar incursos en actividades de lavado de activos, financiación del terrorismo y proliferación de armas y riesgos de corrupción</t>
  </si>
  <si>
    <t xml:space="preserve">Profesional  Oficina Jurídica </t>
  </si>
  <si>
    <t xml:space="preserve">Equipo SIG 
 Gestión Corporativa 
Subdirecciones Misionales </t>
  </si>
  <si>
    <t xml:space="preserve">1 procedimiento actualizado o creado </t>
  </si>
  <si>
    <t xml:space="preserve">Equipo SIG 
Oficina Jurídica 
Subdirección Gestión Corporativa 
Subdirecciones Misionales </t>
  </si>
  <si>
    <t>Oficina jurídica</t>
  </si>
  <si>
    <t>Equipo Técnico de  LA/FT</t>
  </si>
  <si>
    <t xml:space="preserve">Atención a la Ciudadanía y Transparencia, Gestión Documental, Talento Humano, Oficina Jurídica, Dirección  </t>
  </si>
  <si>
    <t xml:space="preserve">Dirección General </t>
  </si>
  <si>
    <t xml:space="preserve">Informe  de consulta del estado de las solicitudes ciudadanas </t>
  </si>
  <si>
    <t xml:space="preserve">Comunicación Estratégica </t>
  </si>
  <si>
    <t xml:space="preserve">2 Encuestas publicadas de consulta a la ciudadanía sobre los temas de interés relacionados con los espacios de rendición de cuentas
</t>
  </si>
  <si>
    <t xml:space="preserve">Profesional Control Disciplinario Interno </t>
  </si>
  <si>
    <t xml:space="preserve">Profesional Comunicación Estratégica </t>
  </si>
  <si>
    <t xml:space="preserve">1 Cuestionario de  autoevaluación del riesgo operativo diligenciado </t>
  </si>
  <si>
    <t xml:space="preserve">1 Cuestionario de  autoevaluación de autodiagnóstico de ambiente de control del riesgo LA/FT </t>
  </si>
  <si>
    <t xml:space="preserve">1  Acta que de cuenta de la conformación del equipo técnico conformado </t>
  </si>
  <si>
    <t xml:space="preserve">1 informe de consolidación de la participación y los requerimientos atendidos </t>
  </si>
  <si>
    <t>2.1.1</t>
  </si>
  <si>
    <t>2.1.2</t>
  </si>
  <si>
    <t>1.1.2</t>
  </si>
  <si>
    <t>1.1.3</t>
  </si>
  <si>
    <t>1.1.4</t>
  </si>
  <si>
    <t>1.1.5</t>
  </si>
  <si>
    <t>1.1.6</t>
  </si>
  <si>
    <t>1.1.7</t>
  </si>
  <si>
    <t>1.1.8</t>
  </si>
  <si>
    <t>1.1.9</t>
  </si>
  <si>
    <t>2.2.1</t>
  </si>
  <si>
    <t>2.2.2</t>
  </si>
  <si>
    <t>2.2.3</t>
  </si>
  <si>
    <t>2.3.1</t>
  </si>
  <si>
    <t>2.3.2</t>
  </si>
  <si>
    <t>2.3.3</t>
  </si>
  <si>
    <t>2.3.4</t>
  </si>
  <si>
    <t>2.4.1</t>
  </si>
  <si>
    <t>2.4.2</t>
  </si>
  <si>
    <t>2.5.1</t>
  </si>
  <si>
    <t xml:space="preserve">Actualizar semanalmente el aplicativo de agendas abiertas con las reuniones de los Servidores del nivel directivo registrados </t>
  </si>
  <si>
    <t>3.1.1</t>
  </si>
  <si>
    <t>3.1.2</t>
  </si>
  <si>
    <t>3.1.3</t>
  </si>
  <si>
    <t>3.2.1</t>
  </si>
  <si>
    <t>3.2.2</t>
  </si>
  <si>
    <t>3.2.3</t>
  </si>
  <si>
    <t>3.2.4</t>
  </si>
  <si>
    <t>3.3.1</t>
  </si>
  <si>
    <t>3.3.2</t>
  </si>
  <si>
    <t>4.1.1</t>
  </si>
  <si>
    <t>30-12-204</t>
  </si>
  <si>
    <t>3.4.1</t>
  </si>
  <si>
    <t>3.4.2</t>
  </si>
  <si>
    <t>3.5.1</t>
  </si>
  <si>
    <t>3.6.1</t>
  </si>
  <si>
    <t>5.1.1</t>
  </si>
  <si>
    <t>5.1.2</t>
  </si>
  <si>
    <t>5.3.1</t>
  </si>
  <si>
    <t>Garantizar el acceso oportuno y efectivo a la información  que ofrece el Instituto Distrital de Patrimonio Cultural</t>
  </si>
  <si>
    <t>6.1.1</t>
  </si>
  <si>
    <t>6.1.2</t>
  </si>
  <si>
    <t>6.1.3</t>
  </si>
  <si>
    <t>6.2.1</t>
  </si>
  <si>
    <t xml:space="preserve">1 informe de la participación y acciones de coordinación </t>
  </si>
  <si>
    <t>6.3.1</t>
  </si>
  <si>
    <t xml:space="preserve">Garantizar la participación y desarrollo de acciones innovadora que permitan una mejor relación de l Instituto Distrital de Patrimonio Cultural con la ciudadania </t>
  </si>
  <si>
    <t>7.1.1</t>
  </si>
  <si>
    <t>7.1.2</t>
  </si>
  <si>
    <t>7.2.1</t>
  </si>
  <si>
    <t>7.3.1</t>
  </si>
  <si>
    <t>7.4.1</t>
  </si>
  <si>
    <t>7.4.2</t>
  </si>
  <si>
    <t>7.4.3</t>
  </si>
  <si>
    <t>7.5.1</t>
  </si>
  <si>
    <t>9.1.1</t>
  </si>
  <si>
    <t>9.1.2</t>
  </si>
  <si>
    <t>9.2.1</t>
  </si>
  <si>
    <t>9.2.2</t>
  </si>
  <si>
    <t>9.2.3</t>
  </si>
  <si>
    <t>9.3.1</t>
  </si>
  <si>
    <t>9.3.2</t>
  </si>
  <si>
    <t>Garantizar acceso y servicio a la ciudadanía cálido, oportuno y efectivo, con criterios diferenciales de accesibilidad</t>
  </si>
  <si>
    <t>Fortalecer  el acceso oportuno y efectivo a los servicios que ofrece el Instituto Distrital de Patrimonio Cultural</t>
  </si>
  <si>
    <t xml:space="preserve">Radicar de manera presencial o presentar a través de correo electrónico la solicitud ante la entidad junto con los documentos definidos para la expedición de la  Licencias de Intervención y Ocupación de Espacios Públicos </t>
  </si>
  <si>
    <t xml:space="preserve">Radicar de manera presencial o presentar a través de correo electrónico la solicitud ante la entidad junto con los documentos definidos  para la expedición de la  Licencias de Intervención y Ocupación de Espacios Públicos </t>
  </si>
  <si>
    <t>Notificación presencial o a través del canal virtual del acto administrativo a través del cual se aprueba o resolución mediante la cual se aprueba o desiste la solicitud.</t>
  </si>
  <si>
    <t xml:space="preserve">Establecer un nuevo canal de seguimiento al estado de avance del trámite </t>
  </si>
  <si>
    <t>Realizar reporte sobre las solicitudes de imágenes del archivo digital del Museo de Bogotá</t>
  </si>
  <si>
    <t>3 Reportes sobre las solicitudes de imágenes del archivo digital del Museo de Bogotá</t>
  </si>
  <si>
    <t>Creación del documento</t>
  </si>
  <si>
    <t xml:space="preserve">Cambio Normativo </t>
  </si>
  <si>
    <t>Aprobó</t>
  </si>
  <si>
    <t xml:space="preserve">Intervención en bienes de interés cultural (Anteproyectos) </t>
  </si>
  <si>
    <t>Actualmente el “formulario de solicitud de intervención” se descarga de la página web o se solicita vía correo electrónico o a través de la ventanilla de radicación, posteriormente se diligencia la información requerida y una vez diligenciada se carga o entrega con los documentos y requisitos definidos para dar inicio al trámite.</t>
  </si>
  <si>
    <t>El ciudadano registra y radica de manera autónoma la información y documentos necesarios para dar inicio al trámite</t>
  </si>
  <si>
    <t>La información requerida en el “formulario de solicitud de intervención” se podrá diligenciar en línea en la plataforma “A un clic del patrimonio</t>
  </si>
  <si>
    <t>Realizar acompañamiento en la revisión y radicación de los documentos por parte de un grupo de profesionales del IDPC antes de la radicación en debida forma del trámite.</t>
  </si>
  <si>
    <t>Formularios diligenciados en línea</t>
  </si>
  <si>
    <t>Pre-radicación de documentos</t>
  </si>
  <si>
    <t>8.1.1</t>
  </si>
  <si>
    <t>8.2.1</t>
  </si>
  <si>
    <t>8.2.2</t>
  </si>
  <si>
    <t>8.2.3</t>
  </si>
  <si>
    <t>8.3.1</t>
  </si>
  <si>
    <t>8.3.2</t>
  </si>
  <si>
    <t>8.3.3</t>
  </si>
  <si>
    <t>8.3.4</t>
  </si>
  <si>
    <t>8.4.1</t>
  </si>
  <si>
    <t>8.4.2</t>
  </si>
  <si>
    <t>8.5.1</t>
  </si>
  <si>
    <t>8.5.2</t>
  </si>
  <si>
    <r>
      <t xml:space="preserve"> 1 Plan Elaborado</t>
    </r>
    <r>
      <rPr>
        <sz val="11"/>
        <color theme="1"/>
        <rFont val="Calibri"/>
        <family val="2"/>
      </rPr>
      <t/>
    </r>
  </si>
  <si>
    <t xml:space="preserve">Incorporar la estrategia de racionalización al Componente 4; Ajuste de la numeración de las actividades del Componente 8: Gestión de riesgos de corrupción ; 9.2.1 Identificar acciones para la estructuración e implementación del Sistema de SARLAFT para prevención y mitigación del lavado de activos -LA- y financiación del terrorismo -FT- en el IDPC  
y Incorporación de fechas de inicio de las actividades 9.2.2; 9.3.1 y 9.3.2 
y corrección en la numeración componente 8 y ajuste actividad </t>
  </si>
  <si>
    <t xml:space="preserve">Evaluación interna </t>
  </si>
  <si>
    <t xml:space="preserve">Teniendo en cuenta que, las acciones del primer cuatrimestre estuvieron enmarcadas en la ejecución de la estrategia de los 100 días por Bogotá, de la Alcaldía Mayor “El Centro Vive”; los perímetros priorizados para el desarrollo de las intervenciones fueron sobre la calle 12, 12 C, 12 F y Av. Jiménez entre la Carrera 2 a la Carrera 7ma, Las Aguas, Candelaria, Santa Fe y algunas en Teusaquillo dando implementación del PEMP Centro Histórico y PEMP Teusaquillo.
Se aporta: 
1. Correo de solicitud de publicación
2. Carpeta de documentos para publicar 
3. Evidencia de publicación en página Web IDPC
</t>
  </si>
  <si>
    <t>Se observa evidencia suficiente de la ejecución de la actividad</t>
  </si>
  <si>
    <t xml:space="preserve">Desde el 31 de enero de 2024, se dio inicio a las jornadas de reuniones con las diferentes áreas administrativas y equipos técnicos, para desarrollar, diseñar e implementar el formulario digital para solicitar la autorización de anteproyectos en BIC; el cual fue presentado a la ciudadanía el 3 de abril de 2024, mediante socialización en la plataforma Meet y se dio inicio a la implementación de recepción de documentos a través de esta. Adicionalmente se dispuso de un profesional que acompaña a la ciudadanía a cargar los documentos si este así lo requiere.
Se aporta:
1. Evidencia de Formulario en línea plataforma “Aun Clic del Patrimonio”.
2. Presentación de socialización.
3. Formulario Digital
4. Casos Registrados
5. Formularios diligenciados en línea 
</t>
  </si>
  <si>
    <t xml:space="preserve">En atención a la socialización y capacitación realizada por la plataforma Meet el 3 de abril de 2024, se implementó apoyo para la radicación y diligenciamiento del formulario digital, de esta manera un profesional del equipo Etapa 0 de la Subdirección de Protección e Intervención del Patrimonio asesora a la ciudadanía de forma presencial y virtual brindando la información para este trámite. 
Se aporta:
1. Evidencia de citas asignadas virtuales
2. Matriz de relacionamiento de citas y temas de consulta (se subrayan las correspondientes a la implementación del formulario)
3. Encuestas realizadas y diligenciadas por la ciudadanía (se subrayan las correspondientes a la implementación del formulario)
</t>
  </si>
  <si>
    <t>Se conforma el equipo de gestores/as de integridad para la vigencia 2024, como se evidencia en la resolución adjunta</t>
  </si>
  <si>
    <t>Se coordinó con la Oficina de Atención a la Ciudadanía una jornada con la Veeduría Distrital para realizar una capacitación para ajustar los documentos de los procedimientos a la síntesis de documentos corto, con lenguaje claro y accesible y actualizados a la normativa vigente; estos fueron modificados en el mes de diciembre de 2023, sin embargo, para finalizar estos ajustes se programó el cronograma de trabajo, los documentos son: 
1. 1.Caracterización y políticas, 1 documento
2. 2.Manuales, planes y políticas, 1 documento
3. 3.Procedimientos, 19 documentos
4. 4.Instructivos, 12 documentos
5. 5.Formatos, 25 documentos
6. 6.Normograma, 1 documento
7. 7.Documentos externos, 1 documento. 
La programación de fechas de reuniones con quienes lideren cada uno de los equipos de trabajo, fue: 
1. 1.Valoraciones y condición patrimonial: 4 de abril, de 15:00 a 17:00
2. 2.Anteproyectos: 5 de abril, de 15:00 a 17:00
3. 3.Espacio público: 8 de abril, de 15:00 a 17:00
4. 4.Control urbano y equiparaciones: 9 de abril, de 15:00 a 17:00
5. 5.Bienes muebles y monumentos: 10 de abril, de 15:00 a 17:00
6. 6.Fachadas: 11 de abril, de 15:00 a 17:00
7. 7.Arqueología: 12 de abril, de 15:00 a 17:00
Se aporta: 
1. Correo con cronograma de reuniones para actualización de procedimientos.
2.20240515_Cronograma de actualización de procedimientos</t>
  </si>
  <si>
    <t xml:space="preserve">Conforme lo solicitado por la secretaria Jurídica Distrital, mediante correo el día 8 de febrero de 2024, y en virtud de los conceptos emitidos por esa Dirección respecto a las Directivas 008 de 2021 y 005 de 2023, el día 29 de febrero de 2024, se remitieron los acuerdos de confidencialidad.
Se aporta: .
1. Correo de envío de acuerdos de confidencialidad
2. Se adjunta los acuerdos enviados </t>
  </si>
  <si>
    <t>Conforme lo solicitado por la secretaria Juridica Distrital, mediante correo el día 8 de febrero de 2024, y en virtud de los conceptos emitidos por esa Dirección respecto a las Directivas 008 de 2021 y 005 de 2023, el día 29 de febrero de 2024, se remitio la martiz de las denuncias por actos de corrupción.
Se aporta: .
1. Correo de envio de la matriz diligenciada
2. Matriz de actos de corrupción.</t>
  </si>
  <si>
    <t>3.4.3</t>
  </si>
  <si>
    <t xml:space="preserve">Las hojas de vida de los candidatos a empleos de libre nombramiento y remoción se encuentran publicados y actualizados en SIDEAP y en la página web de la entidad. Dicha información puede ser verificada directamente en la página web de la entidad (https://idpc.gov.co/transparencia/publicacion-hojas-de-vida/) y en SIDEAP a medida que se cargan las hojas de vida en dicha plataforma. De igual manera, se adjuntan los soportes requeridos. </t>
  </si>
  <si>
    <t xml:space="preserve">Se adjunta soporte de publicación de la gestión contractual del IDPC en el micrositio de transparencia y acceso a la información </t>
  </si>
  <si>
    <t xml:space="preserve">Durante el período comprendido se registraron todos los datos de operación en el SUIT de acuerdo a la información aportada por las Subdirecciones de Protección y Divulgación. </t>
  </si>
  <si>
    <t xml:space="preserve">Se observa evidencia suficiente de la ejecución de la actividad, sin embargo, el producto no corresponde al definido pero da cuenta del cumplimiento de la actividad </t>
  </si>
  <si>
    <t>Se elaboraron y publicaron los bolettines de seguimiento a las solicitudes de acceso a la información pública ccorrespondientes a los meses de enero, febrero, marzo.</t>
  </si>
  <si>
    <t>Se presentaron las sugerencias que llegaron al Instituto en el primer trimestre de 2024 en el marco de la Estrategia conoce, propone y prioriza en comité Institucional de Gestión y desempeño llevad a cabo el 29 de abril 
Evidencia 
Informe de recopilación de sugerencias ciudadanas I trimestre 2024
Correo de Bogotá es TIC - Fwd_ CIERRE COMITÉ INSTITUCIONAL DE GESTIÓN Y DESEMPEÑO (sesión ordinaria 2)
ACTA_COMITE_29042024_FIRMADA</t>
  </si>
  <si>
    <t>Ante la Alta Dirección se presentaron los resultados de la gestión del primer trimestre.</t>
  </si>
  <si>
    <t>En el CIGD se creó la mesa técnica de relacionamiento integral con la ciudadanía.
Evidencia :
Presentacion_CIGD_abril2024
ACTA_COMITE_29042024_FIRMADA
Correo de Bogotá es TIC - Fwd_ CIERRE COMITÉ INSTITUCIONAL DE GESTIÓN Y DESEMPEÑO (sesión ordinaria 2)
3.Modelo_Distrital_Relacionamiento_Integral
2.Res.001_Modelo_Relacionamiento</t>
  </si>
  <si>
    <t>La estrategia de Comunicación se actualizó para la vigencia 2024 y las actiivdades se ejecutaran durante el año.</t>
  </si>
  <si>
    <t xml:space="preserve">Se realizarón los Informes mensuales de satisfacción de atención a  la ciudadanía correspondiente a los meses de diciembre, enero, febrero y marzo. 
</t>
  </si>
  <si>
    <t>Informe elaborado y publicado el 31 de enero de 2024</t>
  </si>
  <si>
    <t>Se realizó la revisión de la estrategia de rendición de cuentas para su actualización a la versión 2024, la cual es socializada y aprobada por el grupo líder de rendición de cuentas y se gestiona su publicación el 19 de abril de 2024</t>
  </si>
  <si>
    <t>Se observa evidencia suficiente de la ejecución anticipada de la actividad</t>
  </si>
  <si>
    <t>Se realizó el diseño de una encuesta para consultar a los grupos de interés los temas a abordar y metodologías a desarrollar en los espacios de diálogo de rendición de cuentas, la cual se publica en página del IDPC, con el objetivo que pueda ser consultada y diligenciada por los interesados</t>
  </si>
  <si>
    <t xml:space="preserve">El 19 de abril se realizó en reunión virtual una sensibilización a los integrantes del grupo líder de rendición de cuentas sobre los conceptos e importancia de la rendición de cuentas, con el objetivo de que sean multiplicadores del información dentro de sus áreas y con sus grupos de interés </t>
  </si>
  <si>
    <t>Se realizó convocatoria según la delegación de las diferentes oficinas y se realizó reunión de conformación del grupo líder, formalizada mediante Acta del 19 de abril de 2024</t>
  </si>
  <si>
    <t xml:space="preserve">Con la finalidad de mantener actualizado en menú participa, se envían las solicitudes de actualización de documentos, vínculos y contenidos por medio de correo electrónico a la Web master  </t>
  </si>
  <si>
    <t>En una sesión ordinaria en el mes de febrero 2024, se presenta el aprobar el Plan Institucional de Participación Ciudadana el cual además el publicado en la página WEB del IDPC para conocimiento de la ciudadanía y grupos de interés</t>
  </si>
  <si>
    <t>El 22 de abril de acuerdo a las actividades del plan de trabajo para la implementación del  SARLAFT se envía cuestionario para realizar el ejercicio de autoevaluación del riesgo operativo, el cual es respondido por las personas que integran el equipo de trabajo y las respuestas se guardan en Excel y en Forms</t>
  </si>
  <si>
    <t>Se realizó la conformación del equipo de trabajo para el SARLAFT según la delegación de las diferentes oficinas del IDPC donde se definieron los roles y responsabilidades para la implementación de las SARLAFT  en el IDPC, lo cual se formalizo con acta del 16 de Abril de 2024</t>
  </si>
  <si>
    <t>Teniendo en cuenta que el 16 de abril de 2024 se realizó la reunión para la conformación del equipo de trabajo SARLAT, en la cual se les preguntó a los asistentes si tenían algún conocimiento relacionado con SARLAFT, se encontró que de los asistentes, se han capacitado en el tema las siguientes personas:
·ANDRES FERNANDO RAMOS
·CARLOS HERNANDO SANDOVAL.
El resto de los asistentes manifestaron no tener capacitación al respecto, por tanto se requiere que todos ellos realicen el curso o capacitación sobre el tema y sean invitadas por Talento Humano de manera formal y con carácter obligatorio a tomar el curso 2024-II Medidas y herramientas para la prevención del Riesgo de Lavado de Activos y Financiación del Terrorismo en las entidades del Distrito Capital, el cual será ofertado por la plataforma soy10aprendede la página
https://gestionacademica.
bogota.gov.co/</t>
  </si>
  <si>
    <t xml:space="preserve">Por medio de correo electrónico del 24 de abril y teniendo en cuenta la reunión del pasado 16 de abril de 2024, donde se revisó con el equipo técnico las acciones para la estructuración e implementación del Sistema de SARLAFT en el IDPC. Se comparte el plan de trabajo en Excel y PDF </t>
  </si>
  <si>
    <t>Se realizó publicación de 89 proyectos, de los cuales 42 proyectos fueron aprobados mediante Resolución, 9 mediante concepto técnico favorable, a 3 le fue aprobada modificación de resolución por prórroga o modificación de propuesta inicial y 35 fueron desistidos de manera expresa en consecuencia a falta de documentos técnicos, administrativos, jurídicos y financieros que soportaban su formulación. 
Se aporta:
1. Correo de solicitud de publicación
2. 1ER Informe trimestral de proyectos D_N_A 2024.xlsx
3. Verificaciขn de la evidencia en p g. WEB IDPC</t>
  </si>
  <si>
    <t xml:space="preserve">Durante el primer cuatrimestre se han publicado en la página web 40 noticias relacionadas con la gestión misional de la entidad, las cuales se pueden consultar en su totalidad en el siguiente enlace: https://idpc.gov.co/noticias/  
De estas, destacamos: EDUARDO MAZUERA, NUEVO DIRECTOR GENERAL DEL INSTITUTO DISTRITAL DE PATRIMONIO CULTURAL, INICIA INTERVENCIÓN DE LA FACHADA DEL CEMENTERIO CENTRAL, META SUPERADA! MÁS DE 140 BIENES DE INTERÉS CULTURAL FUERON INTERVENIDOS POR EL IDPC EN LOS PRIMEROS 100 DÍAS DEL NUEVO GOBIERNO DISTRITAL.
https://idpc.gov.co/noticias/  </t>
  </si>
  <si>
    <t xml:space="preserve">En el cuatrimestre se generaron 23 solicitudes de imágenes del archivo digital del Museo de Bogotá. Se envía matriz con el respectivo registro del periodo. </t>
  </si>
  <si>
    <t xml:space="preserve">Se realizó la solicitud de publicación del  informe de avance y ejecución presupuestal de los proyectos de inversión en la página web. Los cuales  se encuentran publicados en el link: https://idpc.gov.co/transparencia/proyectos-de-inversion/plan-operativo-anual-de-inversion/
</t>
  </si>
  <si>
    <t>En la sesión ordinaria del Comité Institucional de Gestión y Desempeño celebrado el 30 de enero de 2024 se presentó el Mapa de Riesgos de los procesos del IDPC para la vigencia 2024, los cuales fueron previamente aprobados mediante comunicación interna remitida a la OAP. Se adjunta el Acta 1 de la sesión del Comité</t>
  </si>
  <si>
    <t>El 31 de enero de 2024 se solicitó la publicación del Mapa de Riesgos consolidado del IDPC, que contiene los riesgos de gestión y de corrupción identificados por los procesos.  La publicación efectiva en la página Web se realizó el mismo 31 de enero. 
Evidencia 
Correos de solicitud y de respuesta frente a la publicación en la página del IDPC
https://idpc.gov.co/transparencia/plan-anticorrupcion-y-de-atencion-al-ciudadano/</t>
  </si>
  <si>
    <t>El 30 de abril de 2024 la jefe de la Oficina Asesora de Planeación remitió mediante correo electrónico dirigido a los líderes de procesos el cronograma para el reporte de las herramientas de planeación y control durante el año 2024.  
 Evidencia 
Correo CRONOGRAMA DE REPORTE DE HERRAMIENTAS DE GESTIÓN</t>
  </si>
  <si>
    <t>Se realizaron dos alertas para el monitoreo oportuno de los riesgos dirigida a los líderes de procesos
El primero fue enviado por parte de la jefe de la Oficina Asesora de Planeación mediante correos electrónicos de fecha 30 de abril y  el segundo se creo un evennto en el calendar.google.com para que le informe la fecha oportuna del reporte de los riesgos a los lidertes de procesos y los equipos de apoyo de esta actividad 
Evidencias 
Correo CRONOGRAMA DE REPORTE DE HERRAMIENTAS DE GESTIÓN
Correo Invitación Reporte de Riesgos  jue 2 de may - mar 7 de may de 2024
Bogotá es TIC - Calendar - Detalles del evento Riesgos PTEP</t>
  </si>
  <si>
    <t>El 5 de febrero de 2024 se realizó la publicación en página web del monitoreo a los riesgos por procesos consolidados del IDPC con corte a  tercer cuatrimestre de 2023. 
Evidencia 
Correo de Bogotá es TIC - Reporte riesgos
https://idpc.gov.co/transparencia/plan-anticorrupcion-y-de-atencion-al-ciudadano/</t>
  </si>
  <si>
    <t>Mediante comunicación interna 20242200000423 de fecha 05 de enero de 2024 se remitió a la Asesora de Control Interno el monitoreo consolidado de los riesgos de gestión y corrupción  correspondiente al III cuatrimestre del 2023.  
Evidencia 
Memorando Monitoreo Riesgos 3er Cuatrimestre 2023</t>
  </si>
  <si>
    <t xml:space="preserve">Durante el período comprendido se registraron todas las reuniones de los directivos, atendiendo los lineamientos de la apertura de agenda, del Director y los Subdirectores de la entidad, sin embargo </t>
  </si>
  <si>
    <t xml:space="preserve">Se observa evidencia de la ejecución de la actividad en el sentido que se han venido reportando las reuniones de los directivos con grupos de interesados externos a la institucionalidad distrital, sin embargo, por ser una actividad por demanda no es posible medir su cumplimiento y efectividad de la manera que inicialmente esta planteada </t>
  </si>
  <si>
    <t>Se realizó el informe de Evaluación de los riesgos de gestión y corrupción del periodo correspondiente al tercer cuatrimestre de 2023, el cual se publicó en la página web: https://idpc.gov.co/plan-anticorrupcion-y-de-atencion-al-ciudadano/</t>
  </si>
  <si>
    <t xml:space="preserve">Se genero el reporte de información del servicio de comprobación del estado de las solicitudes radicadas en el periodo </t>
  </si>
  <si>
    <t xml:space="preserve">1 Documento(s) aprobado(s) y publicado(s) </t>
  </si>
  <si>
    <t>Documentar el o los procedimientos  de conocimiento de la contraparte.
Procedimiento de identificación de Personas Expuestas  politicamente (PEP).
Procedimiento de Operaciones Inusuales y Sospechosas.</t>
  </si>
  <si>
    <t xml:space="preserve">1 Reporte semanal del registro en el aplicativo (Captura de Pantalla) y/o correos </t>
  </si>
  <si>
    <t>3 Reporte de consulta del estado de las solicitudes ciudadanas</t>
  </si>
  <si>
    <t xml:space="preserve">
1Acta de Comité de gestión y desempeño 
</t>
  </si>
  <si>
    <t xml:space="preserve">1 Formato de declaratoria del oferente formalizado 
1 Clausula en la minuta para los contratos de prestación de servicios profesionales y de apoyo a la gestión </t>
  </si>
  <si>
    <t xml:space="preserve">Ajuste de las actividades 1.1.9Ampliar los documentos que evidencien la ejecución de la actividad,  1.2.1 ajuste del producto,  8.1.1Corregir el error de trascripción en la denominación del producto a entregar, 9.2.2 Ajustar el término de acuerdo con lo definido en el Decreto 830 de 2021 y 9.2.3 Ajustar los productos en armonía con los documentos que se están elaborando en el marco de la implementación del SARLAFT 
</t>
  </si>
  <si>
    <t>Comité Institucional de Gestión y Desempeño
Acta No. 03 de 28 de junio de 2024</t>
  </si>
  <si>
    <t xml:space="preserve">Divulgación de producción de información en lenguaje claro y sencillo </t>
  </si>
  <si>
    <t xml:space="preserve">2 divulgaciones en lenguaje claro y sencillo </t>
  </si>
  <si>
    <t xml:space="preserve">Realizar Informes mensuales de satisfacción de atención a la ciudadanía
</t>
  </si>
  <si>
    <t>Revisar, actualizar o crear el o los procedimientos para incorporar las directrices para la debida diligencia</t>
  </si>
  <si>
    <t xml:space="preserve">Fortalecer los mecanismos de prevención de la corrupción y acciones de lavado de activos y financiación del terrorismos </t>
  </si>
  <si>
    <t>Publicar el avance de indicadores y metas de proyectos de Inversión (Físicas y Financieras) en página web</t>
  </si>
  <si>
    <t>Teniendo en cuenta la actividad, se indica que durante el cuatrimestre valorado se mantuvo actualizada la página web Transparencia y Acceso a la Información Pública de acuerdo con los criterios de la resolución Min TIC  1519 de 2020, evidencia de lo anterior, se llevó a cabo el registro de la información en el ITA, de lo cual el Instituto Distrital de Patrimonio Cultural obtuvo una calificación del 100%. A su vez, se actualiza la información de manera permanente conforme las solicitudes de publicación de los documentos de los diferentes procesos. 
Para tal efecto, el equipo de trabajo de Transparencia y Acceso a la Información, llevó a cabo dos reuniones para dar continuidad con las actividades establecidas, llevadas a cabo el 27 de mayo y el 17 de junio, garantizando de tal manera que la información publicada cumpla con los parámetros de accesibilidad y oportunidad.</t>
  </si>
  <si>
    <t>Los canales para la recepción de las denuncias por posibles actos de corrupción fueron publicados y estandarizados en el Footer del sitio web del IDPC https://idpc.gov.co/ tal y como se observa en la evidencia aportada para la actividad, para la cual se indica la línea anticorrupción: +57 601 3550800 Ext: 2039 y los correos disciplinarios@idpc.gov.co y notificacionjudicial@idpc.gov.co, así como el Módulo de Denuncia por Posibles Actos de Corrupción – Bogotá te escucha: https://bogota.gov.co/sdqs/denuncias-por-actos-de-corrupcion</t>
  </si>
  <si>
    <t xml:space="preserve">De manera mensual, se lleva a cabo el registro de los datos de Operación de los trámites y Otros Procedimientos Administrativos en el SUIT, de lo cual se generan pantallazos correspondientes para ser aportados como evidencia. </t>
  </si>
  <si>
    <t>En cumplimiento de la actividad, se elaboró y presentó a la alta Dirección los resultados de la gestión del proceso de Atención a la Ciudadanía, de lo cual mediante Memorando 20245100141913 del 27/08/2024 se dio traslado al director, de un informe ejecutivo, presentando la gestión del cuatrimestre correspondiente.</t>
  </si>
  <si>
    <t>Mediante radicado 20245100107963 del 26/06/2024 se dio traslado a la Subdirección de Gestión Corporativa del informe sobre los avances implementados con respecto a la adecuación de espacios físicos de la sede del Palomar respecto a la accesibilidad, así como en el marco de las gestiones proyectadas para la vigencia 2024 se enuncian los ajustes razonables previstos, conforme la viabilidad técnica y presupuestal que estime la Entidad.</t>
  </si>
  <si>
    <t xml:space="preserve">Teniendo en cuenta la Estrategia de comunicaciones para divulgar las funciones y responsabilidades del IDPC y canales de atención, formalizado mediante radicado 20245100038313 del 29 de febrero de 2024 el informe de ejecución será presentado en el último cuatrimestre de acuerdo a lo programado, sin embargo se han adelantado las siguientes actividades: 1. Feria de servicos; 2 Actualización y organización de documentos de transparencia y acceso a la información pública en la página web. </t>
  </si>
  <si>
    <t xml:space="preserve"> Feria de Servicios: actividad llevada a cabo el 1 de agosto de 2024 la cual tuvo lugar en la Plaza de Lourdes (Calle 63 carrera 13) desde las 8:00am hasta las 4:30pm, de lo anterior se aporta informe de la gestión como evidencia.</t>
  </si>
  <si>
    <t>Los informes mensuales de satisfacción de atención a la ciudadanía se han realizado de conformidad con la periodicidad establecida, así como se ha llevado a cabo su publicación en la página web – Transparencia y Acceso a la Información Pública, sección 9. Obligación de reporte de información específica por parte de la entidad - 9.1. Informes de satisfacción de servicio a la ciudadanía, https://idpc.gov.co/transparencia/informes-de-satisfaccion/.</t>
  </si>
  <si>
    <t xml:space="preserve"> Frente a las acciones realizadas en cumplimiento de la actividad, se indican las siguientes: i) se llevó a cabo la revisión de la actual política publicada a efecto de determinar su alcance y objetivo, ii) Se llevó a cabo una mesa de trabajo con la Oficina Jurídica, Oficina Asesora de Planeación y Control Disciplinario Interno el 16 agosto, de la cual se determinó un plan interno de trabajo para la efectiva armonización de la política entre las diferentes áreas que directamente intervienen en la definición de lineamientos en la materia. Producto de lo anterior, la Oficina Jurídica elaboró una ilustración que denota la necesidad de actualización de la Política, así como aportó los documentos que sustentan tal acción, se elaboró un esquema de trabajo articulado, el 26 de agosto se presentó la primera versión de actualización del documento el cual fue comunicado a las áreas que participan en su construcción, y del cual se están recibiendo actualmente los aportes. Una vez se consolide el documento se presentará para la respectiva validación en las instancias que corresponda.</t>
  </si>
  <si>
    <t>De acuerdo con lo previsto, el Equipo Gestor de Integridad aprobó el Plan de acción para el equipo gestor de integridad para la vigencia</t>
  </si>
  <si>
    <t>El Equipo Gestor de Integridad ha venido adelantando las actividades requeridas para dar cumplimiento al plan. Por lo anterior, inició su gestión con la realización del Test de Percepción de Integridad. 
De igual manera, se reporta que una servidora que hace parte del Equipo Gestor de Integridad realizó el curso de integridad dispuesto por Soy10Aprende, de la Alcaldia General.</t>
  </si>
  <si>
    <t xml:space="preserve">Para el periodo evaluado, no se registró el ingreso de servidores de libre nombramiento y remoción, por lo cual la actividad no fue realizada. </t>
  </si>
  <si>
    <t>La actividad fue realizada de acuerdo con el lineamiento brindado, teniendo en cuenta que se proyectó la Circular No. 11 de 2024, por medio de la cual se brinda información sobre la Presentación de declaración de bienes y rentas, declaración general de conflicto de interés, publicación y divulgación proactiva de la declaración de bienes y rentas, el registro de conflicto de Intereses y la declaración del impuesto sobre la renta y complementarios.
De igual manera, se continuó realizando una campaña de comunicación para favorecer la declaración por parte de servidores, servidoras y contratistas de la entidad en el mes de junio y julio, como se observa en las evidencias aportadas.</t>
  </si>
  <si>
    <t>Se presenta el informe realizado en torno a la realización de  la decalración de bienes y rentas y conflictos de intereses periódicas para servidores, servidoras y contratistas de la entidad</t>
  </si>
  <si>
    <t>Se observa evidencia suficiente del avance en la ejecución de la actividad</t>
  </si>
  <si>
    <t>Con una periodicidad mensual, el proceso de Atención a la Ciudadanía, elabora y publica losboletines de seguimiento a las solicitudes de acceso a la información pública
en el módulo de transparencia, numeral 4. Planeación, Presupuesto e Informes
- 4.10.1 Boletines Informes de Solicitudes de Información
Pública a través del link: https://idpc.gov.co/transparencia/boletines-informacion-publica/.</t>
  </si>
  <si>
    <t>En el marco del Comité Asincrónico llevado a cabo el 28 de junio se presentó informe sobre las  sugerencias recibidas durante el periodo comprendido de abril a junio de 2024 (segundo
trimestre de 2024), junto con las observaciones del proceso de Atención a la Ciudadanía frente a las mismas. Lo anterior, como seguimiento a la estrategia “Conoce, Propone y Prioriza”, a través de lo dispuesto en el esquema de medición y evaluación de las acciones de Gobierno Abierto.</t>
  </si>
  <si>
    <t>El proceso de Atención a la Ciudadanía, Transparencia y Acceso a la Información Pública, llevó a cabo el 29 de agosto en el marco de la actividad “Construyendo Patrimonio, Diálogo Participativo”, un grupo focal, para escuchar e implementar mejoras razonables propuestas bajo una metodología de entrevista grupal dirigida con las siguientes preguntas guía: i) ¿Cómo ha sido la experiencia al acceder a los trámites y servicios de la Entidad?, ii) ¿Cómo han sido las respuestas dadas por la Entidad?, iii) ¿Cómo  percibe la calidad y las capacidades técnicas y humanas de los colaboradores del IDPC?. Los resultados se presentan en el informe que se adjunta como evidencia.</t>
  </si>
  <si>
    <t xml:space="preserve">Se observa evidencia suficiente del avance en la ejecución de la actividad, sin embarg,  queda pendiente su cumplimiento </t>
  </si>
  <si>
    <t xml:space="preserve">Se observa que la actividad de publicación  en SIDEAP y página web (cuando aplique) hace parte de un criterio de demanda, por lo tanto la calificación del 100% para el periodo es coherente </t>
  </si>
  <si>
    <t>Se adelantó la publicación de 3 capas geográficas  adicionales en datos abiertos y se actualizaron las que se encontraban publicadas de otras vigencias y era necesaria su actualización, lo cual se puede verificar en https://datosabiertos.bogota.gov.co/organization/idpc?page=1</t>
  </si>
  <si>
    <t>El 28 de agosto se realizó la jornads denominada Capacitación "Datos Abiertos a tu alcancel la cual se desarrollo en el marco de la Casa Abierta PEMP CHB. Sede Palomar IDPC dirigida a la ciudadania en genaral- En esta capacitación  se enseño sobre cómo consultar y aprovechar los Datos Abiertos disponibles en las plataformas distrital y nacional. Aprenderás a acceder a los datos del Instituto Distrital de Patrimonio Cultural (IDPC) y cómo utilizarlos para investigaciones académicas, proyectos personales o como fuente de análisis.</t>
  </si>
  <si>
    <t xml:space="preserve">Se observa evidencia suficiente de la ejecución de la actividad, sin embargo, es necesario informar cuales son las “propuestas de actividades 2024” con el fin de tener un marco de referencia para  verificar la ejecución de las mismas y su posterior evaluación </t>
  </si>
  <si>
    <t>Si bien se reporta la realización de un test y la participación del curso de integridad de la alcaldía estas acciones no guardan una relación directa con la actividad planteada, se entiende las mismas como una preparación para la formulación de la campaña programada</t>
  </si>
  <si>
    <t xml:space="preserve">Se realizó la publicación. Se adjunta soporte de publicación de la gestión contractual del IDPC en el micrositio de transparencia y acceso a la información </t>
  </si>
  <si>
    <t>Por medio de memorando No. 20241100107873 del 26 de junio de 2024 la Oficina Jurídica remitió a la Oficina de Planeación formato de origen lícito de los recursos, documento que fue aprobado y publicado en el SIG el 28 de agosto de 2024, en la misma fecha se realizó la divulgación del formato mediante correo electrónico.
En la cláusula primera de las minutas de los contratos de prestación de servicios profesionales y de apoyo a la gestión se encuentra la declaratoria (minuta por ordenación del gasto)</t>
  </si>
  <si>
    <t xml:space="preserve">Se observa evidencia suficiente de la ejecución de la actividad programada para el segundo cuatrimestre y la ejecución anticipada de la actividad programada para el tercer cuatrimestre </t>
  </si>
  <si>
    <t>Seguimos avanzando en las acciones para promover la apropiación de la guía de documentos accesibles digitales. Actualmente, se ha implementado como fondo de pantalla en los computadores de las sedes del IDPC una imagen con el checklist de documentos de Excel, la cual tiene como objetivo recordar los pasos previos al guardado de documentos, que son aquellos que con mayor frecuencia suelen omitirse.</t>
  </si>
  <si>
    <t xml:space="preserve">Durante el primer cuatrimestre se publicaron en la página web 40 noticias relacionadas con la gestión misional de la entidad, las cuales contaron con un total de 6.782 vistas y se pueden consultar en su totalidad en el siguiente enlace: https://idpc.gov.co/noticias/
De estas, destacamos las siguientes:
Link: https://idpc.gov.co/noticias/el-idpc-presento-a-la-ciudadania-sus-principales-apuestas-dentro-del-plan-de-desarrollo-2024-2027/ 
Link: https://idpc.gov.co/noticias/el-museo-de-bogota-el-parque-arqueologico-y-cendoc-suspenderan-temporalmente-sus-servicios-a-la-ciudadania/ 
Link: https://idpc.gov.co/noticias/con-una-chuculatada-en-fontibon-termino-la-estrategia-activacion-7-entornos-patrimoniales/ 
Link: https://idpc.gov.co/noticias/instituto-distrital-de-patrimonio-dpc-interviene-todas-las-banderas-escultura-de-luis-carlos-galan-sarmiento/ 
</t>
  </si>
  <si>
    <t xml:space="preserve">En el segundo cuatrimestre se generaron 20 solicitudes de imágenes del archivo digital del Museo de Bogotá. Se envía matriz con el respectivo registro del periodo. </t>
  </si>
  <si>
    <t>Uno de los lineamientos de la Política de comunicaciones del IDPC es el uso de Lenguaje claro, el cual se ve reflejado en tres elementos de la comunicación: 
– Contenido: redacción de ideas centrales e información que realmente es relevante para el lector, utilizando oraciones cortas con estructuras simples y palabras que sean de fácil comprensión para el lector.
– Estructura: se refiere a la organización del texto, de forma tal que tenga una secuencia lógica.
– Diseño: se relaciona con el uso de ayudas visuales que pueden facilitar la lectura del texto e indicar la información más relevante. 
A partir de lo anterior, una de las divulgaciones de información misional que vale la pena destacar es el proceso de elecciones de la Mesa de Museos de Bogotá, de la cual el IDPC a través del Museo de Bogotá tiene a cargo la mesa técnica y toda la divulgación. Este proceso fue realizado en julio de 2024 y a través de página web y redes sociales se redactó y diagramó un carrusel en lenguaje claro toda la información que facilitara la comprensión de los términos de la convocatoria y la participación por parte de los museos de la ciudad. 
Ver noticia: https://idpc.gov.co/noticias/se-acercan-las-elecciones-de-los-nuevos-miembros-de-la-mesa-tematica-de-museos-de-bogota/
Ver carrusel de instagram: https://www.instagram.com/p/C9ztZUFJo7C/?igsh=MXdveXMxcXIxeTd6aQ==</t>
  </si>
  <si>
    <t>El 29 de abril del año 2024, la oficina de atención a la ciudadanía publico el protocolo de denuncias y actos de corrupción, el cual se encuentra actualizado, se adjunta correo mediante el cual se recibio la divulgación</t>
  </si>
  <si>
    <t>Se observa evidencia de la divulgación interna del protocolo a través de correo electrónico; sin embargo, la actividad programada tiene como destino la ciudadanía, por lo tanto la acción se registra como incumplida</t>
  </si>
  <si>
    <t>el día 15 de mayo de 2024, mediante correo electronico se le informó a la dirección de asuntos disciplinarios, que durante lo transcurrido en el año 2024, no se han recibido quejas por actos de corrrupción, y se remitieron algunos acuerdos de confidencialidad restantes.</t>
  </si>
  <si>
    <t>Durante este período, se brindó acompañamiento técnico a los integrantes de la Mesa de Consejeros y Consejeras Locales de Patrimonio, con el objetivo de reconocer y visibilizar los saberes, la diversidad territorial y poblacional en la construcción plural y descentralizada de las concepciones sobre el patrimonio cultural de Bogotá, en el marco de los aportes a los planes, proyectos y gestión del IDPC. En ese sentido, al corte del 31 de mayo, se entregó un informe que presenta un balance de la gestión realizada durante este período.</t>
  </si>
  <si>
    <t xml:space="preserve">Durante el primer semestre de 2024, se realizó un seguimiento y un informe semestral, con corte al 31 de mayo, sobre la participación ciudadana en el marco del Plan Institucional de Participación del Instituto Distrital de Patrimonio Cultural (IDPC). En este período, se lograron hitos significativos que fortalecieron la interacción entre la comunidad y las iniciativas culturales de Bogotá. Entre las acciones destacadas, se implementaron estrategias participativas en la formulación del plan de desarrollo, fomentando una colaboración democrática en la construcción de políticas públicas. Un ejemplo es el Proyecto de Recuperación de Columbarios en el Cementerio Central, que no solo busca la restauración física, sino también crear un espacio que integra patrimonio y memoria, enriqueciendo el tejido cultural de la ciudad.
</t>
  </si>
  <si>
    <t>Durante este período, se realizaron dos reuniones internas de sensibilización sobre la importancia de la participación ciudadana con enfoque diferencial y territorial, en cumplimiento del Plan Institucional de Participación Ciudadana.
El primer taller se llevó a cabo el jueves 16 de mayo en el auditorio de la Plaza de la Concordia, con la participación de 28 miembros de los equipos del IDPC. El objetivo fue crear un espacio de diálogo sobre el presente y futuro de la participación ciudadana en el instituto, identificando posibles articulaciones y redes entre los equipos, programas y proyectos para fortalecer la implementación de la estrategia en el próximo cuatrienio. Entre las recomendaciones surgidas, se destacó la necesidad de tener espacios más frecuentes para dialogar sobre temas puntuales, exponer experiencias de participación y gestionar la participación de manera transversal en las distintas áreas del IDPC.
Para el segundo semestre, el 15 de agosto en la sala de Juntas de la Casa Genoveva del IDPC, se realizó un taller de capacitación dirigido al equipo de valoracion de Bienes de Interes Cultural de la Subdirección de Protección al Patrimonio. Durante esta actividad, se presentaron los principios y lineamientos de la participación ciudadana, así como la importancia de la rendición de cuentas para fortalecer el control social. También se discutió la necesidad de consolidar pilotos que faciliten la interacción entre la ciudadanía y los equipos técnicos. Se cumplió con la metodología propuesta y se llevó a cabo un ejercicio de evaluación del taller, con resultados satisfactorios.</t>
  </si>
  <si>
    <t>Se observa evidencia suficiente de la ejecución de la actividad programada para el segundo cuatrimestre y la ejecución anticipada de la actividad programada para el tercer cuatrimestre</t>
  </si>
  <si>
    <t xml:space="preserve">De acuerdo con la armonización del PDD "Bogotá Camina Segura" el cumplimiento de este componente se desarrollará dentro del marco del PI 8152 -Desarrollo de acciones de intervención para la protección y conservación de los valores del paisaje histórico, urbano y rural de los espacios patrimoniales de Bogotá D.C.".
De esta manera; para el equipo de Intervención de Fachadas fueron programados los perímetros o ejes de intervención de los espacios patrimoniales de “Centro Histórico y Ejes Viales” los cuales beneficiaran a la comunidad de las siguientes localidades Santa Fe, Los Mártires y La Candelaria; y, para el equipo de intervención en Bienes Muebles y Monumentos bajo el marco del espacio patrimonial “Red de Monumentos” se beneficiaran las comunidades de Santa Fe, La Candelaria, Chapinero, Teusaquillo y Antonio Nariño.
Se aporta: 
1. Correo de solicitud de publicación
1.1 Correo de formulario de diligenciamiento
2. Programación UPL FF
2. Programación UPL BMM 
3. Correo de confirmación de publicación - comunicaciones
3. Evidencia de publicación en página Web IDPC
</t>
  </si>
  <si>
    <t>En el link https://idpc.gov.co/transparencia/proyectos-de-inversion/informes-de-seguimiento-segplan/, se encuentra publicado el avance de indicadores y metas de proyectos de Inversión (Físicas y Financieras), con corte a mayo de 2024.</t>
  </si>
  <si>
    <t>En el link https://idpc.gov.co/transparencia/proyectos-de-inversion/informes-de-seguimiento-segplan/, se encuentra publicado el avance y ejecución presupuestal de los proyectos de inversión, con corte a mayo de 2024.</t>
  </si>
  <si>
    <t xml:space="preserve">Durante este periodo se realizó la tercera capacitación a través de Facebook-live cuyo tema fue: “Protección del patrimonio arqueológico de Bogotá, cuyo objetivo es socializar el papel del IDPC en el marco de la implementación de los diferentes instrumentos de planeación gestión y protección del Patrimonio Arqueológico como son El Plan de Manejo Arqueológico de Centro Histórico, El Plan de Manejo Arqueológico del Área Arqueológica Protegida Hacienda El Carmen (Res. 1364 de 2022), y la Estructura Integradora de Patrimonio dentro del Dec. 555 de 2021. El día 30 de agosto de 2024.
Actividad que inició su desarrollo de preparación en el mes de mayo con la primera socialización hacia el equipo técnico de la SPIP, posterior a esto se realizó con el equipo de arqueología, la SGT y el ICAHN la definición de los temas de trabajo, mensajes en piezas gráficas, requerimientos y ensayos de transmisión y contenido; esta socialización conto con la presencia del Coordinador del Grupo de Arqueología del ICAHN -Juan Pablo Ospina-, quien en calidad de representante de la entidad de competencia. A la fecha se han registrado 404 reproducciones de la transmisión.
Dirección de enlace para consulta de la capacitación es:  
https://www.facebook.com/InstitutodePatrimonioCultural/videos/4614997945480765?locale=es_LA
Se aporta:
1. Correos de coordinación de espacios y temáticas
2. Guion de trabajo y piezas graficas
3. Presentación de contenidos e información 
4. Soportes de publicación en plataformas
</t>
  </si>
  <si>
    <t>Durante el período se realizó reprogramación del cronograma de trabajo en atención a la solicitud de ajustes y a modificaciones internas en las revisiones de los documentos entregados por cada uno de los equipos; así como también, debido a la finalización de los contratos de los equipos en el mes de junio de 2024; por tanto, a la fecha se están retomando las mesas de trabajo con los equipos para ajustar los documentos pendientes por entregar.
Se aporta:
1. Cronograma actualizado</t>
  </si>
  <si>
    <t xml:space="preserve">Durante el período se realizó la entrega mediante radicado Orfeo No. 20243000092343 de 3 procedimientos:
1. Autorización para intervenir Bienes Muebles y Monumentos de la EIP.
2. Intervención de Bienes Muebles y Monumentos en espacio público por la Brigada de Atención a Monumentos.
3. Equiparación de tarifas de servicios públicos a estrato uno para BIC. 
De los anteriores procedimientos 2 son para actualización del contenido y 1 procedimiento nuevo de entrada, estos documentos se modificaron no solo en cumplimiento a los estándares de lenguaje claro e inclusivo; sino también a actualización de diferentes normativas.
Así mismo se actualizó el cronograma de actividades para la actualización de todos los procedimientos de la SPIP, a la fecha se trabaja en el ajuste y respuesta de las observaciones y sugerencias de estos por la Oficina Asesora de Planeación, previo a su publicación. Para estas actividades de ajustes se han realizado mesas de trabajo entre los equipos para la retroalimentación de las sugerencias y finalizar las subsanaciones solicitadas. Se presentó un atraso en este debido a la finalización de los contratos de los equipos en el mes de junio de 2024; por tanto, a la fecha se están retomando las mesas de trabajo con los equipos.
Se aporta:
1. Radicado 20243000092343
2. Procedimientos radicados y en ajustes
3. Correos de coordinación de subsanes
</t>
  </si>
  <si>
    <t xml:space="preserve">Se observa evidencia en el avance de la actividad, sin embargo, los documentos remitidos en el memorando están en proceso de ajuste, por lo tanto la actividad queda rezagada para este corte </t>
  </si>
  <si>
    <t xml:space="preserve">Durante este período se realizó la publicación correspondiente al 2do trimestre de la vigencia de los proyectos que fueron aprobados y no aprobados; de igual manera y en cumplimiento a la Resolución Reglamentaria 702 de 2023, se dio publicación al 1er informe de aprobación de licencias de intervención en espacios públicos patrimoniales desde la vigencia 2022, fecha en la cual se dio el marco normativo al IDPC, de acuerdo con lo establecido en el artículo 145 del Decreto 555 de 2021.
Así las cosas, de los 137 proyectos se puede mencionar que:
• 40 proyectos aprobados mediante Concepto Técnico Favorable.
• 32 proyectos aprobados mediante Resolución.
• 2 proyectos que fueron aprobados, pero solicitaron modificación a la Resolución vigente.
• 6 proyectos no fueron aprobados mediante Concepto Técnico.
• 58 proyectos no fueron aprobados por no completar requisitos mediante Resolución de desistimiento tácito.
• 1 proyecto no fue aprobado por no responder a los comunicados mediante Resolución de desistimiento expreso.
Y para finalizar a corte de 15 de junio de 2024 se han aprobado 75 licencias de intervención en espacios públicos patrimoniales desde el 24 de noviembre del 2022 fecha en la cual se notificó la primera licencia bajo la Resolución 643 de 2022.
Se aporta:
1. Correo de solicitud de publicación
2. Archivos de publicación (proyectos aprobados, no aprobados y LIOEP) 
3. Evidencia de publicación en página Web IDPC
</t>
  </si>
  <si>
    <t xml:space="preserve">Durante el período se dio inicio a las mesas técnicas de trabajo con el Equipo de Espacio Público, donde se socializo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a las denominaciones de los trámites según procedimientos.
Se espera presentar el producto al siguiente cuatrimestre.
Se aporta:
1. Actas de mesas de trabajo
2. Correos de comunicaciones
</t>
  </si>
  <si>
    <t xml:space="preserve">Durante el período se continúa trabajando con la Oficina de Sistemas de la Subdirección de Gestión Corporativa, para el desarrollo para la firma digital de planos, donde se dio autorización para iniciar el desarrollo del producto final (producción), con lo cual se daría implementación de la notificación virtual. Lo anterior en consecuencia a que fueron solucionados los diseños tecnológicos de marcos de plano, caracteres para inclusión de datos como matriculas profesionales, estado de validación de información, aprobación, etc. Una vez la arquitectura esté lista, se procederá a realizar el ambiente de pruebas finales para que desde la plataforma del sistema de gestión documental Orfeo, los documentos queden registrados y firmados, una vez esté finalizado se puede proceder a la notificación virtual por la plataforma.
Esta actividad de planos no solo será para el cumplimiento de las LIOEP, sino también de la Autorización de Anteproyectos.
Se aporta:
Correo de trazabilidad de producción.
</t>
  </si>
  <si>
    <t xml:space="preserve">Durante el período se dio inicio a las mesas técnicas de trabajo con el Equipo de Espacio Público, donde se socializo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a las denominaciones de los trámites según procedimientos.
Se espera presentar el producto al siguiente cuatrimestre.
Sin evidencia.
</t>
  </si>
  <si>
    <t xml:space="preserve">Durante el período se dio inicio a las mesas técnicas de trabajo con el Equipo de Espacio Público, donde se socializo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a las denominaciones de los trámites según procedimientos.
Se espera presentar el producto al siguiente cuatrimestre.
Sin evidencia.
</t>
  </si>
  <si>
    <t xml:space="preserve">De conformidad con la apertura y operación del canal para la radicación de trámite de solicitud de autorización de anteproyectos en Bienes de Interés Cultural del Distrito Capital en la plataforma de “A un Clic del Patrimonio” se realiza monitoreo y seguimiento para cuantificar la efectividad y recepción de la ciudadanía para la realización del trámite a través de la plataforma. 
A la fecha se tiene 30 requerimientos registrados de los servicios y tramites ofertados y con medio de radicación a través de la plataforma:
• 30 registros de servicios y 4 proyectos radicados para el trámite de solicitud de autorización de anteproyectos en Bienes de Interés Cultural del Distrito Capital
• 22 proyectos radicados para el trámite equiparación de tarifas de servicios públicos a estrato uno (1) en Inmuebles de Interés Cultural
• 28 proyectos radicados para el trámite de solicitud de información sobre la condición patrimonial, de los cuales 11 han sido radicados a través del sistema de gestión documental Orfeo para su posterior respuesta por el grado de complejidad y 17 han sido por respuesta automática.
Se aporta:
Carpetas con registros de cada tipo de trámite:
1. Anteproyectos
2. Equiparación
3. Condición patrimonial
</t>
  </si>
  <si>
    <t xml:space="preserve">Actividad ejecutada en el primer cuatrimestre </t>
  </si>
  <si>
    <t xml:space="preserve">Actividad reportada en el primer cuatrimestre </t>
  </si>
  <si>
    <t>Durante el cuatrimestre la  SPIP y la Oficina de Comunicaciones realizaron mesa de trabajo para actualizar la página del equipo de intervención de Bienes Muebles y Monumentos, con el objetivo de actualizar la información relacionada con las actividades del equipo bajó el desarrollo de las intervenciones de los 100 días x Bogotá, actividad que se realizó en el mes de junio de 2024, en esta mesa se acordó que se realizarán mesas previas bajo la necesidad de actualizar la información.
Así mismo se solicitó actualizar como introducción al listado de programación de Intervenciones en Fachadas para el tercer trimestre incluir imagen de una de las intervenciones antes y después más representativas del periodo.
Se aporta:
1. Correos de evidencias
2. Evidencias de información
3. Verificación en pág. WEB IDPC
Mensualmente se han solicitado las actualizaciones del menú participa acorde a los requerimientos enviados y la actualización de secciones o documentos, hasta la fecha se viene cumpliendo con la tarea y las evidencias se han reportado en VENUS</t>
  </si>
  <si>
    <t>Acorde al plan de trabajo para la prevención de lavado de activos y financiación del terrorismo se aplicó la herramienta numero 2 para identificar la exposición al riesgo del LA/FT/FPADM que puede tener la entidad y el grado de vulnerabilidad al que puede estar expuesta la entidad en el desarrollo de sus funciones</t>
  </si>
  <si>
    <t xml:space="preserve">Para el periodo no se solicitó la publicación del documento debido a ajustes en la herramienta para consolidar la información </t>
  </si>
  <si>
    <t xml:space="preserve">la actividad se reporta como incumplida </t>
  </si>
  <si>
    <t>Mediante comunicación interna 20242200082563 de fecha 16 de mayo de 2024 se remitió a la Asesora de Control Interno el monitoreo consolidado de los riesgos de gestión y corrupción  correspondiente al  I Cuatrimestre del 2024.  
Evidencia 
Memorando Monitoreo Riesgos  1er Cuatrimestre 2024</t>
  </si>
  <si>
    <t>Se realizó el informe de Evaluación de los riesgos de gestión y corrupción del periodo correspondiente al primer cuatrimestre de 2024, el cual se publicó en la página web: https://idpc.gov.co/plan-anticorrupcion-y-de-atencion-al-ciudadano/</t>
  </si>
  <si>
    <t xml:space="preserve">Se programo en la herramienta del calendario dos mensajes de reporte de riesgos y programa de transparencia y etica publica </t>
  </si>
  <si>
    <t xml:space="preserve">Se realizó el reporte y cargue de las reuniones sostenidas por parte del: 
Director 
Subdirector de Divulgación y Apropiación del Patrimonio 
Subdirectora de Gestión Territorial del Patrimonio 
Subdirectora de Protección e Intervención del Patrimonio 
</t>
  </si>
  <si>
    <r>
      <t xml:space="preserve">PROGRAMA DE TRANSPARENCIA Y ÉTICA PÚBLICA  - PTEP 2024
</t>
    </r>
    <r>
      <rPr>
        <b/>
        <sz val="12"/>
        <color theme="1"/>
        <rFont val="Calibri"/>
        <family val="2"/>
      </rPr>
      <t>(Aprobada en sesión del Comité Institucional de Gestión y Desempeño del 01.10.2024)</t>
    </r>
  </si>
  <si>
    <t>Se presenta reporte de consulta del estado de las solicitudes ciudadanas. En este documento se incluyen consultas realizadas en mayo, junio, julio y agosto de 2024.</t>
  </si>
  <si>
    <t xml:space="preserve">Se observa evidencia del avance en la ejecución de la actividad </t>
  </si>
  <si>
    <t xml:space="preserve">Establecer un nuevo canal para la radicación de los documentos a través de la página web </t>
  </si>
  <si>
    <t xml:space="preserve">Disponer para la entrega de los documentos requeridos, un canal de cargue de documentos </t>
  </si>
  <si>
    <t xml:space="preserve">Control Disciplinado Interno </t>
  </si>
  <si>
    <t xml:space="preserve">Eliminar la actividad 2.6.1 Participar de la audiencia de rendición de cuentas del Sector Cultura
Ajuste del responsable de la actividad 7.5.1 y Ajuste de la estrategia de raciuonalización del trámite LIOEP 
</t>
  </si>
  <si>
    <t>Acta No. 04 de 01 de octubre de 2024 Comité Institucional de Gestión y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</si>
</sst>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_-;\-* #,##0.00_-;_-* &quot;-&quot;??_-;_-@"/>
    <numFmt numFmtId="166" formatCode="d\.m"/>
  </numFmts>
  <fonts count="41" x14ac:knownFonts="1">
    <font>
      <sz val="11"/>
      <color rgb="FF000000"/>
      <name val="Calibri"/>
      <scheme val="minor"/>
    </font>
    <font>
      <sz val="6"/>
      <color rgb="FFFFFFFF"/>
      <name val="Calibri"/>
      <family val="2"/>
    </font>
    <font>
      <b/>
      <sz val="10"/>
      <color theme="1"/>
      <name val="Calibri"/>
      <family val="2"/>
    </font>
    <font>
      <b/>
      <sz val="14"/>
      <color theme="1"/>
      <name val="Calibri"/>
      <family val="2"/>
    </font>
    <font>
      <sz val="8"/>
      <color theme="1"/>
      <name val="Calibri"/>
      <family val="2"/>
    </font>
    <font>
      <sz val="9"/>
      <color theme="1"/>
      <name val="Calibri"/>
      <family val="2"/>
    </font>
    <font>
      <sz val="6"/>
      <color theme="1"/>
      <name val="Calibri"/>
      <family val="2"/>
    </font>
    <font>
      <b/>
      <sz val="8"/>
      <color rgb="FFFFFFFF"/>
      <name val="Calibri"/>
      <family val="2"/>
    </font>
    <font>
      <b/>
      <sz val="8"/>
      <color theme="0"/>
      <name val="Calibri"/>
      <family val="2"/>
    </font>
    <font>
      <b/>
      <sz val="12"/>
      <color theme="0"/>
      <name val="Calibri"/>
      <family val="2"/>
    </font>
    <font>
      <b/>
      <sz val="8"/>
      <color theme="1"/>
      <name val="Calibri"/>
      <family val="2"/>
    </font>
    <font>
      <sz val="10"/>
      <color theme="1"/>
      <name val="Calibri"/>
      <family val="2"/>
    </font>
    <font>
      <sz val="11"/>
      <color rgb="FFFFFFFF"/>
      <name val="Calibri"/>
      <family val="2"/>
    </font>
    <font>
      <b/>
      <sz val="18"/>
      <color theme="1"/>
      <name val="Calibri"/>
      <family val="2"/>
    </font>
    <font>
      <b/>
      <sz val="16"/>
      <color theme="1"/>
      <name val="Calibri"/>
      <family val="2"/>
    </font>
    <font>
      <sz val="12"/>
      <color theme="1"/>
      <name val="Calibri"/>
      <family val="2"/>
    </font>
    <font>
      <b/>
      <sz val="12"/>
      <color theme="1"/>
      <name val="Calibri"/>
      <family val="2"/>
    </font>
    <font>
      <sz val="9"/>
      <color rgb="FFFFFFFF"/>
      <name val="Calibri"/>
      <family val="2"/>
    </font>
    <font>
      <b/>
      <sz val="9"/>
      <color theme="1"/>
      <name val="Calibri"/>
      <family val="2"/>
    </font>
    <font>
      <b/>
      <sz val="17"/>
      <color theme="1"/>
      <name val="Calibri"/>
      <family val="2"/>
    </font>
    <font>
      <sz val="11"/>
      <name val="Calibri"/>
      <family val="2"/>
    </font>
    <font>
      <b/>
      <sz val="11"/>
      <color theme="1"/>
      <name val="Calibri"/>
      <family val="2"/>
    </font>
    <font>
      <sz val="11"/>
      <color theme="1"/>
      <name val="Calibri"/>
      <family val="2"/>
    </font>
    <font>
      <sz val="11"/>
      <color rgb="FF3F3F3F"/>
      <name val="Calibri"/>
      <family val="2"/>
    </font>
    <font>
      <sz val="11"/>
      <color theme="1"/>
      <name val="Century Gothic"/>
      <family val="2"/>
    </font>
    <font>
      <sz val="11"/>
      <color theme="1"/>
      <name val="Arial"/>
      <family val="2"/>
    </font>
    <font>
      <sz val="11"/>
      <color rgb="FFFF0000"/>
      <name val="Calibri"/>
      <family val="2"/>
    </font>
    <font>
      <sz val="11"/>
      <color rgb="FF000000"/>
      <name val="Calibri"/>
      <family val="2"/>
    </font>
    <font>
      <b/>
      <sz val="11"/>
      <color theme="1"/>
      <name val="Arial"/>
      <family val="2"/>
    </font>
    <font>
      <b/>
      <sz val="10"/>
      <color rgb="FF000000"/>
      <name val="Arial"/>
      <family val="2"/>
    </font>
    <font>
      <sz val="11"/>
      <color theme="1"/>
      <name val="Calibri"/>
      <family val="2"/>
    </font>
    <font>
      <b/>
      <sz val="11"/>
      <color theme="1"/>
      <name val="Calibri"/>
      <family val="2"/>
    </font>
    <font>
      <sz val="11"/>
      <name val="Calibri"/>
      <family val="2"/>
    </font>
    <font>
      <sz val="11"/>
      <color rgb="FF000000"/>
      <name val="Calibri"/>
      <family val="2"/>
      <scheme val="minor"/>
    </font>
    <font>
      <sz val="11"/>
      <color rgb="FF000000"/>
      <name val="Calibri"/>
      <family val="2"/>
    </font>
    <font>
      <b/>
      <sz val="9"/>
      <name val="Calibri"/>
      <family val="2"/>
    </font>
    <font>
      <sz val="12"/>
      <name val="Calibri"/>
      <family val="2"/>
    </font>
    <font>
      <sz val="10"/>
      <name val="Arial"/>
      <family val="2"/>
    </font>
    <font>
      <sz val="10"/>
      <name val="Calibri"/>
      <family val="2"/>
    </font>
    <font>
      <sz val="11"/>
      <name val="Century Gothic"/>
      <family val="2"/>
    </font>
    <font>
      <sz val="11"/>
      <name val="Arial"/>
      <family val="2"/>
    </font>
  </fonts>
  <fills count="6">
    <fill>
      <patternFill patternType="none"/>
    </fill>
    <fill>
      <patternFill patternType="gray125"/>
    </fill>
    <fill>
      <patternFill patternType="solid">
        <fgColor rgb="FF95B3D7"/>
        <bgColor rgb="FF95B3D7"/>
      </patternFill>
    </fill>
    <fill>
      <patternFill patternType="solid">
        <fgColor rgb="FFB8CCE4"/>
        <bgColor rgb="FFB8CCE4"/>
      </patternFill>
    </fill>
    <fill>
      <patternFill patternType="solid">
        <fgColor rgb="FF92CDDC"/>
        <bgColor rgb="FF92CDDC"/>
      </patternFill>
    </fill>
    <fill>
      <patternFill patternType="solid">
        <fgColor rgb="FFFFFF00"/>
        <bgColor indexed="64"/>
      </patternFill>
    </fill>
  </fills>
  <borders count="299">
    <border>
      <left/>
      <right/>
      <top/>
      <bottom/>
      <diagonal/>
    </border>
    <border>
      <left/>
      <right/>
      <top/>
      <bottom/>
      <diagonal/>
    </border>
    <border>
      <left/>
      <right/>
      <top/>
      <bottom/>
      <diagonal/>
    </border>
    <border>
      <left/>
      <right/>
      <top/>
      <bottom/>
      <diagonal/>
    </border>
    <border>
      <left/>
      <right/>
      <top/>
      <bottom style="medium">
        <color theme="4"/>
      </bottom>
      <diagonal/>
    </border>
    <border>
      <left/>
      <right/>
      <top/>
      <bottom style="medium">
        <color theme="4"/>
      </bottom>
      <diagonal/>
    </border>
    <border>
      <left/>
      <right/>
      <top/>
      <bottom style="medium">
        <color theme="4"/>
      </bottom>
      <diagonal/>
    </border>
    <border>
      <left style="medium">
        <color rgb="FF366092"/>
      </left>
      <right/>
      <top style="medium">
        <color rgb="FF366092"/>
      </top>
      <bottom style="medium">
        <color rgb="FF366092"/>
      </bottom>
      <diagonal/>
    </border>
    <border>
      <left/>
      <right/>
      <top style="medium">
        <color rgb="FF366092"/>
      </top>
      <bottom style="medium">
        <color rgb="FF366092"/>
      </bottom>
      <diagonal/>
    </border>
    <border>
      <left/>
      <right style="medium">
        <color rgb="FF366092"/>
      </right>
      <top style="medium">
        <color rgb="FF366092"/>
      </top>
      <bottom style="medium">
        <color rgb="FF366092"/>
      </bottom>
      <diagonal/>
    </border>
    <border>
      <left style="medium">
        <color rgb="FF366092"/>
      </left>
      <right style="medium">
        <color rgb="FF366092"/>
      </right>
      <top style="medium">
        <color rgb="FF366092"/>
      </top>
      <bottom/>
      <diagonal/>
    </border>
    <border>
      <left/>
      <right style="medium">
        <color rgb="FF366092"/>
      </right>
      <top/>
      <bottom/>
      <diagonal/>
    </border>
    <border>
      <left style="medium">
        <color rgb="FF366092"/>
      </left>
      <right style="thin">
        <color rgb="FF366092"/>
      </right>
      <top style="medium">
        <color rgb="FF366092"/>
      </top>
      <bottom/>
      <diagonal/>
    </border>
    <border>
      <left style="thin">
        <color rgb="FF366092"/>
      </left>
      <right style="thin">
        <color rgb="FF366092"/>
      </right>
      <top style="medium">
        <color rgb="FF366092"/>
      </top>
      <bottom/>
      <diagonal/>
    </border>
    <border>
      <left style="thin">
        <color rgb="FF366092"/>
      </left>
      <right/>
      <top style="medium">
        <color rgb="FF366092"/>
      </top>
      <bottom/>
      <diagonal/>
    </border>
    <border>
      <left style="thin">
        <color rgb="FF366092"/>
      </left>
      <right style="medium">
        <color rgb="FF366092"/>
      </right>
      <top style="medium">
        <color rgb="FF366092"/>
      </top>
      <bottom/>
      <diagonal/>
    </border>
    <border>
      <left style="medium">
        <color rgb="FF366092"/>
      </left>
      <right style="medium">
        <color rgb="FF366092"/>
      </right>
      <top/>
      <bottom/>
      <diagonal/>
    </border>
    <border>
      <left style="medium">
        <color rgb="FF366092"/>
      </left>
      <right style="thin">
        <color rgb="FF366092"/>
      </right>
      <top style="medium">
        <color rgb="FF366092"/>
      </top>
      <bottom style="medium">
        <color rgb="FF366092"/>
      </bottom>
      <diagonal/>
    </border>
    <border>
      <left style="thin">
        <color rgb="FF366092"/>
      </left>
      <right style="thin">
        <color rgb="FF366092"/>
      </right>
      <top style="medium">
        <color rgb="FF366092"/>
      </top>
      <bottom style="medium">
        <color rgb="FF366092"/>
      </bottom>
      <diagonal/>
    </border>
    <border>
      <left style="thin">
        <color rgb="FF366092"/>
      </left>
      <right style="medium">
        <color rgb="FF366092"/>
      </right>
      <top style="medium">
        <color rgb="FF366092"/>
      </top>
      <bottom style="medium">
        <color rgb="FF366092"/>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4"/>
      </left>
      <right style="thin">
        <color rgb="FF366092"/>
      </right>
      <top style="medium">
        <color theme="4"/>
      </top>
      <bottom style="thin">
        <color rgb="FF366092"/>
      </bottom>
      <diagonal/>
    </border>
    <border>
      <left style="thin">
        <color rgb="FF366092"/>
      </left>
      <right style="thin">
        <color rgb="FF366092"/>
      </right>
      <top style="medium">
        <color theme="4"/>
      </top>
      <bottom style="thin">
        <color rgb="FF366092"/>
      </bottom>
      <diagonal/>
    </border>
    <border>
      <left/>
      <right style="thin">
        <color rgb="FF366092"/>
      </right>
      <top style="medium">
        <color theme="4"/>
      </top>
      <bottom style="thin">
        <color rgb="FF366092"/>
      </bottom>
      <diagonal/>
    </border>
    <border>
      <left style="thin">
        <color rgb="FF366092"/>
      </left>
      <right style="medium">
        <color theme="4"/>
      </right>
      <top style="medium">
        <color theme="4"/>
      </top>
      <bottom style="thin">
        <color rgb="FF366092"/>
      </bottom>
      <diagonal/>
    </border>
    <border>
      <left style="medium">
        <color rgb="FF366092"/>
      </left>
      <right style="thin">
        <color rgb="FF366092"/>
      </right>
      <top/>
      <bottom style="thin">
        <color rgb="FF366092"/>
      </bottom>
      <diagonal/>
    </border>
    <border>
      <left style="thin">
        <color rgb="FF366092"/>
      </left>
      <right style="thin">
        <color rgb="FF366092"/>
      </right>
      <top/>
      <bottom style="thin">
        <color rgb="FF366092"/>
      </bottom>
      <diagonal/>
    </border>
    <border>
      <left style="thin">
        <color rgb="FF366092"/>
      </left>
      <right style="medium">
        <color rgb="FF366092"/>
      </right>
      <top/>
      <bottom style="thin">
        <color rgb="FF366092"/>
      </bottom>
      <diagonal/>
    </border>
    <border>
      <left style="medium">
        <color rgb="FF366092"/>
      </left>
      <right style="medium">
        <color rgb="FF366092"/>
      </right>
      <top style="medium">
        <color rgb="FF366092"/>
      </top>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style="medium">
        <color theme="4"/>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thin">
        <color theme="4"/>
      </right>
      <top style="thin">
        <color rgb="FF366092"/>
      </top>
      <bottom style="thin">
        <color rgb="FF366092"/>
      </bottom>
      <diagonal/>
    </border>
    <border>
      <left/>
      <right style="thin">
        <color rgb="FF366092"/>
      </right>
      <top style="thin">
        <color rgb="FF366092"/>
      </top>
      <bottom style="thin">
        <color rgb="FF366092"/>
      </bottom>
      <diagonal/>
    </border>
    <border>
      <left style="thin">
        <color rgb="FF366092"/>
      </left>
      <right style="medium">
        <color theme="4"/>
      </right>
      <top style="thin">
        <color rgb="FF366092"/>
      </top>
      <bottom style="thin">
        <color rgb="FF366092"/>
      </bottom>
      <diagonal/>
    </border>
    <border>
      <left style="medium">
        <color rgb="FF366092"/>
      </left>
      <right style="thin">
        <color rgb="FF366092"/>
      </right>
      <top style="thin">
        <color rgb="FF366092"/>
      </top>
      <bottom style="thin">
        <color rgb="FF366092"/>
      </bottom>
      <diagonal/>
    </border>
    <border>
      <left style="thin">
        <color rgb="FF366092"/>
      </left>
      <right style="medium">
        <color rgb="FF366092"/>
      </right>
      <top style="thin">
        <color rgb="FF366092"/>
      </top>
      <bottom style="thin">
        <color rgb="FF366092"/>
      </bottom>
      <diagonal/>
    </border>
    <border>
      <left style="medium">
        <color rgb="FF366092"/>
      </left>
      <right style="medium">
        <color rgb="FF366092"/>
      </right>
      <top/>
      <bottom/>
      <diagonal/>
    </border>
    <border>
      <left style="medium">
        <color theme="4"/>
      </left>
      <right style="thin">
        <color rgb="FF366092"/>
      </right>
      <top/>
      <bottom style="thin">
        <color rgb="FF366092"/>
      </bottom>
      <diagonal/>
    </border>
    <border>
      <left style="thin">
        <color rgb="FF366092"/>
      </left>
      <right/>
      <top/>
      <bottom/>
      <diagonal/>
    </border>
    <border>
      <left style="medium">
        <color rgb="FF366092"/>
      </left>
      <right style="medium">
        <color rgb="FF366092"/>
      </right>
      <top/>
      <bottom style="medium">
        <color rgb="FF366092"/>
      </bottom>
      <diagonal/>
    </border>
    <border>
      <left style="thin">
        <color rgb="FF366092"/>
      </left>
      <right/>
      <top style="thin">
        <color rgb="FF366092"/>
      </top>
      <bottom style="thin">
        <color rgb="FF366092"/>
      </bottom>
      <diagonal/>
    </border>
    <border>
      <left style="medium">
        <color rgb="FF366092"/>
      </left>
      <right style="medium">
        <color rgb="FF366092"/>
      </right>
      <top/>
      <bottom style="thin">
        <color rgb="FF366092"/>
      </bottom>
      <diagonal/>
    </border>
    <border>
      <left style="medium">
        <color rgb="FF366092"/>
      </left>
      <right style="medium">
        <color rgb="FF366092"/>
      </right>
      <top style="thin">
        <color rgb="FF366092"/>
      </top>
      <bottom/>
      <diagonal/>
    </border>
    <border>
      <left style="medium">
        <color theme="4"/>
      </left>
      <right style="thin">
        <color rgb="FF366092"/>
      </right>
      <top style="thin">
        <color rgb="FF366092"/>
      </top>
      <bottom style="medium">
        <color theme="4"/>
      </bottom>
      <diagonal/>
    </border>
    <border>
      <left style="thin">
        <color rgb="FF366092"/>
      </left>
      <right style="thin">
        <color rgb="FF366092"/>
      </right>
      <top style="thin">
        <color rgb="FF366092"/>
      </top>
      <bottom style="medium">
        <color theme="4"/>
      </bottom>
      <diagonal/>
    </border>
    <border>
      <left style="thin">
        <color rgb="FF366092"/>
      </left>
      <right style="thin">
        <color rgb="FF366092"/>
      </right>
      <top/>
      <bottom style="medium">
        <color theme="4"/>
      </bottom>
      <diagonal/>
    </border>
    <border>
      <left style="thin">
        <color rgb="FF366092"/>
      </left>
      <right style="medium">
        <color theme="4"/>
      </right>
      <top style="thin">
        <color rgb="FF366092"/>
      </top>
      <bottom style="medium">
        <color theme="4"/>
      </bottom>
      <diagonal/>
    </border>
    <border>
      <left style="medium">
        <color rgb="FF366092"/>
      </left>
      <right style="thin">
        <color rgb="FF366092"/>
      </right>
      <top style="thin">
        <color rgb="FF366092"/>
      </top>
      <bottom style="medium">
        <color rgb="FF366092"/>
      </bottom>
      <diagonal/>
    </border>
    <border>
      <left style="thin">
        <color rgb="FF366092"/>
      </left>
      <right style="thin">
        <color rgb="FF366092"/>
      </right>
      <top style="thin">
        <color rgb="FF366092"/>
      </top>
      <bottom style="medium">
        <color rgb="FF366092"/>
      </bottom>
      <diagonal/>
    </border>
    <border>
      <left style="thin">
        <color rgb="FF366092"/>
      </left>
      <right style="medium">
        <color rgb="FF366092"/>
      </right>
      <top style="thin">
        <color rgb="FF366092"/>
      </top>
      <bottom style="medium">
        <color rgb="FF366092"/>
      </bottom>
      <diagonal/>
    </border>
    <border>
      <left style="medium">
        <color rgb="FF366092"/>
      </left>
      <right style="medium">
        <color rgb="FF366092"/>
      </right>
      <top style="thin">
        <color rgb="FF366092"/>
      </top>
      <bottom style="medium">
        <color rgb="FF366092"/>
      </bottom>
      <diagonal/>
    </border>
    <border>
      <left style="thin">
        <color rgb="FF366092"/>
      </left>
      <right style="medium">
        <color rgb="FF366092"/>
      </right>
      <top/>
      <bottom style="medium">
        <color rgb="FF366092"/>
      </bottom>
      <diagonal/>
    </border>
    <border>
      <left/>
      <right/>
      <top/>
      <bottom style="medium">
        <color theme="4"/>
      </bottom>
      <diagonal/>
    </border>
    <border>
      <left style="thin">
        <color rgb="FF366092"/>
      </left>
      <right/>
      <top style="medium">
        <color rgb="FF366092"/>
      </top>
      <bottom style="medium">
        <color rgb="FF366092"/>
      </bottom>
      <diagonal/>
    </border>
    <border>
      <left style="medium">
        <color rgb="FF366092"/>
      </left>
      <right style="medium">
        <color rgb="FF366092"/>
      </right>
      <top/>
      <bottom style="medium">
        <color rgb="FF366092"/>
      </bottom>
      <diagonal/>
    </border>
    <border>
      <left style="medium">
        <color theme="4"/>
      </left>
      <right style="thin">
        <color theme="4"/>
      </right>
      <top style="medium">
        <color theme="4"/>
      </top>
      <bottom/>
      <diagonal/>
    </border>
    <border>
      <left style="thin">
        <color rgb="FF366092"/>
      </left>
      <right style="thin">
        <color rgb="FF366092"/>
      </right>
      <top style="medium">
        <color rgb="FF366092"/>
      </top>
      <bottom style="thin">
        <color rgb="FF366092"/>
      </bottom>
      <diagonal/>
    </border>
    <border>
      <left/>
      <right style="thin">
        <color theme="4"/>
      </right>
      <top/>
      <bottom/>
      <diagonal/>
    </border>
    <border>
      <left style="thin">
        <color theme="4"/>
      </left>
      <right style="thin">
        <color theme="4"/>
      </right>
      <top style="thin">
        <color theme="4"/>
      </top>
      <bottom/>
      <diagonal/>
    </border>
    <border>
      <left style="medium">
        <color rgb="FF366092"/>
      </left>
      <right style="thin">
        <color rgb="FF366092"/>
      </right>
      <top style="thin">
        <color rgb="FF366092"/>
      </top>
      <bottom/>
      <diagonal/>
    </border>
    <border>
      <left style="thin">
        <color rgb="FF366092"/>
      </left>
      <right style="thin">
        <color rgb="FF366092"/>
      </right>
      <top style="thin">
        <color rgb="FF366092"/>
      </top>
      <bottom/>
      <diagonal/>
    </border>
    <border>
      <left style="thin">
        <color rgb="FF366092"/>
      </left>
      <right style="medium">
        <color rgb="FF366092"/>
      </right>
      <top style="thin">
        <color rgb="FF366092"/>
      </top>
      <bottom/>
      <diagonal/>
    </border>
    <border>
      <left/>
      <right/>
      <top/>
      <bottom/>
      <diagonal/>
    </border>
    <border>
      <left style="medium">
        <color theme="4"/>
      </left>
      <right/>
      <top style="medium">
        <color theme="4"/>
      </top>
      <bottom style="medium">
        <color rgb="FF366092"/>
      </bottom>
      <diagonal/>
    </border>
    <border>
      <left/>
      <right/>
      <top style="medium">
        <color theme="4"/>
      </top>
      <bottom style="medium">
        <color rgb="FF366092"/>
      </bottom>
      <diagonal/>
    </border>
    <border>
      <left/>
      <right style="medium">
        <color rgb="FF366092"/>
      </right>
      <top style="medium">
        <color theme="4"/>
      </top>
      <bottom style="medium">
        <color rgb="FF366092"/>
      </bottom>
      <diagonal/>
    </border>
    <border>
      <left style="medium">
        <color rgb="FF366092"/>
      </left>
      <right style="medium">
        <color rgb="FF366092"/>
      </right>
      <top style="medium">
        <color theme="4"/>
      </top>
      <bottom/>
      <diagonal/>
    </border>
    <border>
      <left style="medium">
        <color rgb="FF366092"/>
      </left>
      <right/>
      <top style="medium">
        <color theme="4"/>
      </top>
      <bottom style="medium">
        <color rgb="FF366092"/>
      </bottom>
      <diagonal/>
    </border>
    <border>
      <left style="medium">
        <color rgb="FF366092"/>
      </left>
      <right style="medium">
        <color theme="4"/>
      </right>
      <top style="medium">
        <color theme="4"/>
      </top>
      <bottom/>
      <diagonal/>
    </border>
    <border>
      <left style="medium">
        <color rgb="FF366092"/>
      </left>
      <right style="thin">
        <color rgb="FF366092"/>
      </right>
      <top style="medium">
        <color theme="4"/>
      </top>
      <bottom/>
      <diagonal/>
    </border>
    <border>
      <left style="thin">
        <color rgb="FF366092"/>
      </left>
      <right style="thin">
        <color rgb="FF366092"/>
      </right>
      <top style="medium">
        <color theme="4"/>
      </top>
      <bottom/>
      <diagonal/>
    </border>
    <border>
      <left style="thin">
        <color rgb="FF366092"/>
      </left>
      <right style="medium">
        <color theme="4"/>
      </right>
      <top style="medium">
        <color theme="4"/>
      </top>
      <bottom/>
      <diagonal/>
    </border>
    <border>
      <left style="medium">
        <color theme="4"/>
      </left>
      <right style="thin">
        <color rgb="FF366092"/>
      </right>
      <top style="medium">
        <color rgb="FF366092"/>
      </top>
      <bottom/>
      <diagonal/>
    </border>
    <border>
      <left style="medium">
        <color rgb="FF366092"/>
      </left>
      <right style="medium">
        <color theme="4"/>
      </right>
      <top/>
      <bottom/>
      <diagonal/>
    </border>
    <border>
      <left style="thin">
        <color rgb="FF366092"/>
      </left>
      <right style="medium">
        <color theme="4"/>
      </right>
      <top/>
      <bottom style="thin">
        <color rgb="FF366092"/>
      </bottom>
      <diagonal/>
    </border>
    <border>
      <left style="medium">
        <color theme="4"/>
      </left>
      <right style="thin">
        <color rgb="FF366092"/>
      </right>
      <top style="thin">
        <color rgb="FF366092"/>
      </top>
      <bottom/>
      <diagonal/>
    </border>
    <border>
      <left style="thin">
        <color rgb="FF366092"/>
      </left>
      <right style="medium">
        <color theme="4"/>
      </right>
      <top style="thin">
        <color rgb="FF366092"/>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thin">
        <color rgb="FF366092"/>
      </right>
      <top style="medium">
        <color theme="4"/>
      </top>
      <bottom/>
      <diagonal/>
    </border>
    <border>
      <left style="thin">
        <color theme="4"/>
      </left>
      <right style="thin">
        <color theme="4"/>
      </right>
      <top/>
      <bottom/>
      <diagonal/>
    </border>
    <border>
      <left style="medium">
        <color theme="4"/>
      </left>
      <right style="thin">
        <color theme="4"/>
      </right>
      <top/>
      <bottom style="medium">
        <color theme="4"/>
      </bottom>
      <diagonal/>
    </border>
    <border>
      <left style="thin">
        <color theme="4"/>
      </left>
      <right style="thin">
        <color theme="4"/>
      </right>
      <top/>
      <bottom style="medium">
        <color theme="4"/>
      </bottom>
      <diagonal/>
    </border>
    <border>
      <left style="medium">
        <color rgb="FF366092"/>
      </left>
      <right style="medium">
        <color rgb="FF366092"/>
      </right>
      <top style="medium">
        <color rgb="FF366092"/>
      </top>
      <bottom style="thin">
        <color rgb="FF366092"/>
      </bottom>
      <diagonal/>
    </border>
    <border>
      <left/>
      <right style="medium">
        <color rgb="FF366092"/>
      </right>
      <top style="thin">
        <color rgb="FF366092"/>
      </top>
      <bottom style="medium">
        <color rgb="FF366092"/>
      </bottom>
      <diagonal/>
    </border>
    <border>
      <left style="medium">
        <color theme="4"/>
      </left>
      <right style="thin">
        <color rgb="FF366092"/>
      </right>
      <top style="medium">
        <color rgb="FF366092"/>
      </top>
      <bottom style="medium">
        <color rgb="FF366092"/>
      </bottom>
      <diagonal/>
    </border>
    <border>
      <left style="medium">
        <color rgb="FF366092"/>
      </left>
      <right style="medium">
        <color theme="4"/>
      </right>
      <top/>
      <bottom style="medium">
        <color rgb="FF366092"/>
      </bottom>
      <diagonal/>
    </border>
    <border>
      <left style="medium">
        <color theme="4"/>
      </left>
      <right style="thin">
        <color rgb="FF366092"/>
      </right>
      <top style="medium">
        <color rgb="FF366092"/>
      </top>
      <bottom style="thin">
        <color rgb="FF366092"/>
      </bottom>
      <diagonal/>
    </border>
    <border>
      <left style="thin">
        <color rgb="FF366092"/>
      </left>
      <right style="thin">
        <color rgb="FF366092"/>
      </right>
      <top style="medium">
        <color rgb="FF366092"/>
      </top>
      <bottom/>
      <diagonal/>
    </border>
    <border>
      <left style="thin">
        <color rgb="FF366092"/>
      </left>
      <right style="medium">
        <color theme="4"/>
      </right>
      <top style="medium">
        <color rgb="FF366092"/>
      </top>
      <bottom style="thin">
        <color rgb="FF366092"/>
      </bottom>
      <diagonal/>
    </border>
    <border>
      <left style="thin">
        <color rgb="FF366092"/>
      </left>
      <right/>
      <top style="hair">
        <color rgb="FF366092"/>
      </top>
      <bottom/>
      <diagonal/>
    </border>
    <border>
      <left/>
      <right style="thin">
        <color rgb="FF366092"/>
      </right>
      <top style="thin">
        <color rgb="FF366092"/>
      </top>
      <bottom/>
      <diagonal/>
    </border>
    <border>
      <left style="thin">
        <color rgb="FF366092"/>
      </left>
      <right style="medium">
        <color rgb="FF366092"/>
      </right>
      <top/>
      <bottom style="medium">
        <color theme="4"/>
      </bottom>
      <diagonal/>
    </border>
    <border>
      <left style="medium">
        <color theme="4"/>
      </left>
      <right/>
      <top style="medium">
        <color theme="4"/>
      </top>
      <bottom/>
      <diagonal/>
    </border>
    <border>
      <left/>
      <right/>
      <top style="medium">
        <color theme="4"/>
      </top>
      <bottom/>
      <diagonal/>
    </border>
    <border>
      <left/>
      <right style="medium">
        <color rgb="FF366092"/>
      </right>
      <top style="medium">
        <color theme="4"/>
      </top>
      <bottom/>
      <diagonal/>
    </border>
    <border>
      <left style="medium">
        <color rgb="FF366092"/>
      </left>
      <right/>
      <top style="medium">
        <color theme="4"/>
      </top>
      <bottom/>
      <diagonal/>
    </border>
    <border>
      <left style="thin">
        <color rgb="FF366092"/>
      </left>
      <right/>
      <top style="medium">
        <color theme="4"/>
      </top>
      <bottom/>
      <diagonal/>
    </border>
    <border>
      <left style="thin">
        <color rgb="FF366092"/>
      </left>
      <right style="medium">
        <color rgb="FF366092"/>
      </right>
      <top style="medium">
        <color theme="4"/>
      </top>
      <bottom/>
      <diagonal/>
    </border>
    <border>
      <left style="thin">
        <color rgb="FF366092"/>
      </left>
      <right style="thin">
        <color rgb="FF366092"/>
      </right>
      <top style="medium">
        <color theme="4"/>
      </top>
      <bottom/>
      <diagonal/>
    </border>
    <border>
      <left/>
      <right style="thin">
        <color rgb="FF366092"/>
      </right>
      <top style="thin">
        <color rgb="FF366092"/>
      </top>
      <bottom style="medium">
        <color theme="4"/>
      </bottom>
      <diagonal/>
    </border>
    <border>
      <left style="medium">
        <color theme="4"/>
      </left>
      <right/>
      <top style="medium">
        <color theme="4"/>
      </top>
      <bottom style="medium">
        <color rgb="FF366092"/>
      </bottom>
      <diagonal/>
    </border>
    <border>
      <left style="medium">
        <color theme="4"/>
      </left>
      <right style="thin">
        <color rgb="FF366092"/>
      </right>
      <top style="thin">
        <color rgb="FF366092"/>
      </top>
      <bottom/>
      <diagonal/>
    </border>
    <border>
      <left style="medium">
        <color theme="4"/>
      </left>
      <right style="thin">
        <color rgb="FF366092"/>
      </right>
      <top/>
      <bottom/>
      <diagonal/>
    </border>
    <border>
      <left style="medium">
        <color theme="4"/>
      </left>
      <right style="thin">
        <color rgb="FF366092"/>
      </right>
      <top/>
      <bottom style="medium">
        <color theme="4"/>
      </bottom>
      <diagonal/>
    </border>
    <border>
      <left/>
      <right/>
      <top style="medium">
        <color rgb="FF366092"/>
      </top>
      <bottom/>
      <diagonal/>
    </border>
    <border>
      <left style="medium">
        <color theme="4"/>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theme="4"/>
      </left>
      <right style="thin">
        <color theme="4"/>
      </right>
      <top style="medium">
        <color theme="4"/>
      </top>
      <bottom/>
      <diagonal/>
    </border>
    <border>
      <left style="medium">
        <color theme="4"/>
      </left>
      <right/>
      <top style="thin">
        <color theme="4"/>
      </top>
      <bottom style="thin">
        <color theme="4"/>
      </bottom>
      <diagonal/>
    </border>
    <border>
      <left style="medium">
        <color theme="4"/>
      </left>
      <right/>
      <top style="thin">
        <color theme="4"/>
      </top>
      <bottom/>
      <diagonal/>
    </border>
    <border>
      <left style="medium">
        <color theme="4"/>
      </left>
      <right/>
      <top style="thin">
        <color theme="4"/>
      </top>
      <bottom style="medium">
        <color theme="4"/>
      </bottom>
      <diagonal/>
    </border>
    <border>
      <left style="thin">
        <color theme="4"/>
      </left>
      <right style="medium">
        <color theme="4"/>
      </right>
      <top style="medium">
        <color theme="4"/>
      </top>
      <bottom/>
      <diagonal/>
    </border>
    <border>
      <left style="thin">
        <color theme="4"/>
      </left>
      <right/>
      <top/>
      <bottom/>
      <diagonal/>
    </border>
    <border>
      <left/>
      <right style="thin">
        <color theme="4"/>
      </right>
      <top/>
      <bottom style="medium">
        <color theme="4"/>
      </bottom>
      <diagonal/>
    </border>
    <border>
      <left style="thin">
        <color theme="4"/>
      </left>
      <right/>
      <top style="medium">
        <color theme="4"/>
      </top>
      <bottom/>
      <diagonal/>
    </border>
    <border>
      <left style="thin">
        <color rgb="FF366092"/>
      </left>
      <right style="thin">
        <color theme="4"/>
      </right>
      <top style="medium">
        <color theme="4"/>
      </top>
      <bottom/>
      <diagonal/>
    </border>
    <border>
      <left style="medium">
        <color theme="4"/>
      </left>
      <right style="medium">
        <color theme="4"/>
      </right>
      <top style="medium">
        <color theme="4"/>
      </top>
      <bottom style="thin">
        <color theme="4"/>
      </bottom>
      <diagonal/>
    </border>
    <border>
      <left style="thin">
        <color rgb="FF366092"/>
      </left>
      <right/>
      <top/>
      <bottom style="thin">
        <color rgb="FF366092"/>
      </bottom>
      <diagonal/>
    </border>
    <border>
      <left style="medium">
        <color rgb="FF0070C0"/>
      </left>
      <right style="medium">
        <color rgb="FF0070C0"/>
      </right>
      <top style="medium">
        <color rgb="FF0070C0"/>
      </top>
      <bottom style="medium">
        <color rgb="FF0070C0"/>
      </bottom>
      <diagonal/>
    </border>
    <border>
      <left/>
      <right style="thin">
        <color rgb="FF366092"/>
      </right>
      <top style="medium">
        <color rgb="FF366092"/>
      </top>
      <bottom style="thin">
        <color rgb="FF366092"/>
      </bottom>
      <diagonal/>
    </border>
    <border>
      <left style="medium">
        <color rgb="FF0070C0"/>
      </left>
      <right style="thin">
        <color rgb="FF366092"/>
      </right>
      <top style="medium">
        <color rgb="FF0070C0"/>
      </top>
      <bottom style="thin">
        <color rgb="FF366092"/>
      </bottom>
      <diagonal/>
    </border>
    <border>
      <left style="thin">
        <color rgb="FF366092"/>
      </left>
      <right style="thin">
        <color rgb="FF366092"/>
      </right>
      <top style="medium">
        <color rgb="FF0070C0"/>
      </top>
      <bottom style="thin">
        <color rgb="FF366092"/>
      </bottom>
      <diagonal/>
    </border>
    <border>
      <left style="thin">
        <color rgb="FF366092"/>
      </left>
      <right style="medium">
        <color rgb="FF0070C0"/>
      </right>
      <top style="medium">
        <color rgb="FF0070C0"/>
      </top>
      <bottom style="thin">
        <color rgb="FF366092"/>
      </bottom>
      <diagonal/>
    </border>
    <border>
      <left style="medium">
        <color rgb="FF0070C0"/>
      </left>
      <right style="thin">
        <color rgb="FF366092"/>
      </right>
      <top style="thin">
        <color rgb="FF366092"/>
      </top>
      <bottom style="thin">
        <color rgb="FF366092"/>
      </bottom>
      <diagonal/>
    </border>
    <border>
      <left style="thin">
        <color rgb="FF366092"/>
      </left>
      <right style="medium">
        <color rgb="FF0070C0"/>
      </right>
      <top style="thin">
        <color rgb="FF366092"/>
      </top>
      <bottom style="thin">
        <color rgb="FF366092"/>
      </bottom>
      <diagonal/>
    </border>
    <border>
      <left style="medium">
        <color rgb="FF0070C0"/>
      </left>
      <right style="thin">
        <color rgb="FF366092"/>
      </right>
      <top style="thin">
        <color rgb="FF366092"/>
      </top>
      <bottom/>
      <diagonal/>
    </border>
    <border>
      <left style="thin">
        <color rgb="FF366092"/>
      </left>
      <right style="medium">
        <color rgb="FF0070C0"/>
      </right>
      <top style="thin">
        <color rgb="FF366092"/>
      </top>
      <bottom/>
      <diagonal/>
    </border>
    <border>
      <left style="medium">
        <color rgb="FF0070C0"/>
      </left>
      <right style="thin">
        <color rgb="FF366092"/>
      </right>
      <top style="thin">
        <color rgb="FF366092"/>
      </top>
      <bottom style="medium">
        <color rgb="FF0070C0"/>
      </bottom>
      <diagonal/>
    </border>
    <border>
      <left style="thin">
        <color rgb="FF366092"/>
      </left>
      <right style="thin">
        <color rgb="FF366092"/>
      </right>
      <top style="thin">
        <color rgb="FF366092"/>
      </top>
      <bottom style="medium">
        <color rgb="FF0070C0"/>
      </bottom>
      <diagonal/>
    </border>
    <border>
      <left style="thin">
        <color rgb="FF366092"/>
      </left>
      <right style="medium">
        <color rgb="FF0070C0"/>
      </right>
      <top style="thin">
        <color rgb="FF366092"/>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366092"/>
      </right>
      <top style="medium">
        <color rgb="FF366092"/>
      </top>
      <bottom/>
      <diagonal/>
    </border>
    <border>
      <left style="medium">
        <color rgb="FF366092"/>
      </left>
      <right/>
      <top/>
      <bottom style="medium">
        <color rgb="FF366092"/>
      </bottom>
      <diagonal/>
    </border>
    <border>
      <left/>
      <right/>
      <top/>
      <bottom style="medium">
        <color rgb="FF366092"/>
      </bottom>
      <diagonal/>
    </border>
    <border>
      <left/>
      <right style="medium">
        <color rgb="FF366092"/>
      </right>
      <top/>
      <bottom style="medium">
        <color rgb="FF366092"/>
      </bottom>
      <diagonal/>
    </border>
    <border>
      <left style="medium">
        <color rgb="FF0070C0"/>
      </left>
      <right style="thin">
        <color rgb="FF366092"/>
      </right>
      <top style="medium">
        <color rgb="FF0070C0"/>
      </top>
      <bottom style="medium">
        <color rgb="FF366092"/>
      </bottom>
      <diagonal/>
    </border>
    <border>
      <left style="thin">
        <color rgb="FF366092"/>
      </left>
      <right style="thin">
        <color rgb="FF366092"/>
      </right>
      <top style="medium">
        <color rgb="FF0070C0"/>
      </top>
      <bottom style="medium">
        <color rgb="FF366092"/>
      </bottom>
      <diagonal/>
    </border>
    <border>
      <left style="thin">
        <color rgb="FF366092"/>
      </left>
      <right style="medium">
        <color rgb="FF366092"/>
      </right>
      <top style="medium">
        <color rgb="FF0070C0"/>
      </top>
      <bottom style="medium">
        <color rgb="FF366092"/>
      </bottom>
      <diagonal/>
    </border>
    <border>
      <left style="thin">
        <color rgb="FF366092"/>
      </left>
      <right style="medium">
        <color rgb="FF0070C0"/>
      </right>
      <top style="medium">
        <color rgb="FF0070C0"/>
      </top>
      <bottom/>
      <diagonal/>
    </border>
    <border>
      <left style="medium">
        <color rgb="FF0070C0"/>
      </left>
      <right style="thin">
        <color rgb="FF366092"/>
      </right>
      <top/>
      <bottom style="thin">
        <color rgb="FF366092"/>
      </bottom>
      <diagonal/>
    </border>
    <border>
      <left style="thin">
        <color theme="4"/>
      </left>
      <right style="medium">
        <color rgb="FF0070C0"/>
      </right>
      <top/>
      <bottom style="thin">
        <color theme="4"/>
      </bottom>
      <diagonal/>
    </border>
    <border>
      <left style="medium">
        <color rgb="FF366092"/>
      </left>
      <right style="medium">
        <color rgb="FF0070C0"/>
      </right>
      <top/>
      <bottom/>
      <diagonal/>
    </border>
    <border>
      <left style="thin">
        <color rgb="FF366092"/>
      </left>
      <right style="medium">
        <color rgb="FF366092"/>
      </right>
      <top style="thin">
        <color rgb="FF366092"/>
      </top>
      <bottom style="medium">
        <color rgb="FF0070C0"/>
      </bottom>
      <diagonal/>
    </border>
    <border>
      <left style="medium">
        <color rgb="FF366092"/>
      </left>
      <right style="medium">
        <color rgb="FF0070C0"/>
      </right>
      <top/>
      <bottom style="medium">
        <color rgb="FF0070C0"/>
      </bottom>
      <diagonal/>
    </border>
    <border>
      <left style="medium">
        <color rgb="FF0070C0"/>
      </left>
      <right style="medium">
        <color rgb="FF0070C0"/>
      </right>
      <top/>
      <bottom/>
      <diagonal/>
    </border>
    <border>
      <left/>
      <right style="medium">
        <color rgb="FF366092"/>
      </right>
      <top style="medium">
        <color rgb="FF366092"/>
      </top>
      <bottom style="thin">
        <color rgb="FF366092"/>
      </bottom>
      <diagonal/>
    </border>
    <border>
      <left/>
      <right style="medium">
        <color rgb="FF366092"/>
      </right>
      <top style="thin">
        <color rgb="FF366092"/>
      </top>
      <bottom style="thin">
        <color rgb="FF366092"/>
      </bottom>
      <diagonal/>
    </border>
    <border>
      <left/>
      <right style="medium">
        <color rgb="FF366092"/>
      </right>
      <top style="thin">
        <color rgb="FF366092"/>
      </top>
      <bottom/>
      <diagonal/>
    </border>
    <border>
      <left style="medium">
        <color rgb="FF0070C0"/>
      </left>
      <right/>
      <top style="medium">
        <color rgb="FF0070C0"/>
      </top>
      <bottom style="medium">
        <color rgb="FF366092"/>
      </bottom>
      <diagonal/>
    </border>
    <border>
      <left/>
      <right/>
      <top style="medium">
        <color rgb="FF0070C0"/>
      </top>
      <bottom style="medium">
        <color rgb="FF366092"/>
      </bottom>
      <diagonal/>
    </border>
    <border>
      <left/>
      <right style="medium">
        <color rgb="FF366092"/>
      </right>
      <top style="medium">
        <color rgb="FF0070C0"/>
      </top>
      <bottom style="medium">
        <color rgb="FF366092"/>
      </bottom>
      <diagonal/>
    </border>
    <border>
      <left style="medium">
        <color rgb="FF366092"/>
      </left>
      <right style="medium">
        <color rgb="FF366092"/>
      </right>
      <top style="medium">
        <color rgb="FF0070C0"/>
      </top>
      <bottom/>
      <diagonal/>
    </border>
    <border>
      <left style="medium">
        <color rgb="FF366092"/>
      </left>
      <right/>
      <top style="medium">
        <color rgb="FF0070C0"/>
      </top>
      <bottom style="medium">
        <color rgb="FF366092"/>
      </bottom>
      <diagonal/>
    </border>
    <border>
      <left/>
      <right style="medium">
        <color rgb="FF0070C0"/>
      </right>
      <top style="medium">
        <color rgb="FF0070C0"/>
      </top>
      <bottom style="medium">
        <color rgb="FF366092"/>
      </bottom>
      <diagonal/>
    </border>
    <border>
      <left style="medium">
        <color rgb="FF0070C0"/>
      </left>
      <right style="thin">
        <color rgb="FF366092"/>
      </right>
      <top style="medium">
        <color rgb="FF366092"/>
      </top>
      <bottom/>
      <diagonal/>
    </border>
    <border>
      <left style="thin">
        <color rgb="FF366092"/>
      </left>
      <right style="medium">
        <color rgb="FF0070C0"/>
      </right>
      <top style="medium">
        <color rgb="FF366092"/>
      </top>
      <bottom style="medium">
        <color rgb="FF366092"/>
      </bottom>
      <diagonal/>
    </border>
    <border>
      <left style="thin">
        <color rgb="FF366092"/>
      </left>
      <right style="medium">
        <color rgb="FF0070C0"/>
      </right>
      <top style="medium">
        <color rgb="FF366092"/>
      </top>
      <bottom style="thin">
        <color rgb="FF366092"/>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right style="thin">
        <color theme="4"/>
      </right>
      <top style="medium">
        <color theme="4"/>
      </top>
      <bottom/>
      <diagonal/>
    </border>
    <border>
      <left style="medium">
        <color rgb="FF0070C0"/>
      </left>
      <right style="thin">
        <color theme="4"/>
      </right>
      <top style="medium">
        <color rgb="FF0070C0"/>
      </top>
      <bottom style="thin">
        <color theme="4"/>
      </bottom>
      <diagonal/>
    </border>
    <border>
      <left style="thin">
        <color theme="4"/>
      </left>
      <right style="thin">
        <color theme="4"/>
      </right>
      <top style="medium">
        <color rgb="FF0070C0"/>
      </top>
      <bottom style="thin">
        <color theme="4"/>
      </bottom>
      <diagonal/>
    </border>
    <border>
      <left style="thin">
        <color theme="4"/>
      </left>
      <right style="medium">
        <color rgb="FF0070C0"/>
      </right>
      <top style="medium">
        <color rgb="FF0070C0"/>
      </top>
      <bottom style="thin">
        <color theme="4"/>
      </bottom>
      <diagonal/>
    </border>
    <border>
      <left style="medium">
        <color rgb="FF0070C0"/>
      </left>
      <right style="thin">
        <color theme="4"/>
      </right>
      <top style="thin">
        <color theme="4"/>
      </top>
      <bottom style="thin">
        <color theme="4"/>
      </bottom>
      <diagonal/>
    </border>
    <border>
      <left style="thin">
        <color theme="4"/>
      </left>
      <right style="medium">
        <color rgb="FF0070C0"/>
      </right>
      <top style="thin">
        <color theme="4"/>
      </top>
      <bottom style="thin">
        <color theme="4"/>
      </bottom>
      <diagonal/>
    </border>
    <border>
      <left style="medium">
        <color rgb="FF0070C0"/>
      </left>
      <right style="thin">
        <color theme="4"/>
      </right>
      <top style="thin">
        <color theme="4"/>
      </top>
      <bottom style="medium">
        <color rgb="FF0070C0"/>
      </bottom>
      <diagonal/>
    </border>
    <border>
      <left style="thin">
        <color theme="4"/>
      </left>
      <right style="thin">
        <color theme="4"/>
      </right>
      <top style="thin">
        <color theme="4"/>
      </top>
      <bottom style="medium">
        <color rgb="FF0070C0"/>
      </bottom>
      <diagonal/>
    </border>
    <border>
      <left style="thin">
        <color theme="4"/>
      </left>
      <right style="medium">
        <color rgb="FF0070C0"/>
      </right>
      <top style="thin">
        <color theme="4"/>
      </top>
      <bottom style="medium">
        <color rgb="FF0070C0"/>
      </bottom>
      <diagonal/>
    </border>
    <border>
      <left style="thin">
        <color rgb="FF0070C0"/>
      </left>
      <right style="thin">
        <color rgb="FF0070C0"/>
      </right>
      <top style="thin">
        <color rgb="FF0070C0"/>
      </top>
      <bottom style="thin">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thin">
        <color rgb="FF366092"/>
      </left>
      <right style="thin">
        <color theme="4"/>
      </right>
      <top style="medium">
        <color rgb="FF0070C0"/>
      </top>
      <bottom style="thin">
        <color rgb="FF366092"/>
      </bottom>
      <diagonal/>
    </border>
    <border>
      <left/>
      <right style="thin">
        <color rgb="FF366092"/>
      </right>
      <top style="medium">
        <color rgb="FF0070C0"/>
      </top>
      <bottom style="thin">
        <color rgb="FF366092"/>
      </bottom>
      <diagonal/>
    </border>
    <border>
      <left/>
      <right style="medium">
        <color rgb="FF0070C0"/>
      </right>
      <top style="thin">
        <color rgb="FF366092"/>
      </top>
      <bottom style="thin">
        <color rgb="FF366092"/>
      </bottom>
      <diagonal/>
    </border>
    <border>
      <left style="thin">
        <color rgb="FF366092"/>
      </left>
      <right style="thin">
        <color rgb="FF366092"/>
      </right>
      <top/>
      <bottom style="medium">
        <color rgb="FF0070C0"/>
      </bottom>
      <diagonal/>
    </border>
    <border>
      <left style="medium">
        <color rgb="FF0070C0"/>
      </left>
      <right style="medium">
        <color rgb="FF0070C0"/>
      </right>
      <top style="medium">
        <color rgb="FF0070C0"/>
      </top>
      <bottom style="thin">
        <color theme="4"/>
      </bottom>
      <diagonal/>
    </border>
    <border>
      <left style="medium">
        <color rgb="FF0070C0"/>
      </left>
      <right style="medium">
        <color rgb="FF0070C0"/>
      </right>
      <top style="thin">
        <color theme="4"/>
      </top>
      <bottom style="thin">
        <color theme="4"/>
      </bottom>
      <diagonal/>
    </border>
    <border>
      <left style="medium">
        <color rgb="FF0070C0"/>
      </left>
      <right style="medium">
        <color rgb="FF0070C0"/>
      </right>
      <top style="thin">
        <color theme="4"/>
      </top>
      <bottom style="medium">
        <color rgb="FF0070C0"/>
      </bottom>
      <diagonal/>
    </border>
    <border>
      <left style="medium">
        <color rgb="FF0070C0"/>
      </left>
      <right style="thin">
        <color theme="4"/>
      </right>
      <top style="thin">
        <color theme="4"/>
      </top>
      <bottom/>
      <diagonal/>
    </border>
    <border>
      <left style="thin">
        <color theme="4"/>
      </left>
      <right style="medium">
        <color rgb="FF0070C0"/>
      </right>
      <top style="thin">
        <color theme="4"/>
      </top>
      <bottom/>
      <diagonal/>
    </border>
    <border>
      <left style="medium">
        <color rgb="FF0070C0"/>
      </left>
      <right style="thin">
        <color theme="4"/>
      </right>
      <top/>
      <bottom style="thin">
        <color theme="4"/>
      </bottom>
      <diagonal/>
    </border>
    <border>
      <left style="thin">
        <color rgb="FF366092"/>
      </left>
      <right/>
      <top style="thin">
        <color rgb="FF366092"/>
      </top>
      <bottom style="medium">
        <color rgb="FF0070C0"/>
      </bottom>
      <diagonal/>
    </border>
    <border>
      <left/>
      <right style="medium">
        <color rgb="FF0070C0"/>
      </right>
      <top style="thin">
        <color rgb="FF366092"/>
      </top>
      <bottom style="medium">
        <color rgb="FF0070C0"/>
      </bottom>
      <diagonal/>
    </border>
    <border>
      <left style="thin">
        <color rgb="FF366092"/>
      </left>
      <right/>
      <top style="thin">
        <color rgb="FF366092"/>
      </top>
      <bottom/>
      <diagonal/>
    </border>
    <border>
      <left/>
      <right style="medium">
        <color rgb="FF0070C0"/>
      </right>
      <top style="thin">
        <color rgb="FF366092"/>
      </top>
      <bottom/>
      <diagonal/>
    </border>
    <border>
      <left/>
      <right style="thin">
        <color rgb="FF366092"/>
      </right>
      <top/>
      <bottom style="thin">
        <color rgb="FF366092"/>
      </bottom>
      <diagonal/>
    </border>
    <border>
      <left style="medium">
        <color rgb="FF0070C0"/>
      </left>
      <right/>
      <top style="medium">
        <color rgb="FF0070C0"/>
      </top>
      <bottom style="medium">
        <color rgb="FF0070C0"/>
      </bottom>
      <diagonal/>
    </border>
    <border>
      <left style="medium">
        <color theme="4"/>
      </left>
      <right style="thin">
        <color theme="4"/>
      </right>
      <top style="medium">
        <color rgb="FF0070C0"/>
      </top>
      <bottom style="medium">
        <color rgb="FF0070C0"/>
      </bottom>
      <diagonal/>
    </border>
    <border>
      <left style="thin">
        <color theme="4"/>
      </left>
      <right style="thin">
        <color theme="4"/>
      </right>
      <top style="medium">
        <color rgb="FF0070C0"/>
      </top>
      <bottom style="medium">
        <color rgb="FF0070C0"/>
      </bottom>
      <diagonal/>
    </border>
    <border>
      <left style="medium">
        <color rgb="FF0070C0"/>
      </left>
      <right style="thin">
        <color rgb="FF366092"/>
      </right>
      <top style="medium">
        <color rgb="FF0070C0"/>
      </top>
      <bottom style="medium">
        <color rgb="FF0070C0"/>
      </bottom>
      <diagonal/>
    </border>
    <border>
      <left style="thin">
        <color rgb="FF366092"/>
      </left>
      <right style="thin">
        <color rgb="FF366092"/>
      </right>
      <top style="medium">
        <color rgb="FF0070C0"/>
      </top>
      <bottom style="medium">
        <color rgb="FF0070C0"/>
      </bottom>
      <diagonal/>
    </border>
    <border>
      <left style="thin">
        <color rgb="FF366092"/>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rgb="FF366092"/>
      </left>
      <right style="medium">
        <color rgb="FF0070C0"/>
      </right>
      <top style="medium">
        <color rgb="FF0070C0"/>
      </top>
      <bottom style="medium">
        <color rgb="FF0070C0"/>
      </bottom>
      <diagonal/>
    </border>
    <border>
      <left style="medium">
        <color rgb="FF0070C0"/>
      </left>
      <right style="thin">
        <color theme="4"/>
      </right>
      <top style="medium">
        <color rgb="FF0070C0"/>
      </top>
      <bottom style="medium">
        <color rgb="FF0070C0"/>
      </bottom>
      <diagonal/>
    </border>
    <border>
      <left style="thin">
        <color theme="4"/>
      </left>
      <right style="medium">
        <color rgb="FF0070C0"/>
      </right>
      <top style="medium">
        <color rgb="FF0070C0"/>
      </top>
      <bottom style="medium">
        <color rgb="FF0070C0"/>
      </bottom>
      <diagonal/>
    </border>
    <border>
      <left style="thin">
        <color theme="4"/>
      </left>
      <right/>
      <top style="thin">
        <color theme="4"/>
      </top>
      <bottom style="medium">
        <color rgb="FF0070C0"/>
      </bottom>
      <diagonal/>
    </border>
    <border>
      <left style="thin">
        <color rgb="FF366092"/>
      </left>
      <right/>
      <top style="medium">
        <color rgb="FF0070C0"/>
      </top>
      <bottom style="thin">
        <color rgb="FF366092"/>
      </bottom>
      <diagonal/>
    </border>
    <border>
      <left/>
      <right style="medium">
        <color rgb="FF0070C0"/>
      </right>
      <top style="medium">
        <color rgb="FF0070C0"/>
      </top>
      <bottom style="thin">
        <color rgb="FF366092"/>
      </bottom>
      <diagonal/>
    </border>
    <border>
      <left style="medium">
        <color rgb="FF0070C0"/>
      </left>
      <right style="thin">
        <color rgb="FF366092"/>
      </right>
      <top style="medium">
        <color rgb="FF0070C0"/>
      </top>
      <bottom/>
      <diagonal/>
    </border>
    <border>
      <left style="thin">
        <color rgb="FF366092"/>
      </left>
      <right style="thin">
        <color rgb="FF366092"/>
      </right>
      <top style="medium">
        <color rgb="FF0070C0"/>
      </top>
      <bottom/>
      <diagonal/>
    </border>
    <border>
      <left style="thin">
        <color rgb="FF366092"/>
      </left>
      <right style="medium">
        <color rgb="FF366092"/>
      </right>
      <top style="medium">
        <color rgb="FF0070C0"/>
      </top>
      <bottom style="thin">
        <color rgb="FF366092"/>
      </bottom>
      <diagonal/>
    </border>
    <border>
      <left style="medium">
        <color rgb="FF366092"/>
      </left>
      <right style="medium">
        <color rgb="FF0070C0"/>
      </right>
      <top style="medium">
        <color rgb="FF0070C0"/>
      </top>
      <bottom/>
      <diagonal/>
    </border>
    <border>
      <left style="medium">
        <color rgb="FF0070C0"/>
      </left>
      <right style="thin">
        <color rgb="FF366092"/>
      </right>
      <top/>
      <bottom style="medium">
        <color rgb="FF0070C0"/>
      </bottom>
      <diagonal/>
    </border>
    <border>
      <left style="thin">
        <color theme="4"/>
      </left>
      <right style="thin">
        <color theme="4"/>
      </right>
      <top/>
      <bottom style="medium">
        <color rgb="FF0070C0"/>
      </bottom>
      <diagonal/>
    </border>
    <border>
      <left style="thin">
        <color rgb="FF366092"/>
      </left>
      <right style="medium">
        <color rgb="FF0070C0"/>
      </right>
      <top/>
      <bottom style="medium">
        <color rgb="FF0070C0"/>
      </bottom>
      <diagonal/>
    </border>
    <border>
      <left style="medium">
        <color rgb="FF366092"/>
      </left>
      <right style="thin">
        <color rgb="FF366092"/>
      </right>
      <top/>
      <bottom style="medium">
        <color rgb="FF366092"/>
      </bottom>
      <diagonal/>
    </border>
    <border>
      <left style="thin">
        <color rgb="FF366092"/>
      </left>
      <right style="thin">
        <color rgb="FF366092"/>
      </right>
      <top/>
      <bottom style="medium">
        <color rgb="FF366092"/>
      </bottom>
      <diagonal/>
    </border>
    <border>
      <left style="thin">
        <color rgb="FF366092"/>
      </left>
      <right style="medium">
        <color rgb="FF366092"/>
      </right>
      <top style="medium">
        <color rgb="FF0070C0"/>
      </top>
      <bottom style="medium">
        <color rgb="FF0070C0"/>
      </bottom>
      <diagonal/>
    </border>
    <border>
      <left style="medium">
        <color rgb="FF366092"/>
      </left>
      <right style="medium">
        <color rgb="FF0070C0"/>
      </right>
      <top style="medium">
        <color rgb="FF0070C0"/>
      </top>
      <bottom style="medium">
        <color rgb="FF0070C0"/>
      </bottom>
      <diagonal/>
    </border>
    <border>
      <left style="medium">
        <color theme="4"/>
      </left>
      <right/>
      <top/>
      <bottom style="medium">
        <color theme="4"/>
      </bottom>
      <diagonal/>
    </border>
    <border>
      <left style="thin">
        <color theme="4"/>
      </left>
      <right/>
      <top/>
      <bottom style="medium">
        <color theme="4"/>
      </bottom>
      <diagonal/>
    </border>
    <border>
      <left style="thin">
        <color theme="4"/>
      </left>
      <right style="medium">
        <color theme="4"/>
      </right>
      <top/>
      <bottom style="medium">
        <color theme="4"/>
      </bottom>
      <diagonal/>
    </border>
    <border>
      <left style="thin">
        <color theme="4"/>
      </left>
      <right/>
      <top style="medium">
        <color rgb="FF0070C0"/>
      </top>
      <bottom style="medium">
        <color rgb="FF0070C0"/>
      </bottom>
      <diagonal/>
    </border>
    <border>
      <left style="medium">
        <color rgb="FF0070C0"/>
      </left>
      <right style="thin">
        <color rgb="FF366092"/>
      </right>
      <top/>
      <bottom/>
      <diagonal/>
    </border>
    <border>
      <left style="thin">
        <color rgb="FF366092"/>
      </left>
      <right style="thin">
        <color rgb="FF366092"/>
      </right>
      <top/>
      <bottom/>
      <diagonal/>
    </border>
    <border>
      <left style="medium">
        <color rgb="FF0070C0"/>
      </left>
      <right style="thin">
        <color theme="4"/>
      </right>
      <top/>
      <bottom style="medium">
        <color rgb="FF0070C0"/>
      </bottom>
      <diagonal/>
    </border>
    <border>
      <left style="thin">
        <color theme="4"/>
      </left>
      <right style="medium">
        <color rgb="FF0070C0"/>
      </right>
      <top/>
      <bottom style="medium">
        <color rgb="FF0070C0"/>
      </bottom>
      <diagonal/>
    </border>
    <border>
      <left style="thin">
        <color rgb="FF366092"/>
      </left>
      <right style="medium">
        <color rgb="FF366092"/>
      </right>
      <top/>
      <bottom style="medium">
        <color rgb="FF0070C0"/>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right style="medium">
        <color rgb="FF366092"/>
      </right>
      <top/>
      <bottom style="thin">
        <color rgb="FF366092"/>
      </bottom>
      <diagonal/>
    </border>
    <border>
      <left style="medium">
        <color rgb="FF0070C0"/>
      </left>
      <right style="thin">
        <color rgb="FF0070C0"/>
      </right>
      <top/>
      <bottom style="medium">
        <color rgb="FF0070C0"/>
      </bottom>
      <diagonal/>
    </border>
    <border>
      <left style="thin">
        <color rgb="FF0070C0"/>
      </left>
      <right style="thin">
        <color rgb="FF0070C0"/>
      </right>
      <top/>
      <bottom style="medium">
        <color rgb="FF0070C0"/>
      </bottom>
      <diagonal/>
    </border>
    <border>
      <left style="thin">
        <color rgb="FF0070C0"/>
      </left>
      <right style="medium">
        <color rgb="FF0070C0"/>
      </right>
      <top/>
      <bottom style="medium">
        <color rgb="FF0070C0"/>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right style="thin">
        <color rgb="FF366092"/>
      </right>
      <top style="medium">
        <color rgb="FF366092"/>
      </top>
      <bottom/>
      <diagonal/>
    </border>
    <border>
      <left style="thin">
        <color rgb="FF366092"/>
      </left>
      <right style="medium">
        <color rgb="FF366092"/>
      </right>
      <top/>
      <bottom/>
      <diagonal/>
    </border>
    <border>
      <left style="medium">
        <color rgb="FF366092"/>
      </left>
      <right style="thin">
        <color rgb="FF366092"/>
      </right>
      <top/>
      <bottom/>
      <diagonal/>
    </border>
    <border>
      <left style="thin">
        <color rgb="FF366092"/>
      </left>
      <right/>
      <top style="medium">
        <color rgb="FF0070C0"/>
      </top>
      <bottom/>
      <diagonal/>
    </border>
    <border>
      <left style="thin">
        <color rgb="FF366092"/>
      </left>
      <right style="medium">
        <color rgb="FF366092"/>
      </right>
      <top style="medium">
        <color rgb="FF0070C0"/>
      </top>
      <bottom/>
      <diagonal/>
    </border>
    <border>
      <left style="medium">
        <color rgb="FF366092"/>
      </left>
      <right style="thin">
        <color rgb="FF366092"/>
      </right>
      <top style="medium">
        <color rgb="FF0070C0"/>
      </top>
      <bottom/>
      <diagonal/>
    </border>
    <border>
      <left style="thin">
        <color rgb="FF366092"/>
      </left>
      <right style="medium">
        <color theme="4"/>
      </right>
      <top/>
      <bottom/>
      <diagonal/>
    </border>
    <border>
      <left style="thin">
        <color rgb="FF000000"/>
      </left>
      <right style="thin">
        <color rgb="FF000000"/>
      </right>
      <top style="medium">
        <color rgb="FF0070C0"/>
      </top>
      <bottom style="medium">
        <color rgb="FF0070C0"/>
      </bottom>
      <diagonal/>
    </border>
    <border>
      <left style="medium">
        <color rgb="FF0070C0"/>
      </left>
      <right/>
      <top style="medium">
        <color rgb="FF0070C0"/>
      </top>
      <bottom style="thin">
        <color theme="4"/>
      </bottom>
      <diagonal/>
    </border>
    <border>
      <left style="medium">
        <color rgb="FF0070C0"/>
      </left>
      <right/>
      <top style="thin">
        <color theme="4"/>
      </top>
      <bottom style="thin">
        <color theme="4"/>
      </bottom>
      <diagonal/>
    </border>
    <border>
      <left style="medium">
        <color rgb="FF0070C0"/>
      </left>
      <right/>
      <top style="thin">
        <color theme="4"/>
      </top>
      <bottom style="medium">
        <color rgb="FF0070C0"/>
      </bottom>
      <diagonal/>
    </border>
    <border>
      <left style="medium">
        <color rgb="FF0070C0"/>
      </left>
      <right/>
      <top/>
      <bottom/>
      <diagonal/>
    </border>
    <border>
      <left style="medium">
        <color rgb="FF0070C0"/>
      </left>
      <right/>
      <top/>
      <bottom style="medium">
        <color rgb="FF0070C0"/>
      </bottom>
      <diagonal/>
    </border>
    <border>
      <left style="thin">
        <color rgb="FF366092"/>
      </left>
      <right/>
      <top/>
      <bottom style="medium">
        <color rgb="FF0070C0"/>
      </bottom>
      <diagonal/>
    </border>
    <border>
      <left style="medium">
        <color rgb="FF366092"/>
      </left>
      <right style="medium">
        <color rgb="FF366092"/>
      </right>
      <top/>
      <bottom style="medium">
        <color rgb="FF0070C0"/>
      </bottom>
      <diagonal/>
    </border>
    <border>
      <left style="medium">
        <color rgb="FF366092"/>
      </left>
      <right style="thin">
        <color rgb="FF366092"/>
      </right>
      <top/>
      <bottom style="medium">
        <color rgb="FF0070C0"/>
      </bottom>
      <diagonal/>
    </border>
    <border>
      <left style="medium">
        <color rgb="FF0070C0"/>
      </left>
      <right style="thin">
        <color theme="4"/>
      </right>
      <top style="medium">
        <color rgb="FF0070C0"/>
      </top>
      <bottom/>
      <diagonal/>
    </border>
    <border>
      <left style="thin">
        <color theme="4"/>
      </left>
      <right style="thin">
        <color theme="4"/>
      </right>
      <top style="medium">
        <color rgb="FF0070C0"/>
      </top>
      <bottom/>
      <diagonal/>
    </border>
    <border>
      <left style="medium">
        <color rgb="FF0070C0"/>
      </left>
      <right/>
      <top style="thin">
        <color theme="4"/>
      </top>
      <bottom/>
      <diagonal/>
    </border>
    <border>
      <left/>
      <right style="thin">
        <color theme="4"/>
      </right>
      <top style="medium">
        <color rgb="FF0070C0"/>
      </top>
      <bottom style="thin">
        <color theme="4"/>
      </bottom>
      <diagonal/>
    </border>
    <border>
      <left/>
      <right style="thin">
        <color theme="4"/>
      </right>
      <top style="thin">
        <color theme="4"/>
      </top>
      <bottom style="medium">
        <color rgb="FF0070C0"/>
      </bottom>
      <diagonal/>
    </border>
    <border>
      <left style="thin">
        <color rgb="FF366092"/>
      </left>
      <right/>
      <top style="hair">
        <color rgb="FF366092"/>
      </top>
      <bottom style="medium">
        <color rgb="FF0070C0"/>
      </bottom>
      <diagonal/>
    </border>
    <border>
      <left style="thin">
        <color theme="4"/>
      </left>
      <right style="medium">
        <color rgb="FF0070C0"/>
      </right>
      <top style="medium">
        <color rgb="FF0070C0"/>
      </top>
      <bottom/>
      <diagonal/>
    </border>
    <border>
      <left style="thin">
        <color rgb="FF000000"/>
      </left>
      <right style="thin">
        <color rgb="FF000000"/>
      </right>
      <top/>
      <bottom style="medium">
        <color rgb="FF0070C0"/>
      </bottom>
      <diagonal/>
    </border>
    <border>
      <left/>
      <right style="medium">
        <color rgb="FF0070C0"/>
      </right>
      <top/>
      <bottom style="medium">
        <color rgb="FF0070C0"/>
      </bottom>
      <diagonal/>
    </border>
    <border>
      <left style="thin">
        <color rgb="FF0070C0"/>
      </left>
      <right/>
      <top style="medium">
        <color rgb="FF0070C0"/>
      </top>
      <bottom style="thin">
        <color rgb="FF0070C0"/>
      </bottom>
      <diagonal/>
    </border>
    <border>
      <left style="thin">
        <color rgb="FF0070C0"/>
      </left>
      <right/>
      <top style="thin">
        <color rgb="FF0070C0"/>
      </top>
      <bottom style="thin">
        <color rgb="FF0070C0"/>
      </bottom>
      <diagonal/>
    </border>
    <border>
      <left style="thin">
        <color rgb="FF0070C0"/>
      </left>
      <right/>
      <top style="thin">
        <color rgb="FF0070C0"/>
      </top>
      <bottom style="medium">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style="thin">
        <color rgb="FF0070C0"/>
      </top>
      <bottom style="thin">
        <color rgb="FF0070C0"/>
      </bottom>
      <diagonal/>
    </border>
    <border>
      <left style="medium">
        <color rgb="FF0070C0"/>
      </left>
      <right style="medium">
        <color rgb="FF0070C0"/>
      </right>
      <top style="thin">
        <color rgb="FF0070C0"/>
      </top>
      <bottom style="medium">
        <color rgb="FF0070C0"/>
      </bottom>
      <diagonal/>
    </border>
    <border>
      <left style="medium">
        <color theme="4"/>
      </left>
      <right/>
      <top style="medium">
        <color rgb="FF366092"/>
      </top>
      <bottom/>
      <diagonal/>
    </border>
    <border>
      <left style="medium">
        <color rgb="FF0070C0"/>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right style="thin">
        <color rgb="FF0070C0"/>
      </right>
      <top style="thin">
        <color rgb="FF0070C0"/>
      </top>
      <bottom style="thin">
        <color rgb="FF0070C0"/>
      </bottom>
      <diagonal/>
    </border>
    <border>
      <left/>
      <right/>
      <top style="thin">
        <color rgb="FF0070C0"/>
      </top>
      <bottom style="thin">
        <color rgb="FF0070C0"/>
      </bottom>
      <diagonal/>
    </border>
    <border>
      <left/>
      <right style="thin">
        <color rgb="FF0070C0"/>
      </right>
      <top style="medium">
        <color rgb="FF0070C0"/>
      </top>
      <bottom style="thin">
        <color rgb="FF0070C0"/>
      </bottom>
      <diagonal/>
    </border>
    <border>
      <left/>
      <right style="thin">
        <color rgb="FF0070C0"/>
      </right>
      <top style="thin">
        <color rgb="FF0070C0"/>
      </top>
      <bottom style="medium">
        <color rgb="FF0070C0"/>
      </bottom>
      <diagonal/>
    </border>
    <border>
      <left style="thin">
        <color rgb="FF0070C0"/>
      </left>
      <right style="thin">
        <color rgb="FF0070C0"/>
      </right>
      <top style="medium">
        <color rgb="FF0070C0"/>
      </top>
      <bottom/>
      <diagonal/>
    </border>
    <border>
      <left style="thin">
        <color rgb="FF0070C0"/>
      </left>
      <right style="thin">
        <color rgb="FF0070C0"/>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theme="4"/>
      </left>
      <right/>
      <top style="thin">
        <color theme="4"/>
      </top>
      <bottom style="thin">
        <color theme="4"/>
      </bottom>
      <diagonal/>
    </border>
    <border>
      <left style="thin">
        <color theme="4"/>
      </left>
      <right/>
      <top style="medium">
        <color rgb="FF0070C0"/>
      </top>
      <bottom style="thin">
        <color theme="4"/>
      </bottom>
      <diagonal/>
    </border>
    <border>
      <left style="medium">
        <color rgb="FF0070C0"/>
      </left>
      <right style="medium">
        <color rgb="FF366092"/>
      </right>
      <top style="medium">
        <color rgb="FF366092"/>
      </top>
      <bottom/>
      <diagonal/>
    </border>
    <border>
      <left style="medium">
        <color rgb="FF0070C0"/>
      </left>
      <right style="medium">
        <color rgb="FF366092"/>
      </right>
      <top/>
      <bottom/>
      <diagonal/>
    </border>
    <border>
      <left style="medium">
        <color rgb="FF0070C0"/>
      </left>
      <right style="medium">
        <color rgb="FF366092"/>
      </right>
      <top/>
      <bottom style="medium">
        <color rgb="FF366092"/>
      </bottom>
      <diagonal/>
    </border>
    <border>
      <left/>
      <right style="medium">
        <color theme="4"/>
      </right>
      <top style="thin">
        <color rgb="FF366092"/>
      </top>
      <bottom style="thin">
        <color rgb="FF366092"/>
      </bottom>
      <diagonal/>
    </border>
    <border>
      <left/>
      <right style="medium">
        <color theme="4"/>
      </right>
      <top style="thin">
        <color rgb="FF366092"/>
      </top>
      <bottom/>
      <diagonal/>
    </border>
    <border>
      <left/>
      <right style="thin">
        <color rgb="FF366092"/>
      </right>
      <top style="medium">
        <color theme="4"/>
      </top>
      <bottom/>
      <diagonal/>
    </border>
    <border>
      <left style="medium">
        <color theme="4"/>
      </left>
      <right style="thin">
        <color rgb="FF366092"/>
      </right>
      <top style="medium">
        <color rgb="FF0070C0"/>
      </top>
      <bottom style="medium">
        <color rgb="FF0070C0"/>
      </bottom>
      <diagonal/>
    </border>
    <border>
      <left/>
      <right style="medium">
        <color theme="4"/>
      </right>
      <top style="medium">
        <color rgb="FF0070C0"/>
      </top>
      <bottom style="medium">
        <color rgb="FF0070C0"/>
      </bottom>
      <diagonal/>
    </border>
    <border>
      <left style="medium">
        <color theme="4"/>
      </left>
      <right style="medium">
        <color theme="4"/>
      </right>
      <top style="medium">
        <color theme="4"/>
      </top>
      <bottom style="medium">
        <color theme="4"/>
      </bottom>
      <diagonal/>
    </border>
  </borders>
  <cellStyleXfs count="1">
    <xf numFmtId="0" fontId="0" fillId="0" borderId="0"/>
  </cellStyleXfs>
  <cellXfs count="747">
    <xf numFmtId="0" fontId="0" fillId="0" borderId="0" xfId="0"/>
    <xf numFmtId="1" fontId="1" fillId="0" borderId="0" xfId="0" applyNumberFormat="1" applyFont="1" applyAlignment="1">
      <alignmen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vertical="center" wrapText="1"/>
    </xf>
    <xf numFmtId="14" fontId="4" fillId="0" borderId="0" xfId="0" applyNumberFormat="1" applyFont="1" applyAlignment="1">
      <alignment horizontal="center" vertical="center" wrapText="1"/>
    </xf>
    <xf numFmtId="14" fontId="2" fillId="0" borderId="0" xfId="0" applyNumberFormat="1" applyFont="1" applyAlignment="1">
      <alignment horizontal="left" vertical="center" wrapText="1"/>
    </xf>
    <xf numFmtId="0" fontId="5" fillId="0" borderId="0" xfId="0" applyFont="1" applyAlignment="1">
      <alignment vertical="center" wrapText="1"/>
    </xf>
    <xf numFmtId="10" fontId="2" fillId="0" borderId="0" xfId="0" applyNumberFormat="1" applyFont="1" applyAlignment="1">
      <alignment horizontal="center" vertical="center" wrapText="1"/>
    </xf>
    <xf numFmtId="0" fontId="6" fillId="0" borderId="0" xfId="0" applyFont="1" applyAlignment="1">
      <alignment vertical="center" wrapText="1"/>
    </xf>
    <xf numFmtId="1" fontId="7"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4" fontId="8"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4" fillId="0" borderId="0" xfId="0" applyFont="1" applyAlignment="1">
      <alignment horizontal="center" vertical="center" wrapText="1"/>
    </xf>
    <xf numFmtId="10" fontId="10" fillId="0" borderId="0" xfId="0" applyNumberFormat="1" applyFont="1" applyAlignment="1">
      <alignment horizontal="center" vertical="center" wrapText="1"/>
    </xf>
    <xf numFmtId="1" fontId="12" fillId="0" borderId="0" xfId="0" applyNumberFormat="1" applyFont="1" applyAlignment="1">
      <alignment vertical="center" wrapText="1"/>
    </xf>
    <xf numFmtId="0" fontId="4" fillId="0" borderId="0" xfId="0" applyFont="1" applyAlignment="1">
      <alignment vertical="center" wrapText="1"/>
    </xf>
    <xf numFmtId="0" fontId="11" fillId="0" borderId="0" xfId="0" applyFont="1" applyAlignment="1">
      <alignment horizontal="left" vertical="center" wrapText="1"/>
    </xf>
    <xf numFmtId="10" fontId="11" fillId="0" borderId="0" xfId="0" applyNumberFormat="1" applyFont="1" applyAlignment="1">
      <alignment horizontal="center" vertical="center" wrapText="1"/>
    </xf>
    <xf numFmtId="0" fontId="5"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14" fontId="16" fillId="0" borderId="0" xfId="0" applyNumberFormat="1" applyFont="1" applyAlignment="1">
      <alignment horizontal="center" vertical="center" wrapText="1"/>
    </xf>
    <xf numFmtId="164" fontId="11" fillId="0" borderId="0" xfId="0" applyNumberFormat="1" applyFont="1" applyAlignment="1">
      <alignment vertical="center" wrapText="1"/>
    </xf>
    <xf numFmtId="1" fontId="17" fillId="0" borderId="0" xfId="0" applyNumberFormat="1" applyFont="1" applyAlignment="1">
      <alignment vertical="center" wrapText="1"/>
    </xf>
    <xf numFmtId="0" fontId="18" fillId="0" borderId="0" xfId="0" applyFont="1" applyAlignment="1">
      <alignment horizontal="center" vertical="center" wrapText="1"/>
    </xf>
    <xf numFmtId="0" fontId="15" fillId="0" borderId="0" xfId="0" applyFont="1" applyAlignment="1">
      <alignment horizontal="left" vertical="center" wrapText="1"/>
    </xf>
    <xf numFmtId="0" fontId="5" fillId="0" borderId="0" xfId="0" applyFont="1" applyAlignment="1">
      <alignment horizontal="left" vertical="center" wrapText="1"/>
    </xf>
    <xf numFmtId="10" fontId="5" fillId="0" borderId="0" xfId="0" applyNumberFormat="1"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vertical="center" wrapText="1"/>
    </xf>
    <xf numFmtId="10" fontId="22" fillId="0" borderId="0" xfId="0" applyNumberFormat="1" applyFont="1" applyAlignment="1">
      <alignment horizontal="center" vertical="center" wrapText="1"/>
    </xf>
    <xf numFmtId="0" fontId="21" fillId="2" borderId="10"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1" fillId="2" borderId="15" xfId="0" applyFont="1" applyFill="1" applyBorder="1" applyAlignment="1">
      <alignment horizontal="left" vertical="center" wrapText="1"/>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10" fontId="21" fillId="2" borderId="19" xfId="0" applyNumberFormat="1" applyFont="1" applyFill="1" applyBorder="1" applyAlignment="1">
      <alignment horizontal="center" vertical="center" wrapText="1"/>
    </xf>
    <xf numFmtId="9" fontId="22" fillId="0" borderId="23" xfId="0" applyNumberFormat="1" applyFont="1" applyBorder="1" applyAlignment="1">
      <alignment horizontal="center" vertical="center" wrapText="1"/>
    </xf>
    <xf numFmtId="164" fontId="24" fillId="0" borderId="23" xfId="0" applyNumberFormat="1" applyFont="1" applyBorder="1" applyAlignment="1">
      <alignment vertical="center" wrapText="1"/>
    </xf>
    <xf numFmtId="0" fontId="22" fillId="0" borderId="23" xfId="0" applyFont="1" applyBorder="1" applyAlignment="1">
      <alignment horizontal="left" vertical="center" wrapText="1"/>
    </xf>
    <xf numFmtId="0" fontId="22" fillId="0" borderId="23" xfId="0" applyFont="1" applyBorder="1" applyAlignment="1">
      <alignment horizontal="center" vertical="center" wrapText="1"/>
    </xf>
    <xf numFmtId="9" fontId="22" fillId="0" borderId="23" xfId="0" applyNumberFormat="1" applyFont="1" applyBorder="1" applyAlignment="1">
      <alignment horizontal="left" vertical="top" wrapText="1"/>
    </xf>
    <xf numFmtId="9" fontId="22" fillId="0" borderId="25" xfId="0" applyNumberFormat="1" applyFont="1" applyBorder="1" applyAlignment="1">
      <alignment horizontal="left" vertical="center" wrapText="1"/>
    </xf>
    <xf numFmtId="2" fontId="25" fillId="0" borderId="26" xfId="0" applyNumberFormat="1" applyFont="1" applyBorder="1" applyAlignment="1">
      <alignment horizontal="center" vertical="center" wrapText="1"/>
    </xf>
    <xf numFmtId="2" fontId="25" fillId="0" borderId="27" xfId="0" applyNumberFormat="1" applyFont="1" applyBorder="1" applyAlignment="1">
      <alignment horizontal="center" vertical="center" wrapText="1"/>
    </xf>
    <xf numFmtId="10" fontId="25" fillId="0" borderId="28" xfId="0" applyNumberFormat="1" applyFont="1" applyBorder="1" applyAlignment="1">
      <alignment vertical="center" wrapText="1"/>
    </xf>
    <xf numFmtId="0" fontId="22" fillId="0" borderId="30" xfId="0" applyFont="1" applyBorder="1" applyAlignment="1">
      <alignment horizontal="left" vertical="center" wrapText="1"/>
    </xf>
    <xf numFmtId="0" fontId="22" fillId="0" borderId="30"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164" fontId="24" fillId="0" borderId="33" xfId="0" applyNumberFormat="1" applyFont="1" applyBorder="1" applyAlignment="1">
      <alignment vertical="center" wrapText="1"/>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0" fontId="22" fillId="0" borderId="35" xfId="0" applyFont="1" applyBorder="1" applyAlignment="1">
      <alignment horizontal="left" vertical="center" wrapText="1"/>
    </xf>
    <xf numFmtId="0" fontId="22" fillId="0" borderId="33" xfId="0" applyFont="1" applyBorder="1" applyAlignment="1">
      <alignment horizontal="left" vertical="top" wrapText="1"/>
    </xf>
    <xf numFmtId="0" fontId="22" fillId="0" borderId="36" xfId="0" applyFont="1" applyBorder="1" applyAlignment="1">
      <alignment horizontal="left" vertical="center" wrapText="1"/>
    </xf>
    <xf numFmtId="2" fontId="25" fillId="0" borderId="37" xfId="0" applyNumberFormat="1" applyFont="1" applyBorder="1" applyAlignment="1">
      <alignment horizontal="center" vertical="center" wrapText="1"/>
    </xf>
    <xf numFmtId="2" fontId="25" fillId="0" borderId="33" xfId="0" applyNumberFormat="1" applyFont="1" applyBorder="1" applyAlignment="1">
      <alignment horizontal="center" vertical="center" wrapText="1"/>
    </xf>
    <xf numFmtId="10" fontId="25" fillId="0" borderId="38" xfId="0" applyNumberFormat="1" applyFont="1" applyBorder="1" applyAlignment="1">
      <alignment vertical="center" wrapText="1"/>
    </xf>
    <xf numFmtId="0" fontId="22" fillId="0" borderId="40" xfId="0" applyFont="1" applyBorder="1" applyAlignment="1">
      <alignment horizontal="center" vertical="center" wrapText="1"/>
    </xf>
    <xf numFmtId="0" fontId="22" fillId="0" borderId="27" xfId="0" applyFont="1" applyBorder="1" applyAlignment="1">
      <alignment horizontal="center" vertical="center" wrapText="1"/>
    </xf>
    <xf numFmtId="164" fontId="24" fillId="0" borderId="27" xfId="0" applyNumberFormat="1" applyFont="1" applyBorder="1" applyAlignment="1">
      <alignment vertical="center" wrapText="1"/>
    </xf>
    <xf numFmtId="0" fontId="22" fillId="0" borderId="27" xfId="0" applyFont="1" applyBorder="1" applyAlignment="1">
      <alignment horizontal="left" vertical="center" wrapText="1"/>
    </xf>
    <xf numFmtId="0" fontId="22" fillId="0" borderId="41" xfId="0" applyFont="1" applyBorder="1" applyAlignment="1">
      <alignment horizontal="left" vertical="center" wrapText="1"/>
    </xf>
    <xf numFmtId="164" fontId="24" fillId="0" borderId="43" xfId="0" applyNumberFormat="1" applyFont="1" applyBorder="1" applyAlignment="1">
      <alignment vertical="center" wrapText="1"/>
    </xf>
    <xf numFmtId="0" fontId="22" fillId="0" borderId="35" xfId="0" applyFont="1" applyBorder="1" applyAlignment="1">
      <alignment horizontal="center" vertical="center" wrapText="1"/>
    </xf>
    <xf numFmtId="10" fontId="25" fillId="0" borderId="45" xfId="0" applyNumberFormat="1" applyFont="1" applyBorder="1" applyAlignment="1">
      <alignment horizontal="center" vertical="center" wrapText="1"/>
    </xf>
    <xf numFmtId="0" fontId="22" fillId="0" borderId="47" xfId="0" applyFont="1" applyBorder="1" applyAlignment="1">
      <alignment horizontal="center" vertical="center" wrapText="1"/>
    </xf>
    <xf numFmtId="164" fontId="24" fillId="0" borderId="47" xfId="0" applyNumberFormat="1" applyFont="1" applyBorder="1" applyAlignment="1">
      <alignment vertical="center" wrapText="1"/>
    </xf>
    <xf numFmtId="0" fontId="22" fillId="0" borderId="47" xfId="0" applyFont="1" applyBorder="1" applyAlignment="1">
      <alignment horizontal="left" vertical="center" wrapText="1"/>
    </xf>
    <xf numFmtId="0" fontId="22" fillId="0" borderId="48" xfId="0" applyFont="1" applyBorder="1" applyAlignment="1">
      <alignment horizontal="left" vertical="center" wrapText="1"/>
    </xf>
    <xf numFmtId="0" fontId="22" fillId="0" borderId="47" xfId="0" applyFont="1" applyBorder="1" applyAlignment="1">
      <alignment horizontal="left" vertical="top" wrapText="1"/>
    </xf>
    <xf numFmtId="0" fontId="22" fillId="0" borderId="49" xfId="0" applyFont="1" applyBorder="1" applyAlignment="1">
      <alignment horizontal="left" vertical="center" wrapText="1"/>
    </xf>
    <xf numFmtId="2" fontId="25" fillId="0" borderId="50" xfId="0" applyNumberFormat="1" applyFont="1" applyBorder="1" applyAlignment="1">
      <alignment horizontal="center" vertical="center" wrapText="1"/>
    </xf>
    <xf numFmtId="2" fontId="25" fillId="0" borderId="51" xfId="0" applyNumberFormat="1" applyFont="1" applyBorder="1" applyAlignment="1">
      <alignment horizontal="center" vertical="center" wrapText="1"/>
    </xf>
    <xf numFmtId="10" fontId="25" fillId="0" borderId="52" xfId="0" applyNumberFormat="1" applyFont="1" applyBorder="1" applyAlignment="1">
      <alignment vertical="center" wrapText="1"/>
    </xf>
    <xf numFmtId="14" fontId="22" fillId="0" borderId="0" xfId="0" applyNumberFormat="1" applyFont="1" applyAlignment="1">
      <alignment horizontal="center" vertical="center" wrapText="1"/>
    </xf>
    <xf numFmtId="164" fontId="24" fillId="0" borderId="0" xfId="0" applyNumberFormat="1" applyFont="1" applyAlignment="1">
      <alignment vertical="center" wrapText="1"/>
    </xf>
    <xf numFmtId="0" fontId="22" fillId="0" borderId="0" xfId="0" applyFont="1" applyAlignment="1">
      <alignment horizontal="left" vertical="top" wrapText="1"/>
    </xf>
    <xf numFmtId="10" fontId="28" fillId="0" borderId="54" xfId="0" applyNumberFormat="1" applyFont="1" applyBorder="1" applyAlignment="1">
      <alignment horizontal="center" vertical="center" wrapText="1"/>
    </xf>
    <xf numFmtId="0" fontId="21" fillId="2" borderId="56"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1" fillId="2" borderId="19" xfId="0" applyFont="1" applyFill="1" applyBorder="1" applyAlignment="1">
      <alignment horizontal="left" vertical="center" wrapText="1"/>
    </xf>
    <xf numFmtId="0" fontId="22" fillId="0" borderId="59" xfId="0" applyFont="1" applyBorder="1" applyAlignment="1">
      <alignment horizontal="center" vertical="center" wrapText="1"/>
    </xf>
    <xf numFmtId="164" fontId="24" fillId="0" borderId="59" xfId="0" applyNumberFormat="1" applyFont="1" applyBorder="1" applyAlignment="1">
      <alignment vertical="center" wrapText="1"/>
    </xf>
    <xf numFmtId="0" fontId="22" fillId="0" borderId="59" xfId="0" applyFont="1" applyBorder="1" applyAlignment="1">
      <alignment horizontal="left" vertical="center" wrapText="1"/>
    </xf>
    <xf numFmtId="0" fontId="22" fillId="0" borderId="59" xfId="0" applyFont="1" applyBorder="1" applyAlignment="1">
      <alignment horizontal="left" vertical="top" wrapText="1"/>
    </xf>
    <xf numFmtId="0" fontId="22" fillId="0" borderId="37" xfId="0" applyFont="1" applyBorder="1" applyAlignment="1">
      <alignment horizontal="center" vertical="center" wrapText="1"/>
    </xf>
    <xf numFmtId="0" fontId="22" fillId="0" borderId="38" xfId="0" applyFont="1" applyBorder="1" applyAlignment="1">
      <alignment horizontal="left" vertical="center" wrapText="1"/>
    </xf>
    <xf numFmtId="0" fontId="25" fillId="0" borderId="33"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3" xfId="0" applyFont="1" applyBorder="1" applyAlignment="1">
      <alignment horizontal="left" vertical="center" wrapText="1"/>
    </xf>
    <xf numFmtId="0" fontId="22" fillId="0" borderId="63" xfId="0" applyFont="1" applyBorder="1" applyAlignment="1">
      <alignment horizontal="left" vertical="top" wrapText="1"/>
    </xf>
    <xf numFmtId="0" fontId="22" fillId="0" borderId="64" xfId="0" applyFont="1" applyBorder="1" applyAlignment="1">
      <alignment horizontal="left"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1" xfId="0" applyFont="1" applyBorder="1" applyAlignment="1">
      <alignment horizontal="left" vertical="center" wrapText="1"/>
    </xf>
    <xf numFmtId="10" fontId="28" fillId="0" borderId="52" xfId="0" applyNumberFormat="1" applyFont="1" applyBorder="1" applyAlignment="1">
      <alignment horizontal="center" vertical="center" wrapText="1"/>
    </xf>
    <xf numFmtId="0" fontId="21" fillId="2" borderId="69" xfId="0" applyFont="1" applyFill="1" applyBorder="1" applyAlignment="1">
      <alignment horizontal="center" vertical="center" wrapText="1"/>
    </xf>
    <xf numFmtId="0" fontId="21" fillId="2" borderId="71" xfId="0" applyFont="1" applyFill="1" applyBorder="1" applyAlignment="1">
      <alignment horizontal="center" vertical="center" wrapText="1"/>
    </xf>
    <xf numFmtId="0" fontId="21" fillId="2" borderId="72" xfId="0" applyFont="1" applyFill="1" applyBorder="1" applyAlignment="1">
      <alignment horizontal="center" vertical="center" wrapText="1"/>
    </xf>
    <xf numFmtId="0" fontId="21" fillId="2" borderId="73" xfId="0" applyFont="1" applyFill="1" applyBorder="1" applyAlignment="1">
      <alignment horizontal="center" vertical="center" wrapText="1"/>
    </xf>
    <xf numFmtId="14" fontId="21" fillId="2" borderId="73" xfId="0" applyNumberFormat="1" applyFont="1" applyFill="1" applyBorder="1" applyAlignment="1">
      <alignment horizontal="center" vertical="center" wrapText="1"/>
    </xf>
    <xf numFmtId="14" fontId="21" fillId="2" borderId="74" xfId="0" applyNumberFormat="1"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1" fillId="2" borderId="76" xfId="0" applyFont="1" applyFill="1" applyBorder="1" applyAlignment="1">
      <alignment horizontal="center" vertical="center" wrapText="1"/>
    </xf>
    <xf numFmtId="0" fontId="22" fillId="0" borderId="23" xfId="0" applyFont="1" applyBorder="1" applyAlignment="1">
      <alignment horizontal="left" vertical="top" wrapText="1"/>
    </xf>
    <xf numFmtId="0" fontId="22" fillId="0" borderId="25" xfId="0" applyFont="1" applyBorder="1" applyAlignment="1">
      <alignment horizontal="left" vertical="center" wrapText="1"/>
    </xf>
    <xf numFmtId="0" fontId="22" fillId="0" borderId="27" xfId="0" applyFont="1" applyBorder="1" applyAlignment="1">
      <alignment horizontal="left" vertical="top" wrapText="1"/>
    </xf>
    <xf numFmtId="0" fontId="22" fillId="0" borderId="77" xfId="0" applyFont="1" applyBorder="1" applyAlignment="1">
      <alignment horizontal="left" vertical="center" wrapText="1"/>
    </xf>
    <xf numFmtId="14" fontId="22" fillId="0" borderId="30" xfId="0" applyNumberFormat="1" applyFont="1" applyBorder="1" applyAlignment="1">
      <alignment horizontal="center" vertical="center" wrapText="1"/>
    </xf>
    <xf numFmtId="9" fontId="22" fillId="0" borderId="33" xfId="0" applyNumberFormat="1" applyFont="1" applyBorder="1" applyAlignment="1">
      <alignment horizontal="center" vertical="center" wrapText="1"/>
    </xf>
    <xf numFmtId="0" fontId="22" fillId="0" borderId="78" xfId="0" applyFont="1" applyBorder="1" applyAlignment="1">
      <alignment horizontal="center" vertical="center" wrapText="1"/>
    </xf>
    <xf numFmtId="164" fontId="24" fillId="0" borderId="63" xfId="0" applyNumberFormat="1" applyFont="1" applyBorder="1" applyAlignment="1">
      <alignment vertical="center" wrapText="1"/>
    </xf>
    <xf numFmtId="0" fontId="22" fillId="0" borderId="79" xfId="0" applyFont="1" applyBorder="1" applyAlignment="1">
      <alignment horizontal="left" vertical="center" wrapText="1"/>
    </xf>
    <xf numFmtId="0" fontId="22" fillId="0" borderId="46" xfId="0" applyFont="1" applyBorder="1" applyAlignment="1">
      <alignment horizontal="center" vertical="center" wrapText="1"/>
    </xf>
    <xf numFmtId="0" fontId="21" fillId="2" borderId="81" xfId="0" applyFont="1" applyFill="1" applyBorder="1" applyAlignment="1">
      <alignment vertical="center" wrapText="1"/>
    </xf>
    <xf numFmtId="0" fontId="21" fillId="2" borderId="82" xfId="0" applyFont="1" applyFill="1" applyBorder="1" applyAlignment="1">
      <alignment vertical="center" wrapText="1"/>
    </xf>
    <xf numFmtId="0" fontId="21" fillId="2" borderId="83" xfId="0" applyFont="1" applyFill="1" applyBorder="1" applyAlignment="1">
      <alignment horizontal="center" vertical="center" wrapText="1"/>
    </xf>
    <xf numFmtId="0" fontId="22" fillId="0" borderId="61" xfId="0" applyFont="1" applyBorder="1" applyAlignment="1">
      <alignment horizontal="left" vertical="center" wrapText="1"/>
    </xf>
    <xf numFmtId="0" fontId="22" fillId="0" borderId="22" xfId="0" applyFont="1" applyBorder="1" applyAlignment="1">
      <alignment horizontal="center" vertical="center" wrapText="1"/>
    </xf>
    <xf numFmtId="10" fontId="25" fillId="0" borderId="87" xfId="0" applyNumberFormat="1" applyFont="1" applyBorder="1" applyAlignment="1">
      <alignment horizontal="center" vertical="center" wrapText="1"/>
    </xf>
    <xf numFmtId="10" fontId="28" fillId="0" borderId="88" xfId="0" applyNumberFormat="1" applyFont="1" applyBorder="1" applyAlignment="1">
      <alignment horizontal="center" vertical="center" wrapText="1"/>
    </xf>
    <xf numFmtId="0" fontId="21" fillId="2" borderId="89" xfId="0" applyFont="1" applyFill="1" applyBorder="1" applyAlignment="1">
      <alignment horizontal="center" vertical="center" wrapText="1"/>
    </xf>
    <xf numFmtId="0" fontId="21" fillId="2" borderId="90" xfId="0" applyFont="1" applyFill="1" applyBorder="1" applyAlignment="1">
      <alignment horizontal="center" vertical="center" wrapText="1"/>
    </xf>
    <xf numFmtId="0" fontId="22" fillId="0" borderId="91" xfId="0" applyFont="1" applyBorder="1" applyAlignment="1">
      <alignment horizontal="center" vertical="center" wrapText="1"/>
    </xf>
    <xf numFmtId="0" fontId="22" fillId="0" borderId="92" xfId="0" applyFont="1" applyBorder="1" applyAlignment="1">
      <alignment horizontal="left" vertical="center" wrapText="1"/>
    </xf>
    <xf numFmtId="0" fontId="22" fillId="0" borderId="93" xfId="0" applyFont="1" applyBorder="1" applyAlignment="1">
      <alignment horizontal="left" vertical="center" wrapText="1"/>
    </xf>
    <xf numFmtId="0" fontId="22" fillId="0" borderId="94" xfId="0" applyFont="1" applyBorder="1" applyAlignment="1">
      <alignment horizontal="left" vertical="center" wrapText="1"/>
    </xf>
    <xf numFmtId="0" fontId="22" fillId="0" borderId="95" xfId="0" applyFont="1" applyBorder="1" applyAlignment="1">
      <alignment horizontal="center" vertical="center" wrapText="1"/>
    </xf>
    <xf numFmtId="9" fontId="22" fillId="0" borderId="47" xfId="0" applyNumberFormat="1" applyFont="1" applyBorder="1" applyAlignment="1">
      <alignment horizontal="center" vertical="center" wrapText="1"/>
    </xf>
    <xf numFmtId="0" fontId="22" fillId="0" borderId="96" xfId="0" applyFont="1" applyBorder="1" applyAlignment="1">
      <alignment horizontal="left" vertical="center" wrapText="1"/>
    </xf>
    <xf numFmtId="4" fontId="22" fillId="0" borderId="47" xfId="0" applyNumberFormat="1" applyFont="1" applyBorder="1" applyAlignment="1">
      <alignment horizontal="center" vertical="center" wrapText="1"/>
    </xf>
    <xf numFmtId="0" fontId="26" fillId="0" borderId="0" xfId="0" applyFont="1" applyAlignment="1">
      <alignment horizontal="left" vertical="center" wrapText="1"/>
    </xf>
    <xf numFmtId="9" fontId="22" fillId="0" borderId="0" xfId="0" applyNumberFormat="1" applyFont="1" applyAlignment="1">
      <alignment horizontal="center" vertical="center" wrapText="1"/>
    </xf>
    <xf numFmtId="4" fontId="22" fillId="0" borderId="0" xfId="0" applyNumberFormat="1" applyFont="1" applyAlignment="1">
      <alignment horizontal="center" vertical="center" wrapText="1"/>
    </xf>
    <xf numFmtId="10" fontId="28" fillId="0" borderId="53" xfId="0" applyNumberFormat="1" applyFont="1" applyBorder="1" applyAlignment="1">
      <alignment horizontal="center" vertical="center" wrapText="1"/>
    </xf>
    <xf numFmtId="0" fontId="21" fillId="2" borderId="101" xfId="0" applyFont="1" applyFill="1" applyBorder="1" applyAlignment="1">
      <alignment horizontal="center" vertical="center" wrapText="1"/>
    </xf>
    <xf numFmtId="0" fontId="21" fillId="2" borderId="102" xfId="0" applyFont="1" applyFill="1" applyBorder="1" applyAlignment="1">
      <alignment horizontal="center" vertical="center" wrapText="1"/>
    </xf>
    <xf numFmtId="0" fontId="21" fillId="2" borderId="102" xfId="0" applyFont="1" applyFill="1" applyBorder="1" applyAlignment="1">
      <alignment horizontal="left" vertical="center" wrapText="1"/>
    </xf>
    <xf numFmtId="0" fontId="22" fillId="0" borderId="103" xfId="0" applyFont="1" applyBorder="1" applyAlignment="1">
      <alignment horizontal="left" vertical="center" wrapText="1"/>
    </xf>
    <xf numFmtId="0" fontId="21" fillId="3" borderId="65" xfId="0" applyFont="1" applyFill="1" applyBorder="1" applyAlignment="1">
      <alignment horizontal="center" vertical="center" wrapText="1"/>
    </xf>
    <xf numFmtId="14" fontId="22" fillId="0" borderId="31" xfId="0" applyNumberFormat="1" applyFont="1" applyBorder="1" applyAlignment="1">
      <alignment horizontal="center" vertical="center" wrapText="1"/>
    </xf>
    <xf numFmtId="0" fontId="22" fillId="0" borderId="104" xfId="0" applyFont="1" applyBorder="1" applyAlignment="1">
      <alignment horizontal="center" vertical="center" wrapText="1"/>
    </xf>
    <xf numFmtId="14" fontId="22" fillId="0" borderId="0" xfId="0" applyNumberFormat="1" applyFont="1" applyAlignment="1">
      <alignment vertical="center" wrapText="1"/>
    </xf>
    <xf numFmtId="0" fontId="10" fillId="2" borderId="10" xfId="0" applyFont="1" applyFill="1" applyBorder="1" applyAlignment="1">
      <alignment horizontal="center" vertical="center" wrapText="1"/>
    </xf>
    <xf numFmtId="1" fontId="12" fillId="0" borderId="0" xfId="0" applyNumberFormat="1" applyFont="1" applyAlignment="1">
      <alignment horizontal="center" vertical="center" wrapText="1"/>
    </xf>
    <xf numFmtId="0" fontId="21" fillId="2" borderId="105" xfId="0" applyFont="1" applyFill="1" applyBorder="1" applyAlignment="1">
      <alignment horizontal="center" vertical="center" wrapText="1"/>
    </xf>
    <xf numFmtId="14" fontId="22" fillId="0" borderId="33" xfId="0" applyNumberFormat="1" applyFont="1"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left" vertical="center" wrapText="1"/>
    </xf>
    <xf numFmtId="14" fontId="22" fillId="0" borderId="36" xfId="0" applyNumberFormat="1" applyFont="1" applyBorder="1" applyAlignment="1">
      <alignment horizontal="center" vertical="center" wrapText="1"/>
    </xf>
    <xf numFmtId="14" fontId="22" fillId="0" borderId="63" xfId="0" applyNumberFormat="1" applyFont="1" applyBorder="1" applyAlignment="1">
      <alignment horizontal="center" vertical="center" wrapText="1"/>
    </xf>
    <xf numFmtId="14" fontId="22" fillId="0" borderId="47" xfId="0" applyNumberFormat="1" applyFont="1" applyBorder="1" applyAlignment="1">
      <alignment horizontal="center" vertical="center" wrapText="1"/>
    </xf>
    <xf numFmtId="14" fontId="22" fillId="0" borderId="49" xfId="0" applyNumberFormat="1" applyFont="1" applyBorder="1" applyAlignment="1">
      <alignment horizontal="center" vertical="center" wrapText="1"/>
    </xf>
    <xf numFmtId="0" fontId="22" fillId="0" borderId="52" xfId="0" applyFont="1" applyBorder="1" applyAlignment="1">
      <alignment horizontal="left" vertical="center" wrapText="1"/>
    </xf>
    <xf numFmtId="165" fontId="22" fillId="0" borderId="109" xfId="0" applyNumberFormat="1" applyFont="1" applyBorder="1" applyAlignment="1">
      <alignment horizontal="center" vertical="center" wrapText="1"/>
    </xf>
    <xf numFmtId="14" fontId="22" fillId="0" borderId="109" xfId="0" applyNumberFormat="1" applyFont="1" applyBorder="1" applyAlignment="1">
      <alignment horizontal="center" vertical="center" wrapText="1"/>
    </xf>
    <xf numFmtId="14" fontId="22" fillId="0" borderId="109" xfId="0" applyNumberFormat="1" applyFont="1" applyBorder="1" applyAlignment="1">
      <alignment horizontal="left" vertical="center" wrapText="1"/>
    </xf>
    <xf numFmtId="14" fontId="5" fillId="0" borderId="0" xfId="0" applyNumberFormat="1" applyFont="1" applyAlignment="1">
      <alignment horizontal="center" vertical="center" wrapText="1"/>
    </xf>
    <xf numFmtId="14" fontId="22" fillId="0" borderId="27" xfId="0" applyNumberFormat="1" applyFont="1" applyBorder="1" applyAlignment="1">
      <alignment horizontal="center" vertical="center" wrapText="1"/>
    </xf>
    <xf numFmtId="165" fontId="22" fillId="0" borderId="0" xfId="0" applyNumberFormat="1" applyFont="1" applyAlignment="1">
      <alignment horizontal="center" vertical="center" wrapText="1"/>
    </xf>
    <xf numFmtId="9" fontId="22" fillId="0" borderId="0" xfId="0" applyNumberFormat="1" applyFont="1" applyAlignment="1">
      <alignment vertical="center" wrapText="1"/>
    </xf>
    <xf numFmtId="0" fontId="29" fillId="4" borderId="20" xfId="0" applyFont="1" applyFill="1" applyBorder="1" applyAlignment="1">
      <alignment horizontal="left" vertical="center" wrapText="1"/>
    </xf>
    <xf numFmtId="0" fontId="12" fillId="0" borderId="0" xfId="0" applyFont="1"/>
    <xf numFmtId="0" fontId="31" fillId="2" borderId="65" xfId="0" applyFont="1" applyFill="1" applyBorder="1" applyAlignment="1">
      <alignment horizontal="center" vertical="center" wrapText="1"/>
    </xf>
    <xf numFmtId="0" fontId="32" fillId="0" borderId="33" xfId="0" applyFont="1" applyBorder="1" applyAlignment="1">
      <alignment horizontal="center" vertical="center" wrapText="1"/>
    </xf>
    <xf numFmtId="0" fontId="0" fillId="0" borderId="0" xfId="0" applyAlignment="1">
      <alignment wrapText="1"/>
    </xf>
    <xf numFmtId="0" fontId="33" fillId="0" borderId="0" xfId="0" applyFont="1" applyAlignment="1">
      <alignment wrapText="1"/>
    </xf>
    <xf numFmtId="0" fontId="22" fillId="5" borderId="33" xfId="0" applyFont="1" applyFill="1" applyBorder="1" applyAlignment="1">
      <alignment horizontal="center" vertical="center" wrapText="1"/>
    </xf>
    <xf numFmtId="0" fontId="22" fillId="5" borderId="35" xfId="0" applyFont="1" applyFill="1" applyBorder="1" applyAlignment="1">
      <alignment horizontal="center" vertical="center" wrapText="1"/>
    </xf>
    <xf numFmtId="0" fontId="22" fillId="0" borderId="31" xfId="0" applyFont="1" applyBorder="1" applyAlignment="1">
      <alignment horizontal="center" vertical="center" wrapText="1"/>
    </xf>
    <xf numFmtId="0" fontId="21" fillId="2" borderId="97" xfId="0" applyFont="1" applyFill="1" applyBorder="1" applyAlignment="1">
      <alignment horizontal="center" vertical="center" wrapText="1"/>
    </xf>
    <xf numFmtId="0" fontId="32" fillId="0" borderId="30" xfId="0" applyFont="1" applyBorder="1" applyAlignment="1">
      <alignment horizontal="center" vertical="center" wrapText="1"/>
    </xf>
    <xf numFmtId="0" fontId="21" fillId="2" borderId="103" xfId="0" applyFont="1" applyFill="1" applyBorder="1" applyAlignment="1">
      <alignment horizontal="center" vertical="center" wrapText="1"/>
    </xf>
    <xf numFmtId="0" fontId="31" fillId="2" borderId="116" xfId="0" applyFont="1" applyFill="1" applyBorder="1" applyAlignment="1">
      <alignment horizontal="center" vertical="center" wrapText="1"/>
    </xf>
    <xf numFmtId="14" fontId="21" fillId="2" borderId="103" xfId="0" applyNumberFormat="1" applyFont="1" applyFill="1" applyBorder="1" applyAlignment="1">
      <alignment horizontal="center" vertical="center" wrapText="1"/>
    </xf>
    <xf numFmtId="0" fontId="30" fillId="0" borderId="30" xfId="0" applyFont="1" applyBorder="1" applyAlignment="1">
      <alignment horizontal="left" vertical="center" wrapText="1"/>
    </xf>
    <xf numFmtId="0" fontId="30" fillId="0" borderId="31" xfId="0" applyFont="1" applyBorder="1" applyAlignment="1">
      <alignment horizontal="center" vertical="center" wrapText="1"/>
    </xf>
    <xf numFmtId="0" fontId="30" fillId="0" borderId="30" xfId="0" applyFont="1" applyBorder="1" applyAlignment="1">
      <alignment horizontal="center" vertical="center" wrapText="1"/>
    </xf>
    <xf numFmtId="0" fontId="22" fillId="3" borderId="119" xfId="0" applyFont="1" applyFill="1" applyBorder="1" applyAlignment="1">
      <alignment horizontal="center" vertical="center" wrapText="1"/>
    </xf>
    <xf numFmtId="0" fontId="21" fillId="2" borderId="116" xfId="0" applyFont="1" applyFill="1" applyBorder="1" applyAlignment="1">
      <alignment horizontal="center" vertical="center" wrapText="1"/>
    </xf>
    <xf numFmtId="14" fontId="21" fillId="2" borderId="116" xfId="0" applyNumberFormat="1" applyFont="1" applyFill="1" applyBorder="1" applyAlignment="1">
      <alignment horizontal="center" vertical="center" wrapText="1"/>
    </xf>
    <xf numFmtId="14" fontId="21" fillId="2" borderId="120" xfId="0" applyNumberFormat="1" applyFont="1" applyFill="1" applyBorder="1" applyAlignment="1">
      <alignment horizontal="center" vertical="center" wrapText="1"/>
    </xf>
    <xf numFmtId="0" fontId="32" fillId="0" borderId="31" xfId="0" applyFont="1" applyBorder="1" applyAlignment="1">
      <alignment horizontal="center" vertical="center" wrapText="1"/>
    </xf>
    <xf numFmtId="0" fontId="21" fillId="2" borderId="58" xfId="0" applyFont="1" applyFill="1" applyBorder="1" applyAlignment="1">
      <alignment horizontal="center" vertical="center" wrapText="1"/>
    </xf>
    <xf numFmtId="0" fontId="22" fillId="0" borderId="121"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5" xfId="0" applyFont="1" applyBorder="1" applyAlignment="1">
      <alignment horizontal="left" vertical="center" wrapText="1"/>
    </xf>
    <xf numFmtId="14" fontId="22" fillId="0" borderId="65" xfId="0" applyNumberFormat="1" applyFont="1" applyBorder="1" applyAlignment="1">
      <alignment horizontal="center" vertical="center" wrapText="1"/>
    </xf>
    <xf numFmtId="14" fontId="22" fillId="0" borderId="60" xfId="0" applyNumberFormat="1" applyFont="1" applyBorder="1" applyAlignment="1">
      <alignment horizontal="center" vertical="center" wrapText="1"/>
    </xf>
    <xf numFmtId="0" fontId="21" fillId="0" borderId="121"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0" xfId="0" applyFont="1" applyBorder="1" applyAlignment="1">
      <alignment horizontal="center" vertical="center" wrapText="1"/>
    </xf>
    <xf numFmtId="0" fontId="21" fillId="2" borderId="123" xfId="0" applyFont="1" applyFill="1" applyBorder="1" applyAlignment="1">
      <alignment horizontal="center" vertical="center" wrapText="1"/>
    </xf>
    <xf numFmtId="14" fontId="21" fillId="2" borderId="124" xfId="0" applyNumberFormat="1" applyFont="1" applyFill="1" applyBorder="1" applyAlignment="1">
      <alignment horizontal="center" vertical="center" wrapText="1"/>
    </xf>
    <xf numFmtId="14" fontId="32" fillId="0" borderId="31" xfId="0" applyNumberFormat="1" applyFont="1" applyBorder="1" applyAlignment="1">
      <alignment horizontal="center" vertical="center" wrapText="1"/>
    </xf>
    <xf numFmtId="14" fontId="22" fillId="0" borderId="61" xfId="0" applyNumberFormat="1" applyFont="1" applyBorder="1" applyAlignment="1">
      <alignment horizontal="center" vertical="center" wrapText="1"/>
    </xf>
    <xf numFmtId="0" fontId="21" fillId="2" borderId="125" xfId="0" applyFont="1" applyFill="1" applyBorder="1" applyAlignment="1">
      <alignment horizontal="center" vertical="center" wrapText="1"/>
    </xf>
    <xf numFmtId="0" fontId="32" fillId="0" borderId="30" xfId="0" applyFont="1" applyBorder="1" applyAlignment="1">
      <alignment horizontal="left" vertical="center" wrapText="1"/>
    </xf>
    <xf numFmtId="10" fontId="25" fillId="0" borderId="43" xfId="0" applyNumberFormat="1" applyFont="1" applyBorder="1" applyAlignment="1">
      <alignment vertical="center" wrapText="1"/>
    </xf>
    <xf numFmtId="10" fontId="25" fillId="0" borderId="126" xfId="0" applyNumberFormat="1" applyFont="1" applyBorder="1" applyAlignment="1">
      <alignment vertical="center" wrapText="1"/>
    </xf>
    <xf numFmtId="10" fontId="21" fillId="2" borderId="15" xfId="0" applyNumberFormat="1" applyFont="1" applyFill="1" applyBorder="1" applyAlignment="1">
      <alignment horizontal="center" vertical="center" wrapText="1"/>
    </xf>
    <xf numFmtId="0" fontId="22" fillId="0" borderId="128" xfId="0" applyFont="1" applyBorder="1" applyAlignment="1">
      <alignment horizontal="center" vertical="center" wrapText="1"/>
    </xf>
    <xf numFmtId="0" fontId="21" fillId="2" borderId="92"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2" fillId="2" borderId="92" xfId="0" applyFont="1" applyFill="1" applyBorder="1" applyAlignment="1">
      <alignment horizontal="center" vertical="center" wrapText="1"/>
    </xf>
    <xf numFmtId="0" fontId="22" fillId="0" borderId="129" xfId="0" applyFont="1" applyBorder="1" applyAlignment="1">
      <alignment horizontal="center" vertical="center" wrapText="1"/>
    </xf>
    <xf numFmtId="0" fontId="22" fillId="0" borderId="130" xfId="0" applyFont="1" applyBorder="1" applyAlignment="1">
      <alignment horizontal="center" vertical="center" wrapText="1"/>
    </xf>
    <xf numFmtId="164" fontId="24" fillId="0" borderId="130" xfId="0" applyNumberFormat="1" applyFont="1" applyBorder="1" applyAlignment="1">
      <alignment vertical="center" wrapText="1"/>
    </xf>
    <xf numFmtId="0" fontId="22" fillId="0" borderId="130" xfId="0" applyFont="1" applyBorder="1" applyAlignment="1">
      <alignment horizontal="left" vertical="center" wrapText="1"/>
    </xf>
    <xf numFmtId="0" fontId="22" fillId="0" borderId="131" xfId="0" applyFont="1" applyBorder="1" applyAlignment="1">
      <alignment horizontal="center" vertical="center" wrapText="1"/>
    </xf>
    <xf numFmtId="0" fontId="22" fillId="0" borderId="132" xfId="0" applyFont="1" applyBorder="1" applyAlignment="1">
      <alignment horizontal="center" vertical="center" wrapText="1"/>
    </xf>
    <xf numFmtId="0" fontId="22" fillId="0" borderId="133" xfId="0" applyFont="1" applyBorder="1" applyAlignment="1">
      <alignment horizontal="center" vertical="center" wrapText="1"/>
    </xf>
    <xf numFmtId="0" fontId="22" fillId="0" borderId="134" xfId="0" applyFont="1" applyBorder="1" applyAlignment="1">
      <alignment horizontal="center" vertical="center" wrapText="1"/>
    </xf>
    <xf numFmtId="0" fontId="22" fillId="0" borderId="135" xfId="0" applyFont="1" applyBorder="1" applyAlignment="1">
      <alignment horizontal="center" vertical="center" wrapText="1"/>
    </xf>
    <xf numFmtId="0" fontId="22" fillId="0" borderId="136" xfId="0" applyFont="1" applyBorder="1" applyAlignment="1">
      <alignment horizontal="center" vertical="center" wrapText="1"/>
    </xf>
    <xf numFmtId="0" fontId="22" fillId="0" borderId="137" xfId="0" applyFont="1" applyBorder="1" applyAlignment="1">
      <alignment horizontal="center" vertical="center" wrapText="1"/>
    </xf>
    <xf numFmtId="164" fontId="24" fillId="0" borderId="137" xfId="0" applyNumberFormat="1" applyFont="1" applyBorder="1" applyAlignment="1">
      <alignment vertical="center" wrapText="1"/>
    </xf>
    <xf numFmtId="0" fontId="22" fillId="0" borderId="137" xfId="0" applyFont="1" applyBorder="1" applyAlignment="1">
      <alignment horizontal="left" vertical="center" wrapText="1"/>
    </xf>
    <xf numFmtId="0" fontId="22" fillId="0" borderId="138" xfId="0" applyFont="1" applyBorder="1" applyAlignment="1">
      <alignment horizontal="center" vertical="center" wrapText="1"/>
    </xf>
    <xf numFmtId="0" fontId="21" fillId="2" borderId="145" xfId="0" applyFont="1" applyFill="1" applyBorder="1" applyAlignment="1">
      <alignment horizontal="center" vertical="center" wrapText="1"/>
    </xf>
    <xf numFmtId="0" fontId="21" fillId="2" borderId="146" xfId="0" applyFont="1" applyFill="1" applyBorder="1" applyAlignment="1">
      <alignment horizontal="center" vertical="center" wrapText="1"/>
    </xf>
    <xf numFmtId="0" fontId="21" fillId="2" borderId="147" xfId="0" applyFont="1" applyFill="1" applyBorder="1" applyAlignment="1">
      <alignment horizontal="center" vertical="center" wrapText="1"/>
    </xf>
    <xf numFmtId="10" fontId="21" fillId="2" borderId="148" xfId="0" applyNumberFormat="1" applyFont="1" applyFill="1" applyBorder="1" applyAlignment="1">
      <alignment horizontal="center" vertical="center" wrapText="1"/>
    </xf>
    <xf numFmtId="2" fontId="25" fillId="0" borderId="149" xfId="0" applyNumberFormat="1" applyFont="1" applyBorder="1" applyAlignment="1">
      <alignment horizontal="center" vertical="center" wrapText="1"/>
    </xf>
    <xf numFmtId="2" fontId="25" fillId="0" borderId="132" xfId="0" applyNumberFormat="1" applyFont="1" applyBorder="1" applyAlignment="1">
      <alignment horizontal="center" vertical="center" wrapText="1"/>
    </xf>
    <xf numFmtId="0" fontId="25" fillId="0" borderId="132" xfId="0" applyFont="1" applyBorder="1" applyAlignment="1">
      <alignment horizontal="center" vertical="center" wrapText="1"/>
    </xf>
    <xf numFmtId="2" fontId="25" fillId="0" borderId="136" xfId="0" applyNumberFormat="1" applyFont="1" applyBorder="1" applyAlignment="1">
      <alignment horizontal="center" vertical="center" wrapText="1"/>
    </xf>
    <xf numFmtId="2" fontId="25" fillId="0" borderId="137" xfId="0" applyNumberFormat="1" applyFont="1" applyBorder="1" applyAlignment="1">
      <alignment horizontal="center" vertical="center" wrapText="1"/>
    </xf>
    <xf numFmtId="10" fontId="25" fillId="0" borderId="152" xfId="0" applyNumberFormat="1" applyFont="1" applyBorder="1" applyAlignment="1">
      <alignment vertical="center" wrapText="1"/>
    </xf>
    <xf numFmtId="0" fontId="21" fillId="0" borderId="65" xfId="0" applyFont="1" applyBorder="1" applyAlignment="1">
      <alignment horizontal="center" vertical="center" wrapText="1"/>
    </xf>
    <xf numFmtId="0" fontId="21" fillId="2" borderId="141" xfId="0" applyFont="1" applyFill="1" applyBorder="1" applyAlignment="1">
      <alignment horizontal="center" vertical="center" wrapText="1"/>
    </xf>
    <xf numFmtId="0" fontId="21" fillId="2" borderId="144" xfId="0" applyFont="1" applyFill="1" applyBorder="1" applyAlignment="1">
      <alignment horizontal="center" vertical="center" wrapText="1"/>
    </xf>
    <xf numFmtId="0" fontId="22" fillId="0" borderId="155" xfId="0" applyFont="1" applyBorder="1" applyAlignment="1">
      <alignment horizontal="left" vertical="center" wrapText="1"/>
    </xf>
    <xf numFmtId="0" fontId="22" fillId="0" borderId="156" xfId="0" applyFont="1" applyBorder="1" applyAlignment="1">
      <alignment horizontal="left" vertical="center" wrapText="1"/>
    </xf>
    <xf numFmtId="0" fontId="22" fillId="0" borderId="157" xfId="0" applyFont="1" applyBorder="1" applyAlignment="1">
      <alignment horizontal="left" vertical="center" wrapText="1"/>
    </xf>
    <xf numFmtId="0" fontId="21" fillId="2" borderId="161" xfId="0" applyFont="1" applyFill="1" applyBorder="1" applyAlignment="1">
      <alignment horizontal="center" vertical="center" wrapText="1"/>
    </xf>
    <xf numFmtId="0" fontId="21" fillId="2" borderId="164" xfId="0" applyFont="1" applyFill="1" applyBorder="1" applyAlignment="1">
      <alignment horizontal="center" vertical="center" wrapText="1"/>
    </xf>
    <xf numFmtId="0" fontId="21" fillId="2" borderId="165" xfId="0" applyFont="1" applyFill="1" applyBorder="1" applyAlignment="1">
      <alignment horizontal="center" vertical="center" wrapText="1"/>
    </xf>
    <xf numFmtId="0" fontId="22" fillId="0" borderId="166" xfId="0" applyFont="1" applyBorder="1" applyAlignment="1">
      <alignment horizontal="left" vertical="top" wrapText="1"/>
    </xf>
    <xf numFmtId="0" fontId="22" fillId="0" borderId="133" xfId="0" applyFont="1" applyBorder="1" applyAlignment="1">
      <alignment horizontal="left" vertical="top" wrapText="1"/>
    </xf>
    <xf numFmtId="0" fontId="22" fillId="0" borderId="135" xfId="0" applyFont="1" applyBorder="1" applyAlignment="1">
      <alignment horizontal="left" vertical="top" wrapText="1"/>
    </xf>
    <xf numFmtId="0" fontId="21" fillId="2" borderId="170" xfId="0" applyFont="1" applyFill="1" applyBorder="1" applyAlignment="1">
      <alignment horizontal="center" vertical="center" wrapText="1"/>
    </xf>
    <xf numFmtId="0" fontId="22" fillId="0" borderId="172" xfId="0" applyFont="1" applyBorder="1" applyAlignment="1">
      <alignment horizontal="left" vertical="center" wrapText="1"/>
    </xf>
    <xf numFmtId="0" fontId="22" fillId="0" borderId="172" xfId="0" applyFont="1" applyBorder="1" applyAlignment="1">
      <alignment horizontal="center" vertical="center" wrapText="1"/>
    </xf>
    <xf numFmtId="14" fontId="22" fillId="0" borderId="172" xfId="0" applyNumberFormat="1" applyFont="1" applyBorder="1" applyAlignment="1">
      <alignment horizontal="center" vertical="center" wrapText="1"/>
    </xf>
    <xf numFmtId="0" fontId="30" fillId="0" borderId="172" xfId="0" applyFont="1" applyBorder="1" applyAlignment="1">
      <alignment horizontal="center" vertical="center" wrapText="1"/>
    </xf>
    <xf numFmtId="14" fontId="22" fillId="0" borderId="173" xfId="0" applyNumberFormat="1" applyFont="1" applyBorder="1" applyAlignment="1">
      <alignment horizontal="center" vertical="center" wrapText="1"/>
    </xf>
    <xf numFmtId="14" fontId="22" fillId="0" borderId="175" xfId="0" applyNumberFormat="1" applyFont="1" applyBorder="1" applyAlignment="1">
      <alignment horizontal="center" vertical="center" wrapText="1"/>
    </xf>
    <xf numFmtId="14" fontId="22" fillId="0" borderId="177" xfId="0" applyNumberFormat="1" applyFont="1" applyBorder="1" applyAlignment="1">
      <alignment horizontal="center" vertical="center" wrapText="1"/>
    </xf>
    <xf numFmtId="14" fontId="22" fillId="0" borderId="178" xfId="0" applyNumberFormat="1" applyFont="1" applyBorder="1" applyAlignment="1">
      <alignment horizontal="center" vertical="center" wrapText="1"/>
    </xf>
    <xf numFmtId="0" fontId="22" fillId="0" borderId="179" xfId="0" applyFont="1" applyBorder="1" applyAlignment="1">
      <alignment horizontal="center" vertical="center" wrapText="1"/>
    </xf>
    <xf numFmtId="0" fontId="22" fillId="0" borderId="179" xfId="0" applyFont="1" applyBorder="1" applyAlignment="1">
      <alignment horizontal="left" vertical="center" wrapText="1"/>
    </xf>
    <xf numFmtId="14" fontId="22" fillId="0" borderId="179" xfId="0" applyNumberFormat="1" applyFont="1" applyBorder="1" applyAlignment="1">
      <alignment horizontal="center" vertical="center" wrapText="1"/>
    </xf>
    <xf numFmtId="14" fontId="23" fillId="0" borderId="179" xfId="0" applyNumberFormat="1" applyFont="1" applyBorder="1" applyAlignment="1">
      <alignment horizontal="center" vertical="center"/>
    </xf>
    <xf numFmtId="0" fontId="30" fillId="0" borderId="179" xfId="0" applyFont="1" applyBorder="1" applyAlignment="1">
      <alignment horizontal="center" vertical="center" wrapText="1"/>
    </xf>
    <xf numFmtId="0" fontId="22" fillId="0" borderId="180" xfId="0" applyFont="1" applyBorder="1" applyAlignment="1">
      <alignment horizontal="center" vertical="center" wrapText="1"/>
    </xf>
    <xf numFmtId="0" fontId="22" fillId="0" borderId="181" xfId="0" applyFont="1" applyBorder="1" applyAlignment="1">
      <alignment horizontal="left" vertical="center" wrapText="1"/>
    </xf>
    <xf numFmtId="0" fontId="22" fillId="0" borderId="181" xfId="0" applyFont="1" applyBorder="1" applyAlignment="1">
      <alignment horizontal="center" vertical="center" wrapText="1"/>
    </xf>
    <xf numFmtId="14" fontId="22" fillId="0" borderId="181" xfId="0" applyNumberFormat="1" applyFont="1" applyBorder="1" applyAlignment="1">
      <alignment horizontal="center" vertical="center" wrapText="1"/>
    </xf>
    <xf numFmtId="14" fontId="23" fillId="0" borderId="181" xfId="0" applyNumberFormat="1" applyFont="1" applyBorder="1" applyAlignment="1">
      <alignment horizontal="center" vertical="center"/>
    </xf>
    <xf numFmtId="14" fontId="23" fillId="0" borderId="182" xfId="0" applyNumberFormat="1" applyFont="1" applyBorder="1" applyAlignment="1">
      <alignment horizontal="center" vertical="center"/>
    </xf>
    <xf numFmtId="0" fontId="22" fillId="0" borderId="183" xfId="0" applyFont="1" applyBorder="1" applyAlignment="1">
      <alignment horizontal="center" vertical="center" wrapText="1"/>
    </xf>
    <xf numFmtId="14" fontId="23" fillId="0" borderId="184" xfId="0" applyNumberFormat="1" applyFont="1" applyBorder="1" applyAlignment="1">
      <alignment horizontal="center" vertical="center"/>
    </xf>
    <xf numFmtId="14" fontId="22" fillId="0" borderId="184" xfId="0" applyNumberFormat="1" applyFont="1" applyBorder="1" applyAlignment="1">
      <alignment horizontal="center" vertical="center" wrapText="1"/>
    </xf>
    <xf numFmtId="0" fontId="22" fillId="0" borderId="185" xfId="0" applyFont="1" applyBorder="1" applyAlignment="1">
      <alignment horizontal="center" vertical="center" wrapText="1"/>
    </xf>
    <xf numFmtId="0" fontId="30" fillId="0" borderId="186" xfId="0" applyFont="1" applyBorder="1" applyAlignment="1">
      <alignment horizontal="center" vertical="center" wrapText="1"/>
    </xf>
    <xf numFmtId="0" fontId="22" fillId="0" borderId="186" xfId="0" applyFont="1" applyBorder="1" applyAlignment="1">
      <alignment horizontal="center" vertical="center" wrapText="1"/>
    </xf>
    <xf numFmtId="14" fontId="22" fillId="0" borderId="186" xfId="0" applyNumberFormat="1" applyFont="1" applyBorder="1" applyAlignment="1">
      <alignment horizontal="center" vertical="center" wrapText="1"/>
    </xf>
    <xf numFmtId="14" fontId="22" fillId="0" borderId="187" xfId="0" applyNumberFormat="1" applyFont="1" applyBorder="1" applyAlignment="1">
      <alignment horizontal="center" vertical="center" wrapText="1"/>
    </xf>
    <xf numFmtId="166" fontId="30" fillId="0" borderId="171" xfId="0" applyNumberFormat="1" applyFont="1" applyBorder="1" applyAlignment="1">
      <alignment horizontal="center" vertical="center" wrapText="1"/>
    </xf>
    <xf numFmtId="166" fontId="30" fillId="0" borderId="174" xfId="0" applyNumberFormat="1" applyFont="1" applyBorder="1" applyAlignment="1">
      <alignment horizontal="center" vertical="center" wrapText="1"/>
    </xf>
    <xf numFmtId="0" fontId="22" fillId="0" borderId="177" xfId="0" applyFont="1" applyBorder="1" applyAlignment="1">
      <alignment horizontal="left" vertical="center" wrapText="1"/>
    </xf>
    <xf numFmtId="0" fontId="22" fillId="0" borderId="177" xfId="0" applyFont="1" applyBorder="1" applyAlignment="1">
      <alignment horizontal="center" vertical="center" wrapText="1"/>
    </xf>
    <xf numFmtId="166" fontId="30" fillId="0" borderId="176"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165" fontId="22" fillId="0" borderId="129" xfId="0" applyNumberFormat="1" applyFont="1" applyBorder="1" applyAlignment="1">
      <alignment horizontal="center" vertical="center" wrapText="1"/>
    </xf>
    <xf numFmtId="9" fontId="22" fillId="0" borderId="130" xfId="0" applyNumberFormat="1" applyFont="1" applyBorder="1" applyAlignment="1">
      <alignment horizontal="center" vertical="center" wrapText="1"/>
    </xf>
    <xf numFmtId="165" fontId="22" fillId="0" borderId="130" xfId="0" applyNumberFormat="1" applyFont="1" applyBorder="1" applyAlignment="1">
      <alignment horizontal="center" vertical="center" wrapText="1"/>
    </xf>
    <xf numFmtId="0" fontId="22" fillId="0" borderId="188" xfId="0" applyFont="1" applyBorder="1" applyAlignment="1">
      <alignment horizontal="left" vertical="center" wrapText="1"/>
    </xf>
    <xf numFmtId="0" fontId="22" fillId="0" borderId="189" xfId="0" applyFont="1" applyBorder="1" applyAlignment="1">
      <alignment horizontal="left" vertical="center" wrapText="1"/>
    </xf>
    <xf numFmtId="0" fontId="22" fillId="0" borderId="149" xfId="0" applyFont="1" applyBorder="1" applyAlignment="1">
      <alignment horizontal="center" vertical="center" wrapText="1"/>
    </xf>
    <xf numFmtId="0" fontId="22" fillId="0" borderId="190" xfId="0" applyFont="1" applyBorder="1" applyAlignment="1">
      <alignment horizontal="center" vertical="center" wrapText="1"/>
    </xf>
    <xf numFmtId="0" fontId="22" fillId="0" borderId="191" xfId="0" applyFont="1" applyBorder="1" applyAlignment="1">
      <alignment horizontal="left" vertical="center" wrapText="1"/>
    </xf>
    <xf numFmtId="0" fontId="22" fillId="0" borderId="61" xfId="0" applyFont="1" applyBorder="1" applyAlignment="1">
      <alignment horizontal="center" vertical="center" wrapText="1"/>
    </xf>
    <xf numFmtId="14" fontId="22" fillId="0" borderId="196" xfId="0" applyNumberFormat="1" applyFont="1" applyBorder="1" applyAlignment="1">
      <alignment horizontal="center" vertical="center" wrapText="1"/>
    </xf>
    <xf numFmtId="0" fontId="30" fillId="0" borderId="61" xfId="0" applyFont="1" applyBorder="1" applyAlignment="1">
      <alignment horizontal="center" vertical="center" wrapText="1"/>
    </xf>
    <xf numFmtId="0" fontId="32" fillId="0" borderId="177" xfId="0" applyFont="1" applyBorder="1" applyAlignment="1">
      <alignment horizontal="center" vertical="center" wrapText="1"/>
    </xf>
    <xf numFmtId="0" fontId="30" fillId="0" borderId="171" xfId="0" applyFont="1" applyBorder="1" applyAlignment="1">
      <alignment horizontal="center" vertical="center" wrapText="1"/>
    </xf>
    <xf numFmtId="9" fontId="22" fillId="0" borderId="172" xfId="0" applyNumberFormat="1" applyFont="1" applyBorder="1" applyAlignment="1">
      <alignment horizontal="center" vertical="center" wrapText="1"/>
    </xf>
    <xf numFmtId="14" fontId="23" fillId="0" borderId="172" xfId="0" applyNumberFormat="1" applyFont="1" applyBorder="1" applyAlignment="1">
      <alignment horizontal="center" vertical="center"/>
    </xf>
    <xf numFmtId="14" fontId="23" fillId="0" borderId="173" xfId="0" applyNumberFormat="1" applyFont="1" applyBorder="1" applyAlignment="1">
      <alignment horizontal="center" vertical="center"/>
    </xf>
    <xf numFmtId="0" fontId="30" fillId="0" borderId="174" xfId="0" applyFont="1" applyBorder="1" applyAlignment="1">
      <alignment horizontal="center" vertical="center" wrapText="1"/>
    </xf>
    <xf numFmtId="0" fontId="30" fillId="0" borderId="176" xfId="0" applyFont="1" applyBorder="1" applyAlignment="1">
      <alignment horizontal="center" vertical="center" wrapText="1"/>
    </xf>
    <xf numFmtId="164" fontId="24" fillId="0" borderId="198" xfId="0" applyNumberFormat="1" applyFont="1" applyBorder="1" applyAlignment="1">
      <alignment vertical="center" wrapText="1"/>
    </xf>
    <xf numFmtId="2" fontId="25" fillId="0" borderId="129" xfId="0" applyNumberFormat="1" applyFont="1" applyBorder="1" applyAlignment="1">
      <alignment horizontal="center" vertical="center" wrapText="1"/>
    </xf>
    <xf numFmtId="2" fontId="25" fillId="0" borderId="130" xfId="0" applyNumberFormat="1" applyFont="1" applyBorder="1" applyAlignment="1">
      <alignment horizontal="center" vertical="center" wrapText="1"/>
    </xf>
    <xf numFmtId="10" fontId="25" fillId="0" borderId="131" xfId="0" applyNumberFormat="1" applyFont="1" applyBorder="1" applyAlignment="1">
      <alignment vertical="center" wrapText="1"/>
    </xf>
    <xf numFmtId="10" fontId="25" fillId="0" borderId="133" xfId="0" applyNumberFormat="1" applyFont="1" applyBorder="1" applyAlignment="1">
      <alignment vertical="center" wrapText="1"/>
    </xf>
    <xf numFmtId="10" fontId="25" fillId="0" borderId="138" xfId="0" applyNumberFormat="1" applyFont="1" applyBorder="1" applyAlignment="1">
      <alignment vertical="center" wrapText="1"/>
    </xf>
    <xf numFmtId="0" fontId="22" fillId="0" borderId="65" xfId="0" applyFont="1" applyBorder="1" applyAlignment="1">
      <alignment vertical="center" wrapText="1"/>
    </xf>
    <xf numFmtId="2" fontId="25" fillId="0" borderId="134" xfId="0" applyNumberFormat="1" applyFont="1" applyBorder="1" applyAlignment="1">
      <alignment horizontal="center" vertical="center" wrapText="1"/>
    </xf>
    <xf numFmtId="2" fontId="25" fillId="0" borderId="63" xfId="0" applyNumberFormat="1" applyFont="1" applyBorder="1" applyAlignment="1">
      <alignment horizontal="center" vertical="center" wrapText="1"/>
    </xf>
    <xf numFmtId="0" fontId="22" fillId="0" borderId="202" xfId="0" applyFont="1" applyBorder="1" applyAlignment="1">
      <alignment horizontal="center" vertical="center" wrapText="1"/>
    </xf>
    <xf numFmtId="0" fontId="22" fillId="3" borderId="203" xfId="0" applyFont="1" applyFill="1" applyBorder="1" applyAlignment="1">
      <alignment horizontal="center" vertical="center" wrapText="1"/>
    </xf>
    <xf numFmtId="0" fontId="30" fillId="0" borderId="204" xfId="0" applyFont="1" applyBorder="1" applyAlignment="1">
      <alignment horizontal="center" vertical="center" wrapText="1"/>
    </xf>
    <xf numFmtId="0" fontId="30" fillId="0" borderId="205" xfId="0" applyFont="1" applyBorder="1" applyAlignment="1">
      <alignment horizontal="center" vertical="center" wrapText="1"/>
    </xf>
    <xf numFmtId="0" fontId="32" fillId="0" borderId="205" xfId="0" applyFont="1" applyBorder="1" applyAlignment="1">
      <alignment horizontal="center" vertical="center" wrapText="1"/>
    </xf>
    <xf numFmtId="14" fontId="30" fillId="0" borderId="205" xfId="0" applyNumberFormat="1" applyFont="1" applyBorder="1" applyAlignment="1">
      <alignment horizontal="center" vertical="center" wrapText="1"/>
    </xf>
    <xf numFmtId="14" fontId="22" fillId="0" borderId="205" xfId="0" applyNumberFormat="1" applyFont="1" applyBorder="1" applyAlignment="1">
      <alignment horizontal="center" vertical="center" wrapText="1"/>
    </xf>
    <xf numFmtId="0" fontId="22" fillId="0" borderId="206" xfId="0" applyFont="1" applyBorder="1" applyAlignment="1">
      <alignment horizontal="center" vertical="center" wrapText="1"/>
    </xf>
    <xf numFmtId="0" fontId="22" fillId="0" borderId="207" xfId="0" applyFont="1" applyBorder="1" applyAlignment="1">
      <alignment horizontal="center" vertical="center" wrapText="1"/>
    </xf>
    <xf numFmtId="164" fontId="24" fillId="0" borderId="207" xfId="0" applyNumberFormat="1" applyFont="1" applyBorder="1" applyAlignment="1">
      <alignment vertical="center" wrapText="1"/>
    </xf>
    <xf numFmtId="0" fontId="22" fillId="0" borderId="207" xfId="0" applyFont="1" applyBorder="1" applyAlignment="1">
      <alignment horizontal="left" vertical="center" wrapText="1"/>
    </xf>
    <xf numFmtId="164" fontId="24" fillId="0" borderId="208" xfId="0" applyNumberFormat="1" applyFont="1" applyBorder="1" applyAlignment="1">
      <alignment vertical="center" wrapText="1"/>
    </xf>
    <xf numFmtId="0" fontId="22" fillId="0" borderId="205" xfId="0" applyFont="1" applyBorder="1" applyAlignment="1">
      <alignment horizontal="left" vertical="center" wrapText="1"/>
    </xf>
    <xf numFmtId="0" fontId="22" fillId="0" borderId="209" xfId="0" applyFont="1" applyBorder="1" applyAlignment="1">
      <alignment horizontal="center" vertical="center" wrapText="1"/>
    </xf>
    <xf numFmtId="2" fontId="25" fillId="0" borderId="207" xfId="0" applyNumberFormat="1" applyFont="1" applyBorder="1" applyAlignment="1">
      <alignment horizontal="center" vertical="center" wrapText="1"/>
    </xf>
    <xf numFmtId="10" fontId="25" fillId="0" borderId="210" xfId="0" applyNumberFormat="1" applyFont="1" applyBorder="1" applyAlignment="1">
      <alignment vertical="center" wrapText="1"/>
    </xf>
    <xf numFmtId="14" fontId="22" fillId="0" borderId="212" xfId="0" applyNumberFormat="1" applyFont="1" applyBorder="1" applyAlignment="1">
      <alignment horizontal="center" vertical="center" wrapText="1"/>
    </xf>
    <xf numFmtId="2" fontId="25" fillId="0" borderId="206" xfId="0" applyNumberFormat="1" applyFont="1" applyBorder="1" applyAlignment="1">
      <alignment horizontal="center" vertical="center" wrapText="1"/>
    </xf>
    <xf numFmtId="0" fontId="22" fillId="3" borderId="127" xfId="0" applyFont="1" applyFill="1" applyBorder="1" applyAlignment="1">
      <alignment horizontal="center" vertical="center" wrapText="1"/>
    </xf>
    <xf numFmtId="0" fontId="30" fillId="0" borderId="177" xfId="0" applyFont="1" applyBorder="1" applyAlignment="1">
      <alignment horizontal="center" vertical="center" wrapText="1"/>
    </xf>
    <xf numFmtId="14" fontId="30" fillId="0" borderId="213" xfId="0" applyNumberFormat="1" applyFont="1" applyBorder="1" applyAlignment="1">
      <alignment horizontal="center" vertical="center" wrapText="1"/>
    </xf>
    <xf numFmtId="164" fontId="24" fillId="0" borderId="214" xfId="0" applyNumberFormat="1" applyFont="1" applyBorder="1" applyAlignment="1">
      <alignment vertical="center" wrapText="1"/>
    </xf>
    <xf numFmtId="0" fontId="22" fillId="0" borderId="215" xfId="0" applyFont="1" applyBorder="1" applyAlignment="1">
      <alignment horizontal="center" vertical="center" wrapText="1"/>
    </xf>
    <xf numFmtId="0" fontId="22" fillId="0" borderId="199" xfId="0" applyFont="1" applyBorder="1" applyAlignment="1">
      <alignment horizontal="center" vertical="center" wrapText="1"/>
    </xf>
    <xf numFmtId="2" fontId="25" fillId="0" borderId="216" xfId="0" applyNumberFormat="1" applyFont="1" applyBorder="1" applyAlignment="1">
      <alignment horizontal="center" vertical="center" wrapText="1"/>
    </xf>
    <xf numFmtId="2" fontId="25" fillId="0" borderId="217" xfId="0" applyNumberFormat="1" applyFont="1" applyBorder="1" applyAlignment="1">
      <alignment horizontal="center" vertical="center" wrapText="1"/>
    </xf>
    <xf numFmtId="10" fontId="25" fillId="0" borderId="148" xfId="0" applyNumberFormat="1" applyFont="1" applyBorder="1" applyAlignment="1">
      <alignment vertical="center" wrapText="1"/>
    </xf>
    <xf numFmtId="10" fontId="25" fillId="0" borderId="141" xfId="0" applyNumberFormat="1" applyFont="1" applyBorder="1" applyAlignment="1">
      <alignment horizontal="center" vertical="center" wrapText="1"/>
    </xf>
    <xf numFmtId="10" fontId="25" fillId="0" borderId="218" xfId="0" applyNumberFormat="1" applyFont="1" applyBorder="1" applyAlignment="1">
      <alignment vertical="center" wrapText="1"/>
    </xf>
    <xf numFmtId="10" fontId="25" fillId="0" borderId="214" xfId="0" applyNumberFormat="1" applyFont="1" applyBorder="1" applyAlignment="1">
      <alignment vertical="center" wrapText="1"/>
    </xf>
    <xf numFmtId="10" fontId="25" fillId="0" borderId="198" xfId="0" applyNumberFormat="1" applyFont="1" applyBorder="1" applyAlignment="1">
      <alignment vertical="center" wrapText="1"/>
    </xf>
    <xf numFmtId="0" fontId="22" fillId="0" borderId="220" xfId="0" applyFont="1" applyBorder="1" applyAlignment="1">
      <alignment horizontal="center" vertical="center" wrapText="1"/>
    </xf>
    <xf numFmtId="0" fontId="22" fillId="0" borderId="191" xfId="0" applyFont="1" applyBorder="1" applyAlignment="1">
      <alignment horizontal="center" vertical="center" wrapText="1"/>
    </xf>
    <xf numFmtId="164" fontId="24" fillId="0" borderId="191" xfId="0" applyNumberFormat="1" applyFont="1" applyBorder="1" applyAlignment="1">
      <alignment vertical="center" wrapText="1"/>
    </xf>
    <xf numFmtId="0" fontId="22" fillId="0" borderId="221" xfId="0" applyFont="1" applyBorder="1" applyAlignment="1">
      <alignment horizontal="left" vertical="center" wrapText="1"/>
    </xf>
    <xf numFmtId="0" fontId="22" fillId="0" borderId="222" xfId="0" applyFont="1" applyBorder="1" applyAlignment="1">
      <alignment horizontal="center" vertical="center" wrapText="1"/>
    </xf>
    <xf numFmtId="0" fontId="22" fillId="0" borderId="210" xfId="0" applyFont="1" applyBorder="1" applyAlignment="1">
      <alignment horizontal="center" vertical="center" wrapText="1"/>
    </xf>
    <xf numFmtId="2" fontId="25" fillId="0" borderId="223" xfId="0" applyNumberFormat="1" applyFont="1" applyBorder="1" applyAlignment="1">
      <alignment horizontal="center" vertical="center" wrapText="1"/>
    </xf>
    <xf numFmtId="2" fontId="25" fillId="0" borderId="224" xfId="0" applyNumberFormat="1" applyFont="1" applyBorder="1" applyAlignment="1">
      <alignment horizontal="center" vertical="center" wrapText="1"/>
    </xf>
    <xf numFmtId="10" fontId="25" fillId="0" borderId="54" xfId="0" applyNumberFormat="1" applyFont="1" applyBorder="1" applyAlignment="1">
      <alignment vertical="center" wrapText="1"/>
    </xf>
    <xf numFmtId="10" fontId="25" fillId="0" borderId="57" xfId="0" applyNumberFormat="1" applyFont="1" applyBorder="1" applyAlignment="1">
      <alignment horizontal="center" vertical="center" wrapText="1"/>
    </xf>
    <xf numFmtId="10" fontId="25" fillId="0" borderId="225" xfId="0" applyNumberFormat="1" applyFont="1" applyBorder="1" applyAlignment="1">
      <alignment vertical="center" wrapText="1"/>
    </xf>
    <xf numFmtId="10" fontId="25" fillId="0" borderId="226" xfId="0" applyNumberFormat="1" applyFont="1" applyBorder="1" applyAlignment="1">
      <alignment horizontal="center" vertical="center" wrapText="1"/>
    </xf>
    <xf numFmtId="0" fontId="22" fillId="3" borderId="227" xfId="0" applyFont="1" applyFill="1" applyBorder="1" applyAlignment="1">
      <alignment horizontal="center" vertical="center" wrapText="1"/>
    </xf>
    <xf numFmtId="0" fontId="30" fillId="0" borderId="85" xfId="0" applyFont="1" applyBorder="1" applyAlignment="1">
      <alignment horizontal="center" vertical="center" wrapText="1"/>
    </xf>
    <xf numFmtId="0" fontId="22" fillId="0" borderId="86" xfId="0" applyFont="1" applyBorder="1" applyAlignment="1">
      <alignment horizontal="left" vertical="center" wrapText="1"/>
    </xf>
    <xf numFmtId="0" fontId="22" fillId="0" borderId="86" xfId="0" applyFont="1" applyBorder="1" applyAlignment="1">
      <alignment horizontal="center" vertical="center" wrapText="1"/>
    </xf>
    <xf numFmtId="14" fontId="22" fillId="0" borderId="228" xfId="0" applyNumberFormat="1" applyFont="1" applyBorder="1" applyAlignment="1">
      <alignment horizontal="center" vertical="center" wrapText="1"/>
    </xf>
    <xf numFmtId="14" fontId="23" fillId="0" borderId="86" xfId="0" applyNumberFormat="1" applyFont="1" applyBorder="1" applyAlignment="1">
      <alignment horizontal="center" vertical="center"/>
    </xf>
    <xf numFmtId="14" fontId="23" fillId="0" borderId="229" xfId="0" applyNumberFormat="1" applyFont="1" applyBorder="1" applyAlignment="1">
      <alignment horizontal="center" vertical="center"/>
    </xf>
    <xf numFmtId="0" fontId="27" fillId="0" borderId="205" xfId="0" applyFont="1" applyBorder="1" applyAlignment="1">
      <alignment horizontal="left" vertical="center" wrapText="1"/>
    </xf>
    <xf numFmtId="0" fontId="34" fillId="0" borderId="205" xfId="0" applyFont="1" applyBorder="1" applyAlignment="1">
      <alignment horizontal="center" vertical="center" wrapText="1"/>
    </xf>
    <xf numFmtId="0" fontId="22" fillId="0" borderId="205" xfId="0" applyFont="1" applyBorder="1" applyAlignment="1">
      <alignment horizontal="center" vertical="center" wrapText="1"/>
    </xf>
    <xf numFmtId="0" fontId="22" fillId="0" borderId="230" xfId="0" applyFont="1" applyBorder="1" applyAlignment="1">
      <alignment horizontal="center" vertical="center" wrapText="1"/>
    </xf>
    <xf numFmtId="10" fontId="25" fillId="0" borderId="200" xfId="0" applyNumberFormat="1" applyFont="1" applyBorder="1" applyAlignment="1">
      <alignment vertical="center" wrapText="1"/>
    </xf>
    <xf numFmtId="0" fontId="25" fillId="0" borderId="136" xfId="0" applyFont="1" applyBorder="1" applyAlignment="1">
      <alignment horizontal="center" vertical="center" wrapText="1"/>
    </xf>
    <xf numFmtId="0" fontId="25" fillId="0" borderId="137" xfId="0" applyFont="1" applyBorder="1" applyAlignment="1">
      <alignment horizontal="center" vertical="center" wrapText="1"/>
    </xf>
    <xf numFmtId="0" fontId="25" fillId="0" borderId="129" xfId="0" applyFont="1" applyBorder="1" applyAlignment="1">
      <alignment horizontal="center" vertical="center" wrapText="1"/>
    </xf>
    <xf numFmtId="0" fontId="25" fillId="0" borderId="130" xfId="0" applyFont="1" applyBorder="1" applyAlignment="1">
      <alignment horizontal="center" vertical="center" wrapText="1"/>
    </xf>
    <xf numFmtId="0" fontId="22" fillId="0" borderId="221" xfId="0" applyFont="1" applyBorder="1" applyAlignment="1">
      <alignment horizontal="center" vertical="center" wrapText="1"/>
    </xf>
    <xf numFmtId="14" fontId="22" fillId="0" borderId="221" xfId="0" applyNumberFormat="1" applyFont="1" applyBorder="1" applyAlignment="1">
      <alignment horizontal="center" vertical="center" wrapText="1"/>
    </xf>
    <xf numFmtId="14" fontId="22" fillId="0" borderId="234" xfId="0" applyNumberFormat="1" applyFont="1" applyBorder="1" applyAlignment="1">
      <alignment horizontal="center" vertical="center" wrapText="1"/>
    </xf>
    <xf numFmtId="166" fontId="30" fillId="0" borderId="211" xfId="0" applyNumberFormat="1" applyFont="1" applyBorder="1" applyAlignment="1">
      <alignment horizontal="center" vertical="center" wrapText="1"/>
    </xf>
    <xf numFmtId="0" fontId="25" fillId="0" borderId="206" xfId="0" applyFont="1" applyBorder="1" applyAlignment="1">
      <alignment horizontal="center" vertical="center" wrapText="1"/>
    </xf>
    <xf numFmtId="0" fontId="25" fillId="0" borderId="207" xfId="0" applyFont="1" applyBorder="1" applyAlignment="1">
      <alignment horizontal="center" vertical="center" wrapText="1"/>
    </xf>
    <xf numFmtId="0" fontId="34" fillId="0" borderId="186" xfId="0" applyFont="1" applyBorder="1" applyAlignment="1">
      <alignment horizontal="left" vertical="center" wrapText="1"/>
    </xf>
    <xf numFmtId="14" fontId="23" fillId="0" borderId="186" xfId="0" applyNumberFormat="1" applyFont="1" applyBorder="1" applyAlignment="1">
      <alignment horizontal="center" vertical="center"/>
    </xf>
    <xf numFmtId="14" fontId="23" fillId="0" borderId="187" xfId="0" applyNumberFormat="1" applyFont="1" applyBorder="1" applyAlignment="1">
      <alignment horizontal="center" vertical="center"/>
    </xf>
    <xf numFmtId="0" fontId="22" fillId="0" borderId="24" xfId="0" applyFont="1" applyBorder="1" applyAlignment="1">
      <alignment horizontal="center" vertical="center" wrapText="1"/>
    </xf>
    <xf numFmtId="10" fontId="25" fillId="0" borderId="219" xfId="0" applyNumberFormat="1" applyFont="1" applyBorder="1" applyAlignment="1">
      <alignment vertical="center" wrapText="1"/>
    </xf>
    <xf numFmtId="0" fontId="30" fillId="0" borderId="180" xfId="0" applyFont="1" applyBorder="1" applyAlignment="1">
      <alignment horizontal="center" vertical="center" wrapText="1"/>
    </xf>
    <xf numFmtId="0" fontId="30" fillId="0" borderId="183" xfId="0" applyFont="1" applyBorder="1" applyAlignment="1">
      <alignment horizontal="center" vertical="center" wrapText="1"/>
    </xf>
    <xf numFmtId="0" fontId="30" fillId="0" borderId="185" xfId="0" applyFont="1" applyBorder="1" applyAlignment="1">
      <alignment horizontal="center" vertical="center" wrapText="1"/>
    </xf>
    <xf numFmtId="0" fontId="22" fillId="0" borderId="186" xfId="0" applyFont="1" applyBorder="1" applyAlignment="1">
      <alignment horizontal="left" vertical="center" wrapText="1"/>
    </xf>
    <xf numFmtId="0" fontId="32" fillId="0" borderId="186" xfId="0" applyFont="1" applyBorder="1" applyAlignment="1">
      <alignment horizontal="center" vertical="center" wrapText="1"/>
    </xf>
    <xf numFmtId="14" fontId="22" fillId="0" borderId="182" xfId="0" applyNumberFormat="1" applyFont="1" applyBorder="1" applyAlignment="1">
      <alignment horizontal="center" vertical="center" wrapText="1"/>
    </xf>
    <xf numFmtId="14" fontId="30" fillId="0" borderId="184" xfId="0" applyNumberFormat="1" applyFont="1" applyBorder="1" applyAlignment="1">
      <alignment horizontal="center" vertical="center" wrapText="1"/>
    </xf>
    <xf numFmtId="14" fontId="30" fillId="0" borderId="187" xfId="0" applyNumberFormat="1" applyFont="1" applyBorder="1" applyAlignment="1">
      <alignment horizontal="center" vertical="center" wrapText="1"/>
    </xf>
    <xf numFmtId="10" fontId="25" fillId="0" borderId="157" xfId="0" applyNumberFormat="1" applyFont="1" applyBorder="1" applyAlignment="1">
      <alignment horizontal="center" vertical="center" wrapText="1"/>
    </xf>
    <xf numFmtId="0" fontId="30" fillId="0" borderId="239" xfId="0" applyFont="1" applyBorder="1" applyAlignment="1">
      <alignment horizontal="center" vertical="center" wrapText="1"/>
    </xf>
    <xf numFmtId="0" fontId="30" fillId="0" borderId="240" xfId="0" applyFont="1" applyBorder="1" applyAlignment="1">
      <alignment horizontal="left" vertical="center" wrapText="1"/>
    </xf>
    <xf numFmtId="0" fontId="30" fillId="0" borderId="240" xfId="0" applyFont="1" applyBorder="1" applyAlignment="1">
      <alignment horizontal="center" vertical="center" wrapText="1"/>
    </xf>
    <xf numFmtId="0" fontId="22" fillId="0" borderId="240" xfId="0" applyFont="1" applyBorder="1" applyAlignment="1">
      <alignment horizontal="center" vertical="center" wrapText="1"/>
    </xf>
    <xf numFmtId="14" fontId="30" fillId="0" borderId="240" xfId="0" applyNumberFormat="1" applyFont="1" applyBorder="1" applyAlignment="1">
      <alignment horizontal="center" vertical="center" wrapText="1"/>
    </xf>
    <xf numFmtId="14" fontId="22" fillId="0" borderId="240" xfId="0" applyNumberFormat="1" applyFont="1" applyBorder="1" applyAlignment="1">
      <alignment horizontal="center" vertical="center" wrapText="1"/>
    </xf>
    <xf numFmtId="14" fontId="22" fillId="0" borderId="241" xfId="0" applyNumberFormat="1" applyFont="1" applyBorder="1" applyAlignment="1">
      <alignment horizontal="center" vertical="center" wrapText="1"/>
    </xf>
    <xf numFmtId="0" fontId="30" fillId="0" borderId="242" xfId="0" applyFont="1" applyBorder="1" applyAlignment="1">
      <alignment horizontal="center" vertical="center" wrapText="1"/>
    </xf>
    <xf numFmtId="0" fontId="22" fillId="0" borderId="243" xfId="0" applyFont="1" applyBorder="1" applyAlignment="1">
      <alignment horizontal="left" vertical="center" wrapText="1"/>
    </xf>
    <xf numFmtId="0" fontId="30" fillId="0" borderId="243" xfId="0" applyFont="1" applyBorder="1" applyAlignment="1">
      <alignment horizontal="center" vertical="center" wrapText="1"/>
    </xf>
    <xf numFmtId="0" fontId="22" fillId="0" borderId="243" xfId="0" applyFont="1" applyBorder="1" applyAlignment="1">
      <alignment horizontal="center" vertical="center" wrapText="1"/>
    </xf>
    <xf numFmtId="14" fontId="22" fillId="0" borderId="243" xfId="0" applyNumberFormat="1" applyFont="1" applyBorder="1" applyAlignment="1">
      <alignment horizontal="center" vertical="center" wrapText="1"/>
    </xf>
    <xf numFmtId="14" fontId="23" fillId="0" borderId="243" xfId="0" applyNumberFormat="1" applyFont="1" applyBorder="1" applyAlignment="1">
      <alignment horizontal="center" vertical="center"/>
    </xf>
    <xf numFmtId="14" fontId="23" fillId="0" borderId="244" xfId="0" applyNumberFormat="1" applyFont="1" applyBorder="1" applyAlignment="1">
      <alignment horizontal="center" vertical="center"/>
    </xf>
    <xf numFmtId="0" fontId="21" fillId="2" borderId="223" xfId="0" applyFont="1" applyFill="1" applyBorder="1" applyAlignment="1">
      <alignment horizontal="center" vertical="center" wrapText="1"/>
    </xf>
    <xf numFmtId="0" fontId="21" fillId="2" borderId="224" xfId="0" applyFont="1" applyFill="1" applyBorder="1" applyAlignment="1">
      <alignment horizontal="center" vertical="center" wrapText="1"/>
    </xf>
    <xf numFmtId="0" fontId="21" fillId="2" borderId="54" xfId="0" applyFont="1" applyFill="1" applyBorder="1" applyAlignment="1">
      <alignment horizontal="center" vertical="center" wrapText="1"/>
    </xf>
    <xf numFmtId="2" fontId="25" fillId="0" borderId="179" xfId="0" applyNumberFormat="1" applyFont="1" applyBorder="1" applyAlignment="1">
      <alignment horizontal="center" vertical="center" wrapText="1"/>
    </xf>
    <xf numFmtId="10" fontId="25" fillId="0" borderId="179" xfId="0" applyNumberFormat="1" applyFont="1" applyBorder="1" applyAlignment="1">
      <alignment vertical="center" wrapText="1"/>
    </xf>
    <xf numFmtId="2" fontId="25" fillId="0" borderId="180" xfId="0" applyNumberFormat="1" applyFont="1" applyBorder="1" applyAlignment="1">
      <alignment horizontal="center" vertical="center" wrapText="1"/>
    </xf>
    <xf numFmtId="2" fontId="25" fillId="0" borderId="181" xfId="0" applyNumberFormat="1" applyFont="1" applyBorder="1" applyAlignment="1">
      <alignment horizontal="center" vertical="center" wrapText="1"/>
    </xf>
    <xf numFmtId="10" fontId="25" fillId="0" borderId="182" xfId="0" applyNumberFormat="1" applyFont="1" applyBorder="1" applyAlignment="1">
      <alignment vertical="center" wrapText="1"/>
    </xf>
    <xf numFmtId="2" fontId="25" fillId="0" borderId="183" xfId="0" applyNumberFormat="1" applyFont="1" applyBorder="1" applyAlignment="1">
      <alignment horizontal="center" vertical="center" wrapText="1"/>
    </xf>
    <xf numFmtId="10" fontId="25" fillId="0" borderId="184" xfId="0" applyNumberFormat="1" applyFont="1" applyBorder="1" applyAlignment="1">
      <alignment vertical="center" wrapText="1"/>
    </xf>
    <xf numFmtId="2" fontId="25" fillId="0" borderId="185" xfId="0" applyNumberFormat="1" applyFont="1" applyBorder="1" applyAlignment="1">
      <alignment horizontal="center" vertical="center" wrapText="1"/>
    </xf>
    <xf numFmtId="2" fontId="25" fillId="0" borderId="186" xfId="0" applyNumberFormat="1" applyFont="1" applyBorder="1" applyAlignment="1">
      <alignment horizontal="center" vertical="center" wrapText="1"/>
    </xf>
    <xf numFmtId="10" fontId="25" fillId="0" borderId="187" xfId="0" applyNumberFormat="1" applyFont="1" applyBorder="1" applyAlignment="1">
      <alignment vertical="center" wrapText="1"/>
    </xf>
    <xf numFmtId="0" fontId="21" fillId="2" borderId="245" xfId="0" applyFont="1" applyFill="1" applyBorder="1" applyAlignment="1">
      <alignment horizontal="center" vertical="center" wrapText="1"/>
    </xf>
    <xf numFmtId="0" fontId="21" fillId="2" borderId="232" xfId="0" applyFont="1" applyFill="1" applyBorder="1" applyAlignment="1">
      <alignment horizontal="center" vertical="center" wrapText="1"/>
    </xf>
    <xf numFmtId="0" fontId="21" fillId="2" borderId="247" xfId="0" applyFont="1" applyFill="1" applyBorder="1" applyAlignment="1">
      <alignment horizontal="center" vertical="center" wrapText="1"/>
    </xf>
    <xf numFmtId="0" fontId="21" fillId="2" borderId="216" xfId="0" applyFont="1" applyFill="1" applyBorder="1" applyAlignment="1">
      <alignment horizontal="center" vertical="center" wrapText="1"/>
    </xf>
    <xf numFmtId="0" fontId="21" fillId="2" borderId="217" xfId="0" applyFont="1" applyFill="1" applyBorder="1" applyAlignment="1">
      <alignment horizontal="center" vertical="center" wrapText="1"/>
    </xf>
    <xf numFmtId="0" fontId="21" fillId="2" borderId="248" xfId="0" applyFont="1" applyFill="1" applyBorder="1" applyAlignment="1">
      <alignment horizontal="center" vertical="center" wrapText="1"/>
    </xf>
    <xf numFmtId="0" fontId="21" fillId="2" borderId="249" xfId="0" applyFont="1" applyFill="1" applyBorder="1" applyAlignment="1">
      <alignment horizontal="center" vertical="center" wrapText="1"/>
    </xf>
    <xf numFmtId="0" fontId="21" fillId="2" borderId="250" xfId="0" applyFont="1" applyFill="1" applyBorder="1" applyAlignment="1">
      <alignment horizontal="center" vertical="center" wrapText="1"/>
    </xf>
    <xf numFmtId="0" fontId="22" fillId="2" borderId="217" xfId="0" applyFont="1" applyFill="1" applyBorder="1" applyAlignment="1">
      <alignment horizontal="center" vertical="center" wrapText="1"/>
    </xf>
    <xf numFmtId="0" fontId="21" fillId="2" borderId="219" xfId="0" applyFont="1" applyFill="1" applyBorder="1" applyAlignment="1">
      <alignment horizontal="center" vertical="center" wrapText="1"/>
    </xf>
    <xf numFmtId="14" fontId="21" fillId="2" borderId="232" xfId="0" applyNumberFormat="1" applyFont="1" applyFill="1" applyBorder="1" applyAlignment="1">
      <alignment horizontal="center" vertical="center" wrapText="1"/>
    </xf>
    <xf numFmtId="14" fontId="21" fillId="2" borderId="251" xfId="0" applyNumberFormat="1" applyFont="1" applyFill="1" applyBorder="1" applyAlignment="1">
      <alignment horizontal="center" vertical="center" wrapText="1"/>
    </xf>
    <xf numFmtId="0" fontId="31" fillId="2" borderId="84" xfId="0" applyFont="1" applyFill="1" applyBorder="1" applyAlignment="1">
      <alignment horizontal="center" vertical="center" wrapText="1"/>
    </xf>
    <xf numFmtId="14" fontId="23" fillId="0" borderId="252" xfId="0" applyNumberFormat="1" applyFont="1" applyBorder="1" applyAlignment="1">
      <alignment horizontal="center" vertical="center"/>
    </xf>
    <xf numFmtId="14" fontId="23" fillId="0" borderId="209" xfId="0" applyNumberFormat="1" applyFont="1" applyBorder="1" applyAlignment="1">
      <alignment horizontal="center" vertical="center"/>
    </xf>
    <xf numFmtId="0" fontId="21" fillId="3" borderId="203" xfId="0" applyFont="1" applyFill="1" applyBorder="1" applyAlignment="1">
      <alignment horizontal="center" vertical="center" wrapText="1"/>
    </xf>
    <xf numFmtId="0" fontId="30" fillId="0" borderId="211" xfId="0" applyFont="1" applyBorder="1" applyAlignment="1">
      <alignment horizontal="center" vertical="center" wrapText="1"/>
    </xf>
    <xf numFmtId="0" fontId="21" fillId="2" borderId="110" xfId="0" applyFont="1" applyFill="1" applyBorder="1" applyAlignment="1">
      <alignment horizontal="center" vertical="center" wrapText="1"/>
    </xf>
    <xf numFmtId="0" fontId="21" fillId="2" borderId="220" xfId="0" applyFont="1" applyFill="1" applyBorder="1" applyAlignment="1">
      <alignment horizontal="center" vertical="center" wrapText="1"/>
    </xf>
    <xf numFmtId="0" fontId="21" fillId="2" borderId="191" xfId="0" applyFont="1" applyFill="1" applyBorder="1" applyAlignment="1">
      <alignment horizontal="center" vertical="center" wrapText="1"/>
    </xf>
    <xf numFmtId="0" fontId="21" fillId="2" borderId="258" xfId="0" applyFont="1" applyFill="1" applyBorder="1" applyAlignment="1">
      <alignment horizontal="center" vertical="center" wrapText="1"/>
    </xf>
    <xf numFmtId="0" fontId="21" fillId="2" borderId="235" xfId="0" applyFont="1" applyFill="1" applyBorder="1" applyAlignment="1">
      <alignment horizontal="center" vertical="center" wrapText="1"/>
    </xf>
    <xf numFmtId="0" fontId="21" fillId="2" borderId="259" xfId="0" applyFont="1" applyFill="1" applyBorder="1" applyAlignment="1">
      <alignment horizontal="center" vertical="center" wrapText="1"/>
    </xf>
    <xf numFmtId="0" fontId="21" fillId="2" borderId="260" xfId="0" applyFont="1" applyFill="1" applyBorder="1" applyAlignment="1">
      <alignment horizontal="center" vertical="center" wrapText="1"/>
    </xf>
    <xf numFmtId="0" fontId="22" fillId="2" borderId="191" xfId="0" applyFont="1" applyFill="1" applyBorder="1" applyAlignment="1">
      <alignment horizontal="center" vertical="center" wrapText="1"/>
    </xf>
    <xf numFmtId="0" fontId="21" fillId="2" borderId="235" xfId="0" applyFont="1" applyFill="1" applyBorder="1" applyAlignment="1">
      <alignment horizontal="left" vertical="center" wrapText="1"/>
    </xf>
    <xf numFmtId="0" fontId="21" fillId="2" borderId="153" xfId="0" applyFont="1" applyFill="1" applyBorder="1" applyAlignment="1">
      <alignment horizontal="center" vertical="center" wrapText="1"/>
    </xf>
    <xf numFmtId="0" fontId="32" fillId="0" borderId="172" xfId="0" applyFont="1" applyBorder="1" applyAlignment="1">
      <alignment horizontal="center" vertical="center" wrapText="1"/>
    </xf>
    <xf numFmtId="0" fontId="21" fillId="3" borderId="176" xfId="0" applyFont="1" applyFill="1" applyBorder="1" applyAlignment="1">
      <alignment horizontal="center" vertical="center" wrapText="1"/>
    </xf>
    <xf numFmtId="0" fontId="22" fillId="0" borderId="262" xfId="0" applyFont="1" applyBorder="1" applyAlignment="1">
      <alignment horizontal="center" vertical="center" wrapText="1"/>
    </xf>
    <xf numFmtId="14" fontId="22" fillId="0" borderId="150" xfId="0" applyNumberFormat="1" applyFont="1" applyBorder="1" applyAlignment="1">
      <alignment horizontal="center" vertical="center" wrapText="1"/>
    </xf>
    <xf numFmtId="9" fontId="22" fillId="0" borderId="177" xfId="0" applyNumberFormat="1" applyFont="1" applyBorder="1" applyAlignment="1">
      <alignment horizontal="center" vertical="center" wrapText="1"/>
    </xf>
    <xf numFmtId="0" fontId="22" fillId="3" borderId="167" xfId="0" applyFont="1" applyFill="1" applyBorder="1" applyAlignment="1">
      <alignment horizontal="center" vertical="center" wrapText="1"/>
    </xf>
    <xf numFmtId="0" fontId="22" fillId="3" borderId="263" xfId="0" applyFont="1" applyFill="1" applyBorder="1" applyAlignment="1">
      <alignment horizontal="center" vertical="center" wrapText="1"/>
    </xf>
    <xf numFmtId="0" fontId="26" fillId="0" borderId="221" xfId="0" applyFont="1" applyBorder="1" applyAlignment="1">
      <alignment horizontal="left" vertical="center" wrapText="1"/>
    </xf>
    <xf numFmtId="9" fontId="22" fillId="0" borderId="221" xfId="0" applyNumberFormat="1" applyFont="1" applyBorder="1" applyAlignment="1">
      <alignment horizontal="center" vertical="center" wrapText="1"/>
    </xf>
    <xf numFmtId="9" fontId="22" fillId="0" borderId="205" xfId="0" applyNumberFormat="1" applyFont="1" applyBorder="1" applyAlignment="1">
      <alignment horizontal="center" vertical="center" wrapText="1"/>
    </xf>
    <xf numFmtId="0" fontId="22" fillId="0" borderId="106" xfId="0" applyFont="1" applyBorder="1" applyAlignment="1">
      <alignment horizontal="center" vertical="center" wrapText="1"/>
    </xf>
    <xf numFmtId="10" fontId="28" fillId="0" borderId="57" xfId="0" applyNumberFormat="1" applyFont="1" applyBorder="1" applyAlignment="1">
      <alignment horizontal="center" vertical="center" wrapText="1"/>
    </xf>
    <xf numFmtId="10" fontId="25" fillId="0" borderId="226" xfId="0" applyNumberFormat="1" applyFont="1" applyBorder="1" applyAlignment="1">
      <alignment vertical="center" wrapText="1"/>
    </xf>
    <xf numFmtId="14" fontId="30" fillId="0" borderId="212" xfId="0" applyNumberFormat="1" applyFont="1" applyBorder="1" applyAlignment="1">
      <alignment horizontal="center" vertical="center" wrapText="1"/>
    </xf>
    <xf numFmtId="0" fontId="22" fillId="0" borderId="217" xfId="0" applyFont="1" applyBorder="1" applyAlignment="1">
      <alignment horizontal="left" vertical="center" wrapText="1"/>
    </xf>
    <xf numFmtId="2" fontId="25" fillId="0" borderId="62" xfId="0" applyNumberFormat="1" applyFont="1" applyBorder="1" applyAlignment="1">
      <alignment horizontal="center" vertical="center" wrapText="1"/>
    </xf>
    <xf numFmtId="10" fontId="25" fillId="0" borderId="64" xfId="0" applyNumberFormat="1" applyFont="1" applyBorder="1" applyAlignment="1">
      <alignment vertical="center" wrapText="1"/>
    </xf>
    <xf numFmtId="0" fontId="22" fillId="0" borderId="262" xfId="0" applyFont="1" applyBorder="1" applyAlignment="1">
      <alignment horizontal="left" vertical="center" wrapText="1"/>
    </xf>
    <xf numFmtId="14" fontId="22" fillId="0" borderId="262" xfId="0" applyNumberFormat="1" applyFont="1" applyBorder="1" applyAlignment="1">
      <alignment horizontal="center" vertical="center" wrapText="1"/>
    </xf>
    <xf numFmtId="14" fontId="22" fillId="0" borderId="267" xfId="0" applyNumberFormat="1" applyFont="1" applyBorder="1" applyAlignment="1">
      <alignment horizontal="center" vertical="center" wrapText="1"/>
    </xf>
    <xf numFmtId="9" fontId="22" fillId="0" borderId="179" xfId="0" applyNumberFormat="1" applyFont="1" applyBorder="1" applyAlignment="1">
      <alignment horizontal="center" vertical="center" wrapText="1"/>
    </xf>
    <xf numFmtId="9" fontId="22" fillId="0" borderId="181" xfId="0" applyNumberFormat="1" applyFont="1" applyBorder="1" applyAlignment="1">
      <alignment horizontal="center" vertical="center" wrapText="1"/>
    </xf>
    <xf numFmtId="9" fontId="22" fillId="0" borderId="186" xfId="0" applyNumberFormat="1" applyFont="1" applyBorder="1" applyAlignment="1">
      <alignment horizontal="center" vertical="center" wrapText="1"/>
    </xf>
    <xf numFmtId="0" fontId="22" fillId="3" borderId="256" xfId="0" applyFont="1" applyFill="1" applyBorder="1" applyAlignment="1">
      <alignment horizontal="center" vertical="center" wrapText="1"/>
    </xf>
    <xf numFmtId="0" fontId="22" fillId="3" borderId="233" xfId="0" applyFont="1" applyFill="1" applyBorder="1" applyAlignment="1">
      <alignment horizontal="center" vertical="center" wrapText="1"/>
    </xf>
    <xf numFmtId="14" fontId="23" fillId="0" borderId="268" xfId="0" applyNumberFormat="1" applyFont="1" applyBorder="1" applyAlignment="1">
      <alignment horizontal="center" vertical="center"/>
    </xf>
    <xf numFmtId="14" fontId="23" fillId="0" borderId="269" xfId="0" applyNumberFormat="1" applyFont="1" applyBorder="1" applyAlignment="1">
      <alignment horizontal="center" vertical="center"/>
    </xf>
    <xf numFmtId="0" fontId="30" fillId="0" borderId="265" xfId="0" applyFont="1" applyBorder="1" applyAlignment="1">
      <alignment horizontal="center" vertical="center" wrapText="1"/>
    </xf>
    <xf numFmtId="0" fontId="30" fillId="0" borderId="261" xfId="0" applyFont="1" applyBorder="1" applyAlignment="1">
      <alignment horizontal="center" vertical="center" wrapText="1"/>
    </xf>
    <xf numFmtId="0" fontId="22" fillId="0" borderId="216" xfId="0" applyFont="1" applyBorder="1" applyAlignment="1">
      <alignment horizontal="center" vertical="center" wrapText="1"/>
    </xf>
    <xf numFmtId="0" fontId="22" fillId="0" borderId="217" xfId="0" applyFont="1" applyBorder="1" applyAlignment="1">
      <alignment horizontal="center" vertical="center" wrapText="1"/>
    </xf>
    <xf numFmtId="0" fontId="22" fillId="0" borderId="169" xfId="0" applyFont="1" applyBorder="1" applyAlignment="1">
      <alignment horizontal="center" vertical="center" wrapText="1"/>
    </xf>
    <xf numFmtId="0" fontId="22" fillId="0" borderId="201" xfId="0" applyFont="1" applyBorder="1" applyAlignment="1">
      <alignment horizontal="center" vertical="center" wrapText="1"/>
    </xf>
    <xf numFmtId="2" fontId="25" fillId="0" borderId="247" xfId="0" applyNumberFormat="1" applyFont="1" applyBorder="1" applyAlignment="1">
      <alignment horizontal="center" vertical="center" wrapText="1"/>
    </xf>
    <xf numFmtId="2" fontId="25" fillId="0" borderId="232" xfId="0" applyNumberFormat="1" applyFont="1" applyBorder="1" applyAlignment="1">
      <alignment horizontal="center" vertical="center" wrapText="1"/>
    </xf>
    <xf numFmtId="10" fontId="25" fillId="0" borderId="246" xfId="0" applyNumberFormat="1" applyFont="1" applyBorder="1" applyAlignment="1">
      <alignment vertical="center" wrapText="1"/>
    </xf>
    <xf numFmtId="10" fontId="25" fillId="0" borderId="270" xfId="0" applyNumberFormat="1" applyFont="1" applyBorder="1" applyAlignment="1">
      <alignment vertical="center" wrapText="1"/>
    </xf>
    <xf numFmtId="10" fontId="25" fillId="0" borderId="271" xfId="0" applyNumberFormat="1" applyFont="1" applyBorder="1" applyAlignment="1">
      <alignment vertical="center" wrapText="1"/>
    </xf>
    <xf numFmtId="10" fontId="25" fillId="0" borderId="272" xfId="0" applyNumberFormat="1" applyFont="1" applyBorder="1" applyAlignment="1">
      <alignment vertical="center" wrapText="1"/>
    </xf>
    <xf numFmtId="0" fontId="22" fillId="3" borderId="276" xfId="0" applyFont="1" applyFill="1" applyBorder="1" applyAlignment="1">
      <alignment horizontal="center" vertical="center" wrapText="1"/>
    </xf>
    <xf numFmtId="14" fontId="22" fillId="0" borderId="77" xfId="0" applyNumberFormat="1" applyFont="1" applyBorder="1" applyAlignment="1">
      <alignment horizontal="center" vertical="center" wrapText="1"/>
    </xf>
    <xf numFmtId="14" fontId="22" fillId="0" borderId="217" xfId="0" applyNumberFormat="1" applyFont="1" applyBorder="1" applyAlignment="1">
      <alignment horizontal="center" vertical="center" wrapText="1"/>
    </xf>
    <xf numFmtId="14" fontId="22" fillId="0" borderId="148" xfId="0" applyNumberFormat="1" applyFont="1" applyBorder="1" applyAlignment="1">
      <alignment horizontal="center" vertical="center" wrapText="1"/>
    </xf>
    <xf numFmtId="164" fontId="24" fillId="0" borderId="217" xfId="0" applyNumberFormat="1" applyFont="1" applyBorder="1" applyAlignment="1">
      <alignment vertical="center" wrapText="1"/>
    </xf>
    <xf numFmtId="0" fontId="22" fillId="0" borderId="148" xfId="0" applyFont="1" applyBorder="1" applyAlignment="1">
      <alignment horizontal="center" vertical="center" wrapText="1"/>
    </xf>
    <xf numFmtId="164" fontId="24" fillId="0" borderId="179" xfId="0" applyNumberFormat="1" applyFont="1" applyBorder="1" applyAlignment="1">
      <alignment vertical="center" wrapText="1"/>
    </xf>
    <xf numFmtId="164" fontId="24" fillId="0" borderId="181" xfId="0" applyNumberFormat="1" applyFont="1" applyBorder="1" applyAlignment="1">
      <alignment vertical="center" wrapText="1"/>
    </xf>
    <xf numFmtId="0" fontId="22" fillId="0" borderId="182" xfId="0" applyFont="1" applyBorder="1" applyAlignment="1">
      <alignment horizontal="center" vertical="center" wrapText="1"/>
    </xf>
    <xf numFmtId="0" fontId="22" fillId="0" borderId="184" xfId="0" applyFont="1" applyBorder="1" applyAlignment="1">
      <alignment horizontal="center" vertical="center" wrapText="1"/>
    </xf>
    <xf numFmtId="164" fontId="24" fillId="0" borderId="186" xfId="0" applyNumberFormat="1" applyFont="1" applyBorder="1" applyAlignment="1">
      <alignment vertical="center" wrapText="1"/>
    </xf>
    <xf numFmtId="0" fontId="22" fillId="0" borderId="187" xfId="0" applyFont="1" applyBorder="1" applyAlignment="1">
      <alignment horizontal="center" vertical="center" wrapText="1"/>
    </xf>
    <xf numFmtId="10" fontId="25" fillId="0" borderId="249" xfId="0" applyNumberFormat="1" applyFont="1" applyBorder="1" applyAlignment="1">
      <alignment vertical="center" wrapText="1"/>
    </xf>
    <xf numFmtId="14" fontId="30" fillId="0" borderId="182" xfId="0" applyNumberFormat="1" applyFont="1" applyBorder="1" applyAlignment="1">
      <alignment horizontal="center" vertical="center" wrapText="1"/>
    </xf>
    <xf numFmtId="14" fontId="22" fillId="0" borderId="130" xfId="0" applyNumberFormat="1" applyFont="1" applyBorder="1" applyAlignment="1">
      <alignment horizontal="center" vertical="center" wrapText="1"/>
    </xf>
    <xf numFmtId="14" fontId="22" fillId="0" borderId="131" xfId="0" applyNumberFormat="1" applyFont="1" applyBorder="1" applyAlignment="1">
      <alignment horizontal="center" vertical="center" wrapText="1"/>
    </xf>
    <xf numFmtId="14" fontId="22" fillId="0" borderId="133" xfId="0" applyNumberFormat="1" applyFont="1" applyBorder="1" applyAlignment="1">
      <alignment horizontal="center" vertical="center" wrapText="1"/>
    </xf>
    <xf numFmtId="14" fontId="22" fillId="0" borderId="137" xfId="0" applyNumberFormat="1" applyFont="1" applyBorder="1" applyAlignment="1">
      <alignment horizontal="center" vertical="center" wrapText="1"/>
    </xf>
    <xf numFmtId="14" fontId="22" fillId="0" borderId="138" xfId="0" applyNumberFormat="1" applyFont="1" applyBorder="1" applyAlignment="1">
      <alignment horizontal="center" vertical="center" wrapText="1"/>
    </xf>
    <xf numFmtId="2" fontId="25" fillId="0" borderId="277" xfId="0" applyNumberFormat="1" applyFont="1" applyBorder="1" applyAlignment="1">
      <alignment horizontal="center" vertical="center" wrapText="1"/>
    </xf>
    <xf numFmtId="2" fontId="25" fillId="0" borderId="278" xfId="0" applyNumberFormat="1" applyFont="1" applyBorder="1" applyAlignment="1">
      <alignment horizontal="center" vertical="center" wrapText="1"/>
    </xf>
    <xf numFmtId="10" fontId="25" fillId="0" borderId="279" xfId="0" applyNumberFormat="1" applyFont="1" applyBorder="1" applyAlignment="1">
      <alignment vertical="center" wrapText="1"/>
    </xf>
    <xf numFmtId="165" fontId="22" fillId="0" borderId="65" xfId="0" applyNumberFormat="1" applyFont="1" applyBorder="1" applyAlignment="1">
      <alignment horizontal="center" vertical="center" wrapText="1"/>
    </xf>
    <xf numFmtId="14" fontId="22" fillId="0" borderId="65" xfId="0" applyNumberFormat="1" applyFont="1" applyBorder="1" applyAlignment="1">
      <alignment horizontal="left" vertical="center" wrapText="1"/>
    </xf>
    <xf numFmtId="10" fontId="28" fillId="0" borderId="144" xfId="0" applyNumberFormat="1" applyFont="1" applyBorder="1" applyAlignment="1">
      <alignment horizontal="center" vertical="center" wrapText="1"/>
    </xf>
    <xf numFmtId="0" fontId="22" fillId="0" borderId="179" xfId="0" applyFont="1" applyBorder="1" applyAlignment="1">
      <alignment horizontal="left" vertical="top" wrapText="1"/>
    </xf>
    <xf numFmtId="0" fontId="22" fillId="0" borderId="179" xfId="0" applyFont="1" applyBorder="1" applyAlignment="1">
      <alignment vertical="center" wrapText="1"/>
    </xf>
    <xf numFmtId="0" fontId="22" fillId="0" borderId="280" xfId="0" applyFont="1" applyBorder="1" applyAlignment="1">
      <alignment horizontal="center" vertical="center" wrapText="1"/>
    </xf>
    <xf numFmtId="0" fontId="21" fillId="2" borderId="167" xfId="0" applyFont="1" applyFill="1" applyBorder="1" applyAlignment="1">
      <alignment horizontal="center" vertical="center" wrapText="1"/>
    </xf>
    <xf numFmtId="0" fontId="31" fillId="2" borderId="262" xfId="0" applyFont="1" applyFill="1" applyBorder="1" applyAlignment="1">
      <alignment horizontal="center" vertical="center" wrapText="1"/>
    </xf>
    <xf numFmtId="14" fontId="21" fillId="2" borderId="217" xfId="0" applyNumberFormat="1" applyFont="1" applyFill="1" applyBorder="1" applyAlignment="1">
      <alignment horizontal="center" vertical="center" wrapText="1"/>
    </xf>
    <xf numFmtId="14" fontId="21" fillId="2" borderId="148" xfId="0" applyNumberFormat="1" applyFont="1" applyFill="1" applyBorder="1" applyAlignment="1">
      <alignment horizontal="center" vertical="center" wrapText="1"/>
    </xf>
    <xf numFmtId="0" fontId="22" fillId="0" borderId="281" xfId="0" applyFont="1" applyBorder="1" applyAlignment="1">
      <alignment horizontal="center" vertical="center" wrapText="1"/>
    </xf>
    <xf numFmtId="0" fontId="22" fillId="0" borderId="271" xfId="0" applyFont="1" applyBorder="1" applyAlignment="1">
      <alignment vertical="center" wrapText="1"/>
    </xf>
    <xf numFmtId="2" fontId="25" fillId="0" borderId="237" xfId="0" applyNumberFormat="1" applyFont="1" applyBorder="1" applyAlignment="1">
      <alignment horizontal="center" vertical="center" wrapText="1"/>
    </xf>
    <xf numFmtId="10" fontId="25" fillId="0" borderId="237" xfId="0" applyNumberFormat="1" applyFont="1" applyBorder="1" applyAlignment="1">
      <alignment vertical="center" wrapText="1"/>
    </xf>
    <xf numFmtId="10" fontId="25" fillId="0" borderId="278" xfId="0" applyNumberFormat="1" applyFont="1" applyBorder="1" applyAlignment="1">
      <alignment vertical="center" wrapText="1"/>
    </xf>
    <xf numFmtId="0" fontId="35" fillId="0" borderId="65" xfId="0" applyFont="1" applyBorder="1" applyAlignment="1">
      <alignment horizontal="center" vertical="center" wrapText="1"/>
    </xf>
    <xf numFmtId="0" fontId="21" fillId="2" borderId="80" xfId="0" applyFont="1" applyFill="1" applyBorder="1" applyAlignment="1">
      <alignment horizontal="center" vertical="center" wrapText="1"/>
    </xf>
    <xf numFmtId="0" fontId="37" fillId="0" borderId="20" xfId="0" applyFont="1" applyBorder="1" applyAlignment="1">
      <alignment vertical="center" wrapText="1"/>
    </xf>
    <xf numFmtId="0" fontId="29" fillId="4" borderId="111" xfId="0" applyFont="1" applyFill="1" applyBorder="1" applyAlignment="1">
      <alignment horizontal="center" vertical="center" wrapText="1"/>
    </xf>
    <xf numFmtId="0" fontId="29" fillId="4" borderId="112" xfId="0" applyFont="1" applyFill="1" applyBorder="1" applyAlignment="1">
      <alignment horizontal="center" vertical="center" wrapText="1"/>
    </xf>
    <xf numFmtId="14" fontId="11" fillId="0" borderId="113" xfId="0" applyNumberFormat="1" applyFont="1" applyBorder="1" applyAlignment="1">
      <alignment horizontal="center" vertical="center" wrapText="1"/>
    </xf>
    <xf numFmtId="0" fontId="11" fillId="0" borderId="113" xfId="0" applyFont="1" applyBorder="1" applyAlignment="1">
      <alignment horizontal="center" vertical="center" wrapText="1"/>
    </xf>
    <xf numFmtId="0" fontId="11" fillId="0" borderId="113" xfId="0" applyFont="1" applyBorder="1" applyAlignment="1">
      <alignment vertical="center" wrapText="1"/>
    </xf>
    <xf numFmtId="14" fontId="11" fillId="0" borderId="20"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1" fillId="0" borderId="20" xfId="0" applyFont="1" applyBorder="1" applyAlignment="1">
      <alignment vertical="center" wrapText="1"/>
    </xf>
    <xf numFmtId="0" fontId="11" fillId="0" borderId="0" xfId="0" applyFont="1" applyAlignment="1">
      <alignment horizontal="center" vertical="center" wrapText="1"/>
    </xf>
    <xf numFmtId="0" fontId="37" fillId="0" borderId="20" xfId="0" applyFont="1" applyBorder="1" applyAlignment="1">
      <alignment vertical="top" wrapText="1"/>
    </xf>
    <xf numFmtId="0" fontId="38" fillId="0" borderId="287" xfId="0" applyFont="1" applyBorder="1" applyAlignment="1">
      <alignment vertical="top" wrapText="1"/>
    </xf>
    <xf numFmtId="0" fontId="29" fillId="4" borderId="286" xfId="0" applyFont="1" applyFill="1" applyBorder="1" applyAlignment="1">
      <alignment horizontal="center" vertical="center" wrapText="1"/>
    </xf>
    <xf numFmtId="0" fontId="27" fillId="0" borderId="181" xfId="0" applyFont="1" applyBorder="1" applyAlignment="1">
      <alignment vertical="center" wrapText="1"/>
    </xf>
    <xf numFmtId="0" fontId="22" fillId="0" borderId="282" xfId="0" applyFont="1" applyBorder="1" applyAlignment="1">
      <alignment horizontal="center" vertical="center" wrapText="1"/>
    </xf>
    <xf numFmtId="0" fontId="22" fillId="0" borderId="283" xfId="0" applyFont="1" applyBorder="1" applyAlignment="1">
      <alignment horizontal="center" vertical="center" wrapText="1"/>
    </xf>
    <xf numFmtId="0" fontId="20" fillId="0" borderId="253" xfId="0" applyFont="1" applyBorder="1" applyAlignment="1">
      <alignment horizontal="center" vertical="center" wrapText="1"/>
    </xf>
    <xf numFmtId="0" fontId="20" fillId="0" borderId="171" xfId="0" applyFont="1" applyBorder="1" applyAlignment="1">
      <alignment horizontal="left" vertical="center" wrapText="1"/>
    </xf>
    <xf numFmtId="0" fontId="20" fillId="0" borderId="172" xfId="0" applyFont="1" applyBorder="1" applyAlignment="1">
      <alignment horizontal="center" vertical="center" wrapText="1"/>
    </xf>
    <xf numFmtId="14" fontId="20" fillId="0" borderId="172" xfId="0" applyNumberFormat="1" applyFont="1" applyBorder="1" applyAlignment="1">
      <alignment horizontal="center" vertical="center" wrapText="1"/>
    </xf>
    <xf numFmtId="14" fontId="20" fillId="0" borderId="173" xfId="0" applyNumberFormat="1" applyFont="1" applyBorder="1" applyAlignment="1">
      <alignment horizontal="center" vertical="center" wrapText="1"/>
    </xf>
    <xf numFmtId="0" fontId="20" fillId="0" borderId="0" xfId="0" applyFont="1" applyAlignment="1">
      <alignment vertical="center" wrapText="1"/>
    </xf>
    <xf numFmtId="0" fontId="20" fillId="0" borderId="171" xfId="0" applyFont="1" applyBorder="1" applyAlignment="1">
      <alignment horizontal="center" vertical="center" wrapText="1"/>
    </xf>
    <xf numFmtId="164" fontId="39" fillId="0" borderId="172" xfId="0" applyNumberFormat="1" applyFont="1" applyBorder="1" applyAlignment="1">
      <alignment vertical="center" wrapText="1"/>
    </xf>
    <xf numFmtId="0" fontId="20" fillId="0" borderId="172" xfId="0" applyFont="1" applyBorder="1" applyAlignment="1">
      <alignment vertical="center" wrapText="1"/>
    </xf>
    <xf numFmtId="0" fontId="20" fillId="0" borderId="289" xfId="0" applyFont="1" applyBorder="1" applyAlignment="1">
      <alignment vertical="center" wrapText="1"/>
    </xf>
    <xf numFmtId="0" fontId="20" fillId="0" borderId="0" xfId="0" applyFont="1" applyAlignment="1">
      <alignment horizontal="center" vertical="center" wrapText="1"/>
    </xf>
    <xf numFmtId="2" fontId="40" fillId="0" borderId="180" xfId="0" applyNumberFormat="1" applyFont="1" applyBorder="1" applyAlignment="1">
      <alignment horizontal="center" vertical="center" wrapText="1"/>
    </xf>
    <xf numFmtId="2" fontId="40" fillId="0" borderId="181" xfId="0" applyNumberFormat="1" applyFont="1" applyBorder="1" applyAlignment="1">
      <alignment horizontal="center" vertical="center" wrapText="1"/>
    </xf>
    <xf numFmtId="10" fontId="40" fillId="0" borderId="182" xfId="0" applyNumberFormat="1" applyFont="1" applyBorder="1" applyAlignment="1">
      <alignment vertical="center" wrapText="1"/>
    </xf>
    <xf numFmtId="0" fontId="20" fillId="0" borderId="254" xfId="0" applyFont="1" applyBorder="1" applyAlignment="1">
      <alignment horizontal="center" vertical="center" wrapText="1"/>
    </xf>
    <xf numFmtId="0" fontId="20" fillId="0" borderId="197" xfId="0" applyFont="1" applyBorder="1" applyAlignment="1">
      <alignment horizontal="left"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14" fontId="20" fillId="0" borderId="31" xfId="0" applyNumberFormat="1" applyFont="1" applyBorder="1" applyAlignment="1">
      <alignment horizontal="center" vertical="center" wrapText="1"/>
    </xf>
    <xf numFmtId="14" fontId="20" fillId="0" borderId="30" xfId="0" applyNumberFormat="1" applyFont="1" applyBorder="1" applyAlignment="1">
      <alignment horizontal="center" vertical="center" wrapText="1"/>
    </xf>
    <xf numFmtId="14" fontId="20" fillId="0" borderId="175" xfId="0" applyNumberFormat="1" applyFont="1" applyBorder="1" applyAlignment="1">
      <alignment horizontal="center" vertical="center" wrapText="1"/>
    </xf>
    <xf numFmtId="0" fontId="20" fillId="0" borderId="174" xfId="0" applyFont="1" applyBorder="1" applyAlignment="1">
      <alignment horizontal="center" vertical="center" wrapText="1"/>
    </xf>
    <xf numFmtId="164" fontId="39" fillId="0" borderId="30" xfId="0" applyNumberFormat="1" applyFont="1" applyBorder="1" applyAlignment="1">
      <alignment vertical="center" wrapText="1"/>
    </xf>
    <xf numFmtId="0" fontId="20" fillId="0" borderId="30" xfId="0" applyFont="1" applyBorder="1" applyAlignment="1">
      <alignment vertical="center" wrapText="1"/>
    </xf>
    <xf numFmtId="0" fontId="20" fillId="0" borderId="288" xfId="0" applyFont="1" applyBorder="1" applyAlignment="1">
      <alignment vertical="center" wrapText="1"/>
    </xf>
    <xf numFmtId="2" fontId="40" fillId="0" borderId="183" xfId="0" applyNumberFormat="1" applyFont="1" applyBorder="1" applyAlignment="1">
      <alignment horizontal="center" vertical="center" wrapText="1"/>
    </xf>
    <xf numFmtId="2" fontId="40" fillId="0" borderId="179" xfId="0" applyNumberFormat="1" applyFont="1" applyBorder="1" applyAlignment="1">
      <alignment horizontal="center" vertical="center" wrapText="1"/>
    </xf>
    <xf numFmtId="10" fontId="40" fillId="0" borderId="184" xfId="0" applyNumberFormat="1" applyFont="1" applyBorder="1" applyAlignment="1">
      <alignment vertical="center" wrapText="1"/>
    </xf>
    <xf numFmtId="0" fontId="20" fillId="0" borderId="255" xfId="0" applyFont="1" applyBorder="1" applyAlignment="1">
      <alignment horizontal="center" vertical="center" wrapText="1"/>
    </xf>
    <xf numFmtId="0" fontId="20" fillId="0" borderId="233" xfId="0" applyFont="1" applyBorder="1" applyAlignment="1">
      <alignment horizontal="left" vertical="center" wrapText="1"/>
    </xf>
    <xf numFmtId="0" fontId="20" fillId="0" borderId="177" xfId="0" applyFont="1" applyBorder="1" applyAlignment="1">
      <alignment horizontal="center" vertical="center" wrapText="1"/>
    </xf>
    <xf numFmtId="14" fontId="20" fillId="0" borderId="177" xfId="0" applyNumberFormat="1" applyFont="1" applyBorder="1" applyAlignment="1">
      <alignment horizontal="center" vertical="center" wrapText="1"/>
    </xf>
    <xf numFmtId="0" fontId="20" fillId="0" borderId="221" xfId="0" applyFont="1" applyBorder="1" applyAlignment="1">
      <alignment horizontal="center" vertical="center" wrapText="1"/>
    </xf>
    <xf numFmtId="14" fontId="20" fillId="0" borderId="178" xfId="0" applyNumberFormat="1" applyFont="1" applyBorder="1" applyAlignment="1">
      <alignment horizontal="center" vertical="center" wrapText="1"/>
    </xf>
    <xf numFmtId="0" fontId="20" fillId="0" borderId="176" xfId="0" applyFont="1" applyBorder="1" applyAlignment="1">
      <alignment horizontal="center" vertical="center" wrapText="1"/>
    </xf>
    <xf numFmtId="164" fontId="39" fillId="0" borderId="177" xfId="0" applyNumberFormat="1" applyFont="1" applyBorder="1" applyAlignment="1">
      <alignment vertical="center" wrapText="1"/>
    </xf>
    <xf numFmtId="0" fontId="20" fillId="0" borderId="177" xfId="0" applyFont="1" applyBorder="1" applyAlignment="1">
      <alignment vertical="center" wrapText="1"/>
    </xf>
    <xf numFmtId="0" fontId="20" fillId="0" borderId="213" xfId="0" applyFont="1" applyBorder="1" applyAlignment="1">
      <alignment vertical="center" wrapText="1"/>
    </xf>
    <xf numFmtId="2" fontId="40" fillId="0" borderId="185" xfId="0" applyNumberFormat="1" applyFont="1" applyBorder="1" applyAlignment="1">
      <alignment horizontal="center" vertical="center" wrapText="1"/>
    </xf>
    <xf numFmtId="2" fontId="40" fillId="0" borderId="186" xfId="0" applyNumberFormat="1" applyFont="1" applyBorder="1" applyAlignment="1">
      <alignment horizontal="center" vertical="center" wrapText="1"/>
    </xf>
    <xf numFmtId="10" fontId="40" fillId="0" borderId="187" xfId="0" applyNumberFormat="1" applyFont="1" applyBorder="1" applyAlignment="1">
      <alignment vertical="center" wrapText="1"/>
    </xf>
    <xf numFmtId="0" fontId="20" fillId="0" borderId="216" xfId="0" applyFont="1" applyBorder="1" applyAlignment="1">
      <alignment horizontal="center" vertical="center" wrapText="1"/>
    </xf>
    <xf numFmtId="0" fontId="20" fillId="0" borderId="183" xfId="0" applyFont="1" applyBorder="1" applyAlignment="1">
      <alignment horizontal="center" vertical="center" wrapText="1"/>
    </xf>
    <xf numFmtId="0" fontId="20" fillId="0" borderId="185" xfId="0" applyFont="1" applyBorder="1" applyAlignment="1">
      <alignment horizontal="center" vertical="center" wrapText="1"/>
    </xf>
    <xf numFmtId="0" fontId="20" fillId="0" borderId="130"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137"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181" xfId="0" applyFont="1" applyBorder="1" applyAlignment="1">
      <alignment horizontal="center" vertical="center" wrapText="1"/>
    </xf>
    <xf numFmtId="14" fontId="20" fillId="0" borderId="181" xfId="0" applyNumberFormat="1" applyFont="1" applyBorder="1" applyAlignment="1">
      <alignment horizontal="center" vertical="center" wrapText="1"/>
    </xf>
    <xf numFmtId="14" fontId="20" fillId="0" borderId="186" xfId="0" applyNumberFormat="1" applyFont="1" applyBorder="1" applyAlignment="1">
      <alignment horizontal="center" vertical="center" wrapText="1"/>
    </xf>
    <xf numFmtId="14" fontId="20" fillId="0" borderId="65" xfId="0" applyNumberFormat="1" applyFont="1" applyBorder="1" applyAlignment="1">
      <alignment horizontal="center" vertical="center" wrapText="1"/>
    </xf>
    <xf numFmtId="10" fontId="25" fillId="0" borderId="154" xfId="0" applyNumberFormat="1" applyFont="1" applyBorder="1" applyAlignment="1">
      <alignment vertical="center" wrapText="1"/>
    </xf>
    <xf numFmtId="10" fontId="25" fillId="0" borderId="29" xfId="0" applyNumberFormat="1" applyFont="1" applyBorder="1" applyAlignment="1">
      <alignment vertical="center" wrapText="1"/>
    </xf>
    <xf numFmtId="0" fontId="20" fillId="0" borderId="44" xfId="0" applyFont="1" applyBorder="1"/>
    <xf numFmtId="0" fontId="22" fillId="0" borderId="176" xfId="0" applyFont="1" applyBorder="1" applyAlignment="1">
      <alignment horizontal="center" vertical="center" wrapText="1"/>
    </xf>
    <xf numFmtId="0" fontId="20" fillId="0" borderId="177" xfId="0" applyFont="1" applyBorder="1" applyAlignment="1">
      <alignment horizontal="left" vertical="center" wrapText="1"/>
    </xf>
    <xf numFmtId="0" fontId="22" fillId="0" borderId="211" xfId="0" applyFont="1" applyBorder="1" applyAlignment="1">
      <alignment horizontal="center" vertical="center" wrapText="1"/>
    </xf>
    <xf numFmtId="0" fontId="26" fillId="0" borderId="179" xfId="0" applyFont="1" applyBorder="1" applyAlignment="1">
      <alignment horizontal="center" vertical="center" wrapText="1"/>
    </xf>
    <xf numFmtId="14" fontId="20" fillId="0" borderId="179" xfId="0" applyNumberFormat="1" applyFont="1" applyBorder="1" applyAlignment="1">
      <alignment horizontal="center" vertical="center" wrapText="1"/>
    </xf>
    <xf numFmtId="0" fontId="20" fillId="0" borderId="179" xfId="0" applyFont="1" applyBorder="1" applyAlignment="1">
      <alignment wrapText="1"/>
    </xf>
    <xf numFmtId="0" fontId="20" fillId="0" borderId="205" xfId="0" applyFont="1" applyBorder="1" applyAlignment="1">
      <alignment horizontal="center" vertical="center" wrapText="1"/>
    </xf>
    <xf numFmtId="0" fontId="20" fillId="0" borderId="217" xfId="0" applyFont="1" applyBorder="1" applyAlignment="1">
      <alignment horizontal="center" vertical="center" wrapText="1"/>
    </xf>
    <xf numFmtId="0" fontId="20" fillId="0" borderId="186" xfId="0" applyFont="1" applyBorder="1" applyAlignment="1">
      <alignment horizontal="center" vertical="center" wrapText="1"/>
    </xf>
    <xf numFmtId="0" fontId="20" fillId="0" borderId="184" xfId="0" applyFont="1" applyBorder="1" applyAlignment="1">
      <alignment horizontal="center" vertical="center" wrapText="1"/>
    </xf>
    <xf numFmtId="0" fontId="20" fillId="0" borderId="172" xfId="0" applyFont="1" applyBorder="1" applyAlignment="1">
      <alignment horizontal="left" vertical="center" wrapText="1"/>
    </xf>
    <xf numFmtId="166" fontId="22" fillId="0" borderId="195" xfId="0" applyNumberFormat="1" applyFont="1" applyBorder="1" applyAlignment="1">
      <alignment horizontal="center" vertical="center" wrapText="1"/>
    </xf>
    <xf numFmtId="166" fontId="22" fillId="0" borderId="176" xfId="0" applyNumberFormat="1" applyFont="1" applyBorder="1" applyAlignment="1">
      <alignment horizontal="center" vertical="center" wrapText="1"/>
    </xf>
    <xf numFmtId="0" fontId="22" fillId="0" borderId="174" xfId="0" applyFont="1" applyBorder="1" applyAlignment="1">
      <alignment horizontal="center" vertical="center" wrapText="1"/>
    </xf>
    <xf numFmtId="0" fontId="0" fillId="0" borderId="0" xfId="0" applyAlignment="1">
      <alignment vertical="top" wrapText="1"/>
    </xf>
    <xf numFmtId="0" fontId="22" fillId="2" borderId="103" xfId="0" applyFont="1" applyFill="1" applyBorder="1" applyAlignment="1">
      <alignment horizontal="center" vertical="center" wrapText="1"/>
    </xf>
    <xf numFmtId="0" fontId="21" fillId="2" borderId="295" xfId="0" applyFont="1" applyFill="1" applyBorder="1" applyAlignment="1">
      <alignment horizontal="center" vertical="center" wrapText="1"/>
    </xf>
    <xf numFmtId="0" fontId="22" fillId="0" borderId="25" xfId="0" applyFont="1" applyBorder="1" applyAlignment="1">
      <alignment horizontal="center" vertical="center" wrapText="1"/>
    </xf>
    <xf numFmtId="0" fontId="22" fillId="0" borderId="293" xfId="0" applyFont="1" applyBorder="1" applyAlignment="1">
      <alignment horizontal="center" vertical="center" wrapText="1"/>
    </xf>
    <xf numFmtId="0" fontId="22" fillId="0" borderId="294" xfId="0" applyFont="1" applyBorder="1" applyAlignment="1">
      <alignment horizontal="center" vertical="center" wrapText="1"/>
    </xf>
    <xf numFmtId="0" fontId="22" fillId="0" borderId="296" xfId="0" applyFont="1" applyBorder="1" applyAlignment="1">
      <alignment horizontal="center" vertical="center" wrapText="1"/>
    </xf>
    <xf numFmtId="0" fontId="22" fillId="0" borderId="297" xfId="0" applyFont="1" applyBorder="1" applyAlignment="1">
      <alignment horizontal="center" vertical="center" wrapText="1"/>
    </xf>
    <xf numFmtId="0" fontId="22" fillId="0" borderId="264" xfId="0" applyFont="1" applyBorder="1" applyAlignment="1">
      <alignment horizontal="center" vertical="center" wrapText="1"/>
    </xf>
    <xf numFmtId="0" fontId="22" fillId="0" borderId="266" xfId="0" applyFont="1" applyFill="1" applyBorder="1" applyAlignment="1">
      <alignment horizontal="left" vertical="center" wrapText="1"/>
    </xf>
    <xf numFmtId="0" fontId="22" fillId="0" borderId="208"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22" fillId="0" borderId="177"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5" fillId="0" borderId="65" xfId="0" applyFont="1" applyBorder="1" applyAlignment="1">
      <alignment vertical="center" wrapText="1"/>
    </xf>
    <xf numFmtId="10" fontId="5" fillId="0" borderId="65" xfId="0" applyNumberFormat="1" applyFont="1" applyBorder="1" applyAlignment="1">
      <alignment horizontal="center" vertical="center" wrapText="1"/>
    </xf>
    <xf numFmtId="10" fontId="28" fillId="0" borderId="298" xfId="0" applyNumberFormat="1" applyFont="1" applyBorder="1" applyAlignment="1">
      <alignment horizontal="center" vertical="center" wrapText="1"/>
    </xf>
    <xf numFmtId="0" fontId="22" fillId="0" borderId="205" xfId="0" applyFont="1" applyFill="1" applyBorder="1" applyAlignment="1">
      <alignment horizontal="left" vertical="center" wrapText="1"/>
    </xf>
    <xf numFmtId="0" fontId="30" fillId="0" borderId="211" xfId="0" applyFont="1" applyFill="1" applyBorder="1" applyAlignment="1">
      <alignment horizontal="center" vertical="center" wrapText="1"/>
    </xf>
    <xf numFmtId="0" fontId="22" fillId="0" borderId="205" xfId="0" applyFont="1" applyFill="1" applyBorder="1" applyAlignment="1">
      <alignment horizontal="center" vertical="center" wrapText="1"/>
    </xf>
    <xf numFmtId="14" fontId="22" fillId="0" borderId="205" xfId="0" applyNumberFormat="1" applyFont="1" applyFill="1" applyBorder="1" applyAlignment="1">
      <alignment horizontal="center" vertical="center" wrapText="1"/>
    </xf>
    <xf numFmtId="14" fontId="22" fillId="0" borderId="212" xfId="0" applyNumberFormat="1" applyFont="1" applyFill="1" applyBorder="1" applyAlignment="1">
      <alignment horizontal="center" vertical="center" wrapText="1"/>
    </xf>
    <xf numFmtId="0" fontId="22" fillId="0" borderId="168" xfId="0" applyFont="1" applyBorder="1" applyAlignment="1">
      <alignment horizontal="center" vertical="center" wrapText="1"/>
    </xf>
    <xf numFmtId="0" fontId="22" fillId="0" borderId="65" xfId="0" applyFont="1" applyBorder="1" applyAlignment="1">
      <alignment horizontal="center" vertical="center" wrapText="1"/>
    </xf>
    <xf numFmtId="10" fontId="40" fillId="0" borderId="290" xfId="0" applyNumberFormat="1" applyFont="1" applyBorder="1" applyAlignment="1">
      <alignment horizontal="center" vertical="center" wrapText="1"/>
    </xf>
    <xf numFmtId="10" fontId="40" fillId="0" borderId="291" xfId="0" applyNumberFormat="1" applyFont="1" applyBorder="1" applyAlignment="1">
      <alignment horizontal="center" vertical="center" wrapText="1"/>
    </xf>
    <xf numFmtId="10" fontId="40" fillId="0" borderId="292" xfId="0" applyNumberFormat="1" applyFont="1" applyBorder="1" applyAlignment="1">
      <alignment horizontal="center" vertical="center" wrapText="1"/>
    </xf>
    <xf numFmtId="0" fontId="29" fillId="4" borderId="114" xfId="0" applyFont="1" applyFill="1" applyBorder="1" applyAlignment="1">
      <alignment horizontal="center" vertical="center" wrapText="1"/>
    </xf>
    <xf numFmtId="0" fontId="38" fillId="0" borderId="115" xfId="0" applyFont="1" applyBorder="1"/>
    <xf numFmtId="0" fontId="37" fillId="0" borderId="114" xfId="0" applyFont="1" applyBorder="1" applyAlignment="1">
      <alignment horizontal="center" vertical="top" wrapText="1"/>
    </xf>
    <xf numFmtId="0" fontId="38" fillId="0" borderId="21" xfId="0" applyFont="1" applyBorder="1" applyAlignment="1">
      <alignment vertical="top"/>
    </xf>
    <xf numFmtId="0" fontId="37" fillId="0" borderId="114" xfId="0" applyFont="1" applyBorder="1" applyAlignment="1">
      <alignment horizontal="center" vertical="center" wrapText="1"/>
    </xf>
    <xf numFmtId="0" fontId="38" fillId="0" borderId="21" xfId="0" applyFont="1" applyBorder="1"/>
    <xf numFmtId="0" fontId="22" fillId="3" borderId="107" xfId="0" applyFont="1" applyFill="1" applyBorder="1" applyAlignment="1">
      <alignment horizontal="center" vertical="center" wrapText="1"/>
    </xf>
    <xf numFmtId="0" fontId="20" fillId="0" borderId="40" xfId="0" applyFont="1" applyBorder="1"/>
    <xf numFmtId="0" fontId="19" fillId="0" borderId="1" xfId="0" applyFont="1" applyBorder="1" applyAlignment="1">
      <alignment horizontal="center" vertical="center" wrapText="1"/>
    </xf>
    <xf numFmtId="0" fontId="20" fillId="0" borderId="2" xfId="0" applyFont="1" applyBorder="1"/>
    <xf numFmtId="0" fontId="20" fillId="0" borderId="3" xfId="0" applyFont="1" applyBorder="1"/>
    <xf numFmtId="0" fontId="36" fillId="0" borderId="65" xfId="0" applyFont="1" applyBorder="1" applyAlignment="1">
      <alignment horizontal="center" vertical="center" wrapText="1"/>
    </xf>
    <xf numFmtId="0" fontId="32" fillId="0" borderId="65" xfId="0" applyFont="1" applyBorder="1"/>
    <xf numFmtId="0" fontId="22" fillId="3" borderId="273" xfId="0" applyFont="1" applyFill="1" applyBorder="1" applyAlignment="1">
      <alignment horizontal="center" vertical="center" wrapText="1"/>
    </xf>
    <xf numFmtId="0" fontId="22" fillId="3" borderId="274" xfId="0" applyFont="1" applyFill="1" applyBorder="1" applyAlignment="1">
      <alignment horizontal="center" vertical="center" wrapText="1"/>
    </xf>
    <xf numFmtId="0" fontId="22" fillId="3" borderId="27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0" fillId="0" borderId="8" xfId="0" applyFont="1" applyBorder="1"/>
    <xf numFmtId="0" fontId="20" fillId="0" borderId="9" xfId="0" applyFont="1" applyBorder="1"/>
    <xf numFmtId="0" fontId="21" fillId="2" borderId="66" xfId="0" applyFont="1" applyFill="1" applyBorder="1" applyAlignment="1">
      <alignment horizontal="center" vertical="center" wrapText="1"/>
    </xf>
    <xf numFmtId="0" fontId="20" fillId="0" borderId="67" xfId="0" applyFont="1" applyBorder="1"/>
    <xf numFmtId="0" fontId="20" fillId="0" borderId="68" xfId="0" applyFont="1" applyBorder="1"/>
    <xf numFmtId="0" fontId="21" fillId="2" borderId="70" xfId="0" applyFont="1" applyFill="1" applyBorder="1" applyAlignment="1">
      <alignment horizontal="center" vertical="center" wrapText="1"/>
    </xf>
    <xf numFmtId="0" fontId="22" fillId="0" borderId="4" xfId="0" applyFont="1" applyBorder="1" applyAlignment="1">
      <alignment horizontal="center" vertical="center" wrapText="1"/>
    </xf>
    <xf numFmtId="0" fontId="20" fillId="0" borderId="5" xfId="0" applyFont="1" applyBorder="1"/>
    <xf numFmtId="0" fontId="20" fillId="0" borderId="6" xfId="0" applyFont="1" applyBorder="1"/>
    <xf numFmtId="0" fontId="21" fillId="2" borderId="100" xfId="0" applyFont="1" applyFill="1" applyBorder="1" applyAlignment="1">
      <alignment horizontal="center" vertical="center" wrapText="1"/>
    </xf>
    <xf numFmtId="0" fontId="20" fillId="0" borderId="98" xfId="0" applyFont="1" applyBorder="1"/>
    <xf numFmtId="0" fontId="20" fillId="0" borderId="99" xfId="0" applyFont="1" applyBorder="1"/>
    <xf numFmtId="0" fontId="21" fillId="2" borderId="142" xfId="0" applyFont="1" applyFill="1" applyBorder="1" applyAlignment="1">
      <alignment horizontal="center" vertical="center" wrapText="1"/>
    </xf>
    <xf numFmtId="0" fontId="20" fillId="0" borderId="143" xfId="0" applyFont="1" applyBorder="1"/>
    <xf numFmtId="0" fontId="20" fillId="0" borderId="144" xfId="0" applyFont="1" applyBorder="1"/>
    <xf numFmtId="0" fontId="21" fillId="3" borderId="139" xfId="0" applyFont="1" applyFill="1" applyBorder="1" applyAlignment="1">
      <alignment horizontal="center" vertical="center" wrapText="1"/>
    </xf>
    <xf numFmtId="0" fontId="21" fillId="3" borderId="154" xfId="0" applyFont="1" applyFill="1" applyBorder="1" applyAlignment="1">
      <alignment horizontal="center" vertical="center" wrapText="1"/>
    </xf>
    <xf numFmtId="0" fontId="21" fillId="3" borderId="140" xfId="0" applyFont="1" applyFill="1" applyBorder="1" applyAlignment="1">
      <alignment horizontal="center" vertical="center" wrapText="1"/>
    </xf>
    <xf numFmtId="10" fontId="25" fillId="0" borderId="39" xfId="0" applyNumberFormat="1" applyFont="1" applyBorder="1" applyAlignment="1">
      <alignment horizontal="center" vertical="center" wrapText="1"/>
    </xf>
    <xf numFmtId="0" fontId="20" fillId="0" borderId="44" xfId="0" applyFont="1" applyBorder="1"/>
    <xf numFmtId="10" fontId="25" fillId="0" borderId="139" xfId="0" applyNumberFormat="1" applyFont="1" applyBorder="1" applyAlignment="1">
      <alignment horizontal="center" vertical="center" wrapText="1"/>
    </xf>
    <xf numFmtId="10" fontId="25" fillId="0" borderId="154" xfId="0" applyNumberFormat="1" applyFont="1" applyBorder="1" applyAlignment="1">
      <alignment horizontal="center" vertical="center" wrapText="1"/>
    </xf>
    <xf numFmtId="10" fontId="25" fillId="0" borderId="140" xfId="0" applyNumberFormat="1" applyFont="1" applyBorder="1" applyAlignment="1">
      <alignment horizontal="center" vertical="center" wrapText="1"/>
    </xf>
    <xf numFmtId="10" fontId="25" fillId="0" borderId="141" xfId="0" applyNumberFormat="1" applyFont="1" applyBorder="1" applyAlignment="1">
      <alignment horizontal="center" vertical="center" wrapText="1"/>
    </xf>
    <xf numFmtId="10" fontId="25" fillId="0" borderId="11" xfId="0" applyNumberFormat="1" applyFont="1" applyBorder="1" applyAlignment="1">
      <alignment horizontal="center" vertical="center" wrapText="1"/>
    </xf>
    <xf numFmtId="10" fontId="25" fillId="0" borderId="144" xfId="0" applyNumberFormat="1" applyFont="1" applyBorder="1" applyAlignment="1">
      <alignment horizontal="center" vertical="center" wrapText="1"/>
    </xf>
    <xf numFmtId="0" fontId="20" fillId="0" borderId="11" xfId="0" applyFont="1" applyBorder="1"/>
    <xf numFmtId="10" fontId="25" fillId="0" borderId="157" xfId="0" applyNumberFormat="1" applyFont="1" applyBorder="1" applyAlignment="1">
      <alignment horizontal="center" vertical="center" wrapText="1"/>
    </xf>
    <xf numFmtId="0" fontId="20" fillId="0" borderId="238" xfId="0" applyFont="1" applyBorder="1"/>
    <xf numFmtId="10" fontId="25" fillId="0" borderId="219" xfId="0" applyNumberFormat="1" applyFont="1" applyBorder="1" applyAlignment="1">
      <alignment horizontal="center" vertical="center" wrapText="1"/>
    </xf>
    <xf numFmtId="10" fontId="25" fillId="0" borderId="151" xfId="0" applyNumberFormat="1" applyFont="1" applyBorder="1" applyAlignment="1">
      <alignment horizontal="center" vertical="center" wrapText="1"/>
    </xf>
    <xf numFmtId="10" fontId="25" fillId="0" borderId="153" xfId="0" applyNumberFormat="1" applyFont="1" applyBorder="1" applyAlignment="1">
      <alignment horizontal="center" vertical="center" wrapText="1"/>
    </xf>
    <xf numFmtId="10" fontId="25" fillId="0" borderId="29" xfId="0" applyNumberFormat="1" applyFont="1" applyBorder="1" applyAlignment="1">
      <alignment horizontal="center" vertical="center" wrapText="1"/>
    </xf>
    <xf numFmtId="0" fontId="18" fillId="2" borderId="7" xfId="0" applyFont="1" applyFill="1" applyBorder="1" applyAlignment="1">
      <alignment horizontal="center" vertical="center" wrapText="1"/>
    </xf>
    <xf numFmtId="10" fontId="25" fillId="0" borderId="45" xfId="0" applyNumberFormat="1" applyFont="1" applyBorder="1" applyAlignment="1">
      <alignment horizontal="center" vertical="center" wrapText="1"/>
    </xf>
    <xf numFmtId="0" fontId="20" fillId="0" borderId="42" xfId="0" applyFont="1" applyBorder="1"/>
    <xf numFmtId="10" fontId="25" fillId="0" borderId="273" xfId="0" applyNumberFormat="1" applyFont="1" applyBorder="1" applyAlignment="1">
      <alignment horizontal="center" vertical="center" wrapText="1"/>
    </xf>
    <xf numFmtId="10" fontId="25" fillId="0" borderId="274" xfId="0" applyNumberFormat="1" applyFont="1" applyBorder="1" applyAlignment="1">
      <alignment horizontal="center" vertical="center" wrapText="1"/>
    </xf>
    <xf numFmtId="10" fontId="25" fillId="0" borderId="275" xfId="0" applyNumberFormat="1" applyFont="1" applyBorder="1" applyAlignment="1">
      <alignment horizontal="center" vertical="center" wrapText="1"/>
    </xf>
    <xf numFmtId="0" fontId="13" fillId="0" borderId="0" xfId="0" applyFont="1" applyAlignment="1">
      <alignment horizontal="center" vertical="center" wrapText="1"/>
    </xf>
    <xf numFmtId="0" fontId="0" fillId="0" borderId="0" xfId="0"/>
    <xf numFmtId="0" fontId="14" fillId="0" borderId="0" xfId="0" applyFont="1" applyAlignment="1">
      <alignment horizontal="center" vertical="center" wrapText="1"/>
    </xf>
    <xf numFmtId="0" fontId="15" fillId="0" borderId="0" xfId="0" applyFont="1" applyAlignment="1">
      <alignment horizontal="center" vertical="center" wrapText="1"/>
    </xf>
    <xf numFmtId="0" fontId="19" fillId="0" borderId="121" xfId="0" applyFont="1" applyBorder="1" applyAlignment="1">
      <alignment horizontal="center" vertical="center" wrapText="1"/>
    </xf>
    <xf numFmtId="0" fontId="20" fillId="0" borderId="65" xfId="0" applyFont="1" applyBorder="1"/>
    <xf numFmtId="0" fontId="20" fillId="0" borderId="60" xfId="0" applyFont="1" applyBorder="1"/>
    <xf numFmtId="0" fontId="21" fillId="2" borderId="158" xfId="0" applyFont="1" applyFill="1" applyBorder="1" applyAlignment="1">
      <alignment horizontal="center" vertical="center" wrapText="1"/>
    </xf>
    <xf numFmtId="0" fontId="20" fillId="0" borderId="159" xfId="0" applyFont="1" applyBorder="1"/>
    <xf numFmtId="0" fontId="20" fillId="0" borderId="160" xfId="0" applyFont="1" applyBorder="1"/>
    <xf numFmtId="0" fontId="22" fillId="3" borderId="139" xfId="0" applyFont="1" applyFill="1" applyBorder="1" applyAlignment="1">
      <alignment horizontal="center" vertical="center" wrapText="1"/>
    </xf>
    <xf numFmtId="0" fontId="22" fillId="3" borderId="154" xfId="0" applyFont="1" applyFill="1" applyBorder="1" applyAlignment="1">
      <alignment horizontal="center" vertical="center" wrapText="1"/>
    </xf>
    <xf numFmtId="0" fontId="22" fillId="3" borderId="140" xfId="0" applyFont="1" applyFill="1" applyBorder="1" applyAlignment="1">
      <alignment horizontal="center" vertical="center" wrapText="1"/>
    </xf>
    <xf numFmtId="0" fontId="20" fillId="0" borderId="154" xfId="0" applyFont="1" applyBorder="1"/>
    <xf numFmtId="0" fontId="20" fillId="0" borderId="140" xfId="0" applyFont="1" applyBorder="1"/>
    <xf numFmtId="0" fontId="22" fillId="3" borderId="117" xfId="0" applyFont="1" applyFill="1" applyBorder="1" applyAlignment="1">
      <alignment horizontal="center" vertical="center" wrapText="1"/>
    </xf>
    <xf numFmtId="0" fontId="20" fillId="0" borderId="118" xfId="0" applyFont="1" applyBorder="1"/>
    <xf numFmtId="0" fontId="22" fillId="3" borderId="192" xfId="0" applyFont="1" applyFill="1" applyBorder="1" applyAlignment="1">
      <alignment horizontal="center" vertical="center" wrapText="1"/>
    </xf>
    <xf numFmtId="0" fontId="20" fillId="0" borderId="193" xfId="0" applyFont="1" applyBorder="1"/>
    <xf numFmtId="0" fontId="20" fillId="0" borderId="194" xfId="0" applyFont="1" applyBorder="1"/>
    <xf numFmtId="0" fontId="21" fillId="2" borderId="162" xfId="0" applyFont="1" applyFill="1" applyBorder="1" applyAlignment="1">
      <alignment horizontal="center" vertical="center" wrapText="1"/>
    </xf>
    <xf numFmtId="0" fontId="20" fillId="0" borderId="163" xfId="0" applyFont="1" applyBorder="1"/>
    <xf numFmtId="0" fontId="21" fillId="2" borderId="167" xfId="0" applyFont="1" applyFill="1" applyBorder="1" applyAlignment="1">
      <alignment horizontal="center" vertical="center" wrapText="1"/>
    </xf>
    <xf numFmtId="0" fontId="20" fillId="0" borderId="168" xfId="0" applyFont="1" applyBorder="1"/>
    <xf numFmtId="0" fontId="20" fillId="0" borderId="169" xfId="0" applyFont="1" applyBorder="1"/>
    <xf numFmtId="0" fontId="22" fillId="0" borderId="55" xfId="0" applyFont="1" applyBorder="1" applyAlignment="1">
      <alignment horizontal="center" vertical="center" wrapText="1"/>
    </xf>
    <xf numFmtId="0" fontId="20" fillId="0" borderId="55" xfId="0" applyFont="1" applyBorder="1"/>
    <xf numFmtId="0" fontId="20" fillId="0" borderId="122" xfId="0" applyFont="1" applyBorder="1"/>
    <xf numFmtId="0" fontId="30" fillId="0" borderId="55" xfId="0" applyFont="1" applyBorder="1" applyAlignment="1">
      <alignment horizontal="center" vertical="center" wrapText="1"/>
    </xf>
    <xf numFmtId="0" fontId="21" fillId="2" borderId="97" xfId="0" applyFont="1" applyFill="1" applyBorder="1" applyAlignment="1">
      <alignment horizontal="center" vertical="center" wrapText="1"/>
    </xf>
    <xf numFmtId="10" fontId="25" fillId="0" borderId="169" xfId="0" applyNumberFormat="1" applyFont="1" applyBorder="1" applyAlignment="1">
      <alignment horizontal="center" vertical="center" wrapText="1"/>
    </xf>
    <xf numFmtId="10" fontId="25" fillId="0" borderId="269" xfId="0" applyNumberFormat="1" applyFont="1" applyBorder="1" applyAlignment="1">
      <alignment horizontal="center" vertical="center" wrapText="1"/>
    </xf>
    <xf numFmtId="10" fontId="25" fillId="0" borderId="277" xfId="0" applyNumberFormat="1" applyFont="1" applyBorder="1" applyAlignment="1">
      <alignment horizontal="center" vertical="center" wrapText="1"/>
    </xf>
    <xf numFmtId="10" fontId="25" fillId="0" borderId="236" xfId="0" applyNumberFormat="1" applyFont="1" applyBorder="1" applyAlignment="1">
      <alignment horizontal="center" vertical="center" wrapText="1"/>
    </xf>
    <xf numFmtId="10" fontId="25" fillId="0" borderId="284" xfId="0" applyNumberFormat="1" applyFont="1" applyBorder="1" applyAlignment="1">
      <alignment horizontal="center" vertical="center" wrapText="1"/>
    </xf>
    <xf numFmtId="10" fontId="25" fillId="0" borderId="285" xfId="0" applyNumberFormat="1" applyFont="1" applyBorder="1" applyAlignment="1">
      <alignment horizontal="center" vertical="center" wrapText="1"/>
    </xf>
    <xf numFmtId="10" fontId="25" fillId="0" borderId="237" xfId="0" applyNumberFormat="1" applyFont="1" applyBorder="1" applyAlignment="1">
      <alignment horizontal="center" vertical="center" wrapText="1"/>
    </xf>
    <xf numFmtId="0" fontId="15" fillId="0" borderId="55" xfId="0" applyFont="1" applyBorder="1" applyAlignment="1">
      <alignment horizontal="left" vertical="center" wrapText="1"/>
    </xf>
    <xf numFmtId="0" fontId="22" fillId="3" borderId="216" xfId="0" applyFont="1" applyFill="1" applyBorder="1" applyAlignment="1">
      <alignment horizontal="center" vertical="center" wrapText="1"/>
    </xf>
    <xf numFmtId="0" fontId="20" fillId="0" borderId="231" xfId="0" applyFont="1" applyBorder="1"/>
    <xf numFmtId="0" fontId="20" fillId="0" borderId="220" xfId="0" applyFont="1" applyBorder="1"/>
    <xf numFmtId="0" fontId="22" fillId="3" borderId="78" xfId="0" applyFont="1" applyFill="1" applyBorder="1" applyAlignment="1">
      <alignment horizontal="center" vertical="center" wrapText="1"/>
    </xf>
    <xf numFmtId="0" fontId="20" fillId="0" borderId="108" xfId="0" applyFont="1" applyBorder="1"/>
    <xf numFmtId="0" fontId="22" fillId="3" borderId="167" xfId="0" applyFont="1" applyFill="1" applyBorder="1" applyAlignment="1">
      <alignment horizontal="center" vertical="center" wrapText="1"/>
    </xf>
    <xf numFmtId="0" fontId="22" fillId="3" borderId="256" xfId="0" applyFont="1" applyFill="1" applyBorder="1" applyAlignment="1">
      <alignment horizontal="center" vertical="center" wrapText="1"/>
    </xf>
    <xf numFmtId="0" fontId="22" fillId="3" borderId="257" xfId="0" applyFont="1" applyFill="1" applyBorder="1" applyAlignment="1">
      <alignment horizontal="center" vertical="center" wrapText="1"/>
    </xf>
  </cellXfs>
  <cellStyles count="1">
    <cellStyle name="Normal" xfId="0" builtinId="0"/>
  </cellStyles>
  <dxfs count="163">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95"/>
  <sheetViews>
    <sheetView tabSelected="1" topLeftCell="A2" zoomScale="70" zoomScaleNormal="70" workbookViewId="0">
      <selection activeCell="A5" sqref="A5"/>
    </sheetView>
  </sheetViews>
  <sheetFormatPr baseColWidth="10" defaultColWidth="14.42578125" defaultRowHeight="15" customHeight="1" outlineLevelCol="2" x14ac:dyDescent="0.25"/>
  <cols>
    <col min="1" max="1" width="3" customWidth="1"/>
    <col min="2" max="2" width="28.85546875" customWidth="1"/>
    <col min="3" max="3" width="17.7109375" customWidth="1"/>
    <col min="4" max="4" width="47.7109375" customWidth="1"/>
    <col min="5" max="5" width="43" customWidth="1"/>
    <col min="6" max="6" width="20" customWidth="1"/>
    <col min="7" max="7" width="34.140625" customWidth="1"/>
    <col min="8" max="8" width="25.28515625" hidden="1" customWidth="1" outlineLevel="1"/>
    <col min="9" max="9" width="30.7109375" hidden="1" customWidth="1" outlineLevel="1"/>
    <col min="10" max="10" width="14" customWidth="1" collapsed="1"/>
    <col min="11" max="11" width="14.7109375" customWidth="1"/>
    <col min="12" max="12" width="1.85546875" customWidth="1"/>
    <col min="13" max="13" width="23" customWidth="1"/>
    <col min="14" max="15" width="5.7109375" hidden="1" customWidth="1" outlineLevel="2"/>
    <col min="16" max="16" width="6.7109375" hidden="1" customWidth="1" outlineLevel="2"/>
    <col min="17" max="17" width="5.7109375" hidden="1" customWidth="1" outlineLevel="2"/>
    <col min="18" max="18" width="8.85546875" hidden="1" customWidth="1" outlineLevel="1" collapsed="1"/>
    <col min="19" max="19" width="10.140625" hidden="1" customWidth="1" outlineLevel="1"/>
    <col min="20" max="20" width="90.85546875" hidden="1" customWidth="1" outlineLevel="1"/>
    <col min="21" max="21" width="42.42578125" hidden="1" customWidth="1" outlineLevel="1"/>
    <col min="22" max="22" width="17.140625" customWidth="1" collapsed="1"/>
    <col min="23" max="26" width="6.42578125" hidden="1" customWidth="1" outlineLevel="2"/>
    <col min="27" max="27" width="9.28515625" hidden="1" customWidth="1" outlineLevel="1" collapsed="1"/>
    <col min="28" max="28" width="11.28515625" hidden="1" customWidth="1" outlineLevel="1"/>
    <col min="29" max="29" width="99.140625" hidden="1" customWidth="1" outlineLevel="1"/>
    <col min="30" max="30" width="46.42578125" hidden="1" customWidth="1" outlineLevel="1"/>
    <col min="31" max="31" width="20.28515625" customWidth="1" collapsed="1"/>
    <col min="32" max="35" width="5.7109375" hidden="1" customWidth="1" outlineLevel="2"/>
    <col min="36" max="36" width="9.28515625" hidden="1" customWidth="1" outlineLevel="1" collapsed="1"/>
    <col min="37" max="37" width="10.140625" hidden="1" customWidth="1" outlineLevel="1"/>
    <col min="38" max="38" width="65.85546875" hidden="1" customWidth="1" outlineLevel="1"/>
    <col min="39" max="39" width="47.28515625" hidden="1" customWidth="1" outlineLevel="1"/>
    <col min="40" max="40" width="3.42578125" customWidth="1" collapsed="1"/>
    <col min="41" max="42" width="11.5703125" customWidth="1"/>
    <col min="43" max="43" width="11.85546875" customWidth="1"/>
    <col min="44" max="44" width="17.28515625" customWidth="1"/>
    <col min="45" max="45" width="2.85546875" customWidth="1"/>
    <col min="46" max="46" width="68.140625" style="182" hidden="1" customWidth="1"/>
    <col min="47" max="47" width="36.28515625" style="182" hidden="1" customWidth="1"/>
    <col min="48" max="48" width="20.7109375" style="182" customWidth="1"/>
  </cols>
  <sheetData>
    <row r="1" spans="1:48" ht="24.75" hidden="1" customHeight="1" x14ac:dyDescent="0.25">
      <c r="A1" s="1"/>
      <c r="B1" s="2" t="s">
        <v>0</v>
      </c>
      <c r="C1" s="2" t="s">
        <v>1</v>
      </c>
      <c r="D1" s="2" t="s">
        <v>2</v>
      </c>
      <c r="E1" s="2" t="s">
        <v>3</v>
      </c>
      <c r="F1" s="2" t="s">
        <v>4</v>
      </c>
      <c r="G1" s="2" t="s">
        <v>5</v>
      </c>
      <c r="H1" s="2" t="s">
        <v>6</v>
      </c>
      <c r="I1" s="2" t="s">
        <v>7</v>
      </c>
      <c r="J1" s="3" t="s">
        <v>8</v>
      </c>
      <c r="K1" s="3" t="s">
        <v>9</v>
      </c>
      <c r="L1" s="4"/>
      <c r="M1" s="3" t="s">
        <v>10</v>
      </c>
      <c r="N1" s="3" t="s">
        <v>11</v>
      </c>
      <c r="O1" s="3" t="s">
        <v>12</v>
      </c>
      <c r="P1" s="3" t="s">
        <v>13</v>
      </c>
      <c r="Q1" s="3" t="s">
        <v>14</v>
      </c>
      <c r="R1" s="3" t="s">
        <v>15</v>
      </c>
      <c r="S1" s="3"/>
      <c r="T1" s="3" t="s">
        <v>16</v>
      </c>
      <c r="U1" s="3" t="s">
        <v>17</v>
      </c>
      <c r="V1" s="3" t="s">
        <v>18</v>
      </c>
      <c r="W1" s="5" t="s">
        <v>19</v>
      </c>
      <c r="X1" s="5" t="s">
        <v>20</v>
      </c>
      <c r="Y1" s="5" t="s">
        <v>21</v>
      </c>
      <c r="Z1" s="5" t="s">
        <v>22</v>
      </c>
      <c r="AA1" s="3" t="s">
        <v>15</v>
      </c>
      <c r="AB1" s="3"/>
      <c r="AC1" s="6" t="s">
        <v>16</v>
      </c>
      <c r="AD1" s="3" t="s">
        <v>17</v>
      </c>
      <c r="AE1" s="3" t="s">
        <v>18</v>
      </c>
      <c r="AF1" s="3" t="s">
        <v>23</v>
      </c>
      <c r="AG1" s="3" t="s">
        <v>24</v>
      </c>
      <c r="AH1" s="3" t="s">
        <v>25</v>
      </c>
      <c r="AI1" s="3" t="s">
        <v>26</v>
      </c>
      <c r="AJ1" s="3" t="s">
        <v>15</v>
      </c>
      <c r="AK1" s="3"/>
      <c r="AL1" s="3" t="s">
        <v>16</v>
      </c>
      <c r="AM1" s="3" t="s">
        <v>17</v>
      </c>
      <c r="AN1" s="7"/>
      <c r="AO1" s="3" t="s">
        <v>27</v>
      </c>
      <c r="AP1" s="3" t="s">
        <v>15</v>
      </c>
      <c r="AQ1" s="3" t="s">
        <v>28</v>
      </c>
      <c r="AR1" s="8" t="s">
        <v>29</v>
      </c>
      <c r="AS1" s="9"/>
    </row>
    <row r="2" spans="1:48" ht="41.25" customHeight="1" x14ac:dyDescent="0.25">
      <c r="A2" s="10"/>
      <c r="B2" s="11" t="s">
        <v>0</v>
      </c>
      <c r="C2" s="11" t="s">
        <v>1</v>
      </c>
      <c r="D2" s="11" t="s">
        <v>30</v>
      </c>
      <c r="E2" s="11" t="s">
        <v>3</v>
      </c>
      <c r="F2" s="12" t="s">
        <v>4</v>
      </c>
      <c r="G2" s="11" t="s">
        <v>5</v>
      </c>
      <c r="H2" s="12" t="s">
        <v>6</v>
      </c>
      <c r="I2" s="11" t="s">
        <v>7</v>
      </c>
      <c r="J2" s="13" t="s">
        <v>8</v>
      </c>
      <c r="K2" s="13" t="s">
        <v>9</v>
      </c>
      <c r="L2" s="11"/>
      <c r="M2" s="14" t="s">
        <v>18</v>
      </c>
      <c r="N2" s="14" t="s">
        <v>11</v>
      </c>
      <c r="O2" s="14" t="s">
        <v>12</v>
      </c>
      <c r="P2" s="14" t="s">
        <v>13</v>
      </c>
      <c r="Q2" s="14" t="s">
        <v>14</v>
      </c>
      <c r="R2" s="14" t="s">
        <v>15</v>
      </c>
      <c r="S2" s="14" t="s">
        <v>31</v>
      </c>
      <c r="T2" s="14" t="s">
        <v>16</v>
      </c>
      <c r="U2" s="15"/>
      <c r="V2" s="14" t="s">
        <v>18</v>
      </c>
      <c r="W2" s="16" t="s">
        <v>19</v>
      </c>
      <c r="X2" s="16" t="s">
        <v>20</v>
      </c>
      <c r="Y2" s="16" t="s">
        <v>21</v>
      </c>
      <c r="Z2" s="16" t="s">
        <v>22</v>
      </c>
      <c r="AA2" s="14" t="s">
        <v>15</v>
      </c>
      <c r="AB2" s="14" t="s">
        <v>31</v>
      </c>
      <c r="AC2" s="14" t="s">
        <v>16</v>
      </c>
      <c r="AD2" s="15"/>
      <c r="AE2" s="14" t="s">
        <v>18</v>
      </c>
      <c r="AF2" s="14" t="s">
        <v>23</v>
      </c>
      <c r="AG2" s="14" t="s">
        <v>24</v>
      </c>
      <c r="AH2" s="14" t="s">
        <v>25</v>
      </c>
      <c r="AI2" s="14" t="s">
        <v>26</v>
      </c>
      <c r="AJ2" s="14" t="s">
        <v>15</v>
      </c>
      <c r="AK2" s="14" t="s">
        <v>31</v>
      </c>
      <c r="AL2" s="14" t="s">
        <v>16</v>
      </c>
      <c r="AM2" s="15"/>
      <c r="AN2" s="16"/>
      <c r="AO2" s="14" t="s">
        <v>27</v>
      </c>
      <c r="AP2" s="14" t="s">
        <v>15</v>
      </c>
      <c r="AQ2" s="14" t="s">
        <v>28</v>
      </c>
      <c r="AR2" s="17" t="s">
        <v>29</v>
      </c>
      <c r="AS2" s="16"/>
    </row>
    <row r="3" spans="1:48" ht="44.25" customHeight="1" x14ac:dyDescent="0.25">
      <c r="A3" s="18"/>
      <c r="B3" s="701" t="s">
        <v>592</v>
      </c>
      <c r="C3" s="702"/>
      <c r="D3" s="702"/>
      <c r="E3" s="702"/>
      <c r="F3" s="702"/>
      <c r="G3" s="702"/>
      <c r="H3" s="702"/>
      <c r="I3" s="702"/>
      <c r="J3" s="702"/>
      <c r="K3" s="702"/>
      <c r="L3" s="4"/>
      <c r="M3" s="15"/>
      <c r="N3" s="15"/>
      <c r="O3" s="15"/>
      <c r="P3" s="15"/>
      <c r="Q3" s="15"/>
      <c r="R3" s="15"/>
      <c r="S3" s="15"/>
      <c r="T3" s="15"/>
      <c r="U3" s="15"/>
      <c r="V3" s="15"/>
      <c r="W3" s="19"/>
      <c r="X3" s="19"/>
      <c r="Y3" s="19"/>
      <c r="Z3" s="19"/>
      <c r="AA3" s="15"/>
      <c r="AB3" s="15"/>
      <c r="AC3" s="20"/>
      <c r="AD3" s="15"/>
      <c r="AE3" s="15"/>
      <c r="AF3" s="15"/>
      <c r="AG3" s="15"/>
      <c r="AH3" s="15"/>
      <c r="AI3" s="15"/>
      <c r="AJ3" s="15"/>
      <c r="AK3" s="15"/>
      <c r="AL3" s="15"/>
      <c r="AM3" s="15"/>
      <c r="AN3" s="15"/>
      <c r="AO3" s="15"/>
      <c r="AP3" s="15"/>
      <c r="AQ3" s="15"/>
      <c r="AR3" s="21"/>
      <c r="AS3" s="15"/>
    </row>
    <row r="4" spans="1:48" ht="31.5" customHeight="1" x14ac:dyDescent="0.25">
      <c r="A4" s="18"/>
      <c r="B4" s="703" t="s">
        <v>32</v>
      </c>
      <c r="C4" s="702"/>
      <c r="D4" s="702"/>
      <c r="E4" s="702"/>
      <c r="F4" s="702"/>
      <c r="G4" s="702"/>
      <c r="H4" s="702"/>
      <c r="I4" s="702"/>
      <c r="J4" s="702"/>
      <c r="K4" s="702"/>
      <c r="L4" s="4"/>
      <c r="M4" s="15"/>
      <c r="N4" s="15"/>
      <c r="O4" s="15"/>
      <c r="P4" s="15"/>
      <c r="Q4" s="15"/>
      <c r="R4" s="15"/>
      <c r="S4" s="15"/>
      <c r="T4" s="15"/>
      <c r="U4" s="15"/>
      <c r="V4" s="15"/>
      <c r="W4" s="19"/>
      <c r="X4" s="19"/>
      <c r="Y4" s="19"/>
      <c r="Z4" s="19"/>
      <c r="AA4" s="15"/>
      <c r="AB4" s="15"/>
      <c r="AC4" s="20"/>
      <c r="AD4" s="15"/>
      <c r="AE4" s="15"/>
      <c r="AF4" s="15"/>
      <c r="AG4" s="15"/>
      <c r="AH4" s="15"/>
      <c r="AI4" s="15"/>
      <c r="AJ4" s="15"/>
      <c r="AK4" s="15"/>
      <c r="AL4" s="15"/>
      <c r="AM4" s="15"/>
      <c r="AN4" s="15"/>
      <c r="AO4" s="15"/>
      <c r="AP4" s="15"/>
      <c r="AQ4" s="15"/>
      <c r="AR4" s="21"/>
      <c r="AS4" s="15"/>
    </row>
    <row r="5" spans="1:48" ht="15.75" x14ac:dyDescent="0.25">
      <c r="A5" s="18"/>
      <c r="B5" s="22"/>
      <c r="C5" s="23"/>
      <c r="D5" s="24"/>
      <c r="E5" s="24"/>
      <c r="F5" s="24"/>
      <c r="G5" s="24"/>
      <c r="H5" s="25"/>
      <c r="I5" s="25"/>
      <c r="J5" s="25"/>
      <c r="K5" s="25"/>
      <c r="L5" s="24"/>
      <c r="M5" s="15"/>
      <c r="N5" s="15"/>
      <c r="O5" s="15"/>
      <c r="P5" s="15"/>
      <c r="Q5" s="15"/>
      <c r="R5" s="26"/>
      <c r="S5" s="26"/>
      <c r="T5" s="15"/>
      <c r="U5" s="15"/>
      <c r="V5" s="15"/>
      <c r="W5" s="19"/>
      <c r="X5" s="19"/>
      <c r="Y5" s="19"/>
      <c r="Z5" s="19"/>
      <c r="AA5" s="15"/>
      <c r="AB5" s="26"/>
      <c r="AC5" s="20"/>
      <c r="AD5" s="15"/>
      <c r="AE5" s="15"/>
      <c r="AF5" s="15"/>
      <c r="AG5" s="15"/>
      <c r="AH5" s="15"/>
      <c r="AI5" s="15"/>
      <c r="AJ5" s="15"/>
      <c r="AK5" s="26"/>
      <c r="AL5" s="15"/>
      <c r="AM5" s="15"/>
      <c r="AN5" s="15"/>
      <c r="AO5" s="15"/>
      <c r="AP5" s="15"/>
      <c r="AQ5" s="15"/>
      <c r="AR5" s="21"/>
      <c r="AS5" s="15"/>
    </row>
    <row r="6" spans="1:48" ht="48" customHeight="1" x14ac:dyDescent="0.25">
      <c r="A6" s="27"/>
      <c r="B6" s="28" t="s">
        <v>33</v>
      </c>
      <c r="C6" s="704" t="s">
        <v>34</v>
      </c>
      <c r="D6" s="702"/>
      <c r="E6" s="702"/>
      <c r="F6" s="702"/>
      <c r="G6" s="702"/>
      <c r="H6" s="702"/>
      <c r="I6" s="702"/>
      <c r="J6" s="702"/>
      <c r="K6" s="702"/>
      <c r="L6" s="29"/>
      <c r="M6" s="7"/>
      <c r="N6" s="7"/>
      <c r="O6" s="7"/>
      <c r="P6" s="7"/>
      <c r="Q6" s="7"/>
      <c r="R6" s="7"/>
      <c r="S6" s="7"/>
      <c r="T6" s="7"/>
      <c r="U6" s="7"/>
      <c r="V6" s="7"/>
      <c r="W6" s="19"/>
      <c r="X6" s="19"/>
      <c r="Y6" s="19"/>
      <c r="Z6" s="19"/>
      <c r="AA6" s="7"/>
      <c r="AB6" s="7"/>
      <c r="AC6" s="30"/>
      <c r="AD6" s="7"/>
      <c r="AE6" s="7"/>
      <c r="AF6" s="7"/>
      <c r="AG6" s="7"/>
      <c r="AH6" s="7"/>
      <c r="AI6" s="7"/>
      <c r="AJ6" s="7"/>
      <c r="AK6" s="7"/>
      <c r="AL6" s="7"/>
      <c r="AM6" s="7"/>
      <c r="AN6" s="7"/>
      <c r="AO6" s="7"/>
      <c r="AP6" s="7"/>
      <c r="AQ6" s="7"/>
      <c r="AR6" s="31"/>
      <c r="AS6" s="7"/>
    </row>
    <row r="7" spans="1:48" ht="51.75" customHeight="1" x14ac:dyDescent="0.25">
      <c r="A7" s="27"/>
      <c r="B7" s="28" t="s">
        <v>35</v>
      </c>
      <c r="C7" s="704" t="s">
        <v>36</v>
      </c>
      <c r="D7" s="702"/>
      <c r="E7" s="702"/>
      <c r="F7" s="702"/>
      <c r="G7" s="702"/>
      <c r="H7" s="702"/>
      <c r="I7" s="702"/>
      <c r="J7" s="702"/>
      <c r="K7" s="702"/>
      <c r="L7" s="30"/>
      <c r="M7" s="7"/>
      <c r="N7" s="7"/>
      <c r="O7" s="7"/>
      <c r="P7" s="7"/>
      <c r="Q7" s="7"/>
      <c r="R7" s="7"/>
      <c r="S7" s="7"/>
      <c r="T7" s="7"/>
      <c r="U7" s="7"/>
      <c r="V7" s="7"/>
      <c r="W7" s="19"/>
      <c r="X7" s="19"/>
      <c r="Y7" s="19"/>
      <c r="Z7" s="19"/>
      <c r="AA7" s="7"/>
      <c r="AB7" s="7"/>
      <c r="AC7" s="30"/>
      <c r="AD7" s="7"/>
      <c r="AE7" s="7"/>
      <c r="AF7" s="7"/>
      <c r="AG7" s="7"/>
      <c r="AH7" s="7"/>
      <c r="AI7" s="7"/>
      <c r="AJ7" s="7"/>
      <c r="AK7" s="7"/>
      <c r="AL7" s="7"/>
      <c r="AM7" s="7"/>
      <c r="AN7" s="7"/>
      <c r="AO7" s="7"/>
      <c r="AP7" s="7"/>
      <c r="AQ7" s="7"/>
      <c r="AR7" s="31"/>
      <c r="AS7" s="7"/>
    </row>
    <row r="8" spans="1:48" ht="15" customHeight="1" x14ac:dyDescent="0.25">
      <c r="A8" s="27"/>
      <c r="B8" s="7"/>
      <c r="C8" s="28"/>
      <c r="D8" s="30"/>
      <c r="E8" s="30"/>
      <c r="F8" s="30"/>
      <c r="G8" s="30"/>
      <c r="H8" s="30"/>
      <c r="I8" s="30"/>
      <c r="J8" s="30"/>
      <c r="K8" s="30"/>
      <c r="L8" s="30"/>
      <c r="M8" s="7"/>
      <c r="N8" s="7"/>
      <c r="O8" s="7"/>
      <c r="P8" s="7"/>
      <c r="Q8" s="7"/>
      <c r="R8" s="7"/>
      <c r="S8" s="7"/>
      <c r="T8" s="7"/>
      <c r="U8" s="7"/>
      <c r="V8" s="7"/>
      <c r="W8" s="19"/>
      <c r="X8" s="19"/>
      <c r="Y8" s="19"/>
      <c r="Z8" s="19"/>
      <c r="AA8" s="7"/>
      <c r="AB8" s="7"/>
      <c r="AC8" s="30"/>
      <c r="AD8" s="7"/>
      <c r="AE8" s="7"/>
      <c r="AF8" s="7"/>
      <c r="AG8" s="7"/>
      <c r="AH8" s="7"/>
      <c r="AI8" s="7"/>
      <c r="AJ8" s="7"/>
      <c r="AK8" s="7"/>
      <c r="AL8" s="7"/>
      <c r="AM8" s="7"/>
      <c r="AN8" s="7"/>
      <c r="AO8" s="7"/>
      <c r="AP8" s="7"/>
      <c r="AQ8" s="7"/>
      <c r="AR8" s="31"/>
      <c r="AS8" s="7"/>
    </row>
    <row r="9" spans="1:48" ht="42" customHeight="1" thickBot="1" x14ac:dyDescent="0.3">
      <c r="A9" s="27"/>
      <c r="B9" s="653" t="s">
        <v>37</v>
      </c>
      <c r="C9" s="654"/>
      <c r="D9" s="654"/>
      <c r="E9" s="654"/>
      <c r="F9" s="654"/>
      <c r="G9" s="654"/>
      <c r="H9" s="654"/>
      <c r="I9" s="654"/>
      <c r="J9" s="654"/>
      <c r="K9" s="655"/>
      <c r="L9" s="32"/>
      <c r="M9" s="33"/>
      <c r="N9" s="33"/>
      <c r="O9" s="33"/>
      <c r="P9" s="33"/>
      <c r="Q9" s="33"/>
      <c r="R9" s="33"/>
      <c r="S9" s="33"/>
      <c r="T9" s="33"/>
      <c r="U9" s="33"/>
      <c r="V9" s="33"/>
      <c r="W9" s="33"/>
      <c r="X9" s="33"/>
      <c r="Y9" s="33"/>
      <c r="Z9" s="33"/>
      <c r="AA9" s="33"/>
      <c r="AB9" s="33"/>
      <c r="AC9" s="34"/>
      <c r="AD9" s="33"/>
      <c r="AE9" s="33"/>
      <c r="AF9" s="33"/>
      <c r="AG9" s="33"/>
      <c r="AH9" s="33"/>
      <c r="AI9" s="33"/>
      <c r="AJ9" s="33"/>
      <c r="AK9" s="33"/>
      <c r="AL9" s="33"/>
      <c r="AM9" s="33"/>
      <c r="AN9" s="35"/>
      <c r="AO9" s="35"/>
      <c r="AP9" s="35"/>
      <c r="AQ9" s="35"/>
      <c r="AR9" s="36"/>
      <c r="AS9" s="7"/>
    </row>
    <row r="10" spans="1:48" ht="35.25" customHeight="1" thickBot="1" x14ac:dyDescent="0.3">
      <c r="A10" s="27"/>
      <c r="B10" s="32" t="s">
        <v>38</v>
      </c>
      <c r="C10" s="668" t="s">
        <v>39</v>
      </c>
      <c r="D10" s="669"/>
      <c r="E10" s="669"/>
      <c r="F10" s="669"/>
      <c r="G10" s="669"/>
      <c r="H10" s="669"/>
      <c r="I10" s="669"/>
      <c r="J10" s="669"/>
      <c r="K10" s="670"/>
      <c r="L10" s="33"/>
      <c r="M10" s="661" t="s">
        <v>40</v>
      </c>
      <c r="N10" s="662"/>
      <c r="O10" s="662"/>
      <c r="P10" s="662"/>
      <c r="Q10" s="662"/>
      <c r="R10" s="662"/>
      <c r="S10" s="662"/>
      <c r="T10" s="663"/>
      <c r="U10" s="37" t="s">
        <v>17</v>
      </c>
      <c r="V10" s="661" t="s">
        <v>41</v>
      </c>
      <c r="W10" s="662"/>
      <c r="X10" s="662"/>
      <c r="Y10" s="662"/>
      <c r="Z10" s="662"/>
      <c r="AA10" s="662"/>
      <c r="AB10" s="662"/>
      <c r="AC10" s="663"/>
      <c r="AD10" s="37" t="s">
        <v>17</v>
      </c>
      <c r="AE10" s="661" t="s">
        <v>42</v>
      </c>
      <c r="AF10" s="662"/>
      <c r="AG10" s="662"/>
      <c r="AH10" s="662"/>
      <c r="AI10" s="662"/>
      <c r="AJ10" s="662"/>
      <c r="AK10" s="662"/>
      <c r="AL10" s="663"/>
      <c r="AM10" s="37" t="s">
        <v>17</v>
      </c>
      <c r="AN10" s="35"/>
      <c r="AO10" s="661" t="s">
        <v>43</v>
      </c>
      <c r="AP10" s="662"/>
      <c r="AQ10" s="662"/>
      <c r="AR10" s="663"/>
      <c r="AS10" s="7"/>
    </row>
    <row r="11" spans="1:48" ht="45.75" customHeight="1" thickBot="1" x14ac:dyDescent="0.3">
      <c r="A11" s="27"/>
      <c r="B11" s="187" t="s">
        <v>0</v>
      </c>
      <c r="C11" s="200" t="s">
        <v>1</v>
      </c>
      <c r="D11" s="196" t="s">
        <v>2</v>
      </c>
      <c r="E11" s="196" t="s">
        <v>3</v>
      </c>
      <c r="F11" s="196" t="s">
        <v>4</v>
      </c>
      <c r="G11" s="196" t="s">
        <v>5</v>
      </c>
      <c r="H11" s="190" t="s">
        <v>338</v>
      </c>
      <c r="I11" s="196" t="s">
        <v>7</v>
      </c>
      <c r="J11" s="197" t="s">
        <v>8</v>
      </c>
      <c r="K11" s="198" t="s">
        <v>9</v>
      </c>
      <c r="L11" s="38"/>
      <c r="M11" s="39" t="s">
        <v>18</v>
      </c>
      <c r="N11" s="40" t="s">
        <v>11</v>
      </c>
      <c r="O11" s="40" t="s">
        <v>12</v>
      </c>
      <c r="P11" s="40" t="s">
        <v>13</v>
      </c>
      <c r="Q11" s="40" t="s">
        <v>14</v>
      </c>
      <c r="R11" s="40" t="s">
        <v>15</v>
      </c>
      <c r="S11" s="41"/>
      <c r="T11" s="42" t="s">
        <v>16</v>
      </c>
      <c r="U11" s="43"/>
      <c r="V11" s="39" t="s">
        <v>18</v>
      </c>
      <c r="W11" s="44" t="s">
        <v>19</v>
      </c>
      <c r="X11" s="44" t="s">
        <v>20</v>
      </c>
      <c r="Y11" s="44" t="s">
        <v>21</v>
      </c>
      <c r="Z11" s="44" t="s">
        <v>22</v>
      </c>
      <c r="AA11" s="40" t="s">
        <v>15</v>
      </c>
      <c r="AB11" s="41"/>
      <c r="AC11" s="45" t="s">
        <v>16</v>
      </c>
      <c r="AD11" s="43"/>
      <c r="AE11" s="39" t="s">
        <v>18</v>
      </c>
      <c r="AF11" s="40" t="s">
        <v>23</v>
      </c>
      <c r="AG11" s="40" t="s">
        <v>24</v>
      </c>
      <c r="AH11" s="40" t="s">
        <v>25</v>
      </c>
      <c r="AI11" s="40" t="s">
        <v>26</v>
      </c>
      <c r="AJ11" s="40" t="s">
        <v>15</v>
      </c>
      <c r="AK11" s="41"/>
      <c r="AL11" s="42" t="s">
        <v>16</v>
      </c>
      <c r="AM11" s="43"/>
      <c r="AN11" s="35"/>
      <c r="AO11" s="39" t="s">
        <v>27</v>
      </c>
      <c r="AP11" s="220" t="s">
        <v>15</v>
      </c>
      <c r="AQ11" s="42" t="s">
        <v>28</v>
      </c>
      <c r="AR11" s="49" t="s">
        <v>29</v>
      </c>
      <c r="AS11" s="19"/>
      <c r="AT11" s="180" t="s">
        <v>302</v>
      </c>
    </row>
    <row r="12" spans="1:48" ht="176.25" customHeight="1" x14ac:dyDescent="0.25">
      <c r="A12" s="27">
        <f>+G12-AO12</f>
        <v>0</v>
      </c>
      <c r="B12" s="711" t="s">
        <v>44</v>
      </c>
      <c r="C12" s="305" t="s">
        <v>245</v>
      </c>
      <c r="D12" s="260" t="s">
        <v>45</v>
      </c>
      <c r="E12" s="261" t="s">
        <v>46</v>
      </c>
      <c r="F12" s="261" t="s">
        <v>47</v>
      </c>
      <c r="G12" s="306">
        <v>1</v>
      </c>
      <c r="H12" s="261" t="s">
        <v>48</v>
      </c>
      <c r="I12" s="263" t="s">
        <v>49</v>
      </c>
      <c r="J12" s="307">
        <v>45323</v>
      </c>
      <c r="K12" s="308">
        <v>45657</v>
      </c>
      <c r="L12" s="33"/>
      <c r="M12" s="293"/>
      <c r="N12" s="294"/>
      <c r="O12" s="294"/>
      <c r="P12" s="294"/>
      <c r="Q12" s="295"/>
      <c r="R12" s="294">
        <f t="shared" ref="R12:R14" si="0">+SUM(N12:Q12)</f>
        <v>0</v>
      </c>
      <c r="S12" s="225" t="str">
        <f t="shared" ref="S12:S14" si="1">IFERROR(R12/M12,"")</f>
        <v/>
      </c>
      <c r="T12" s="226"/>
      <c r="U12" s="226"/>
      <c r="V12" s="224"/>
      <c r="W12" s="294"/>
      <c r="X12" s="294"/>
      <c r="Y12" s="294"/>
      <c r="Z12" s="294"/>
      <c r="AA12" s="294"/>
      <c r="AB12" s="63" t="str">
        <f t="shared" ref="AB12:AB14" si="2">IFERROR(AA12/V12,"")</f>
        <v/>
      </c>
      <c r="AC12" s="296" t="s">
        <v>531</v>
      </c>
      <c r="AD12" s="297" t="s">
        <v>545</v>
      </c>
      <c r="AE12" s="227">
        <v>1</v>
      </c>
      <c r="AF12" s="292"/>
      <c r="AG12" s="50"/>
      <c r="AH12" s="50"/>
      <c r="AI12" s="50"/>
      <c r="AJ12" s="50">
        <f t="shared" ref="AJ12:AJ14" si="3">+SUM(AF12:AI12)</f>
        <v>0</v>
      </c>
      <c r="AK12" s="51">
        <f t="shared" ref="AK12:AK14" si="4">IFERROR(AJ12/AE12,"")</f>
        <v>0</v>
      </c>
      <c r="AL12" s="54"/>
      <c r="AM12" s="55"/>
      <c r="AN12" s="35"/>
      <c r="AO12" s="312">
        <f t="shared" ref="AO12:AO26" si="5">+SUM(M12,V12,AE12)</f>
        <v>1</v>
      </c>
      <c r="AP12" s="313">
        <f t="shared" ref="AP12:AP26" si="6">+SUM(R12,AA12,AJ12)</f>
        <v>0</v>
      </c>
      <c r="AQ12" s="314">
        <f t="shared" ref="AQ12:AQ26" si="7">IFERROR(AP12/AO12,"")</f>
        <v>0</v>
      </c>
      <c r="AR12" s="685">
        <f>+AVERAGE(AQ12:AQ20)</f>
        <v>0.51283670033670026</v>
      </c>
      <c r="AS12" s="7"/>
      <c r="AT12" s="183" t="s">
        <v>303</v>
      </c>
      <c r="AU12" s="183" t="s">
        <v>304</v>
      </c>
      <c r="AV12" s="183"/>
    </row>
    <row r="13" spans="1:48" ht="92.25" customHeight="1" x14ac:dyDescent="0.25">
      <c r="A13" s="27"/>
      <c r="B13" s="712"/>
      <c r="C13" s="309" t="s">
        <v>379</v>
      </c>
      <c r="D13" s="192" t="s">
        <v>301</v>
      </c>
      <c r="E13" s="193" t="s">
        <v>321</v>
      </c>
      <c r="F13" s="60" t="s">
        <v>50</v>
      </c>
      <c r="G13" s="60">
        <v>2</v>
      </c>
      <c r="H13" s="125" t="s">
        <v>51</v>
      </c>
      <c r="I13" s="188" t="s">
        <v>312</v>
      </c>
      <c r="J13" s="125">
        <v>45383</v>
      </c>
      <c r="K13" s="265">
        <v>45656</v>
      </c>
      <c r="L13" s="33"/>
      <c r="M13" s="228"/>
      <c r="N13" s="62"/>
      <c r="O13" s="62"/>
      <c r="P13" s="62"/>
      <c r="Q13" s="62"/>
      <c r="R13" s="62">
        <f t="shared" si="0"/>
        <v>0</v>
      </c>
      <c r="S13" s="63" t="str">
        <f t="shared" si="1"/>
        <v/>
      </c>
      <c r="T13" s="64"/>
      <c r="U13" s="64"/>
      <c r="V13" s="181">
        <v>1</v>
      </c>
      <c r="W13" s="62"/>
      <c r="X13" s="62"/>
      <c r="Y13" s="62"/>
      <c r="Z13" s="62"/>
      <c r="AA13" s="62">
        <v>0</v>
      </c>
      <c r="AB13" s="63">
        <f t="shared" si="2"/>
        <v>0</v>
      </c>
      <c r="AC13" s="65" t="s">
        <v>562</v>
      </c>
      <c r="AD13" s="66" t="s">
        <v>563</v>
      </c>
      <c r="AE13" s="229">
        <v>1</v>
      </c>
      <c r="AF13" s="78"/>
      <c r="AG13" s="62"/>
      <c r="AH13" s="62"/>
      <c r="AI13" s="62"/>
      <c r="AJ13" s="62">
        <f t="shared" si="3"/>
        <v>0</v>
      </c>
      <c r="AK13" s="63">
        <f t="shared" si="4"/>
        <v>0</v>
      </c>
      <c r="AL13" s="67"/>
      <c r="AM13" s="68"/>
      <c r="AN13" s="35"/>
      <c r="AO13" s="242">
        <f t="shared" si="5"/>
        <v>2</v>
      </c>
      <c r="AP13" s="70">
        <f t="shared" si="6"/>
        <v>0</v>
      </c>
      <c r="AQ13" s="315">
        <f t="shared" si="7"/>
        <v>0</v>
      </c>
      <c r="AR13" s="686"/>
      <c r="AS13" s="7"/>
      <c r="AT13" s="183" t="s">
        <v>311</v>
      </c>
      <c r="AU13" s="183" t="s">
        <v>305</v>
      </c>
      <c r="AV13" s="183"/>
    </row>
    <row r="14" spans="1:48" ht="117" customHeight="1" x14ac:dyDescent="0.25">
      <c r="A14" s="27"/>
      <c r="B14" s="712"/>
      <c r="C14" s="309" t="s">
        <v>380</v>
      </c>
      <c r="D14" s="59" t="s">
        <v>52</v>
      </c>
      <c r="E14" s="193" t="s">
        <v>307</v>
      </c>
      <c r="F14" s="60" t="s">
        <v>53</v>
      </c>
      <c r="G14" s="186">
        <v>1</v>
      </c>
      <c r="H14" s="212" t="s">
        <v>54</v>
      </c>
      <c r="I14" s="199" t="s">
        <v>313</v>
      </c>
      <c r="J14" s="125">
        <v>45383</v>
      </c>
      <c r="K14" s="265">
        <v>45656</v>
      </c>
      <c r="L14" s="33"/>
      <c r="M14" s="228"/>
      <c r="N14" s="62"/>
      <c r="O14" s="62"/>
      <c r="P14" s="62"/>
      <c r="Q14" s="62"/>
      <c r="R14" s="62">
        <f t="shared" si="0"/>
        <v>0</v>
      </c>
      <c r="S14" s="63" t="str">
        <f t="shared" si="1"/>
        <v/>
      </c>
      <c r="T14" s="64"/>
      <c r="U14" s="64"/>
      <c r="V14" s="62">
        <v>1</v>
      </c>
      <c r="W14" s="62"/>
      <c r="X14" s="62"/>
      <c r="Y14" s="62"/>
      <c r="Z14" s="62"/>
      <c r="AA14" s="62">
        <v>1</v>
      </c>
      <c r="AB14" s="63">
        <f t="shared" si="2"/>
        <v>1</v>
      </c>
      <c r="AC14" s="65" t="s">
        <v>532</v>
      </c>
      <c r="AD14" s="66" t="s">
        <v>473</v>
      </c>
      <c r="AE14" s="229"/>
      <c r="AF14" s="78"/>
      <c r="AG14" s="62"/>
      <c r="AH14" s="62"/>
      <c r="AI14" s="62"/>
      <c r="AJ14" s="62">
        <f t="shared" si="3"/>
        <v>0</v>
      </c>
      <c r="AK14" s="63" t="str">
        <f t="shared" si="4"/>
        <v/>
      </c>
      <c r="AL14" s="67"/>
      <c r="AM14" s="68"/>
      <c r="AN14" s="35"/>
      <c r="AO14" s="242">
        <f t="shared" si="5"/>
        <v>1</v>
      </c>
      <c r="AP14" s="70">
        <f t="shared" si="6"/>
        <v>1</v>
      </c>
      <c r="AQ14" s="315">
        <f t="shared" si="7"/>
        <v>1</v>
      </c>
      <c r="AR14" s="686"/>
      <c r="AS14" s="7"/>
      <c r="AT14" s="183" t="s">
        <v>303</v>
      </c>
    </row>
    <row r="15" spans="1:48" ht="120.75" customHeight="1" x14ac:dyDescent="0.25">
      <c r="A15" s="27"/>
      <c r="B15" s="712"/>
      <c r="C15" s="309" t="s">
        <v>381</v>
      </c>
      <c r="D15" s="59" t="s">
        <v>55</v>
      </c>
      <c r="E15" s="186" t="s">
        <v>56</v>
      </c>
      <c r="F15" s="188" t="s">
        <v>57</v>
      </c>
      <c r="G15" s="199">
        <v>1</v>
      </c>
      <c r="H15" s="563" t="s">
        <v>314</v>
      </c>
      <c r="I15" s="194" t="s">
        <v>366</v>
      </c>
      <c r="J15" s="125">
        <v>45323</v>
      </c>
      <c r="K15" s="265">
        <v>45656</v>
      </c>
      <c r="L15" s="33"/>
      <c r="M15" s="228">
        <v>1</v>
      </c>
      <c r="N15" s="62"/>
      <c r="O15" s="62">
        <v>1</v>
      </c>
      <c r="P15" s="62"/>
      <c r="Q15" s="62"/>
      <c r="R15" s="62">
        <f t="shared" ref="R15:R26" si="8">+SUM(N15:Q15)</f>
        <v>1</v>
      </c>
      <c r="S15" s="63">
        <f t="shared" ref="S15:S26" si="9">IFERROR(R15/M15,"")</f>
        <v>1</v>
      </c>
      <c r="T15" s="64" t="s">
        <v>478</v>
      </c>
      <c r="U15" s="64" t="s">
        <v>484</v>
      </c>
      <c r="V15" s="62"/>
      <c r="W15" s="62"/>
      <c r="X15" s="62"/>
      <c r="Y15" s="62"/>
      <c r="Z15" s="62"/>
      <c r="AA15" s="62">
        <f t="shared" ref="AA15:AA26" si="10">+SUM(W15:Z15)</f>
        <v>0</v>
      </c>
      <c r="AB15" s="63" t="str">
        <f t="shared" ref="AB15:AB26" si="11">IFERROR(AA15/V15,"")</f>
        <v/>
      </c>
      <c r="AC15" s="65"/>
      <c r="AD15" s="66"/>
      <c r="AE15" s="229"/>
      <c r="AF15" s="78"/>
      <c r="AG15" s="62"/>
      <c r="AH15" s="62"/>
      <c r="AI15" s="62"/>
      <c r="AJ15" s="62">
        <f t="shared" ref="AJ15:AJ26" si="12">+SUM(AF15:AI15)</f>
        <v>0</v>
      </c>
      <c r="AK15" s="63" t="str">
        <f t="shared" ref="AK15:AK26" si="13">IFERROR(AJ15/AE15,"")</f>
        <v/>
      </c>
      <c r="AL15" s="67"/>
      <c r="AM15" s="68"/>
      <c r="AN15" s="35"/>
      <c r="AO15" s="242">
        <f t="shared" si="5"/>
        <v>1</v>
      </c>
      <c r="AP15" s="70">
        <f t="shared" si="6"/>
        <v>1</v>
      </c>
      <c r="AQ15" s="315">
        <f t="shared" si="7"/>
        <v>1</v>
      </c>
      <c r="AR15" s="686"/>
      <c r="AS15" s="7"/>
      <c r="AT15" s="183" t="s">
        <v>315</v>
      </c>
    </row>
    <row r="16" spans="1:48" ht="312" customHeight="1" x14ac:dyDescent="0.25">
      <c r="A16" s="27">
        <f t="shared" ref="A16:A18" si="14">+G16-AO16</f>
        <v>0</v>
      </c>
      <c r="B16" s="712"/>
      <c r="C16" s="309" t="s">
        <v>382</v>
      </c>
      <c r="D16" s="59" t="s">
        <v>58</v>
      </c>
      <c r="E16" s="60" t="s">
        <v>59</v>
      </c>
      <c r="F16" s="60" t="s">
        <v>60</v>
      </c>
      <c r="G16" s="186">
        <v>3</v>
      </c>
      <c r="H16" s="125" t="s">
        <v>61</v>
      </c>
      <c r="I16" s="194" t="s">
        <v>306</v>
      </c>
      <c r="J16" s="125">
        <v>45323</v>
      </c>
      <c r="K16" s="265">
        <v>45656</v>
      </c>
      <c r="L16" s="33"/>
      <c r="M16" s="228">
        <v>1</v>
      </c>
      <c r="N16" s="62"/>
      <c r="O16" s="62"/>
      <c r="P16" s="62">
        <v>1</v>
      </c>
      <c r="Q16" s="62"/>
      <c r="R16" s="62">
        <f t="shared" si="8"/>
        <v>1</v>
      </c>
      <c r="S16" s="63">
        <f t="shared" si="9"/>
        <v>1</v>
      </c>
      <c r="T16" s="64" t="s">
        <v>472</v>
      </c>
      <c r="U16" s="64" t="s">
        <v>473</v>
      </c>
      <c r="V16" s="62">
        <v>1</v>
      </c>
      <c r="W16" s="62"/>
      <c r="X16" s="62"/>
      <c r="Y16" s="62"/>
      <c r="Z16" s="62">
        <v>1</v>
      </c>
      <c r="AA16" s="62">
        <f t="shared" si="10"/>
        <v>1</v>
      </c>
      <c r="AB16" s="63">
        <f t="shared" si="11"/>
        <v>1</v>
      </c>
      <c r="AC16" s="65" t="s">
        <v>569</v>
      </c>
      <c r="AD16" s="66" t="s">
        <v>473</v>
      </c>
      <c r="AE16" s="229">
        <v>1</v>
      </c>
      <c r="AF16" s="78"/>
      <c r="AG16" s="62"/>
      <c r="AH16" s="62"/>
      <c r="AI16" s="62"/>
      <c r="AJ16" s="62">
        <f t="shared" si="12"/>
        <v>0</v>
      </c>
      <c r="AK16" s="63">
        <f t="shared" si="13"/>
        <v>0</v>
      </c>
      <c r="AL16" s="67"/>
      <c r="AM16" s="68"/>
      <c r="AN16" s="35"/>
      <c r="AO16" s="242">
        <f t="shared" si="5"/>
        <v>3</v>
      </c>
      <c r="AP16" s="70">
        <f t="shared" si="6"/>
        <v>2</v>
      </c>
      <c r="AQ16" s="315">
        <f t="shared" si="7"/>
        <v>0.66666666666666663</v>
      </c>
      <c r="AR16" s="686"/>
      <c r="AS16" s="7"/>
    </row>
    <row r="17" spans="1:48" ht="92.25" customHeight="1" x14ac:dyDescent="0.25">
      <c r="A17" s="27">
        <f t="shared" si="14"/>
        <v>0</v>
      </c>
      <c r="B17" s="712"/>
      <c r="C17" s="309" t="s">
        <v>383</v>
      </c>
      <c r="D17" s="59" t="s">
        <v>62</v>
      </c>
      <c r="E17" s="60" t="s">
        <v>63</v>
      </c>
      <c r="F17" s="60" t="s">
        <v>53</v>
      </c>
      <c r="G17" s="60">
        <v>1</v>
      </c>
      <c r="H17" s="125" t="s">
        <v>64</v>
      </c>
      <c r="I17" s="60" t="s">
        <v>65</v>
      </c>
      <c r="J17" s="125">
        <v>45505</v>
      </c>
      <c r="K17" s="265">
        <v>45656</v>
      </c>
      <c r="L17" s="33"/>
      <c r="M17" s="228"/>
      <c r="N17" s="62"/>
      <c r="O17" s="62"/>
      <c r="P17" s="62"/>
      <c r="Q17" s="62"/>
      <c r="R17" s="62">
        <f t="shared" si="8"/>
        <v>0</v>
      </c>
      <c r="S17" s="63" t="str">
        <f t="shared" si="9"/>
        <v/>
      </c>
      <c r="T17" s="64"/>
      <c r="U17" s="64"/>
      <c r="V17" s="62"/>
      <c r="W17" s="62"/>
      <c r="X17" s="62"/>
      <c r="Y17" s="62"/>
      <c r="Z17" s="62"/>
      <c r="AA17" s="62">
        <f t="shared" si="10"/>
        <v>0</v>
      </c>
      <c r="AB17" s="63" t="str">
        <f t="shared" si="11"/>
        <v/>
      </c>
      <c r="AC17" s="65"/>
      <c r="AD17" s="66"/>
      <c r="AE17" s="229">
        <v>1</v>
      </c>
      <c r="AF17" s="78"/>
      <c r="AG17" s="62"/>
      <c r="AH17" s="62"/>
      <c r="AI17" s="62"/>
      <c r="AJ17" s="62">
        <f t="shared" si="12"/>
        <v>0</v>
      </c>
      <c r="AK17" s="63">
        <f t="shared" si="13"/>
        <v>0</v>
      </c>
      <c r="AL17" s="67"/>
      <c r="AM17" s="68"/>
      <c r="AN17" s="35"/>
      <c r="AO17" s="242">
        <f t="shared" si="5"/>
        <v>1</v>
      </c>
      <c r="AP17" s="70">
        <f t="shared" si="6"/>
        <v>0</v>
      </c>
      <c r="AQ17" s="315">
        <f t="shared" si="7"/>
        <v>0</v>
      </c>
      <c r="AR17" s="686"/>
      <c r="AS17" s="7"/>
    </row>
    <row r="18" spans="1:48" ht="95.25" customHeight="1" x14ac:dyDescent="0.25">
      <c r="A18" s="27">
        <f t="shared" si="14"/>
        <v>0</v>
      </c>
      <c r="B18" s="712"/>
      <c r="C18" s="309" t="s">
        <v>384</v>
      </c>
      <c r="D18" s="59" t="s">
        <v>66</v>
      </c>
      <c r="E18" s="60" t="s">
        <v>67</v>
      </c>
      <c r="F18" s="60" t="s">
        <v>68</v>
      </c>
      <c r="G18" s="60">
        <v>11</v>
      </c>
      <c r="H18" s="125" t="s">
        <v>69</v>
      </c>
      <c r="I18" s="60" t="s">
        <v>70</v>
      </c>
      <c r="J18" s="125">
        <v>45323</v>
      </c>
      <c r="K18" s="265">
        <v>45656</v>
      </c>
      <c r="L18" s="33"/>
      <c r="M18" s="228">
        <v>3</v>
      </c>
      <c r="N18" s="62"/>
      <c r="O18" s="62">
        <v>1</v>
      </c>
      <c r="P18" s="62">
        <v>1</v>
      </c>
      <c r="Q18" s="62">
        <v>1</v>
      </c>
      <c r="R18" s="62">
        <f t="shared" si="8"/>
        <v>3</v>
      </c>
      <c r="S18" s="63">
        <f t="shared" si="9"/>
        <v>1</v>
      </c>
      <c r="T18" s="64" t="s">
        <v>482</v>
      </c>
      <c r="U18" s="64" t="s">
        <v>473</v>
      </c>
      <c r="V18" s="62">
        <v>4</v>
      </c>
      <c r="W18" s="62">
        <v>1</v>
      </c>
      <c r="X18" s="62">
        <v>1</v>
      </c>
      <c r="Y18" s="62">
        <v>1</v>
      </c>
      <c r="Z18" s="62">
        <v>1</v>
      </c>
      <c r="AA18" s="62">
        <f t="shared" si="10"/>
        <v>4</v>
      </c>
      <c r="AB18" s="63">
        <f t="shared" si="11"/>
        <v>1</v>
      </c>
      <c r="AC18" s="65" t="s">
        <v>555</v>
      </c>
      <c r="AD18" s="66" t="s">
        <v>473</v>
      </c>
      <c r="AE18" s="229">
        <v>4</v>
      </c>
      <c r="AF18" s="78"/>
      <c r="AG18" s="62"/>
      <c r="AH18" s="62"/>
      <c r="AI18" s="62"/>
      <c r="AJ18" s="62">
        <f t="shared" si="12"/>
        <v>0</v>
      </c>
      <c r="AK18" s="63">
        <f t="shared" si="13"/>
        <v>0</v>
      </c>
      <c r="AL18" s="67"/>
      <c r="AM18" s="68"/>
      <c r="AN18" s="35"/>
      <c r="AO18" s="242">
        <f t="shared" si="5"/>
        <v>11</v>
      </c>
      <c r="AP18" s="70">
        <f t="shared" si="6"/>
        <v>7</v>
      </c>
      <c r="AQ18" s="315">
        <f t="shared" si="7"/>
        <v>0.63636363636363635</v>
      </c>
      <c r="AR18" s="686"/>
      <c r="AS18" s="7"/>
    </row>
    <row r="19" spans="1:48" ht="95.25" customHeight="1" x14ac:dyDescent="0.25">
      <c r="A19" s="27"/>
      <c r="B19" s="712"/>
      <c r="C19" s="309" t="s">
        <v>385</v>
      </c>
      <c r="D19" s="192" t="s">
        <v>316</v>
      </c>
      <c r="E19" s="62" t="s">
        <v>71</v>
      </c>
      <c r="F19" s="125" t="s">
        <v>72</v>
      </c>
      <c r="G19" s="62">
        <v>3</v>
      </c>
      <c r="H19" s="186" t="s">
        <v>48</v>
      </c>
      <c r="I19" s="60" t="s">
        <v>73</v>
      </c>
      <c r="J19" s="125">
        <v>45323</v>
      </c>
      <c r="K19" s="265">
        <v>45656</v>
      </c>
      <c r="L19" s="33"/>
      <c r="M19" s="298">
        <v>1</v>
      </c>
      <c r="N19" s="73"/>
      <c r="O19" s="73"/>
      <c r="P19" s="73">
        <v>1</v>
      </c>
      <c r="Q19" s="73"/>
      <c r="R19" s="73">
        <f t="shared" si="8"/>
        <v>1</v>
      </c>
      <c r="S19" s="74">
        <f t="shared" si="9"/>
        <v>1</v>
      </c>
      <c r="T19" s="75" t="s">
        <v>483</v>
      </c>
      <c r="U19" s="64" t="s">
        <v>473</v>
      </c>
      <c r="V19" s="73">
        <v>1</v>
      </c>
      <c r="W19" s="73"/>
      <c r="X19" s="73"/>
      <c r="Y19" s="73">
        <v>1</v>
      </c>
      <c r="Z19" s="73"/>
      <c r="AA19" s="62">
        <f t="shared" si="10"/>
        <v>1</v>
      </c>
      <c r="AB19" s="74">
        <f t="shared" si="11"/>
        <v>1</v>
      </c>
      <c r="AC19" s="76" t="s">
        <v>533</v>
      </c>
      <c r="AD19" s="64" t="s">
        <v>473</v>
      </c>
      <c r="AE19" s="229">
        <v>1</v>
      </c>
      <c r="AF19" s="78"/>
      <c r="AG19" s="62"/>
      <c r="AH19" s="62"/>
      <c r="AI19" s="62"/>
      <c r="AJ19" s="62">
        <f t="shared" si="12"/>
        <v>0</v>
      </c>
      <c r="AK19" s="63">
        <f t="shared" si="13"/>
        <v>0</v>
      </c>
      <c r="AL19" s="67"/>
      <c r="AM19" s="68"/>
      <c r="AN19" s="35"/>
      <c r="AO19" s="242">
        <f t="shared" si="5"/>
        <v>3</v>
      </c>
      <c r="AP19" s="70">
        <f t="shared" si="6"/>
        <v>2</v>
      </c>
      <c r="AQ19" s="315">
        <f t="shared" si="7"/>
        <v>0.66666666666666663</v>
      </c>
      <c r="AR19" s="686"/>
      <c r="AS19" s="7"/>
    </row>
    <row r="20" spans="1:48" ht="170.25" customHeight="1" thickBot="1" x14ac:dyDescent="0.3">
      <c r="A20" s="27"/>
      <c r="B20" s="713"/>
      <c r="C20" s="604" t="s">
        <v>386</v>
      </c>
      <c r="D20" s="605" t="s">
        <v>397</v>
      </c>
      <c r="E20" s="577" t="s">
        <v>519</v>
      </c>
      <c r="F20" s="290" t="s">
        <v>367</v>
      </c>
      <c r="G20" s="304">
        <v>48</v>
      </c>
      <c r="H20" s="290" t="s">
        <v>76</v>
      </c>
      <c r="I20" s="266" t="s">
        <v>77</v>
      </c>
      <c r="J20" s="266">
        <v>45323</v>
      </c>
      <c r="K20" s="267">
        <v>45656</v>
      </c>
      <c r="L20" s="33"/>
      <c r="M20" s="232">
        <v>13</v>
      </c>
      <c r="N20" s="233"/>
      <c r="O20" s="233"/>
      <c r="P20" s="233"/>
      <c r="Q20" s="233">
        <v>13</v>
      </c>
      <c r="R20" s="233">
        <f t="shared" ref="R20" si="15">+SUM(N20:Q20)</f>
        <v>13</v>
      </c>
      <c r="S20" s="234">
        <f t="shared" ref="S20" si="16">IFERROR(R20/M20,"")</f>
        <v>1</v>
      </c>
      <c r="T20" s="235" t="s">
        <v>513</v>
      </c>
      <c r="U20" s="235" t="s">
        <v>514</v>
      </c>
      <c r="V20" s="233">
        <v>18</v>
      </c>
      <c r="W20" s="233"/>
      <c r="X20" s="233"/>
      <c r="Y20" s="233"/>
      <c r="Z20" s="233">
        <v>18</v>
      </c>
      <c r="AA20" s="233">
        <f t="shared" ref="AA20" si="17">+SUM(W20:Z20)</f>
        <v>18</v>
      </c>
      <c r="AB20" s="311">
        <f t="shared" ref="AB20" si="18">IFERROR(AA20/V20,"")</f>
        <v>1</v>
      </c>
      <c r="AC20" s="630" t="s">
        <v>591</v>
      </c>
      <c r="AD20" s="64" t="s">
        <v>473</v>
      </c>
      <c r="AE20" s="343">
        <v>17</v>
      </c>
      <c r="AF20" s="78"/>
      <c r="AG20" s="62"/>
      <c r="AH20" s="62"/>
      <c r="AI20" s="62"/>
      <c r="AJ20" s="62">
        <f t="shared" ref="AJ20" si="19">+SUM(AF20:AI20)</f>
        <v>0</v>
      </c>
      <c r="AK20" s="63">
        <f t="shared" ref="AK20" si="20">IFERROR(AJ20/AE20,"")</f>
        <v>0</v>
      </c>
      <c r="AL20" s="67"/>
      <c r="AM20" s="68"/>
      <c r="AN20" s="35"/>
      <c r="AO20" s="244">
        <f t="shared" ref="AO20" si="21">+SUM(M20,V20,AE20)</f>
        <v>48</v>
      </c>
      <c r="AP20" s="245">
        <f t="shared" ref="AP20" si="22">+SUM(R20,AA20,AJ20)</f>
        <v>31</v>
      </c>
      <c r="AQ20" s="316">
        <f t="shared" si="7"/>
        <v>0.64583333333333337</v>
      </c>
      <c r="AR20" s="687"/>
      <c r="AS20" s="7"/>
    </row>
    <row r="21" spans="1:48" ht="117.75" customHeight="1" thickBot="1" x14ac:dyDescent="0.3">
      <c r="A21" s="27">
        <f t="shared" ref="A21:A22" si="23">+G21-AO21</f>
        <v>0</v>
      </c>
      <c r="B21" s="338" t="s">
        <v>74</v>
      </c>
      <c r="C21" s="606" t="s">
        <v>250</v>
      </c>
      <c r="D21" s="332" t="s">
        <v>368</v>
      </c>
      <c r="E21" s="610" t="s">
        <v>520</v>
      </c>
      <c r="F21" s="323" t="s">
        <v>309</v>
      </c>
      <c r="G21" s="324">
        <v>3</v>
      </c>
      <c r="H21" s="323" t="s">
        <v>300</v>
      </c>
      <c r="I21" s="325" t="s">
        <v>322</v>
      </c>
      <c r="J21" s="326">
        <v>45323</v>
      </c>
      <c r="K21" s="336">
        <v>45656</v>
      </c>
      <c r="L21" s="33"/>
      <c r="M21" s="327">
        <v>1</v>
      </c>
      <c r="N21" s="328"/>
      <c r="O21" s="328"/>
      <c r="P21" s="328"/>
      <c r="Q21" s="328">
        <v>1</v>
      </c>
      <c r="R21" s="328">
        <f t="shared" si="8"/>
        <v>1</v>
      </c>
      <c r="S21" s="329">
        <f t="shared" si="9"/>
        <v>1</v>
      </c>
      <c r="T21" s="330" t="s">
        <v>516</v>
      </c>
      <c r="U21" s="330" t="s">
        <v>473</v>
      </c>
      <c r="V21" s="328">
        <v>1</v>
      </c>
      <c r="W21" s="328"/>
      <c r="X21" s="328"/>
      <c r="Y21" s="328"/>
      <c r="Z21" s="328">
        <v>1</v>
      </c>
      <c r="AA21" s="328">
        <f t="shared" si="10"/>
        <v>1</v>
      </c>
      <c r="AB21" s="331">
        <f t="shared" si="11"/>
        <v>1</v>
      </c>
      <c r="AC21" s="635" t="s">
        <v>593</v>
      </c>
      <c r="AD21" s="64" t="s">
        <v>473</v>
      </c>
      <c r="AE21" s="333">
        <v>1</v>
      </c>
      <c r="AF21" s="78"/>
      <c r="AG21" s="62"/>
      <c r="AH21" s="62"/>
      <c r="AI21" s="62"/>
      <c r="AJ21" s="62">
        <f t="shared" si="12"/>
        <v>0</v>
      </c>
      <c r="AK21" s="63">
        <f t="shared" si="13"/>
        <v>0</v>
      </c>
      <c r="AL21" s="67"/>
      <c r="AM21" s="68"/>
      <c r="AN21" s="35"/>
      <c r="AO21" s="344">
        <f t="shared" si="5"/>
        <v>3</v>
      </c>
      <c r="AP21" s="345">
        <f t="shared" si="6"/>
        <v>2</v>
      </c>
      <c r="AQ21" s="346">
        <f t="shared" si="7"/>
        <v>0.66666666666666663</v>
      </c>
      <c r="AR21" s="347">
        <f>+AVERAGE(AQ21)</f>
        <v>0.66666666666666663</v>
      </c>
      <c r="AS21" s="7"/>
    </row>
    <row r="22" spans="1:48" ht="80.25" customHeight="1" x14ac:dyDescent="0.25">
      <c r="A22" s="27">
        <f t="shared" si="23"/>
        <v>0</v>
      </c>
      <c r="B22" s="711" t="s">
        <v>78</v>
      </c>
      <c r="C22" s="305" t="s">
        <v>256</v>
      </c>
      <c r="D22" s="260" t="s">
        <v>79</v>
      </c>
      <c r="E22" s="261" t="s">
        <v>80</v>
      </c>
      <c r="F22" s="261" t="s">
        <v>53</v>
      </c>
      <c r="G22" s="261">
        <v>1</v>
      </c>
      <c r="H22" s="262" t="s">
        <v>81</v>
      </c>
      <c r="I22" s="262" t="s">
        <v>82</v>
      </c>
      <c r="J22" s="262">
        <v>45444</v>
      </c>
      <c r="K22" s="264">
        <v>45656</v>
      </c>
      <c r="L22" s="33"/>
      <c r="M22" s="223"/>
      <c r="N22" s="224"/>
      <c r="O22" s="224"/>
      <c r="P22" s="224"/>
      <c r="Q22" s="224"/>
      <c r="R22" s="224">
        <f t="shared" si="8"/>
        <v>0</v>
      </c>
      <c r="S22" s="225" t="str">
        <f t="shared" si="9"/>
        <v/>
      </c>
      <c r="T22" s="226"/>
      <c r="U22" s="226"/>
      <c r="V22" s="224"/>
      <c r="W22" s="224"/>
      <c r="X22" s="224"/>
      <c r="Y22" s="224"/>
      <c r="Z22" s="224"/>
      <c r="AA22" s="224">
        <f t="shared" si="10"/>
        <v>0</v>
      </c>
      <c r="AB22" s="341" t="str">
        <f t="shared" si="11"/>
        <v/>
      </c>
      <c r="AC22" s="260"/>
      <c r="AD22" s="260"/>
      <c r="AE22" s="342">
        <v>1</v>
      </c>
      <c r="AF22" s="78"/>
      <c r="AG22" s="62"/>
      <c r="AH22" s="62"/>
      <c r="AI22" s="62"/>
      <c r="AJ22" s="62">
        <f t="shared" si="12"/>
        <v>0</v>
      </c>
      <c r="AK22" s="63">
        <f t="shared" si="13"/>
        <v>0</v>
      </c>
      <c r="AL22" s="67"/>
      <c r="AM22" s="68"/>
      <c r="AN22" s="35"/>
      <c r="AO22" s="312">
        <f t="shared" si="5"/>
        <v>1</v>
      </c>
      <c r="AP22" s="313">
        <f t="shared" si="6"/>
        <v>0</v>
      </c>
      <c r="AQ22" s="349">
        <f t="shared" si="7"/>
        <v>0</v>
      </c>
      <c r="AR22" s="682">
        <f>+AVERAGE(AQ22:AQ24)</f>
        <v>0</v>
      </c>
      <c r="AS22" s="7"/>
    </row>
    <row r="23" spans="1:48" ht="80.25" customHeight="1" x14ac:dyDescent="0.25">
      <c r="A23" s="27"/>
      <c r="B23" s="712"/>
      <c r="C23" s="309" t="s">
        <v>258</v>
      </c>
      <c r="D23" s="59" t="s">
        <v>83</v>
      </c>
      <c r="E23" s="60" t="s">
        <v>84</v>
      </c>
      <c r="F23" s="60" t="s">
        <v>53</v>
      </c>
      <c r="G23" s="60">
        <v>1</v>
      </c>
      <c r="H23" s="125" t="s">
        <v>81</v>
      </c>
      <c r="I23" s="125" t="s">
        <v>82</v>
      </c>
      <c r="J23" s="213">
        <v>45444</v>
      </c>
      <c r="K23" s="302">
        <v>45656</v>
      </c>
      <c r="L23" s="33"/>
      <c r="M23" s="228"/>
      <c r="N23" s="62"/>
      <c r="O23" s="62"/>
      <c r="P23" s="62"/>
      <c r="Q23" s="62"/>
      <c r="R23" s="62">
        <f t="shared" si="8"/>
        <v>0</v>
      </c>
      <c r="S23" s="63" t="str">
        <f t="shared" si="9"/>
        <v/>
      </c>
      <c r="T23" s="64"/>
      <c r="U23" s="64"/>
      <c r="V23" s="62"/>
      <c r="W23" s="62"/>
      <c r="X23" s="62"/>
      <c r="Y23" s="62"/>
      <c r="Z23" s="62"/>
      <c r="AA23" s="62">
        <f t="shared" si="10"/>
        <v>0</v>
      </c>
      <c r="AB23" s="77" t="str">
        <f t="shared" si="11"/>
        <v/>
      </c>
      <c r="AC23" s="59"/>
      <c r="AD23" s="59"/>
      <c r="AE23" s="299">
        <v>1</v>
      </c>
      <c r="AF23" s="78"/>
      <c r="AG23" s="62"/>
      <c r="AH23" s="62"/>
      <c r="AI23" s="62"/>
      <c r="AJ23" s="62">
        <f t="shared" si="12"/>
        <v>0</v>
      </c>
      <c r="AK23" s="63">
        <f t="shared" si="13"/>
        <v>0</v>
      </c>
      <c r="AL23" s="67"/>
      <c r="AM23" s="68"/>
      <c r="AN23" s="35"/>
      <c r="AO23" s="242">
        <f t="shared" si="5"/>
        <v>1</v>
      </c>
      <c r="AP23" s="70">
        <f t="shared" si="6"/>
        <v>0</v>
      </c>
      <c r="AQ23" s="216">
        <f t="shared" si="7"/>
        <v>0</v>
      </c>
      <c r="AR23" s="714"/>
      <c r="AS23" s="7"/>
    </row>
    <row r="24" spans="1:48" ht="129" customHeight="1" thickBot="1" x14ac:dyDescent="0.3">
      <c r="A24" s="27">
        <f t="shared" ref="A24:A26" si="24">+G24-AO24</f>
        <v>0</v>
      </c>
      <c r="B24" s="713"/>
      <c r="C24" s="310" t="s">
        <v>261</v>
      </c>
      <c r="D24" s="289" t="s">
        <v>85</v>
      </c>
      <c r="E24" s="304" t="s">
        <v>317</v>
      </c>
      <c r="F24" s="290" t="s">
        <v>53</v>
      </c>
      <c r="G24" s="304">
        <v>1</v>
      </c>
      <c r="H24" s="339" t="s">
        <v>300</v>
      </c>
      <c r="I24" s="340" t="s">
        <v>310</v>
      </c>
      <c r="J24" s="266">
        <v>45444</v>
      </c>
      <c r="K24" s="267">
        <v>45656</v>
      </c>
      <c r="L24" s="33"/>
      <c r="M24" s="232"/>
      <c r="N24" s="233"/>
      <c r="O24" s="233"/>
      <c r="P24" s="233"/>
      <c r="Q24" s="233"/>
      <c r="R24" s="233">
        <f t="shared" si="8"/>
        <v>0</v>
      </c>
      <c r="S24" s="234" t="str">
        <f t="shared" si="9"/>
        <v/>
      </c>
      <c r="T24" s="235"/>
      <c r="U24" s="235"/>
      <c r="V24" s="233"/>
      <c r="W24" s="233"/>
      <c r="X24" s="233"/>
      <c r="Y24" s="233"/>
      <c r="Z24" s="233"/>
      <c r="AA24" s="233">
        <f t="shared" si="10"/>
        <v>0</v>
      </c>
      <c r="AB24" s="311" t="str">
        <f t="shared" si="11"/>
        <v/>
      </c>
      <c r="AC24" s="289"/>
      <c r="AD24" s="289"/>
      <c r="AE24" s="343">
        <v>1</v>
      </c>
      <c r="AF24" s="78"/>
      <c r="AG24" s="62"/>
      <c r="AH24" s="62"/>
      <c r="AI24" s="62"/>
      <c r="AJ24" s="62">
        <f t="shared" si="12"/>
        <v>0</v>
      </c>
      <c r="AK24" s="63">
        <f t="shared" si="13"/>
        <v>0</v>
      </c>
      <c r="AL24" s="67"/>
      <c r="AM24" s="68"/>
      <c r="AN24" s="35"/>
      <c r="AO24" s="244">
        <f t="shared" si="5"/>
        <v>1</v>
      </c>
      <c r="AP24" s="245">
        <f t="shared" si="6"/>
        <v>0</v>
      </c>
      <c r="AQ24" s="350">
        <f t="shared" si="7"/>
        <v>0</v>
      </c>
      <c r="AR24" s="715"/>
      <c r="AS24" s="7"/>
      <c r="AT24" s="183" t="s">
        <v>308</v>
      </c>
      <c r="AU24" s="183" t="s">
        <v>309</v>
      </c>
      <c r="AV24" s="183"/>
    </row>
    <row r="25" spans="1:48" ht="154.5" customHeight="1" thickBot="1" x14ac:dyDescent="0.3">
      <c r="A25" s="27">
        <f t="shared" si="24"/>
        <v>0</v>
      </c>
      <c r="B25" s="321" t="s">
        <v>86</v>
      </c>
      <c r="C25" s="322" t="s">
        <v>267</v>
      </c>
      <c r="D25" s="370" t="s">
        <v>88</v>
      </c>
      <c r="E25" s="371" t="s">
        <v>323</v>
      </c>
      <c r="F25" s="324" t="s">
        <v>369</v>
      </c>
      <c r="G25" s="372">
        <v>2</v>
      </c>
      <c r="H25" s="324" t="s">
        <v>369</v>
      </c>
      <c r="I25" s="373" t="s">
        <v>49</v>
      </c>
      <c r="J25" s="326">
        <v>45323</v>
      </c>
      <c r="K25" s="336">
        <v>45656</v>
      </c>
      <c r="L25" s="33"/>
      <c r="M25" s="327"/>
      <c r="N25" s="328"/>
      <c r="O25" s="328"/>
      <c r="P25" s="328"/>
      <c r="Q25" s="328"/>
      <c r="R25" s="328">
        <f t="shared" si="8"/>
        <v>0</v>
      </c>
      <c r="S25" s="329" t="str">
        <f t="shared" si="9"/>
        <v/>
      </c>
      <c r="T25" s="330"/>
      <c r="U25" s="330"/>
      <c r="V25" s="328">
        <v>1</v>
      </c>
      <c r="W25" s="328"/>
      <c r="X25" s="328"/>
      <c r="Y25" s="328"/>
      <c r="Z25" s="328">
        <v>1</v>
      </c>
      <c r="AA25" s="328">
        <f t="shared" si="10"/>
        <v>1</v>
      </c>
      <c r="AB25" s="329">
        <f t="shared" si="11"/>
        <v>1</v>
      </c>
      <c r="AC25" s="332" t="s">
        <v>558</v>
      </c>
      <c r="AD25" s="330" t="s">
        <v>473</v>
      </c>
      <c r="AE25" s="356">
        <v>1</v>
      </c>
      <c r="AF25" s="78"/>
      <c r="AG25" s="62"/>
      <c r="AH25" s="62"/>
      <c r="AI25" s="62"/>
      <c r="AJ25" s="62">
        <f t="shared" si="12"/>
        <v>0</v>
      </c>
      <c r="AK25" s="63">
        <f t="shared" si="13"/>
        <v>0</v>
      </c>
      <c r="AL25" s="67"/>
      <c r="AM25" s="68"/>
      <c r="AN25" s="35"/>
      <c r="AO25" s="337">
        <f t="shared" si="5"/>
        <v>2</v>
      </c>
      <c r="AP25" s="334">
        <f t="shared" si="6"/>
        <v>1</v>
      </c>
      <c r="AQ25" s="361">
        <f t="shared" si="7"/>
        <v>0.5</v>
      </c>
      <c r="AR25" s="362">
        <f t="shared" ref="AR25:AR26" si="25">+AVERAGE(AQ25)</f>
        <v>0.5</v>
      </c>
      <c r="AS25" s="7"/>
    </row>
    <row r="26" spans="1:48" ht="131.25" customHeight="1" thickBot="1" x14ac:dyDescent="0.3">
      <c r="A26" s="27">
        <f t="shared" si="24"/>
        <v>0</v>
      </c>
      <c r="B26" s="363" t="s">
        <v>89</v>
      </c>
      <c r="C26" s="364" t="s">
        <v>276</v>
      </c>
      <c r="D26" s="365" t="s">
        <v>90</v>
      </c>
      <c r="E26" s="366" t="s">
        <v>91</v>
      </c>
      <c r="F26" s="366" t="s">
        <v>53</v>
      </c>
      <c r="G26" s="366">
        <v>11</v>
      </c>
      <c r="H26" s="366" t="s">
        <v>65</v>
      </c>
      <c r="I26" s="367" t="s">
        <v>92</v>
      </c>
      <c r="J26" s="368">
        <v>45323</v>
      </c>
      <c r="K26" s="369">
        <v>45657</v>
      </c>
      <c r="L26" s="33"/>
      <c r="M26" s="351">
        <v>3</v>
      </c>
      <c r="N26" s="352"/>
      <c r="O26" s="352">
        <v>1</v>
      </c>
      <c r="P26" s="352">
        <v>1</v>
      </c>
      <c r="Q26" s="352">
        <v>1</v>
      </c>
      <c r="R26" s="352">
        <f t="shared" si="8"/>
        <v>3</v>
      </c>
      <c r="S26" s="353">
        <f t="shared" si="9"/>
        <v>1</v>
      </c>
      <c r="T26" s="300" t="s">
        <v>485</v>
      </c>
      <c r="U26" s="300" t="s">
        <v>473</v>
      </c>
      <c r="V26" s="352">
        <v>4</v>
      </c>
      <c r="W26" s="352">
        <v>1</v>
      </c>
      <c r="X26" s="352">
        <v>1</v>
      </c>
      <c r="Y26" s="352">
        <v>1</v>
      </c>
      <c r="Z26" s="352">
        <v>1</v>
      </c>
      <c r="AA26" s="352">
        <f t="shared" si="10"/>
        <v>4</v>
      </c>
      <c r="AB26" s="353">
        <f t="shared" si="11"/>
        <v>1</v>
      </c>
      <c r="AC26" s="354" t="s">
        <v>546</v>
      </c>
      <c r="AD26" s="300" t="s">
        <v>473</v>
      </c>
      <c r="AE26" s="355">
        <v>4</v>
      </c>
      <c r="AF26" s="158"/>
      <c r="AG26" s="80"/>
      <c r="AH26" s="80"/>
      <c r="AI26" s="80"/>
      <c r="AJ26" s="80">
        <f t="shared" si="12"/>
        <v>0</v>
      </c>
      <c r="AK26" s="81">
        <f t="shared" si="13"/>
        <v>0</v>
      </c>
      <c r="AL26" s="84"/>
      <c r="AM26" s="85"/>
      <c r="AN26" s="35"/>
      <c r="AO26" s="357">
        <f t="shared" si="5"/>
        <v>11</v>
      </c>
      <c r="AP26" s="358">
        <f t="shared" si="6"/>
        <v>7</v>
      </c>
      <c r="AQ26" s="359">
        <f t="shared" si="7"/>
        <v>0.63636363636363635</v>
      </c>
      <c r="AR26" s="360">
        <f t="shared" si="25"/>
        <v>0.63636363636363635</v>
      </c>
      <c r="AS26" s="7"/>
    </row>
    <row r="27" spans="1:48" ht="66" customHeight="1" thickBot="1" x14ac:dyDescent="0.3">
      <c r="A27" s="27"/>
      <c r="B27" s="201"/>
      <c r="C27" s="202"/>
      <c r="D27" s="203"/>
      <c r="E27" s="202"/>
      <c r="F27" s="202"/>
      <c r="G27" s="202"/>
      <c r="H27" s="204"/>
      <c r="I27" s="204"/>
      <c r="J27" s="204"/>
      <c r="K27" s="205"/>
      <c r="L27" s="33"/>
      <c r="M27" s="33"/>
      <c r="N27" s="33"/>
      <c r="O27" s="33"/>
      <c r="P27" s="33"/>
      <c r="Q27" s="33"/>
      <c r="R27" s="33"/>
      <c r="S27" s="33"/>
      <c r="T27" s="34"/>
      <c r="U27" s="34"/>
      <c r="V27" s="33"/>
      <c r="W27" s="33"/>
      <c r="X27" s="33"/>
      <c r="Y27" s="33"/>
      <c r="Z27" s="33"/>
      <c r="AA27" s="33"/>
      <c r="AB27" s="33"/>
      <c r="AC27" s="34"/>
      <c r="AD27" s="34"/>
      <c r="AE27" s="33"/>
      <c r="AF27" s="33"/>
      <c r="AG27" s="33"/>
      <c r="AH27" s="33"/>
      <c r="AI27" s="33"/>
      <c r="AJ27" s="33"/>
      <c r="AK27" s="90"/>
      <c r="AL27" s="91"/>
      <c r="AM27" s="34"/>
      <c r="AN27" s="35"/>
      <c r="AO27" s="661" t="s">
        <v>93</v>
      </c>
      <c r="AP27" s="662"/>
      <c r="AQ27" s="663"/>
      <c r="AR27" s="92">
        <f>AVERAGE(AR12:AR26)</f>
        <v>0.46317340067340063</v>
      </c>
      <c r="AS27" s="7"/>
    </row>
    <row r="28" spans="1:48" ht="18.75" customHeight="1" thickBot="1" x14ac:dyDescent="0.3">
      <c r="A28" s="27"/>
      <c r="B28" s="705" t="s">
        <v>94</v>
      </c>
      <c r="C28" s="706"/>
      <c r="D28" s="706"/>
      <c r="E28" s="706"/>
      <c r="F28" s="706"/>
      <c r="G28" s="706"/>
      <c r="H28" s="706"/>
      <c r="I28" s="706"/>
      <c r="J28" s="706"/>
      <c r="K28" s="707"/>
      <c r="L28" s="32"/>
      <c r="M28" s="33"/>
      <c r="N28" s="33"/>
      <c r="O28" s="33"/>
      <c r="P28" s="33"/>
      <c r="Q28" s="33"/>
      <c r="R28" s="33"/>
      <c r="S28" s="33"/>
      <c r="T28" s="33"/>
      <c r="U28" s="33"/>
      <c r="V28" s="33"/>
      <c r="W28" s="33"/>
      <c r="X28" s="33"/>
      <c r="Y28" s="33"/>
      <c r="Z28" s="33"/>
      <c r="AA28" s="33"/>
      <c r="AB28" s="33"/>
      <c r="AC28" s="34"/>
      <c r="AD28" s="33"/>
      <c r="AE28" s="33"/>
      <c r="AF28" s="33"/>
      <c r="AG28" s="33"/>
      <c r="AH28" s="33"/>
      <c r="AI28" s="33"/>
      <c r="AJ28" s="33"/>
      <c r="AK28" s="33"/>
      <c r="AL28" s="33"/>
      <c r="AM28" s="33"/>
      <c r="AN28" s="35"/>
      <c r="AO28" s="35"/>
      <c r="AP28" s="35"/>
      <c r="AQ28" s="35"/>
      <c r="AR28" s="36"/>
      <c r="AS28" s="7"/>
    </row>
    <row r="29" spans="1:48" ht="35.25" customHeight="1" thickBot="1" x14ac:dyDescent="0.3">
      <c r="A29" s="27"/>
      <c r="B29" s="206" t="s">
        <v>38</v>
      </c>
      <c r="C29" s="641" t="s">
        <v>95</v>
      </c>
      <c r="D29" s="706"/>
      <c r="E29" s="706"/>
      <c r="F29" s="706"/>
      <c r="G29" s="706"/>
      <c r="H29" s="706"/>
      <c r="I29" s="706"/>
      <c r="J29" s="706"/>
      <c r="K29" s="707"/>
      <c r="L29" s="203"/>
      <c r="M29" s="708" t="s">
        <v>40</v>
      </c>
      <c r="N29" s="709"/>
      <c r="O29" s="709"/>
      <c r="P29" s="709"/>
      <c r="Q29" s="709"/>
      <c r="R29" s="709"/>
      <c r="S29" s="709"/>
      <c r="T29" s="710"/>
      <c r="U29" s="253" t="s">
        <v>17</v>
      </c>
      <c r="V29" s="721" t="s">
        <v>41</v>
      </c>
      <c r="W29" s="709"/>
      <c r="X29" s="709"/>
      <c r="Y29" s="709"/>
      <c r="Z29" s="709"/>
      <c r="AA29" s="709"/>
      <c r="AB29" s="709"/>
      <c r="AC29" s="710"/>
      <c r="AD29" s="253" t="s">
        <v>17</v>
      </c>
      <c r="AE29" s="721" t="s">
        <v>42</v>
      </c>
      <c r="AF29" s="709"/>
      <c r="AG29" s="709"/>
      <c r="AH29" s="709"/>
      <c r="AI29" s="709"/>
      <c r="AJ29" s="709"/>
      <c r="AK29" s="709"/>
      <c r="AL29" s="722"/>
      <c r="AM29" s="248" t="s">
        <v>17</v>
      </c>
      <c r="AN29" s="35"/>
      <c r="AO29" s="723" t="s">
        <v>43</v>
      </c>
      <c r="AP29" s="724"/>
      <c r="AQ29" s="724"/>
      <c r="AR29" s="725"/>
      <c r="AS29" s="7"/>
    </row>
    <row r="30" spans="1:48" ht="35.25" customHeight="1" thickBot="1" x14ac:dyDescent="0.3">
      <c r="A30" s="27"/>
      <c r="B30" s="214" t="s">
        <v>0</v>
      </c>
      <c r="C30" s="259" t="s">
        <v>1</v>
      </c>
      <c r="D30" s="196" t="s">
        <v>2</v>
      </c>
      <c r="E30" s="196" t="s">
        <v>3</v>
      </c>
      <c r="F30" s="196" t="s">
        <v>4</v>
      </c>
      <c r="G30" s="196" t="s">
        <v>5</v>
      </c>
      <c r="H30" s="190" t="s">
        <v>338</v>
      </c>
      <c r="I30" s="196" t="s">
        <v>7</v>
      </c>
      <c r="J30" s="197" t="s">
        <v>8</v>
      </c>
      <c r="K30" s="198" t="s">
        <v>9</v>
      </c>
      <c r="L30" s="247"/>
      <c r="M30" s="254" t="s">
        <v>18</v>
      </c>
      <c r="N30" s="220" t="s">
        <v>11</v>
      </c>
      <c r="O30" s="220" t="s">
        <v>12</v>
      </c>
      <c r="P30" s="220" t="s">
        <v>13</v>
      </c>
      <c r="Q30" s="220" t="s">
        <v>14</v>
      </c>
      <c r="R30" s="220" t="s">
        <v>15</v>
      </c>
      <c r="S30" s="41" t="s">
        <v>31</v>
      </c>
      <c r="T30" s="42" t="s">
        <v>16</v>
      </c>
      <c r="U30" s="221"/>
      <c r="V30" s="39" t="s">
        <v>18</v>
      </c>
      <c r="W30" s="222" t="s">
        <v>19</v>
      </c>
      <c r="X30" s="222" t="s">
        <v>20</v>
      </c>
      <c r="Y30" s="222" t="s">
        <v>21</v>
      </c>
      <c r="Z30" s="222" t="s">
        <v>22</v>
      </c>
      <c r="AA30" s="220" t="s">
        <v>15</v>
      </c>
      <c r="AB30" s="41" t="s">
        <v>31</v>
      </c>
      <c r="AC30" s="45" t="s">
        <v>16</v>
      </c>
      <c r="AD30" s="221"/>
      <c r="AE30" s="39" t="s">
        <v>18</v>
      </c>
      <c r="AF30" s="47" t="s">
        <v>23</v>
      </c>
      <c r="AG30" s="47" t="s">
        <v>24</v>
      </c>
      <c r="AH30" s="47" t="s">
        <v>25</v>
      </c>
      <c r="AI30" s="47" t="s">
        <v>26</v>
      </c>
      <c r="AJ30" s="47" t="s">
        <v>15</v>
      </c>
      <c r="AK30" s="93" t="s">
        <v>31</v>
      </c>
      <c r="AL30" s="255" t="s">
        <v>16</v>
      </c>
      <c r="AM30" s="249"/>
      <c r="AN30" s="35"/>
      <c r="AO30" s="237" t="s">
        <v>27</v>
      </c>
      <c r="AP30" s="238" t="s">
        <v>15</v>
      </c>
      <c r="AQ30" s="239" t="s">
        <v>28</v>
      </c>
      <c r="AR30" s="240" t="s">
        <v>29</v>
      </c>
      <c r="AS30" s="19"/>
    </row>
    <row r="31" spans="1:48" ht="99.75" customHeight="1" x14ac:dyDescent="0.25">
      <c r="A31" s="27">
        <f t="shared" ref="A31:A33" si="26">+G31-AO31</f>
        <v>0</v>
      </c>
      <c r="B31" s="716" t="s">
        <v>96</v>
      </c>
      <c r="C31" s="287" t="s">
        <v>377</v>
      </c>
      <c r="D31" s="260" t="s">
        <v>97</v>
      </c>
      <c r="E31" s="261" t="s">
        <v>98</v>
      </c>
      <c r="F31" s="261" t="s">
        <v>99</v>
      </c>
      <c r="G31" s="261">
        <v>1</v>
      </c>
      <c r="H31" s="262" t="s">
        <v>100</v>
      </c>
      <c r="I31" s="263" t="s">
        <v>318</v>
      </c>
      <c r="J31" s="262">
        <v>45293</v>
      </c>
      <c r="K31" s="264">
        <v>45322</v>
      </c>
      <c r="L31" s="202"/>
      <c r="M31" s="223">
        <v>1</v>
      </c>
      <c r="N31" s="224">
        <v>1</v>
      </c>
      <c r="O31" s="224"/>
      <c r="P31" s="224"/>
      <c r="Q31" s="224"/>
      <c r="R31" s="224">
        <f t="shared" ref="R31:R39" si="27">+SUM(N31:Q31)</f>
        <v>1</v>
      </c>
      <c r="S31" s="225">
        <f t="shared" ref="S31:S40" si="28">IFERROR(R31/M31,"")</f>
        <v>1</v>
      </c>
      <c r="T31" s="226" t="s">
        <v>491</v>
      </c>
      <c r="U31" s="226" t="s">
        <v>473</v>
      </c>
      <c r="V31" s="224"/>
      <c r="W31" s="224"/>
      <c r="X31" s="224"/>
      <c r="Y31" s="224"/>
      <c r="Z31" s="224"/>
      <c r="AA31" s="224">
        <f t="shared" ref="AA31:AA41" si="29">+SUM(W31:Z31)</f>
        <v>0</v>
      </c>
      <c r="AB31" s="225" t="str">
        <f t="shared" ref="AB31:AB41" si="30">IFERROR(AA31/V31,"")</f>
        <v/>
      </c>
      <c r="AC31" s="226"/>
      <c r="AD31" s="226"/>
      <c r="AE31" s="227"/>
      <c r="AF31" s="219"/>
      <c r="AG31" s="97"/>
      <c r="AH31" s="97"/>
      <c r="AI31" s="97"/>
      <c r="AJ31" s="62">
        <f t="shared" ref="AJ31:AJ42" si="31">+SUM(AF31:AI31)</f>
        <v>0</v>
      </c>
      <c r="AK31" s="63" t="str">
        <f t="shared" ref="AK31:AK42" si="32">IFERROR(AJ31/AE31,"")</f>
        <v/>
      </c>
      <c r="AL31" s="256"/>
      <c r="AM31" s="250"/>
      <c r="AN31" s="35"/>
      <c r="AO31" s="241">
        <f t="shared" ref="AO31:AO40" si="33">+SUM(M31,V31,AE31)</f>
        <v>1</v>
      </c>
      <c r="AP31" s="57">
        <f t="shared" ref="AP31:AP40" si="34">+SUM(R31,AA31,AJ31)</f>
        <v>1</v>
      </c>
      <c r="AQ31" s="217">
        <f t="shared" ref="AQ31:AQ40" si="35">IFERROR(AP31/AO31,"")</f>
        <v>1</v>
      </c>
      <c r="AR31" s="682">
        <f>+AVERAGE(AQ31:AQ32)</f>
        <v>0.75</v>
      </c>
      <c r="AS31" s="7"/>
    </row>
    <row r="32" spans="1:48" ht="75.75" customHeight="1" thickBot="1" x14ac:dyDescent="0.3">
      <c r="A32" s="27">
        <f t="shared" si="26"/>
        <v>0</v>
      </c>
      <c r="B32" s="717"/>
      <c r="C32" s="615" t="s">
        <v>378</v>
      </c>
      <c r="D32" s="134" t="s">
        <v>530</v>
      </c>
      <c r="E32" s="301" t="s">
        <v>101</v>
      </c>
      <c r="F32" s="301" t="s">
        <v>99</v>
      </c>
      <c r="G32" s="301">
        <v>2</v>
      </c>
      <c r="H32" s="213" t="s">
        <v>100</v>
      </c>
      <c r="I32" s="303" t="s">
        <v>318</v>
      </c>
      <c r="J32" s="213">
        <v>45323</v>
      </c>
      <c r="K32" s="302">
        <v>45656</v>
      </c>
      <c r="L32" s="202"/>
      <c r="M32" s="230"/>
      <c r="N32" s="105"/>
      <c r="O32" s="105"/>
      <c r="P32" s="105"/>
      <c r="Q32" s="105"/>
      <c r="R32" s="105">
        <f t="shared" si="27"/>
        <v>0</v>
      </c>
      <c r="S32" s="128" t="str">
        <f t="shared" si="28"/>
        <v/>
      </c>
      <c r="T32" s="106"/>
      <c r="U32" s="106"/>
      <c r="V32" s="105">
        <v>1</v>
      </c>
      <c r="W32" s="105">
        <v>1</v>
      </c>
      <c r="X32" s="105"/>
      <c r="Y32" s="105"/>
      <c r="Z32" s="105"/>
      <c r="AA32" s="105">
        <f t="shared" si="29"/>
        <v>1</v>
      </c>
      <c r="AB32" s="128">
        <f t="shared" si="30"/>
        <v>1</v>
      </c>
      <c r="AC32" s="106" t="s">
        <v>570</v>
      </c>
      <c r="AD32" s="106" t="s">
        <v>473</v>
      </c>
      <c r="AE32" s="231">
        <v>1</v>
      </c>
      <c r="AF32" s="78"/>
      <c r="AG32" s="62"/>
      <c r="AH32" s="62"/>
      <c r="AI32" s="62"/>
      <c r="AJ32" s="62">
        <f t="shared" si="31"/>
        <v>0</v>
      </c>
      <c r="AK32" s="63">
        <f t="shared" si="32"/>
        <v>0</v>
      </c>
      <c r="AL32" s="257"/>
      <c r="AM32" s="251"/>
      <c r="AN32" s="35"/>
      <c r="AO32" s="242">
        <f t="shared" si="33"/>
        <v>2</v>
      </c>
      <c r="AP32" s="70">
        <f t="shared" si="34"/>
        <v>1</v>
      </c>
      <c r="AQ32" s="216">
        <f t="shared" si="35"/>
        <v>0.5</v>
      </c>
      <c r="AR32" s="715"/>
      <c r="AS32" s="7"/>
    </row>
    <row r="33" spans="1:46" ht="89.25" customHeight="1" x14ac:dyDescent="0.25">
      <c r="A33" s="27">
        <f t="shared" si="26"/>
        <v>0</v>
      </c>
      <c r="B33" s="718" t="s">
        <v>102</v>
      </c>
      <c r="C33" s="287" t="s">
        <v>387</v>
      </c>
      <c r="D33" s="260" t="s">
        <v>103</v>
      </c>
      <c r="E33" s="261" t="s">
        <v>104</v>
      </c>
      <c r="F33" s="261" t="s">
        <v>99</v>
      </c>
      <c r="G33" s="261">
        <v>1</v>
      </c>
      <c r="H33" s="261" t="s">
        <v>100</v>
      </c>
      <c r="I33" s="262" t="s">
        <v>105</v>
      </c>
      <c r="J33" s="262">
        <v>45323</v>
      </c>
      <c r="K33" s="264">
        <v>45412</v>
      </c>
      <c r="L33" s="202"/>
      <c r="M33" s="223">
        <v>1</v>
      </c>
      <c r="N33" s="224"/>
      <c r="O33" s="224"/>
      <c r="P33" s="224"/>
      <c r="Q33" s="224">
        <v>1</v>
      </c>
      <c r="R33" s="224">
        <f t="shared" si="27"/>
        <v>1</v>
      </c>
      <c r="S33" s="225">
        <f t="shared" si="28"/>
        <v>1</v>
      </c>
      <c r="T33" s="226" t="s">
        <v>496</v>
      </c>
      <c r="U33" s="226" t="s">
        <v>473</v>
      </c>
      <c r="V33" s="224"/>
      <c r="W33" s="224"/>
      <c r="X33" s="224"/>
      <c r="Y33" s="224"/>
      <c r="Z33" s="224"/>
      <c r="AA33" s="224">
        <f t="shared" si="29"/>
        <v>0</v>
      </c>
      <c r="AB33" s="225" t="str">
        <f t="shared" si="30"/>
        <v/>
      </c>
      <c r="AC33" s="226"/>
      <c r="AD33" s="226"/>
      <c r="AE33" s="227"/>
      <c r="AF33" s="78"/>
      <c r="AG33" s="62"/>
      <c r="AH33" s="62"/>
      <c r="AI33" s="62"/>
      <c r="AJ33" s="62">
        <f t="shared" si="31"/>
        <v>0</v>
      </c>
      <c r="AK33" s="63" t="str">
        <f t="shared" si="32"/>
        <v/>
      </c>
      <c r="AL33" s="257"/>
      <c r="AM33" s="251"/>
      <c r="AN33" s="35"/>
      <c r="AO33" s="242">
        <f t="shared" si="33"/>
        <v>1</v>
      </c>
      <c r="AP33" s="70">
        <f t="shared" si="34"/>
        <v>1</v>
      </c>
      <c r="AQ33" s="216">
        <f t="shared" si="35"/>
        <v>1</v>
      </c>
      <c r="AR33" s="682">
        <f>+AVERAGE(AQ33:AQ35)</f>
        <v>0.66666666666666663</v>
      </c>
      <c r="AS33" s="7"/>
    </row>
    <row r="34" spans="1:46" ht="83.25" customHeight="1" x14ac:dyDescent="0.25">
      <c r="A34" s="27"/>
      <c r="B34" s="719"/>
      <c r="C34" s="288" t="s">
        <v>388</v>
      </c>
      <c r="D34" s="215" t="s">
        <v>106</v>
      </c>
      <c r="E34" s="60" t="s">
        <v>107</v>
      </c>
      <c r="F34" s="60" t="s">
        <v>99</v>
      </c>
      <c r="G34" s="60">
        <v>1</v>
      </c>
      <c r="H34" s="60" t="s">
        <v>100</v>
      </c>
      <c r="I34" s="125" t="s">
        <v>105</v>
      </c>
      <c r="J34" s="125">
        <v>45383</v>
      </c>
      <c r="K34" s="265">
        <v>45534</v>
      </c>
      <c r="L34" s="202"/>
      <c r="M34" s="228"/>
      <c r="N34" s="62"/>
      <c r="O34" s="62"/>
      <c r="P34" s="62"/>
      <c r="Q34" s="62">
        <v>1</v>
      </c>
      <c r="R34" s="62">
        <f t="shared" si="27"/>
        <v>1</v>
      </c>
      <c r="S34" s="63" t="str">
        <f t="shared" si="28"/>
        <v/>
      </c>
      <c r="T34" s="64" t="s">
        <v>492</v>
      </c>
      <c r="U34" s="64" t="s">
        <v>493</v>
      </c>
      <c r="V34" s="62">
        <v>1</v>
      </c>
      <c r="W34" s="62"/>
      <c r="X34" s="62"/>
      <c r="Y34" s="62"/>
      <c r="Z34" s="62"/>
      <c r="AA34" s="62">
        <f t="shared" si="29"/>
        <v>0</v>
      </c>
      <c r="AB34" s="63">
        <f t="shared" si="30"/>
        <v>0</v>
      </c>
      <c r="AC34" s="64" t="s">
        <v>582</v>
      </c>
      <c r="AD34" s="64" t="s">
        <v>583</v>
      </c>
      <c r="AE34" s="229"/>
      <c r="AF34" s="78"/>
      <c r="AG34" s="62"/>
      <c r="AH34" s="62"/>
      <c r="AI34" s="62"/>
      <c r="AJ34" s="62">
        <f t="shared" si="31"/>
        <v>0</v>
      </c>
      <c r="AK34" s="63" t="str">
        <f t="shared" si="32"/>
        <v/>
      </c>
      <c r="AL34" s="257"/>
      <c r="AM34" s="251"/>
      <c r="AN34" s="35"/>
      <c r="AO34" s="242">
        <f t="shared" si="33"/>
        <v>1</v>
      </c>
      <c r="AP34" s="70">
        <f t="shared" si="34"/>
        <v>1</v>
      </c>
      <c r="AQ34" s="216">
        <f t="shared" si="35"/>
        <v>1</v>
      </c>
      <c r="AR34" s="683"/>
      <c r="AS34" s="7"/>
    </row>
    <row r="35" spans="1:46" ht="103.5" customHeight="1" thickBot="1" x14ac:dyDescent="0.3">
      <c r="A35" s="27">
        <f t="shared" ref="A35:A36" si="36">+G35-AO35</f>
        <v>0</v>
      </c>
      <c r="B35" s="720"/>
      <c r="C35" s="291" t="s">
        <v>389</v>
      </c>
      <c r="D35" s="605" t="s">
        <v>325</v>
      </c>
      <c r="E35" s="290" t="s">
        <v>376</v>
      </c>
      <c r="F35" s="290" t="s">
        <v>99</v>
      </c>
      <c r="G35" s="290">
        <v>1</v>
      </c>
      <c r="H35" s="290" t="s">
        <v>108</v>
      </c>
      <c r="I35" s="266" t="s">
        <v>105</v>
      </c>
      <c r="J35" s="266">
        <v>45323</v>
      </c>
      <c r="K35" s="267">
        <v>45656</v>
      </c>
      <c r="L35" s="202"/>
      <c r="M35" s="232"/>
      <c r="N35" s="233"/>
      <c r="O35" s="233"/>
      <c r="P35" s="233"/>
      <c r="Q35" s="233"/>
      <c r="R35" s="233">
        <f t="shared" si="27"/>
        <v>0</v>
      </c>
      <c r="S35" s="234" t="str">
        <f t="shared" si="28"/>
        <v/>
      </c>
      <c r="T35" s="235"/>
      <c r="U35" s="235"/>
      <c r="V35" s="233"/>
      <c r="W35" s="233"/>
      <c r="X35" s="233"/>
      <c r="Y35" s="233"/>
      <c r="Z35" s="233"/>
      <c r="AA35" s="233">
        <f t="shared" si="29"/>
        <v>0</v>
      </c>
      <c r="AB35" s="234" t="str">
        <f t="shared" si="30"/>
        <v/>
      </c>
      <c r="AC35" s="235" t="s">
        <v>565</v>
      </c>
      <c r="AD35" s="235" t="s">
        <v>545</v>
      </c>
      <c r="AE35" s="236">
        <v>1</v>
      </c>
      <c r="AF35" s="78"/>
      <c r="AG35" s="62"/>
      <c r="AH35" s="62"/>
      <c r="AI35" s="62"/>
      <c r="AJ35" s="62">
        <f t="shared" si="31"/>
        <v>0</v>
      </c>
      <c r="AK35" s="63">
        <f t="shared" si="32"/>
        <v>0</v>
      </c>
      <c r="AL35" s="257"/>
      <c r="AM35" s="251"/>
      <c r="AN35" s="35"/>
      <c r="AO35" s="318">
        <f t="shared" si="33"/>
        <v>1</v>
      </c>
      <c r="AP35" s="319">
        <f t="shared" si="34"/>
        <v>0</v>
      </c>
      <c r="AQ35" s="374">
        <f t="shared" si="35"/>
        <v>0</v>
      </c>
      <c r="AR35" s="684"/>
      <c r="AS35" s="7"/>
    </row>
    <row r="36" spans="1:46" ht="116.25" customHeight="1" x14ac:dyDescent="0.25">
      <c r="A36" s="27">
        <f t="shared" si="36"/>
        <v>0</v>
      </c>
      <c r="B36" s="718" t="s">
        <v>109</v>
      </c>
      <c r="C36" s="287" t="s">
        <v>390</v>
      </c>
      <c r="D36" s="614" t="s">
        <v>110</v>
      </c>
      <c r="E36" s="261" t="s">
        <v>370</v>
      </c>
      <c r="F36" s="261" t="s">
        <v>99</v>
      </c>
      <c r="G36" s="261">
        <v>2</v>
      </c>
      <c r="H36" s="262" t="s">
        <v>111</v>
      </c>
      <c r="I36" s="262" t="s">
        <v>112</v>
      </c>
      <c r="J36" s="262">
        <v>45323</v>
      </c>
      <c r="K36" s="264">
        <v>45565</v>
      </c>
      <c r="L36" s="202"/>
      <c r="M36" s="223"/>
      <c r="N36" s="224"/>
      <c r="O36" s="224"/>
      <c r="P36" s="224"/>
      <c r="Q36" s="224">
        <v>1</v>
      </c>
      <c r="R36" s="224">
        <f t="shared" si="27"/>
        <v>1</v>
      </c>
      <c r="S36" s="225" t="str">
        <f t="shared" si="28"/>
        <v/>
      </c>
      <c r="T36" s="226" t="s">
        <v>494</v>
      </c>
      <c r="U36" s="226" t="s">
        <v>493</v>
      </c>
      <c r="V36" s="224">
        <v>1</v>
      </c>
      <c r="W36" s="224"/>
      <c r="X36" s="224"/>
      <c r="Y36" s="224"/>
      <c r="Z36" s="224"/>
      <c r="AA36" s="224">
        <f t="shared" si="29"/>
        <v>0</v>
      </c>
      <c r="AB36" s="225">
        <f t="shared" si="30"/>
        <v>0</v>
      </c>
      <c r="AC36" s="64" t="s">
        <v>582</v>
      </c>
      <c r="AD36" s="64" t="s">
        <v>583</v>
      </c>
      <c r="AE36" s="227">
        <v>1</v>
      </c>
      <c r="AF36" s="78"/>
      <c r="AG36" s="62"/>
      <c r="AH36" s="62"/>
      <c r="AI36" s="62"/>
      <c r="AJ36" s="62">
        <f t="shared" si="31"/>
        <v>0</v>
      </c>
      <c r="AK36" s="63">
        <f t="shared" si="32"/>
        <v>0</v>
      </c>
      <c r="AL36" s="257"/>
      <c r="AM36" s="251"/>
      <c r="AN36" s="35"/>
      <c r="AO36" s="312">
        <f t="shared" si="33"/>
        <v>2</v>
      </c>
      <c r="AP36" s="313">
        <f t="shared" si="34"/>
        <v>1</v>
      </c>
      <c r="AQ36" s="314">
        <f t="shared" si="35"/>
        <v>0.5</v>
      </c>
      <c r="AR36" s="682">
        <f>+AVERAGE(AQ36:AQ39)</f>
        <v>0.55909090909090908</v>
      </c>
      <c r="AS36" s="7"/>
    </row>
    <row r="37" spans="1:46" ht="89.25" customHeight="1" x14ac:dyDescent="0.25">
      <c r="A37" s="27"/>
      <c r="B37" s="719"/>
      <c r="C37" s="288" t="s">
        <v>391</v>
      </c>
      <c r="D37" s="59" t="s">
        <v>113</v>
      </c>
      <c r="E37" s="60" t="s">
        <v>114</v>
      </c>
      <c r="F37" s="60" t="s">
        <v>99</v>
      </c>
      <c r="G37" s="60">
        <v>2</v>
      </c>
      <c r="H37" s="125" t="s">
        <v>115</v>
      </c>
      <c r="I37" s="125" t="s">
        <v>116</v>
      </c>
      <c r="J37" s="125">
        <v>45323</v>
      </c>
      <c r="K37" s="265">
        <v>45656</v>
      </c>
      <c r="L37" s="202"/>
      <c r="M37" s="228">
        <v>1</v>
      </c>
      <c r="N37" s="62"/>
      <c r="O37" s="62"/>
      <c r="P37" s="62"/>
      <c r="Q37" s="62">
        <v>1</v>
      </c>
      <c r="R37" s="62">
        <f t="shared" si="27"/>
        <v>1</v>
      </c>
      <c r="S37" s="63">
        <f t="shared" si="28"/>
        <v>1</v>
      </c>
      <c r="T37" s="64" t="s">
        <v>495</v>
      </c>
      <c r="U37" s="64" t="s">
        <v>473</v>
      </c>
      <c r="V37" s="62"/>
      <c r="W37" s="62"/>
      <c r="X37" s="62"/>
      <c r="Y37" s="62"/>
      <c r="Z37" s="62"/>
      <c r="AA37" s="62">
        <f t="shared" si="29"/>
        <v>0</v>
      </c>
      <c r="AB37" s="63" t="str">
        <f t="shared" si="30"/>
        <v/>
      </c>
      <c r="AC37" s="64"/>
      <c r="AD37" s="64"/>
      <c r="AE37" s="229">
        <v>1</v>
      </c>
      <c r="AF37" s="78"/>
      <c r="AG37" s="62"/>
      <c r="AH37" s="62"/>
      <c r="AI37" s="62"/>
      <c r="AJ37" s="62">
        <f t="shared" si="31"/>
        <v>0</v>
      </c>
      <c r="AK37" s="63">
        <f t="shared" si="32"/>
        <v>0</v>
      </c>
      <c r="AL37" s="257"/>
      <c r="AM37" s="251"/>
      <c r="AN37" s="35"/>
      <c r="AO37" s="242">
        <f t="shared" si="33"/>
        <v>2</v>
      </c>
      <c r="AP37" s="70">
        <f t="shared" si="34"/>
        <v>1</v>
      </c>
      <c r="AQ37" s="315">
        <f t="shared" si="35"/>
        <v>0.5</v>
      </c>
      <c r="AR37" s="683"/>
      <c r="AS37" s="7"/>
    </row>
    <row r="38" spans="1:46" ht="243.75" customHeight="1" x14ac:dyDescent="0.25">
      <c r="A38" s="27">
        <f t="shared" ref="A38:A39" si="37">+G38-AO38</f>
        <v>0</v>
      </c>
      <c r="B38" s="719"/>
      <c r="C38" s="288" t="s">
        <v>392</v>
      </c>
      <c r="D38" s="59" t="s">
        <v>117</v>
      </c>
      <c r="E38" s="60" t="s">
        <v>118</v>
      </c>
      <c r="F38" s="60" t="s">
        <v>119</v>
      </c>
      <c r="G38" s="60">
        <v>11</v>
      </c>
      <c r="H38" s="125" t="s">
        <v>120</v>
      </c>
      <c r="I38" s="125" t="s">
        <v>121</v>
      </c>
      <c r="J38" s="125">
        <v>45323</v>
      </c>
      <c r="K38" s="265">
        <v>45656</v>
      </c>
      <c r="L38" s="202"/>
      <c r="M38" s="228">
        <v>3</v>
      </c>
      <c r="N38" s="62"/>
      <c r="O38" s="62">
        <v>1</v>
      </c>
      <c r="P38" s="62">
        <v>1</v>
      </c>
      <c r="Q38" s="62">
        <v>1</v>
      </c>
      <c r="R38" s="62">
        <f t="shared" si="27"/>
        <v>3</v>
      </c>
      <c r="S38" s="63">
        <f t="shared" si="28"/>
        <v>1</v>
      </c>
      <c r="T38" s="64" t="s">
        <v>504</v>
      </c>
      <c r="U38" s="64" t="s">
        <v>473</v>
      </c>
      <c r="V38" s="62">
        <v>4</v>
      </c>
      <c r="W38" s="62">
        <v>1</v>
      </c>
      <c r="X38" s="62">
        <v>1</v>
      </c>
      <c r="Y38" s="62">
        <v>1</v>
      </c>
      <c r="Z38" s="62">
        <v>1</v>
      </c>
      <c r="AA38" s="62">
        <f t="shared" si="29"/>
        <v>4</v>
      </c>
      <c r="AB38" s="63">
        <f t="shared" si="30"/>
        <v>1</v>
      </c>
      <c r="AC38" s="64" t="s">
        <v>559</v>
      </c>
      <c r="AD38" s="64" t="s">
        <v>473</v>
      </c>
      <c r="AE38" s="229">
        <v>4</v>
      </c>
      <c r="AF38" s="78"/>
      <c r="AG38" s="62"/>
      <c r="AH38" s="62"/>
      <c r="AI38" s="62"/>
      <c r="AJ38" s="62">
        <f t="shared" si="31"/>
        <v>0</v>
      </c>
      <c r="AK38" s="63">
        <f t="shared" si="32"/>
        <v>0</v>
      </c>
      <c r="AL38" s="257"/>
      <c r="AM38" s="251"/>
      <c r="AN38" s="35"/>
      <c r="AO38" s="243">
        <f t="shared" si="33"/>
        <v>11</v>
      </c>
      <c r="AP38" s="103">
        <f t="shared" si="34"/>
        <v>7</v>
      </c>
      <c r="AQ38" s="315">
        <f t="shared" si="35"/>
        <v>0.63636363636363635</v>
      </c>
      <c r="AR38" s="683"/>
      <c r="AS38" s="7"/>
    </row>
    <row r="39" spans="1:46" ht="255" customHeight="1" thickBot="1" x14ac:dyDescent="0.3">
      <c r="A39" s="27">
        <f t="shared" si="37"/>
        <v>0</v>
      </c>
      <c r="B39" s="720"/>
      <c r="C39" s="616" t="s">
        <v>393</v>
      </c>
      <c r="D39" s="289" t="s">
        <v>122</v>
      </c>
      <c r="E39" s="290" t="s">
        <v>123</v>
      </c>
      <c r="F39" s="290" t="s">
        <v>99</v>
      </c>
      <c r="G39" s="290">
        <v>10</v>
      </c>
      <c r="H39" s="266" t="s">
        <v>124</v>
      </c>
      <c r="I39" s="266" t="s">
        <v>125</v>
      </c>
      <c r="J39" s="266">
        <v>45323</v>
      </c>
      <c r="K39" s="267">
        <v>45656</v>
      </c>
      <c r="L39" s="202"/>
      <c r="M39" s="232">
        <v>2</v>
      </c>
      <c r="N39" s="233"/>
      <c r="O39" s="233"/>
      <c r="P39" s="233">
        <v>1</v>
      </c>
      <c r="Q39" s="233">
        <v>1</v>
      </c>
      <c r="R39" s="233">
        <f t="shared" si="27"/>
        <v>2</v>
      </c>
      <c r="S39" s="234">
        <f t="shared" si="28"/>
        <v>1</v>
      </c>
      <c r="T39" s="235" t="s">
        <v>497</v>
      </c>
      <c r="U39" s="235" t="s">
        <v>473</v>
      </c>
      <c r="V39" s="233">
        <v>4</v>
      </c>
      <c r="W39" s="233">
        <v>1</v>
      </c>
      <c r="X39" s="233">
        <v>1</v>
      </c>
      <c r="Y39" s="233">
        <v>1</v>
      </c>
      <c r="Z39" s="233">
        <v>1</v>
      </c>
      <c r="AA39" s="233">
        <f t="shared" si="29"/>
        <v>4</v>
      </c>
      <c r="AB39" s="234">
        <f t="shared" si="30"/>
        <v>1</v>
      </c>
      <c r="AC39" s="235" t="s">
        <v>584</v>
      </c>
      <c r="AD39" s="235" t="s">
        <v>473</v>
      </c>
      <c r="AE39" s="236">
        <v>4</v>
      </c>
      <c r="AF39" s="78"/>
      <c r="AG39" s="62"/>
      <c r="AH39" s="62"/>
      <c r="AI39" s="62"/>
      <c r="AJ39" s="62">
        <f t="shared" si="31"/>
        <v>0</v>
      </c>
      <c r="AK39" s="63">
        <f t="shared" si="32"/>
        <v>0</v>
      </c>
      <c r="AL39" s="257"/>
      <c r="AM39" s="251"/>
      <c r="AN39" s="35"/>
      <c r="AO39" s="375">
        <f t="shared" si="33"/>
        <v>10</v>
      </c>
      <c r="AP39" s="376">
        <f t="shared" si="34"/>
        <v>6</v>
      </c>
      <c r="AQ39" s="316">
        <f t="shared" si="35"/>
        <v>0.6</v>
      </c>
      <c r="AR39" s="684"/>
      <c r="AS39" s="7"/>
    </row>
    <row r="40" spans="1:46" ht="92.25" customHeight="1" x14ac:dyDescent="0.25">
      <c r="A40" s="27"/>
      <c r="B40" s="718" t="s">
        <v>126</v>
      </c>
      <c r="C40" s="287" t="s">
        <v>394</v>
      </c>
      <c r="D40" s="260" t="s">
        <v>127</v>
      </c>
      <c r="E40" s="261" t="s">
        <v>128</v>
      </c>
      <c r="F40" s="261" t="s">
        <v>99</v>
      </c>
      <c r="G40" s="306">
        <v>1</v>
      </c>
      <c r="H40" s="262" t="s">
        <v>111</v>
      </c>
      <c r="I40" s="262" t="s">
        <v>112</v>
      </c>
      <c r="J40" s="262">
        <v>45505</v>
      </c>
      <c r="K40" s="264">
        <v>45656</v>
      </c>
      <c r="L40" s="202"/>
      <c r="M40" s="223"/>
      <c r="N40" s="224"/>
      <c r="O40" s="224"/>
      <c r="P40" s="224"/>
      <c r="Q40" s="224"/>
      <c r="R40" s="224"/>
      <c r="S40" s="225" t="str">
        <f t="shared" si="28"/>
        <v/>
      </c>
      <c r="T40" s="226"/>
      <c r="U40" s="226"/>
      <c r="V40" s="224"/>
      <c r="W40" s="224"/>
      <c r="X40" s="224"/>
      <c r="Y40" s="224"/>
      <c r="Z40" s="224"/>
      <c r="AA40" s="224">
        <f t="shared" si="29"/>
        <v>0</v>
      </c>
      <c r="AB40" s="225" t="str">
        <f t="shared" si="30"/>
        <v/>
      </c>
      <c r="AC40" s="226"/>
      <c r="AD40" s="226"/>
      <c r="AE40" s="227">
        <v>1</v>
      </c>
      <c r="AF40" s="78"/>
      <c r="AG40" s="62"/>
      <c r="AH40" s="62"/>
      <c r="AI40" s="62"/>
      <c r="AJ40" s="62">
        <f t="shared" si="31"/>
        <v>0</v>
      </c>
      <c r="AK40" s="63">
        <f t="shared" si="32"/>
        <v>0</v>
      </c>
      <c r="AL40" s="257"/>
      <c r="AM40" s="251"/>
      <c r="AN40" s="35"/>
      <c r="AO40" s="377">
        <f t="shared" si="33"/>
        <v>1</v>
      </c>
      <c r="AP40" s="378">
        <f t="shared" si="34"/>
        <v>0</v>
      </c>
      <c r="AQ40" s="349">
        <f t="shared" si="35"/>
        <v>0</v>
      </c>
      <c r="AR40" s="682">
        <f>+AVERAGE(AQ40:AQ41)</f>
        <v>0</v>
      </c>
      <c r="AS40" s="7"/>
    </row>
    <row r="41" spans="1:46" ht="73.5" customHeight="1" thickBot="1" x14ac:dyDescent="0.3">
      <c r="A41" s="27">
        <f>+G41-AO41</f>
        <v>0</v>
      </c>
      <c r="B41" s="720"/>
      <c r="C41" s="291" t="s">
        <v>395</v>
      </c>
      <c r="D41" s="289" t="s">
        <v>129</v>
      </c>
      <c r="E41" s="290" t="s">
        <v>130</v>
      </c>
      <c r="F41" s="290" t="s">
        <v>99</v>
      </c>
      <c r="G41" s="290">
        <v>1</v>
      </c>
      <c r="H41" s="266" t="s">
        <v>131</v>
      </c>
      <c r="I41" s="266" t="s">
        <v>132</v>
      </c>
      <c r="J41" s="266">
        <v>45505</v>
      </c>
      <c r="K41" s="267">
        <v>45656</v>
      </c>
      <c r="L41" s="202"/>
      <c r="M41" s="232"/>
      <c r="N41" s="233"/>
      <c r="O41" s="233"/>
      <c r="P41" s="233"/>
      <c r="Q41" s="233"/>
      <c r="R41" s="233">
        <f>+SUM(N41:Q41)</f>
        <v>0</v>
      </c>
      <c r="S41" s="234" t="str">
        <f>IFERROR(R41/M41,"")</f>
        <v/>
      </c>
      <c r="T41" s="235"/>
      <c r="U41" s="235"/>
      <c r="V41" s="233"/>
      <c r="W41" s="233"/>
      <c r="X41" s="233"/>
      <c r="Y41" s="233"/>
      <c r="Z41" s="233"/>
      <c r="AA41" s="62">
        <f t="shared" si="29"/>
        <v>0</v>
      </c>
      <c r="AB41" s="63" t="str">
        <f t="shared" si="30"/>
        <v/>
      </c>
      <c r="AC41" s="235"/>
      <c r="AD41" s="235"/>
      <c r="AE41" s="236">
        <v>1</v>
      </c>
      <c r="AF41" s="185"/>
      <c r="AG41" s="184"/>
      <c r="AH41" s="184"/>
      <c r="AI41" s="184"/>
      <c r="AJ41" s="62">
        <f t="shared" si="31"/>
        <v>0</v>
      </c>
      <c r="AK41" s="63">
        <f t="shared" si="32"/>
        <v>0</v>
      </c>
      <c r="AL41" s="257"/>
      <c r="AM41" s="251"/>
      <c r="AN41" s="35"/>
      <c r="AO41" s="375">
        <f>+SUM(M41,V41,AE41)</f>
        <v>1</v>
      </c>
      <c r="AP41" s="376">
        <f>+SUM(R41,AA41,AJ41)</f>
        <v>0</v>
      </c>
      <c r="AQ41" s="350">
        <f>IFERROR(AP41/AO41,"")</f>
        <v>0</v>
      </c>
      <c r="AR41" s="684"/>
      <c r="AS41" s="7"/>
      <c r="AT41" s="183" t="s">
        <v>326</v>
      </c>
    </row>
    <row r="42" spans="1:46" ht="73.5" customHeight="1" thickBot="1" x14ac:dyDescent="0.3">
      <c r="A42" s="27"/>
      <c r="B42" s="321" t="s">
        <v>134</v>
      </c>
      <c r="C42" s="382" t="s">
        <v>396</v>
      </c>
      <c r="D42" s="332" t="s">
        <v>135</v>
      </c>
      <c r="E42" s="372" t="s">
        <v>136</v>
      </c>
      <c r="F42" s="372" t="s">
        <v>99</v>
      </c>
      <c r="G42" s="372">
        <v>1</v>
      </c>
      <c r="H42" s="326" t="s">
        <v>111</v>
      </c>
      <c r="I42" s="372" t="s">
        <v>137</v>
      </c>
      <c r="J42" s="326">
        <v>45505</v>
      </c>
      <c r="K42" s="336">
        <v>45656</v>
      </c>
      <c r="L42" s="202"/>
      <c r="M42" s="327"/>
      <c r="N42" s="328"/>
      <c r="O42" s="328"/>
      <c r="P42" s="328"/>
      <c r="Q42" s="328"/>
      <c r="R42" s="328"/>
      <c r="S42" s="353" t="str">
        <f>IFERROR(R42/M42,"")</f>
        <v/>
      </c>
      <c r="T42" s="330"/>
      <c r="U42" s="330"/>
      <c r="V42" s="328"/>
      <c r="W42" s="328"/>
      <c r="X42" s="328"/>
      <c r="Y42" s="328"/>
      <c r="Z42" s="328"/>
      <c r="AA42" s="224">
        <f t="shared" ref="AA42" si="38">+SUM(W42:Z42)</f>
        <v>0</v>
      </c>
      <c r="AB42" s="225" t="str">
        <f t="shared" ref="AB42" si="39">IFERROR(AA42/V42,"")</f>
        <v/>
      </c>
      <c r="AC42" s="330"/>
      <c r="AD42" s="330"/>
      <c r="AE42" s="356">
        <v>1</v>
      </c>
      <c r="AF42" s="144"/>
      <c r="AG42" s="105"/>
      <c r="AH42" s="105"/>
      <c r="AI42" s="105"/>
      <c r="AJ42" s="62">
        <f t="shared" si="31"/>
        <v>0</v>
      </c>
      <c r="AK42" s="63">
        <f t="shared" si="32"/>
        <v>0</v>
      </c>
      <c r="AL42" s="258"/>
      <c r="AM42" s="252"/>
      <c r="AN42" s="35"/>
      <c r="AO42" s="383">
        <f>+SUM(M42,V42,AE42)</f>
        <v>1</v>
      </c>
      <c r="AP42" s="384">
        <f>+SUM(R42,AA42,AJ42)</f>
        <v>0</v>
      </c>
      <c r="AQ42" s="335">
        <f>IFERROR(AP42/AO42,"")</f>
        <v>0</v>
      </c>
      <c r="AR42" s="601">
        <f>+AVERAGE(AQ42)</f>
        <v>0</v>
      </c>
      <c r="AS42" s="7"/>
    </row>
    <row r="43" spans="1:46" ht="21.75" customHeight="1" thickBot="1" x14ac:dyDescent="0.3">
      <c r="A43" s="27"/>
      <c r="B43" s="207"/>
      <c r="C43" s="208"/>
      <c r="D43" s="208"/>
      <c r="E43" s="208"/>
      <c r="F43" s="208"/>
      <c r="G43" s="208"/>
      <c r="H43" s="208"/>
      <c r="I43" s="208"/>
      <c r="J43" s="208"/>
      <c r="K43" s="209"/>
      <c r="L43" s="30"/>
      <c r="M43" s="7"/>
      <c r="N43" s="7"/>
      <c r="O43" s="7"/>
      <c r="P43" s="7"/>
      <c r="Q43" s="7"/>
      <c r="R43" s="7"/>
      <c r="S43" s="7"/>
      <c r="T43" s="7"/>
      <c r="U43" s="7"/>
      <c r="V43" s="7"/>
      <c r="W43" s="19"/>
      <c r="X43" s="19"/>
      <c r="Y43" s="19"/>
      <c r="Z43" s="19"/>
      <c r="AA43" s="7"/>
      <c r="AB43" s="7"/>
      <c r="AC43" s="30"/>
      <c r="AD43" s="7"/>
      <c r="AE43" s="7"/>
      <c r="AF43" s="7"/>
      <c r="AG43" s="7"/>
      <c r="AH43" s="7"/>
      <c r="AI43" s="7"/>
      <c r="AJ43" s="7"/>
      <c r="AK43" s="7"/>
      <c r="AL43" s="7"/>
      <c r="AM43" s="7"/>
      <c r="AN43" s="7"/>
      <c r="AO43" s="674" t="s">
        <v>93</v>
      </c>
      <c r="AP43" s="675"/>
      <c r="AQ43" s="675"/>
      <c r="AR43" s="634">
        <f>AVERAGE(AR31:AR42)</f>
        <v>0.39515151515151514</v>
      </c>
      <c r="AS43" s="632"/>
    </row>
    <row r="44" spans="1:46" ht="21.75" customHeight="1" x14ac:dyDescent="0.25">
      <c r="A44" s="27"/>
      <c r="B44" s="207"/>
      <c r="C44" s="208"/>
      <c r="D44" s="208"/>
      <c r="E44" s="208"/>
      <c r="F44" s="208"/>
      <c r="G44" s="208"/>
      <c r="H44" s="208"/>
      <c r="I44" s="208"/>
      <c r="J44" s="208"/>
      <c r="K44" s="209"/>
      <c r="L44" s="30"/>
      <c r="M44" s="7"/>
      <c r="N44" s="7"/>
      <c r="O44" s="7"/>
      <c r="P44" s="7"/>
      <c r="Q44" s="7"/>
      <c r="R44" s="7"/>
      <c r="S44" s="7"/>
      <c r="T44" s="7"/>
      <c r="U44" s="7"/>
      <c r="V44" s="7"/>
      <c r="W44" s="19"/>
      <c r="X44" s="19"/>
      <c r="Y44" s="19"/>
      <c r="Z44" s="19"/>
      <c r="AA44" s="7"/>
      <c r="AB44" s="7"/>
      <c r="AC44" s="30"/>
      <c r="AD44" s="7"/>
      <c r="AE44" s="7"/>
      <c r="AF44" s="7"/>
      <c r="AG44" s="7"/>
      <c r="AH44" s="7"/>
      <c r="AI44" s="7"/>
      <c r="AJ44" s="7"/>
      <c r="AK44" s="7"/>
      <c r="AL44" s="7"/>
      <c r="AM44" s="7"/>
      <c r="AN44" s="7"/>
      <c r="AO44" s="7"/>
      <c r="AP44" s="7"/>
      <c r="AQ44" s="7"/>
      <c r="AR44" s="633"/>
      <c r="AS44" s="7"/>
    </row>
    <row r="45" spans="1:46" ht="40.5" customHeight="1" thickBot="1" x14ac:dyDescent="0.3">
      <c r="A45" s="27"/>
      <c r="B45" s="705" t="s">
        <v>138</v>
      </c>
      <c r="C45" s="706"/>
      <c r="D45" s="706"/>
      <c r="E45" s="706"/>
      <c r="F45" s="706"/>
      <c r="G45" s="706"/>
      <c r="H45" s="706"/>
      <c r="I45" s="706"/>
      <c r="J45" s="706"/>
      <c r="K45" s="707"/>
      <c r="L45" s="32"/>
      <c r="M45" s="33"/>
      <c r="N45" s="33"/>
      <c r="O45" s="33"/>
      <c r="P45" s="33"/>
      <c r="Q45" s="33"/>
      <c r="R45" s="33"/>
      <c r="S45" s="33"/>
      <c r="T45" s="33"/>
      <c r="U45" s="33"/>
      <c r="V45" s="33"/>
      <c r="W45" s="33"/>
      <c r="X45" s="33"/>
      <c r="Y45" s="33"/>
      <c r="Z45" s="33"/>
      <c r="AA45" s="33"/>
      <c r="AB45" s="33"/>
      <c r="AC45" s="34"/>
      <c r="AD45" s="33"/>
      <c r="AE45" s="33"/>
      <c r="AF45" s="33"/>
      <c r="AG45" s="33"/>
      <c r="AH45" s="33"/>
      <c r="AI45" s="33"/>
      <c r="AJ45" s="33"/>
      <c r="AK45" s="33"/>
      <c r="AL45" s="33"/>
      <c r="AM45" s="33"/>
      <c r="AN45" s="35"/>
      <c r="AO45" s="35"/>
      <c r="AP45" s="35"/>
      <c r="AQ45" s="35"/>
      <c r="AR45" s="36"/>
      <c r="AS45" s="7"/>
    </row>
    <row r="46" spans="1:46" ht="32.25" customHeight="1" thickBot="1" x14ac:dyDescent="0.3">
      <c r="A46" s="27"/>
      <c r="B46" s="206" t="s">
        <v>38</v>
      </c>
      <c r="C46" s="726" t="s">
        <v>439</v>
      </c>
      <c r="D46" s="727"/>
      <c r="E46" s="727"/>
      <c r="F46" s="727"/>
      <c r="G46" s="727"/>
      <c r="H46" s="727"/>
      <c r="I46" s="727"/>
      <c r="J46" s="727"/>
      <c r="K46" s="728"/>
      <c r="L46" s="33"/>
      <c r="M46" s="664" t="s">
        <v>40</v>
      </c>
      <c r="N46" s="665"/>
      <c r="O46" s="665"/>
      <c r="P46" s="665"/>
      <c r="Q46" s="665"/>
      <c r="R46" s="665"/>
      <c r="S46" s="665"/>
      <c r="T46" s="666"/>
      <c r="U46" s="113" t="s">
        <v>17</v>
      </c>
      <c r="V46" s="667" t="s">
        <v>41</v>
      </c>
      <c r="W46" s="665"/>
      <c r="X46" s="665"/>
      <c r="Y46" s="665"/>
      <c r="Z46" s="665"/>
      <c r="AA46" s="665"/>
      <c r="AB46" s="665"/>
      <c r="AC46" s="666"/>
      <c r="AD46" s="113" t="s">
        <v>17</v>
      </c>
      <c r="AE46" s="667" t="s">
        <v>42</v>
      </c>
      <c r="AF46" s="665"/>
      <c r="AG46" s="665"/>
      <c r="AH46" s="665"/>
      <c r="AI46" s="665"/>
      <c r="AJ46" s="665"/>
      <c r="AK46" s="665"/>
      <c r="AL46" s="666"/>
      <c r="AM46" s="114" t="s">
        <v>17</v>
      </c>
      <c r="AN46" s="35"/>
      <c r="AO46" s="661" t="s">
        <v>43</v>
      </c>
      <c r="AP46" s="662"/>
      <c r="AQ46" s="662"/>
      <c r="AR46" s="663"/>
      <c r="AS46" s="7"/>
    </row>
    <row r="47" spans="1:46" ht="36" customHeight="1" thickBot="1" x14ac:dyDescent="0.3">
      <c r="A47" s="27"/>
      <c r="B47" s="210" t="s">
        <v>0</v>
      </c>
      <c r="C47" s="115" t="s">
        <v>1</v>
      </c>
      <c r="D47" s="189" t="s">
        <v>2</v>
      </c>
      <c r="E47" s="189" t="s">
        <v>3</v>
      </c>
      <c r="F47" s="189" t="s">
        <v>4</v>
      </c>
      <c r="G47" s="189" t="s">
        <v>5</v>
      </c>
      <c r="H47" s="190" t="s">
        <v>338</v>
      </c>
      <c r="I47" s="189" t="s">
        <v>7</v>
      </c>
      <c r="J47" s="191" t="s">
        <v>8</v>
      </c>
      <c r="K47" s="211" t="s">
        <v>9</v>
      </c>
      <c r="L47" s="32"/>
      <c r="M47" s="119" t="s">
        <v>18</v>
      </c>
      <c r="N47" s="40" t="s">
        <v>11</v>
      </c>
      <c r="O47" s="40" t="s">
        <v>12</v>
      </c>
      <c r="P47" s="40" t="s">
        <v>13</v>
      </c>
      <c r="Q47" s="40" t="s">
        <v>14</v>
      </c>
      <c r="R47" s="40" t="s">
        <v>15</v>
      </c>
      <c r="S47" s="41" t="s">
        <v>31</v>
      </c>
      <c r="T47" s="42" t="s">
        <v>16</v>
      </c>
      <c r="U47" s="43"/>
      <c r="V47" s="39" t="s">
        <v>18</v>
      </c>
      <c r="W47" s="44" t="s">
        <v>19</v>
      </c>
      <c r="X47" s="44" t="s">
        <v>20</v>
      </c>
      <c r="Y47" s="44" t="s">
        <v>21</v>
      </c>
      <c r="Z47" s="44" t="s">
        <v>22</v>
      </c>
      <c r="AA47" s="40" t="s">
        <v>15</v>
      </c>
      <c r="AB47" s="41" t="s">
        <v>31</v>
      </c>
      <c r="AC47" s="45" t="s">
        <v>16</v>
      </c>
      <c r="AD47" s="43"/>
      <c r="AE47" s="39" t="s">
        <v>18</v>
      </c>
      <c r="AF47" s="40" t="s">
        <v>23</v>
      </c>
      <c r="AG47" s="40" t="s">
        <v>24</v>
      </c>
      <c r="AH47" s="40" t="s">
        <v>25</v>
      </c>
      <c r="AI47" s="40" t="s">
        <v>26</v>
      </c>
      <c r="AJ47" s="40" t="s">
        <v>15</v>
      </c>
      <c r="AK47" s="41" t="s">
        <v>31</v>
      </c>
      <c r="AL47" s="42" t="s">
        <v>16</v>
      </c>
      <c r="AM47" s="120"/>
      <c r="AN47" s="35"/>
      <c r="AO47" s="39" t="s">
        <v>27</v>
      </c>
      <c r="AP47" s="220" t="s">
        <v>15</v>
      </c>
      <c r="AQ47" s="42" t="s">
        <v>28</v>
      </c>
      <c r="AR47" s="218" t="s">
        <v>29</v>
      </c>
      <c r="AS47" s="19"/>
    </row>
    <row r="48" spans="1:46" ht="108.75" customHeight="1" x14ac:dyDescent="0.25">
      <c r="A48" s="27"/>
      <c r="B48" s="711" t="s">
        <v>139</v>
      </c>
      <c r="C48" s="390" t="s">
        <v>398</v>
      </c>
      <c r="D48" s="274" t="s">
        <v>327</v>
      </c>
      <c r="E48" s="275" t="s">
        <v>140</v>
      </c>
      <c r="F48" s="275" t="s">
        <v>53</v>
      </c>
      <c r="G48" s="275">
        <v>3</v>
      </c>
      <c r="H48" s="276" t="s">
        <v>54</v>
      </c>
      <c r="I48" s="275" t="s">
        <v>65</v>
      </c>
      <c r="J48" s="277">
        <v>45352</v>
      </c>
      <c r="K48" s="278">
        <v>45656</v>
      </c>
      <c r="L48" s="33"/>
      <c r="M48" s="223">
        <v>1</v>
      </c>
      <c r="N48" s="224"/>
      <c r="O48" s="224"/>
      <c r="P48" s="224"/>
      <c r="Q48" s="224">
        <v>1</v>
      </c>
      <c r="R48" s="224">
        <f t="shared" ref="R48:R50" si="40">+SUM(N48:Q48)</f>
        <v>1</v>
      </c>
      <c r="S48" s="225">
        <f t="shared" ref="S48:S50" si="41">IFERROR(R48/M48,"")</f>
        <v>1</v>
      </c>
      <c r="T48" s="226" t="s">
        <v>487</v>
      </c>
      <c r="U48" s="226" t="s">
        <v>473</v>
      </c>
      <c r="V48" s="224">
        <v>1</v>
      </c>
      <c r="W48" s="224"/>
      <c r="X48" s="224"/>
      <c r="Y48" s="224"/>
      <c r="Z48" s="224">
        <v>1</v>
      </c>
      <c r="AA48" s="62">
        <f t="shared" ref="AA48:AA50" si="42">+SUM(W48:Z48)</f>
        <v>1</v>
      </c>
      <c r="AB48" s="225">
        <f t="shared" ref="AB48:AB50" si="43">IFERROR(AA48/V48,"")</f>
        <v>1</v>
      </c>
      <c r="AC48" s="226" t="s">
        <v>534</v>
      </c>
      <c r="AD48" s="226" t="s">
        <v>473</v>
      </c>
      <c r="AE48" s="227">
        <v>1</v>
      </c>
      <c r="AF48" s="388"/>
      <c r="AG48" s="53"/>
      <c r="AH48" s="53"/>
      <c r="AI48" s="53"/>
      <c r="AJ48" s="53">
        <f t="shared" ref="AJ48:AJ49" si="44">+SUM(AF48:AI48)</f>
        <v>0</v>
      </c>
      <c r="AK48" s="51">
        <f t="shared" ref="AK48:AK50" si="45">IFERROR(AJ48/AE48,"")</f>
        <v>0</v>
      </c>
      <c r="AL48" s="121"/>
      <c r="AM48" s="122"/>
      <c r="AN48" s="35"/>
      <c r="AO48" s="312">
        <f t="shared" ref="AO48:AO50" si="46">+SUM(M48,V48,AE48)</f>
        <v>3</v>
      </c>
      <c r="AP48" s="313">
        <f t="shared" ref="AP48:AP50" si="47">+SUM(R48,AA48,AJ48)</f>
        <v>2</v>
      </c>
      <c r="AQ48" s="348">
        <f t="shared" ref="AQ48:AQ50" si="48">IFERROR(AP48/AO48,"")</f>
        <v>0.66666666666666663</v>
      </c>
      <c r="AR48" s="691">
        <f>+AVERAGE(AQ48:AQ50)</f>
        <v>0.77777777777777768</v>
      </c>
      <c r="AS48" s="7"/>
    </row>
    <row r="49" spans="1:46" ht="135" x14ac:dyDescent="0.25">
      <c r="A49" s="27"/>
      <c r="B49" s="712"/>
      <c r="C49" s="391" t="s">
        <v>399</v>
      </c>
      <c r="D49" s="269" t="s">
        <v>141</v>
      </c>
      <c r="E49" s="272" t="s">
        <v>324</v>
      </c>
      <c r="F49" s="268" t="s">
        <v>53</v>
      </c>
      <c r="G49" s="268">
        <v>3</v>
      </c>
      <c r="H49" s="270" t="s">
        <v>54</v>
      </c>
      <c r="I49" s="268" t="s">
        <v>99</v>
      </c>
      <c r="J49" s="271">
        <v>45292</v>
      </c>
      <c r="K49" s="280">
        <v>45657</v>
      </c>
      <c r="L49" s="33"/>
      <c r="M49" s="228">
        <v>1</v>
      </c>
      <c r="N49" s="62"/>
      <c r="O49" s="62"/>
      <c r="P49" s="62"/>
      <c r="Q49" s="62">
        <v>1</v>
      </c>
      <c r="R49" s="62">
        <f t="shared" si="40"/>
        <v>1</v>
      </c>
      <c r="S49" s="63">
        <f t="shared" si="41"/>
        <v>1</v>
      </c>
      <c r="T49" s="64" t="s">
        <v>486</v>
      </c>
      <c r="U49" s="64" t="s">
        <v>473</v>
      </c>
      <c r="V49" s="62">
        <v>1</v>
      </c>
      <c r="W49" s="62"/>
      <c r="X49" s="62">
        <v>1</v>
      </c>
      <c r="Y49" s="62"/>
      <c r="Z49" s="62"/>
      <c r="AA49" s="62">
        <f t="shared" si="42"/>
        <v>1</v>
      </c>
      <c r="AB49" s="63">
        <f t="shared" si="43"/>
        <v>1</v>
      </c>
      <c r="AC49" s="64" t="s">
        <v>547</v>
      </c>
      <c r="AD49" s="64" t="s">
        <v>473</v>
      </c>
      <c r="AE49" s="229">
        <v>1</v>
      </c>
      <c r="AF49" s="320"/>
      <c r="AG49" s="73"/>
      <c r="AH49" s="73"/>
      <c r="AI49" s="73"/>
      <c r="AJ49" s="62">
        <f t="shared" si="44"/>
        <v>0</v>
      </c>
      <c r="AK49" s="63">
        <f t="shared" si="45"/>
        <v>0</v>
      </c>
      <c r="AL49" s="123"/>
      <c r="AM49" s="124"/>
      <c r="AN49" s="35"/>
      <c r="AO49" s="242">
        <f t="shared" si="46"/>
        <v>3</v>
      </c>
      <c r="AP49" s="70">
        <f t="shared" si="47"/>
        <v>2</v>
      </c>
      <c r="AQ49" s="71">
        <f t="shared" si="48"/>
        <v>0.66666666666666663</v>
      </c>
      <c r="AR49" s="692"/>
      <c r="AS49" s="7"/>
    </row>
    <row r="50" spans="1:46" ht="120.75" thickBot="1" x14ac:dyDescent="0.3">
      <c r="A50" s="27"/>
      <c r="B50" s="713"/>
      <c r="C50" s="392" t="s">
        <v>400</v>
      </c>
      <c r="D50" s="385" t="s">
        <v>319</v>
      </c>
      <c r="E50" s="284" t="s">
        <v>142</v>
      </c>
      <c r="F50" s="284" t="s">
        <v>143</v>
      </c>
      <c r="G50" s="284">
        <v>1</v>
      </c>
      <c r="H50" s="284" t="s">
        <v>144</v>
      </c>
      <c r="I50" s="283" t="s">
        <v>145</v>
      </c>
      <c r="J50" s="386">
        <v>45292</v>
      </c>
      <c r="K50" s="387">
        <v>45412</v>
      </c>
      <c r="L50" s="33"/>
      <c r="M50" s="232">
        <v>1</v>
      </c>
      <c r="N50" s="233"/>
      <c r="O50" s="233"/>
      <c r="P50" s="233"/>
      <c r="Q50" s="233">
        <v>1</v>
      </c>
      <c r="R50" s="62">
        <f t="shared" si="40"/>
        <v>1</v>
      </c>
      <c r="S50" s="234">
        <f t="shared" si="41"/>
        <v>1</v>
      </c>
      <c r="T50" s="235" t="s">
        <v>488</v>
      </c>
      <c r="U50" s="64" t="s">
        <v>473</v>
      </c>
      <c r="V50" s="233"/>
      <c r="W50" s="233"/>
      <c r="X50" s="233"/>
      <c r="Y50" s="233"/>
      <c r="Z50" s="233"/>
      <c r="AA50" s="62">
        <f t="shared" si="42"/>
        <v>0</v>
      </c>
      <c r="AB50" s="234" t="str">
        <f t="shared" si="43"/>
        <v/>
      </c>
      <c r="AC50" s="235"/>
      <c r="AD50" s="235"/>
      <c r="AE50" s="236"/>
      <c r="AF50" s="320"/>
      <c r="AG50" s="73"/>
      <c r="AH50" s="73"/>
      <c r="AI50" s="73"/>
      <c r="AJ50" s="62"/>
      <c r="AK50" s="63" t="str">
        <f t="shared" si="45"/>
        <v/>
      </c>
      <c r="AL50" s="123"/>
      <c r="AM50" s="124"/>
      <c r="AN50" s="35"/>
      <c r="AO50" s="244">
        <f t="shared" si="46"/>
        <v>1</v>
      </c>
      <c r="AP50" s="245">
        <f t="shared" si="47"/>
        <v>1</v>
      </c>
      <c r="AQ50" s="246">
        <f t="shared" si="48"/>
        <v>1</v>
      </c>
      <c r="AR50" s="693"/>
      <c r="AS50" s="7"/>
    </row>
    <row r="51" spans="1:46" ht="96.75" customHeight="1" x14ac:dyDescent="0.25">
      <c r="A51" s="27">
        <f>+G51-AO51</f>
        <v>0</v>
      </c>
      <c r="B51" s="711" t="s">
        <v>146</v>
      </c>
      <c r="C51" s="390" t="s">
        <v>401</v>
      </c>
      <c r="D51" s="274" t="s">
        <v>147</v>
      </c>
      <c r="E51" s="275" t="s">
        <v>148</v>
      </c>
      <c r="F51" s="275" t="s">
        <v>53</v>
      </c>
      <c r="G51" s="275">
        <v>1</v>
      </c>
      <c r="H51" s="276" t="s">
        <v>54</v>
      </c>
      <c r="I51" s="275" t="s">
        <v>65</v>
      </c>
      <c r="J51" s="277">
        <v>45352</v>
      </c>
      <c r="K51" s="278">
        <v>45657</v>
      </c>
      <c r="L51" s="33"/>
      <c r="M51" s="223"/>
      <c r="N51" s="224"/>
      <c r="O51" s="224"/>
      <c r="P51" s="224"/>
      <c r="Q51" s="224"/>
      <c r="R51" s="224">
        <f t="shared" ref="R51:R60" si="49">+SUM(N51:Q51)</f>
        <v>0</v>
      </c>
      <c r="S51" s="225" t="str">
        <f>IFERROR(R51/M51,"")</f>
        <v/>
      </c>
      <c r="T51" s="226"/>
      <c r="U51" s="226"/>
      <c r="V51" s="224"/>
      <c r="W51" s="224"/>
      <c r="X51" s="224"/>
      <c r="Y51" s="224"/>
      <c r="Z51" s="224"/>
      <c r="AA51" s="224">
        <f t="shared" ref="AA51:AA60" si="50">+SUM(W51:Z51)</f>
        <v>0</v>
      </c>
      <c r="AB51" s="225" t="str">
        <f>IFERROR(AA51/V51,"")</f>
        <v/>
      </c>
      <c r="AC51" s="226" t="s">
        <v>535</v>
      </c>
      <c r="AD51" s="226" t="s">
        <v>545</v>
      </c>
      <c r="AE51" s="227">
        <v>1</v>
      </c>
      <c r="AF51" s="78"/>
      <c r="AG51" s="62"/>
      <c r="AH51" s="62"/>
      <c r="AI51" s="62"/>
      <c r="AJ51" s="62">
        <f t="shared" ref="AJ51:AJ59" si="51">+SUM(AF51:AI51)</f>
        <v>0</v>
      </c>
      <c r="AK51" s="63">
        <f>IFERROR(AJ51/AE51,"")</f>
        <v>0</v>
      </c>
      <c r="AL51" s="67"/>
      <c r="AM51" s="68"/>
      <c r="AN51" s="35"/>
      <c r="AO51" s="312">
        <f>+SUM(M51,V51,AE51)</f>
        <v>1</v>
      </c>
      <c r="AP51" s="313">
        <f>+SUM(R51,AA51,AJ51)</f>
        <v>0</v>
      </c>
      <c r="AQ51" s="314">
        <f>IFERROR(AP51/AO51,"")</f>
        <v>0</v>
      </c>
      <c r="AR51" s="686">
        <f>+AVERAGE(AQ51:AQ54)</f>
        <v>0.54166666666666663</v>
      </c>
      <c r="AS51" s="7"/>
      <c r="AT51" s="182" t="s">
        <v>320</v>
      </c>
    </row>
    <row r="52" spans="1:46" ht="115.5" customHeight="1" x14ac:dyDescent="0.25">
      <c r="A52" s="27"/>
      <c r="B52" s="712"/>
      <c r="C52" s="391" t="s">
        <v>402</v>
      </c>
      <c r="D52" s="269" t="s">
        <v>445</v>
      </c>
      <c r="E52" s="268" t="s">
        <v>446</v>
      </c>
      <c r="F52" s="268" t="s">
        <v>149</v>
      </c>
      <c r="G52" s="268">
        <v>3</v>
      </c>
      <c r="H52" s="268" t="s">
        <v>150</v>
      </c>
      <c r="I52" s="268" t="s">
        <v>151</v>
      </c>
      <c r="J52" s="270">
        <v>45352</v>
      </c>
      <c r="K52" s="281">
        <v>45641</v>
      </c>
      <c r="L52" s="33"/>
      <c r="M52" s="228">
        <v>1</v>
      </c>
      <c r="N52" s="62"/>
      <c r="O52" s="62"/>
      <c r="P52" s="62"/>
      <c r="Q52" s="62">
        <v>1</v>
      </c>
      <c r="R52" s="62">
        <f t="shared" si="49"/>
        <v>1</v>
      </c>
      <c r="S52" s="63">
        <f>IFERROR(R52/M52,"")</f>
        <v>1</v>
      </c>
      <c r="T52" s="64" t="s">
        <v>505</v>
      </c>
      <c r="U52" s="64" t="s">
        <v>473</v>
      </c>
      <c r="V52" s="62">
        <v>1</v>
      </c>
      <c r="W52" s="62"/>
      <c r="X52" s="62"/>
      <c r="Y52" s="62"/>
      <c r="Z52" s="62">
        <v>1</v>
      </c>
      <c r="AA52" s="62">
        <f t="shared" si="50"/>
        <v>1</v>
      </c>
      <c r="AB52" s="63">
        <f>IFERROR(AA52/V52,"")</f>
        <v>1</v>
      </c>
      <c r="AC52" s="64" t="s">
        <v>560</v>
      </c>
      <c r="AD52" s="64" t="s">
        <v>473</v>
      </c>
      <c r="AE52" s="229">
        <v>1</v>
      </c>
      <c r="AF52" s="78"/>
      <c r="AG52" s="62"/>
      <c r="AH52" s="62"/>
      <c r="AI52" s="62"/>
      <c r="AJ52" s="62">
        <f t="shared" si="51"/>
        <v>0</v>
      </c>
      <c r="AK52" s="63">
        <f>IFERROR(AJ52/AE52,"")</f>
        <v>0</v>
      </c>
      <c r="AL52" s="67"/>
      <c r="AM52" s="68"/>
      <c r="AN52" s="35"/>
      <c r="AO52" s="242">
        <f>+SUM(M52,V52,AE52)</f>
        <v>3</v>
      </c>
      <c r="AP52" s="70">
        <f>+SUM(R52,AA52,AJ52)</f>
        <v>2</v>
      </c>
      <c r="AQ52" s="315">
        <f>IFERROR(AP52/AO52,"")</f>
        <v>0.66666666666666663</v>
      </c>
      <c r="AR52" s="688"/>
      <c r="AS52" s="7"/>
    </row>
    <row r="53" spans="1:46" ht="115.5" customHeight="1" x14ac:dyDescent="0.25">
      <c r="A53" s="27">
        <f t="shared" ref="A53:A58" si="52">+G53-AO53</f>
        <v>0</v>
      </c>
      <c r="B53" s="712"/>
      <c r="C53" s="391" t="s">
        <v>403</v>
      </c>
      <c r="D53" s="269" t="s">
        <v>152</v>
      </c>
      <c r="E53" s="268" t="s">
        <v>153</v>
      </c>
      <c r="F53" s="268" t="s">
        <v>53</v>
      </c>
      <c r="G53" s="268">
        <v>2</v>
      </c>
      <c r="H53" s="270" t="s">
        <v>54</v>
      </c>
      <c r="I53" s="268" t="s">
        <v>154</v>
      </c>
      <c r="J53" s="271">
        <v>45323</v>
      </c>
      <c r="K53" s="280">
        <v>45657</v>
      </c>
      <c r="L53" s="33"/>
      <c r="M53" s="228">
        <v>1</v>
      </c>
      <c r="N53" s="62"/>
      <c r="O53" s="62">
        <v>1</v>
      </c>
      <c r="P53" s="62"/>
      <c r="Q53" s="62"/>
      <c r="R53" s="62">
        <f t="shared" si="49"/>
        <v>1</v>
      </c>
      <c r="S53" s="63">
        <f t="shared" ref="S53:S60" si="53">IFERROR(R53/M53,"")</f>
        <v>1</v>
      </c>
      <c r="T53" s="64" t="s">
        <v>489</v>
      </c>
      <c r="U53" s="64" t="s">
        <v>473</v>
      </c>
      <c r="V53" s="62"/>
      <c r="W53" s="62"/>
      <c r="X53" s="62"/>
      <c r="Y53" s="62"/>
      <c r="Z53" s="62"/>
      <c r="AA53" s="62">
        <f t="shared" si="50"/>
        <v>0</v>
      </c>
      <c r="AB53" s="63" t="str">
        <f t="shared" ref="AB53:AB54" si="54">IFERROR(AA53/V53,"")</f>
        <v/>
      </c>
      <c r="AC53" s="64" t="s">
        <v>536</v>
      </c>
      <c r="AD53" s="629" t="s">
        <v>545</v>
      </c>
      <c r="AE53" s="229">
        <v>1</v>
      </c>
      <c r="AF53" s="78"/>
      <c r="AG53" s="62"/>
      <c r="AH53" s="62"/>
      <c r="AI53" s="62"/>
      <c r="AJ53" s="62">
        <f t="shared" si="51"/>
        <v>0</v>
      </c>
      <c r="AK53" s="63">
        <f t="shared" ref="AK53:AK59" si="55">IFERROR(AJ53/AE53,"")</f>
        <v>0</v>
      </c>
      <c r="AL53" s="67"/>
      <c r="AM53" s="68"/>
      <c r="AN53" s="35"/>
      <c r="AO53" s="242">
        <f t="shared" ref="AO53:AO61" si="56">+SUM(M53,V53,AE53)</f>
        <v>2</v>
      </c>
      <c r="AP53" s="70">
        <f t="shared" ref="AP53:AP61" si="57">+SUM(R53,AA53,AJ53)</f>
        <v>1</v>
      </c>
      <c r="AQ53" s="315">
        <f t="shared" ref="AQ53:AQ61" si="58">IFERROR(AP53/AO53,"")</f>
        <v>0.5</v>
      </c>
      <c r="AR53" s="688"/>
      <c r="AS53" s="7"/>
    </row>
    <row r="54" spans="1:46" ht="115.5" customHeight="1" thickBot="1" x14ac:dyDescent="0.3">
      <c r="A54" s="27">
        <f t="shared" si="52"/>
        <v>0</v>
      </c>
      <c r="B54" s="713"/>
      <c r="C54" s="392" t="s">
        <v>404</v>
      </c>
      <c r="D54" s="393" t="s">
        <v>155</v>
      </c>
      <c r="E54" s="284" t="s">
        <v>156</v>
      </c>
      <c r="F54" s="284" t="s">
        <v>53</v>
      </c>
      <c r="G54" s="284">
        <v>1</v>
      </c>
      <c r="H54" s="285" t="s">
        <v>54</v>
      </c>
      <c r="I54" s="284" t="s">
        <v>154</v>
      </c>
      <c r="J54" s="386">
        <v>45323</v>
      </c>
      <c r="K54" s="387">
        <v>45656</v>
      </c>
      <c r="L54" s="33"/>
      <c r="M54" s="232"/>
      <c r="N54" s="233"/>
      <c r="O54" s="233"/>
      <c r="P54" s="233"/>
      <c r="Q54" s="233"/>
      <c r="R54" s="233">
        <f t="shared" si="49"/>
        <v>0</v>
      </c>
      <c r="S54" s="234" t="str">
        <f t="shared" si="53"/>
        <v/>
      </c>
      <c r="T54" s="235"/>
      <c r="U54" s="235"/>
      <c r="V54" s="233"/>
      <c r="W54" s="233"/>
      <c r="X54" s="233"/>
      <c r="Y54" s="233"/>
      <c r="Z54" s="233">
        <v>1</v>
      </c>
      <c r="AA54" s="62">
        <f t="shared" si="50"/>
        <v>1</v>
      </c>
      <c r="AB54" s="63" t="str">
        <f t="shared" si="54"/>
        <v/>
      </c>
      <c r="AC54" s="235" t="s">
        <v>537</v>
      </c>
      <c r="AD54" s="235" t="s">
        <v>493</v>
      </c>
      <c r="AE54" s="236">
        <v>1</v>
      </c>
      <c r="AF54" s="78"/>
      <c r="AG54" s="62"/>
      <c r="AH54" s="62"/>
      <c r="AI54" s="62"/>
      <c r="AJ54" s="62">
        <f t="shared" si="51"/>
        <v>0</v>
      </c>
      <c r="AK54" s="63">
        <f t="shared" si="55"/>
        <v>0</v>
      </c>
      <c r="AL54" s="67"/>
      <c r="AM54" s="68"/>
      <c r="AN54" s="35"/>
      <c r="AO54" s="244">
        <f>+SUM(M54,V54,AE54)</f>
        <v>1</v>
      </c>
      <c r="AP54" s="245">
        <f>+SUM(R54,AA54,AJ54)</f>
        <v>1</v>
      </c>
      <c r="AQ54" s="316">
        <f t="shared" si="58"/>
        <v>1</v>
      </c>
      <c r="AR54" s="688"/>
      <c r="AS54" s="7"/>
    </row>
    <row r="55" spans="1:46" ht="80.25" customHeight="1" x14ac:dyDescent="0.25">
      <c r="A55" s="27">
        <f t="shared" si="52"/>
        <v>0</v>
      </c>
      <c r="B55" s="711" t="s">
        <v>157</v>
      </c>
      <c r="C55" s="390" t="s">
        <v>405</v>
      </c>
      <c r="D55" s="274" t="s">
        <v>158</v>
      </c>
      <c r="E55" s="275" t="s">
        <v>159</v>
      </c>
      <c r="F55" s="275" t="s">
        <v>53</v>
      </c>
      <c r="G55" s="275">
        <v>1</v>
      </c>
      <c r="H55" s="276" t="s">
        <v>54</v>
      </c>
      <c r="I55" s="275" t="s">
        <v>65</v>
      </c>
      <c r="J55" s="277">
        <v>45536</v>
      </c>
      <c r="K55" s="278">
        <v>45656</v>
      </c>
      <c r="L55" s="33"/>
      <c r="M55" s="223"/>
      <c r="N55" s="224"/>
      <c r="O55" s="224"/>
      <c r="P55" s="224"/>
      <c r="Q55" s="224"/>
      <c r="R55" s="224">
        <f t="shared" si="49"/>
        <v>0</v>
      </c>
      <c r="S55" s="225" t="str">
        <f t="shared" si="53"/>
        <v/>
      </c>
      <c r="T55" s="226"/>
      <c r="U55" s="226"/>
      <c r="V55" s="224"/>
      <c r="W55" s="224"/>
      <c r="X55" s="224"/>
      <c r="Y55" s="224"/>
      <c r="Z55" s="224"/>
      <c r="AA55" s="224">
        <f t="shared" si="50"/>
        <v>0</v>
      </c>
      <c r="AB55" s="225" t="str">
        <f t="shared" ref="AB55:AB59" si="59">IFERROR(AA55/V55,"")</f>
        <v/>
      </c>
      <c r="AC55" s="226"/>
      <c r="AD55" s="226"/>
      <c r="AE55" s="227">
        <v>1</v>
      </c>
      <c r="AF55" s="78"/>
      <c r="AG55" s="62"/>
      <c r="AH55" s="62"/>
      <c r="AI55" s="62"/>
      <c r="AJ55" s="62">
        <f t="shared" si="51"/>
        <v>0</v>
      </c>
      <c r="AK55" s="63">
        <f t="shared" si="55"/>
        <v>0</v>
      </c>
      <c r="AL55" s="67"/>
      <c r="AM55" s="68"/>
      <c r="AN55" s="35"/>
      <c r="AO55" s="312">
        <f t="shared" si="56"/>
        <v>1</v>
      </c>
      <c r="AP55" s="313">
        <f t="shared" si="57"/>
        <v>0</v>
      </c>
      <c r="AQ55" s="314">
        <f t="shared" si="58"/>
        <v>0</v>
      </c>
      <c r="AR55" s="689">
        <f>+AVERAGE(AQ55:AQ56)</f>
        <v>0.25</v>
      </c>
      <c r="AS55" s="7"/>
    </row>
    <row r="56" spans="1:46" ht="273" customHeight="1" thickBot="1" x14ac:dyDescent="0.3">
      <c r="A56" s="27">
        <f t="shared" si="52"/>
        <v>0</v>
      </c>
      <c r="B56" s="713"/>
      <c r="C56" s="392" t="s">
        <v>406</v>
      </c>
      <c r="D56" s="393" t="s">
        <v>160</v>
      </c>
      <c r="E56" s="284" t="s">
        <v>161</v>
      </c>
      <c r="F56" s="284" t="s">
        <v>60</v>
      </c>
      <c r="G56" s="284">
        <v>2</v>
      </c>
      <c r="H56" s="285" t="s">
        <v>162</v>
      </c>
      <c r="I56" s="394" t="s">
        <v>328</v>
      </c>
      <c r="J56" s="386">
        <v>45323</v>
      </c>
      <c r="K56" s="387">
        <v>45656</v>
      </c>
      <c r="L56" s="33"/>
      <c r="M56" s="232"/>
      <c r="N56" s="233"/>
      <c r="O56" s="233"/>
      <c r="P56" s="233"/>
      <c r="Q56" s="233"/>
      <c r="R56" s="233">
        <f t="shared" si="49"/>
        <v>0</v>
      </c>
      <c r="S56" s="234" t="str">
        <f t="shared" si="53"/>
        <v/>
      </c>
      <c r="T56" s="235"/>
      <c r="U56" s="235"/>
      <c r="V56" s="233">
        <v>1</v>
      </c>
      <c r="W56" s="233"/>
      <c r="X56" s="233"/>
      <c r="Y56" s="233"/>
      <c r="Z56" s="233">
        <v>1</v>
      </c>
      <c r="AA56" s="233">
        <f t="shared" si="50"/>
        <v>1</v>
      </c>
      <c r="AB56" s="234">
        <f t="shared" si="59"/>
        <v>1</v>
      </c>
      <c r="AC56" s="235" t="s">
        <v>572</v>
      </c>
      <c r="AD56" s="235" t="s">
        <v>545</v>
      </c>
      <c r="AE56" s="236">
        <v>1</v>
      </c>
      <c r="AF56" s="78"/>
      <c r="AG56" s="62"/>
      <c r="AH56" s="62"/>
      <c r="AI56" s="62"/>
      <c r="AJ56" s="62">
        <f t="shared" si="51"/>
        <v>0</v>
      </c>
      <c r="AK56" s="63">
        <f t="shared" si="55"/>
        <v>0</v>
      </c>
      <c r="AL56" s="67"/>
      <c r="AM56" s="68"/>
      <c r="AN56" s="35"/>
      <c r="AO56" s="244">
        <f t="shared" si="56"/>
        <v>2</v>
      </c>
      <c r="AP56" s="245">
        <f t="shared" si="57"/>
        <v>1</v>
      </c>
      <c r="AQ56" s="316">
        <f t="shared" si="58"/>
        <v>0.5</v>
      </c>
      <c r="AR56" s="690"/>
      <c r="AS56" s="7"/>
    </row>
    <row r="57" spans="1:46" ht="171" customHeight="1" thickBot="1" x14ac:dyDescent="0.3">
      <c r="A57" s="27">
        <f t="shared" si="52"/>
        <v>0</v>
      </c>
      <c r="B57" s="711" t="s">
        <v>163</v>
      </c>
      <c r="C57" s="390" t="s">
        <v>409</v>
      </c>
      <c r="D57" s="274" t="s">
        <v>164</v>
      </c>
      <c r="E57" s="275" t="s">
        <v>329</v>
      </c>
      <c r="F57" s="275" t="s">
        <v>60</v>
      </c>
      <c r="G57" s="275">
        <v>1</v>
      </c>
      <c r="H57" s="276" t="s">
        <v>61</v>
      </c>
      <c r="I57" s="276" t="s">
        <v>165</v>
      </c>
      <c r="J57" s="276">
        <v>45324</v>
      </c>
      <c r="K57" s="395">
        <v>45412</v>
      </c>
      <c r="L57" s="33"/>
      <c r="M57" s="223">
        <v>1</v>
      </c>
      <c r="N57" s="224"/>
      <c r="O57" s="224"/>
      <c r="P57" s="224"/>
      <c r="Q57" s="224">
        <v>1</v>
      </c>
      <c r="R57" s="224">
        <f t="shared" si="49"/>
        <v>1</v>
      </c>
      <c r="S57" s="225">
        <f t="shared" si="53"/>
        <v>1</v>
      </c>
      <c r="T57" s="226" t="s">
        <v>477</v>
      </c>
      <c r="U57" s="64" t="s">
        <v>473</v>
      </c>
      <c r="V57" s="224"/>
      <c r="W57" s="224"/>
      <c r="X57" s="224"/>
      <c r="Y57" s="224"/>
      <c r="Z57" s="224"/>
      <c r="AA57" s="224">
        <f t="shared" si="50"/>
        <v>0</v>
      </c>
      <c r="AB57" s="234" t="str">
        <f t="shared" si="59"/>
        <v/>
      </c>
      <c r="AC57" s="226" t="s">
        <v>573</v>
      </c>
      <c r="AD57" s="226"/>
      <c r="AE57" s="227"/>
      <c r="AF57" s="78"/>
      <c r="AG57" s="62"/>
      <c r="AH57" s="62"/>
      <c r="AI57" s="62"/>
      <c r="AJ57" s="62">
        <f t="shared" si="51"/>
        <v>0</v>
      </c>
      <c r="AK57" s="63" t="str">
        <f t="shared" si="55"/>
        <v/>
      </c>
      <c r="AL57" s="64"/>
      <c r="AM57" s="68"/>
      <c r="AN57" s="35"/>
      <c r="AO57" s="312">
        <f t="shared" si="56"/>
        <v>1</v>
      </c>
      <c r="AP57" s="313">
        <f t="shared" si="57"/>
        <v>1</v>
      </c>
      <c r="AQ57" s="314">
        <f t="shared" si="58"/>
        <v>1</v>
      </c>
      <c r="AR57" s="689">
        <f>+AVERAGE(AQ57:AQ59)</f>
        <v>0.55555555555555547</v>
      </c>
      <c r="AS57" s="7"/>
    </row>
    <row r="58" spans="1:46" ht="360" customHeight="1" x14ac:dyDescent="0.25">
      <c r="A58" s="27">
        <f t="shared" si="52"/>
        <v>0</v>
      </c>
      <c r="B58" s="712"/>
      <c r="C58" s="391" t="s">
        <v>410</v>
      </c>
      <c r="D58" s="269" t="s">
        <v>330</v>
      </c>
      <c r="E58" s="268" t="s">
        <v>166</v>
      </c>
      <c r="F58" s="268" t="s">
        <v>60</v>
      </c>
      <c r="G58" s="268">
        <v>6</v>
      </c>
      <c r="H58" s="270" t="s">
        <v>61</v>
      </c>
      <c r="I58" s="270" t="s">
        <v>165</v>
      </c>
      <c r="J58" s="270">
        <v>45324</v>
      </c>
      <c r="K58" s="396" t="s">
        <v>408</v>
      </c>
      <c r="L58" s="33"/>
      <c r="M58" s="228"/>
      <c r="N58" s="126"/>
      <c r="O58" s="126"/>
      <c r="P58" s="126"/>
      <c r="Q58" s="126"/>
      <c r="R58" s="126">
        <f t="shared" si="49"/>
        <v>0</v>
      </c>
      <c r="S58" s="63" t="str">
        <f t="shared" si="53"/>
        <v/>
      </c>
      <c r="T58" s="64"/>
      <c r="U58" s="64"/>
      <c r="V58" s="62">
        <v>3</v>
      </c>
      <c r="W58" s="126"/>
      <c r="X58" s="126"/>
      <c r="Y58" s="126"/>
      <c r="Z58" s="126"/>
      <c r="AA58" s="126">
        <f t="shared" si="50"/>
        <v>0</v>
      </c>
      <c r="AB58" s="63">
        <f t="shared" si="59"/>
        <v>0</v>
      </c>
      <c r="AC58" s="64" t="s">
        <v>574</v>
      </c>
      <c r="AD58" s="64" t="s">
        <v>575</v>
      </c>
      <c r="AE58" s="229">
        <v>3</v>
      </c>
      <c r="AF58" s="78"/>
      <c r="AG58" s="62"/>
      <c r="AH58" s="62"/>
      <c r="AI58" s="62"/>
      <c r="AJ58" s="62">
        <f t="shared" si="51"/>
        <v>0</v>
      </c>
      <c r="AK58" s="63">
        <f t="shared" si="55"/>
        <v>0</v>
      </c>
      <c r="AL58" s="64"/>
      <c r="AM58" s="68"/>
      <c r="AN58" s="35"/>
      <c r="AO58" s="242">
        <f t="shared" si="56"/>
        <v>6</v>
      </c>
      <c r="AP58" s="70">
        <f t="shared" si="57"/>
        <v>0</v>
      </c>
      <c r="AQ58" s="315">
        <f t="shared" si="58"/>
        <v>0</v>
      </c>
      <c r="AR58" s="686"/>
      <c r="AS58" s="7"/>
    </row>
    <row r="59" spans="1:46" ht="380.25" customHeight="1" thickBot="1" x14ac:dyDescent="0.3">
      <c r="A59" s="27"/>
      <c r="B59" s="713"/>
      <c r="C59" s="282" t="s">
        <v>480</v>
      </c>
      <c r="D59" s="393" t="s">
        <v>331</v>
      </c>
      <c r="E59" s="393" t="s">
        <v>167</v>
      </c>
      <c r="F59" s="284" t="s">
        <v>60</v>
      </c>
      <c r="G59" s="284">
        <v>3</v>
      </c>
      <c r="H59" s="285" t="s">
        <v>162</v>
      </c>
      <c r="I59" s="284" t="s">
        <v>65</v>
      </c>
      <c r="J59" s="285">
        <v>45324</v>
      </c>
      <c r="K59" s="397">
        <v>45656</v>
      </c>
      <c r="L59" s="33"/>
      <c r="M59" s="232">
        <v>1</v>
      </c>
      <c r="N59" s="233"/>
      <c r="O59" s="233"/>
      <c r="P59" s="233"/>
      <c r="Q59" s="233">
        <v>1</v>
      </c>
      <c r="R59" s="233">
        <f t="shared" si="49"/>
        <v>1</v>
      </c>
      <c r="S59" s="234">
        <f t="shared" si="53"/>
        <v>1</v>
      </c>
      <c r="T59" s="235" t="s">
        <v>503</v>
      </c>
      <c r="U59" s="235" t="s">
        <v>473</v>
      </c>
      <c r="V59" s="233">
        <v>1</v>
      </c>
      <c r="W59" s="233"/>
      <c r="X59" s="233">
        <v>1</v>
      </c>
      <c r="Y59" s="233"/>
      <c r="Z59" s="233"/>
      <c r="AA59" s="233">
        <f t="shared" si="50"/>
        <v>1</v>
      </c>
      <c r="AB59" s="234">
        <f t="shared" si="59"/>
        <v>1</v>
      </c>
      <c r="AC59" s="235" t="s">
        <v>576</v>
      </c>
      <c r="AD59" s="235" t="s">
        <v>473</v>
      </c>
      <c r="AE59" s="236">
        <v>1</v>
      </c>
      <c r="AF59" s="78"/>
      <c r="AG59" s="62"/>
      <c r="AH59" s="62"/>
      <c r="AI59" s="62"/>
      <c r="AJ59" s="62">
        <f t="shared" si="51"/>
        <v>0</v>
      </c>
      <c r="AK59" s="63">
        <f t="shared" si="55"/>
        <v>0</v>
      </c>
      <c r="AL59" s="64"/>
      <c r="AM59" s="68"/>
      <c r="AN59" s="35"/>
      <c r="AO59" s="244">
        <f t="shared" si="56"/>
        <v>3</v>
      </c>
      <c r="AP59" s="245">
        <f t="shared" si="57"/>
        <v>2</v>
      </c>
      <c r="AQ59" s="316">
        <f t="shared" si="58"/>
        <v>0.66666666666666663</v>
      </c>
      <c r="AR59" s="686"/>
      <c r="AS59" s="7"/>
    </row>
    <row r="60" spans="1:46" ht="138" customHeight="1" thickBot="1" x14ac:dyDescent="0.3">
      <c r="A60" s="27"/>
      <c r="B60" s="363" t="s">
        <v>168</v>
      </c>
      <c r="C60" s="406" t="s">
        <v>411</v>
      </c>
      <c r="D60" s="407" t="s">
        <v>527</v>
      </c>
      <c r="E60" s="408" t="s">
        <v>332</v>
      </c>
      <c r="F60" s="409" t="s">
        <v>53</v>
      </c>
      <c r="G60" s="409">
        <v>12</v>
      </c>
      <c r="H60" s="410" t="s">
        <v>54</v>
      </c>
      <c r="I60" s="408" t="s">
        <v>65</v>
      </c>
      <c r="J60" s="411">
        <v>45292</v>
      </c>
      <c r="K60" s="412">
        <v>45656</v>
      </c>
      <c r="L60" s="33"/>
      <c r="M60" s="327">
        <v>4</v>
      </c>
      <c r="N60" s="328">
        <v>1</v>
      </c>
      <c r="O60" s="328">
        <v>1</v>
      </c>
      <c r="P60" s="328">
        <v>1</v>
      </c>
      <c r="Q60" s="328">
        <v>1</v>
      </c>
      <c r="R60" s="328">
        <f t="shared" si="49"/>
        <v>4</v>
      </c>
      <c r="S60" s="329">
        <f t="shared" si="53"/>
        <v>1</v>
      </c>
      <c r="T60" s="330" t="s">
        <v>490</v>
      </c>
      <c r="U60" s="330" t="s">
        <v>473</v>
      </c>
      <c r="V60" s="328">
        <v>4</v>
      </c>
      <c r="W60" s="328">
        <v>1</v>
      </c>
      <c r="X60" s="328">
        <v>1</v>
      </c>
      <c r="Y60" s="328">
        <v>1</v>
      </c>
      <c r="Z60" s="328">
        <v>1</v>
      </c>
      <c r="AA60" s="233">
        <f t="shared" si="50"/>
        <v>4</v>
      </c>
      <c r="AB60" s="329">
        <f>IFERROR(AA60/V60,"")</f>
        <v>1</v>
      </c>
      <c r="AC60" s="618" t="s">
        <v>538</v>
      </c>
      <c r="AD60" s="330" t="s">
        <v>473</v>
      </c>
      <c r="AE60" s="356">
        <v>3</v>
      </c>
      <c r="AF60" s="144"/>
      <c r="AG60" s="105"/>
      <c r="AH60" s="105"/>
      <c r="AI60" s="105"/>
      <c r="AJ60" s="105"/>
      <c r="AK60" s="128"/>
      <c r="AL60" s="106"/>
      <c r="AM60" s="129"/>
      <c r="AN60" s="35"/>
      <c r="AO60" s="337">
        <f t="shared" si="56"/>
        <v>11</v>
      </c>
      <c r="AP60" s="334">
        <f t="shared" si="57"/>
        <v>8</v>
      </c>
      <c r="AQ60" s="335">
        <f t="shared" si="58"/>
        <v>0.72727272727272729</v>
      </c>
      <c r="AR60" s="398">
        <f>+AVERAGE(AQ60)</f>
        <v>0.72727272727272729</v>
      </c>
      <c r="AS60" s="7"/>
    </row>
    <row r="61" spans="1:46" ht="148.5" customHeight="1" thickBot="1" x14ac:dyDescent="0.3">
      <c r="A61" s="27"/>
      <c r="B61" s="195" t="s">
        <v>169</v>
      </c>
      <c r="C61" s="399" t="s">
        <v>412</v>
      </c>
      <c r="D61" s="400" t="s">
        <v>333</v>
      </c>
      <c r="E61" s="401" t="s">
        <v>334</v>
      </c>
      <c r="F61" s="401" t="s">
        <v>335</v>
      </c>
      <c r="G61" s="402">
        <v>3</v>
      </c>
      <c r="H61" s="403" t="s">
        <v>371</v>
      </c>
      <c r="I61" s="403" t="s">
        <v>65</v>
      </c>
      <c r="J61" s="404">
        <v>45332</v>
      </c>
      <c r="K61" s="405">
        <v>45656</v>
      </c>
      <c r="L61" s="33"/>
      <c r="M61" s="327">
        <v>1</v>
      </c>
      <c r="N61" s="328"/>
      <c r="O61" s="328">
        <v>1</v>
      </c>
      <c r="P61" s="328"/>
      <c r="Q61" s="328"/>
      <c r="R61" s="328">
        <f>+SUM(N61:Q61)</f>
        <v>1</v>
      </c>
      <c r="S61" s="329">
        <f>IFERROR(R61/M61,"")</f>
        <v>1</v>
      </c>
      <c r="T61" s="330" t="s">
        <v>479</v>
      </c>
      <c r="U61" s="330" t="s">
        <v>473</v>
      </c>
      <c r="V61" s="328">
        <v>1</v>
      </c>
      <c r="W61" s="328">
        <v>1</v>
      </c>
      <c r="X61" s="328"/>
      <c r="Y61" s="328"/>
      <c r="Z61" s="328"/>
      <c r="AA61" s="328">
        <f>+SUM(W61:Z61)</f>
        <v>1</v>
      </c>
      <c r="AB61" s="329">
        <f>IFERROR(AA61/V61,"")</f>
        <v>1</v>
      </c>
      <c r="AC61" s="330" t="s">
        <v>564</v>
      </c>
      <c r="AD61" s="330" t="s">
        <v>473</v>
      </c>
      <c r="AE61" s="356">
        <v>1</v>
      </c>
      <c r="AF61" s="158"/>
      <c r="AG61" s="80"/>
      <c r="AH61" s="80"/>
      <c r="AI61" s="80"/>
      <c r="AJ61" s="80">
        <f>+SUM(AF61:AI61)</f>
        <v>0</v>
      </c>
      <c r="AK61" s="81">
        <f>IFERROR(AJ61/AE61,"")</f>
        <v>0</v>
      </c>
      <c r="AL61" s="82"/>
      <c r="AM61" s="85"/>
      <c r="AN61" s="35"/>
      <c r="AO61" s="56">
        <f t="shared" si="56"/>
        <v>3</v>
      </c>
      <c r="AP61" s="57">
        <f t="shared" si="57"/>
        <v>2</v>
      </c>
      <c r="AQ61" s="58">
        <f t="shared" si="58"/>
        <v>0.66666666666666663</v>
      </c>
      <c r="AR61" s="79">
        <f>+AVERAGE(AQ61)</f>
        <v>0.66666666666666663</v>
      </c>
      <c r="AS61" s="7"/>
    </row>
    <row r="62" spans="1:46" ht="21.75" customHeight="1" thickBot="1" x14ac:dyDescent="0.3">
      <c r="A62" s="27"/>
      <c r="B62" s="4"/>
      <c r="C62" s="4"/>
      <c r="D62" s="4"/>
      <c r="E62" s="4"/>
      <c r="F62" s="4"/>
      <c r="G62" s="4"/>
      <c r="H62" s="4"/>
      <c r="I62" s="4"/>
      <c r="J62" s="4"/>
      <c r="K62" s="4"/>
      <c r="L62" s="30"/>
      <c r="M62" s="7"/>
      <c r="N62" s="7"/>
      <c r="O62" s="7"/>
      <c r="P62" s="7"/>
      <c r="Q62" s="7"/>
      <c r="R62" s="7"/>
      <c r="S62" s="7"/>
      <c r="T62" s="7"/>
      <c r="U62" s="7"/>
      <c r="V62" s="7"/>
      <c r="W62" s="19"/>
      <c r="X62" s="19"/>
      <c r="Y62" s="19"/>
      <c r="Z62" s="19"/>
      <c r="AA62" s="7"/>
      <c r="AB62" s="7"/>
      <c r="AC62" s="30"/>
      <c r="AD62" s="7"/>
      <c r="AE62" s="7"/>
      <c r="AF62" s="7"/>
      <c r="AG62" s="7"/>
      <c r="AH62" s="7"/>
      <c r="AI62" s="7"/>
      <c r="AJ62" s="7"/>
      <c r="AK62" s="7"/>
      <c r="AL62" s="7"/>
      <c r="AM62" s="7"/>
      <c r="AN62" s="7"/>
      <c r="AO62" s="661" t="s">
        <v>93</v>
      </c>
      <c r="AP62" s="662"/>
      <c r="AQ62" s="663"/>
      <c r="AR62" s="112">
        <f>AVERAGE(AR48:AR61)</f>
        <v>0.58648989898989889</v>
      </c>
      <c r="AS62" s="7"/>
    </row>
    <row r="63" spans="1:46" ht="31.5" customHeight="1" x14ac:dyDescent="0.25">
      <c r="A63" s="27"/>
      <c r="B63" s="653" t="s">
        <v>170</v>
      </c>
      <c r="C63" s="654"/>
      <c r="D63" s="654"/>
      <c r="E63" s="654"/>
      <c r="F63" s="654"/>
      <c r="G63" s="654"/>
      <c r="H63" s="654"/>
      <c r="I63" s="654"/>
      <c r="J63" s="654"/>
      <c r="K63" s="655"/>
      <c r="L63" s="4"/>
      <c r="M63" s="22"/>
      <c r="N63" s="22"/>
      <c r="O63" s="22"/>
      <c r="P63" s="22"/>
      <c r="Q63" s="22"/>
      <c r="R63" s="22"/>
      <c r="S63" s="22"/>
      <c r="T63" s="22"/>
      <c r="U63" s="22"/>
      <c r="V63" s="22"/>
      <c r="W63" s="16"/>
      <c r="X63" s="16"/>
      <c r="Y63" s="16"/>
      <c r="Z63" s="16"/>
      <c r="AA63" s="22"/>
      <c r="AB63" s="22"/>
      <c r="AC63" s="30"/>
      <c r="AD63" s="22"/>
      <c r="AE63" s="22"/>
      <c r="AF63" s="22"/>
      <c r="AG63" s="22"/>
      <c r="AH63" s="22"/>
      <c r="AI63" s="22"/>
      <c r="AJ63" s="22"/>
      <c r="AK63" s="22"/>
      <c r="AL63" s="22"/>
      <c r="AM63" s="22"/>
      <c r="AN63" s="7"/>
      <c r="AO63" s="7"/>
      <c r="AP63" s="7"/>
      <c r="AQ63" s="7"/>
      <c r="AR63" s="31"/>
      <c r="AS63" s="7"/>
    </row>
    <row r="64" spans="1:46" ht="31.5" customHeight="1" thickBot="1" x14ac:dyDescent="0.3">
      <c r="A64" s="27"/>
      <c r="B64" s="247" t="s">
        <v>38</v>
      </c>
      <c r="C64" s="729" t="s">
        <v>440</v>
      </c>
      <c r="D64" s="727"/>
      <c r="E64" s="727"/>
      <c r="F64" s="727"/>
      <c r="G64" s="727"/>
      <c r="H64" s="727"/>
      <c r="I64" s="727"/>
      <c r="J64" s="727"/>
      <c r="K64" s="727"/>
      <c r="L64" s="34"/>
      <c r="M64" s="33"/>
      <c r="N64" s="33"/>
      <c r="O64" s="33"/>
      <c r="P64" s="33"/>
      <c r="Q64" s="33"/>
      <c r="R64" s="33"/>
      <c r="S64" s="33"/>
      <c r="T64" s="33"/>
      <c r="U64" s="33"/>
      <c r="V64" s="33"/>
      <c r="W64" s="33"/>
      <c r="X64" s="33"/>
      <c r="Y64" s="33"/>
      <c r="Z64" s="33"/>
      <c r="AA64" s="33"/>
      <c r="AB64" s="33"/>
      <c r="AC64" s="34"/>
      <c r="AD64" s="33"/>
      <c r="AE64" s="33"/>
      <c r="AF64" s="33"/>
      <c r="AG64" s="33"/>
      <c r="AH64" s="33"/>
      <c r="AI64" s="33"/>
      <c r="AJ64" s="33"/>
      <c r="AK64" s="33"/>
      <c r="AL64" s="33"/>
      <c r="AM64" s="33"/>
      <c r="AN64" s="35"/>
      <c r="AO64" s="35"/>
      <c r="AP64" s="35"/>
      <c r="AQ64" s="35"/>
      <c r="AR64" s="36"/>
      <c r="AS64" s="7"/>
    </row>
    <row r="65" spans="1:46" ht="26.25" customHeight="1" thickBot="1" x14ac:dyDescent="0.3">
      <c r="A65" s="27"/>
      <c r="B65" s="530" t="s">
        <v>171</v>
      </c>
      <c r="C65" s="131"/>
      <c r="D65" s="131"/>
      <c r="E65" s="131"/>
      <c r="F65" s="131"/>
      <c r="G65" s="131"/>
      <c r="H65" s="131"/>
      <c r="I65" s="131"/>
      <c r="J65" s="131"/>
      <c r="K65" s="132"/>
      <c r="L65" s="32"/>
      <c r="M65" s="730" t="s">
        <v>40</v>
      </c>
      <c r="N65" s="672"/>
      <c r="O65" s="672"/>
      <c r="P65" s="672"/>
      <c r="Q65" s="672"/>
      <c r="R65" s="672"/>
      <c r="S65" s="672"/>
      <c r="T65" s="673"/>
      <c r="U65" s="113" t="s">
        <v>17</v>
      </c>
      <c r="V65" s="671" t="s">
        <v>41</v>
      </c>
      <c r="W65" s="672"/>
      <c r="X65" s="672"/>
      <c r="Y65" s="672"/>
      <c r="Z65" s="672"/>
      <c r="AA65" s="672"/>
      <c r="AB65" s="672"/>
      <c r="AC65" s="673"/>
      <c r="AD65" s="113" t="s">
        <v>17</v>
      </c>
      <c r="AE65" s="671" t="s">
        <v>42</v>
      </c>
      <c r="AF65" s="665"/>
      <c r="AG65" s="665"/>
      <c r="AH65" s="665"/>
      <c r="AI65" s="665"/>
      <c r="AJ65" s="665"/>
      <c r="AK65" s="665"/>
      <c r="AL65" s="666"/>
      <c r="AM65" s="114" t="s">
        <v>17</v>
      </c>
      <c r="AN65" s="35"/>
      <c r="AO65" s="661" t="s">
        <v>43</v>
      </c>
      <c r="AP65" s="662"/>
      <c r="AQ65" s="662"/>
      <c r="AR65" s="663"/>
      <c r="AS65" s="7"/>
    </row>
    <row r="66" spans="1:46" ht="40.5" customHeight="1" thickBot="1" x14ac:dyDescent="0.3">
      <c r="A66" s="27"/>
      <c r="B66" s="133" t="s">
        <v>172</v>
      </c>
      <c r="C66" s="116" t="s">
        <v>173</v>
      </c>
      <c r="D66" s="116" t="s">
        <v>174</v>
      </c>
      <c r="E66" s="116" t="s">
        <v>175</v>
      </c>
      <c r="F66" s="116" t="s">
        <v>176</v>
      </c>
      <c r="G66" s="116" t="s">
        <v>177</v>
      </c>
      <c r="H66" s="116" t="s">
        <v>178</v>
      </c>
      <c r="I66" s="116" t="s">
        <v>7</v>
      </c>
      <c r="J66" s="117" t="s">
        <v>8</v>
      </c>
      <c r="K66" s="118" t="s">
        <v>9</v>
      </c>
      <c r="L66" s="35"/>
      <c r="M66" s="429" t="s">
        <v>18</v>
      </c>
      <c r="N66" s="430" t="s">
        <v>11</v>
      </c>
      <c r="O66" s="430" t="s">
        <v>12</v>
      </c>
      <c r="P66" s="430" t="s">
        <v>13</v>
      </c>
      <c r="Q66" s="430" t="s">
        <v>14</v>
      </c>
      <c r="R66" s="430" t="s">
        <v>15</v>
      </c>
      <c r="S66" s="431" t="s">
        <v>31</v>
      </c>
      <c r="T66" s="432" t="s">
        <v>16</v>
      </c>
      <c r="U66" s="253"/>
      <c r="V66" s="433" t="s">
        <v>18</v>
      </c>
      <c r="W66" s="434" t="s">
        <v>19</v>
      </c>
      <c r="X66" s="434" t="s">
        <v>20</v>
      </c>
      <c r="Y66" s="434" t="s">
        <v>21</v>
      </c>
      <c r="Z66" s="434" t="s">
        <v>22</v>
      </c>
      <c r="AA66" s="430" t="s">
        <v>15</v>
      </c>
      <c r="AB66" s="431" t="s">
        <v>31</v>
      </c>
      <c r="AC66" s="432" t="s">
        <v>16</v>
      </c>
      <c r="AD66" s="253"/>
      <c r="AE66" s="435" t="s">
        <v>18</v>
      </c>
      <c r="AF66" s="426" t="s">
        <v>23</v>
      </c>
      <c r="AG66" s="40" t="s">
        <v>24</v>
      </c>
      <c r="AH66" s="40" t="s">
        <v>25</v>
      </c>
      <c r="AI66" s="40" t="s">
        <v>26</v>
      </c>
      <c r="AJ66" s="40" t="s">
        <v>15</v>
      </c>
      <c r="AK66" s="41" t="s">
        <v>31</v>
      </c>
      <c r="AL66" s="42" t="s">
        <v>16</v>
      </c>
      <c r="AM66" s="120"/>
      <c r="AN66" s="33"/>
      <c r="AO66" s="39" t="s">
        <v>27</v>
      </c>
      <c r="AP66" s="220" t="s">
        <v>15</v>
      </c>
      <c r="AQ66" s="42" t="s">
        <v>28</v>
      </c>
      <c r="AR66" s="49" t="s">
        <v>29</v>
      </c>
      <c r="AS66" s="22"/>
    </row>
    <row r="67" spans="1:46" ht="264" customHeight="1" x14ac:dyDescent="0.25">
      <c r="A67" s="27"/>
      <c r="B67" s="640" t="s">
        <v>179</v>
      </c>
      <c r="C67" s="547">
        <v>85681</v>
      </c>
      <c r="D67" s="548" t="s">
        <v>180</v>
      </c>
      <c r="E67" s="549" t="s">
        <v>441</v>
      </c>
      <c r="F67" s="549" t="s">
        <v>181</v>
      </c>
      <c r="G67" s="549" t="s">
        <v>595</v>
      </c>
      <c r="H67" s="550" t="s">
        <v>182</v>
      </c>
      <c r="I67" s="549" t="s">
        <v>183</v>
      </c>
      <c r="J67" s="550">
        <v>45324</v>
      </c>
      <c r="K67" s="551">
        <v>45656</v>
      </c>
      <c r="L67" s="552"/>
      <c r="M67" s="553"/>
      <c r="N67" s="549"/>
      <c r="O67" s="549"/>
      <c r="P67" s="549"/>
      <c r="Q67" s="549"/>
      <c r="R67" s="549">
        <f>+SUM(N67:Q67)</f>
        <v>0</v>
      </c>
      <c r="S67" s="554" t="str">
        <f t="shared" ref="S67:S70" si="60">IFERROR(R67/M67,"")</f>
        <v/>
      </c>
      <c r="T67" s="555"/>
      <c r="U67" s="556"/>
      <c r="V67" s="553"/>
      <c r="W67" s="549"/>
      <c r="X67" s="549"/>
      <c r="Y67" s="549"/>
      <c r="Z67" s="549"/>
      <c r="AA67" s="549">
        <f>+SUM(W67:Z67)</f>
        <v>0</v>
      </c>
      <c r="AB67" s="554" t="str">
        <f t="shared" ref="AB67" si="61">IFERROR(AA67/V67,"")</f>
        <v/>
      </c>
      <c r="AC67" s="555" t="s">
        <v>577</v>
      </c>
      <c r="AD67" s="556" t="s">
        <v>594</v>
      </c>
      <c r="AE67" s="553">
        <v>1</v>
      </c>
      <c r="AF67" s="549"/>
      <c r="AG67" s="549"/>
      <c r="AH67" s="549"/>
      <c r="AI67" s="549"/>
      <c r="AJ67" s="549">
        <f>+SUM(AF67:AI67)</f>
        <v>0</v>
      </c>
      <c r="AK67" s="554">
        <f>IFERROR(AJ67/AE67,"")</f>
        <v>0</v>
      </c>
      <c r="AL67" s="555"/>
      <c r="AM67" s="556"/>
      <c r="AN67" s="557"/>
      <c r="AO67" s="558">
        <f>+SUM(M67,V67,AE67)</f>
        <v>1</v>
      </c>
      <c r="AP67" s="559">
        <f t="shared" ref="AP67:AP70" si="62">+SUM(R67,AA67,AJ67)</f>
        <v>0</v>
      </c>
      <c r="AQ67" s="560">
        <f t="shared" ref="AQ67:AQ70" si="63">IFERROR(AP67/AO67,"")</f>
        <v>0</v>
      </c>
      <c r="AR67" s="642">
        <f>+AVERAGE(AQ67:AQ72)</f>
        <v>0.33333333333333331</v>
      </c>
      <c r="AS67" s="22"/>
    </row>
    <row r="68" spans="1:46" ht="189" customHeight="1" x14ac:dyDescent="0.25">
      <c r="A68" s="27"/>
      <c r="B68" s="641"/>
      <c r="C68" s="561">
        <v>85681</v>
      </c>
      <c r="D68" s="562" t="s">
        <v>180</v>
      </c>
      <c r="E68" s="563" t="s">
        <v>443</v>
      </c>
      <c r="F68" s="564" t="s">
        <v>184</v>
      </c>
      <c r="G68" s="563" t="s">
        <v>185</v>
      </c>
      <c r="H68" s="565" t="s">
        <v>186</v>
      </c>
      <c r="I68" s="564" t="s">
        <v>183</v>
      </c>
      <c r="J68" s="566">
        <v>45324</v>
      </c>
      <c r="K68" s="567">
        <v>45656</v>
      </c>
      <c r="L68" s="552"/>
      <c r="M68" s="568"/>
      <c r="N68" s="563"/>
      <c r="O68" s="563"/>
      <c r="P68" s="563"/>
      <c r="Q68" s="563"/>
      <c r="R68" s="563">
        <v>0</v>
      </c>
      <c r="S68" s="569" t="str">
        <f t="shared" si="60"/>
        <v/>
      </c>
      <c r="T68" s="570"/>
      <c r="U68" s="571"/>
      <c r="V68" s="568"/>
      <c r="W68" s="563"/>
      <c r="X68" s="563"/>
      <c r="Y68" s="563"/>
      <c r="Z68" s="563"/>
      <c r="AA68" s="563">
        <f t="shared" ref="AA68:AA72" si="64">+SUM(W68:Z68)</f>
        <v>0</v>
      </c>
      <c r="AB68" s="569" t="str">
        <f t="shared" ref="AB68:AB72" si="65">IFERROR(AA68/V68,"")</f>
        <v/>
      </c>
      <c r="AC68" s="570" t="s">
        <v>578</v>
      </c>
      <c r="AD68" s="571" t="s">
        <v>594</v>
      </c>
      <c r="AE68" s="568">
        <v>1</v>
      </c>
      <c r="AF68" s="563"/>
      <c r="AG68" s="563"/>
      <c r="AH68" s="563"/>
      <c r="AI68" s="563"/>
      <c r="AJ68" s="563"/>
      <c r="AK68" s="569"/>
      <c r="AL68" s="570"/>
      <c r="AM68" s="571"/>
      <c r="AN68" s="557"/>
      <c r="AO68" s="572">
        <f t="shared" ref="AO68:AO70" si="66">+SUM(M68,V68,AE68)</f>
        <v>1</v>
      </c>
      <c r="AP68" s="573">
        <f t="shared" si="62"/>
        <v>0</v>
      </c>
      <c r="AQ68" s="574">
        <f t="shared" si="63"/>
        <v>0</v>
      </c>
      <c r="AR68" s="643"/>
      <c r="AS68" s="22"/>
    </row>
    <row r="69" spans="1:46" ht="83.25" customHeight="1" x14ac:dyDescent="0.25">
      <c r="A69" s="27"/>
      <c r="B69" s="641"/>
      <c r="C69" s="561">
        <v>85681</v>
      </c>
      <c r="D69" s="562" t="s">
        <v>180</v>
      </c>
      <c r="E69" s="563" t="s">
        <v>187</v>
      </c>
      <c r="F69" s="564" t="s">
        <v>184</v>
      </c>
      <c r="G69" s="563" t="s">
        <v>444</v>
      </c>
      <c r="H69" s="565" t="s">
        <v>188</v>
      </c>
      <c r="I69" s="564" t="s">
        <v>183</v>
      </c>
      <c r="J69" s="566">
        <v>45324</v>
      </c>
      <c r="K69" s="567">
        <v>45656</v>
      </c>
      <c r="L69" s="552"/>
      <c r="M69" s="568"/>
      <c r="N69" s="563"/>
      <c r="O69" s="563"/>
      <c r="P69" s="563"/>
      <c r="Q69" s="563"/>
      <c r="R69" s="563">
        <f t="shared" ref="R69:R70" si="67">+SUM(N69:Q69)</f>
        <v>0</v>
      </c>
      <c r="S69" s="569" t="str">
        <f t="shared" si="60"/>
        <v/>
      </c>
      <c r="T69" s="570"/>
      <c r="U69" s="571"/>
      <c r="V69" s="568"/>
      <c r="W69" s="563"/>
      <c r="X69" s="563"/>
      <c r="Y69" s="563"/>
      <c r="Z69" s="563"/>
      <c r="AA69" s="563">
        <f t="shared" si="64"/>
        <v>0</v>
      </c>
      <c r="AB69" s="569" t="str">
        <f t="shared" si="65"/>
        <v/>
      </c>
      <c r="AC69" s="570" t="s">
        <v>579</v>
      </c>
      <c r="AD69" s="571"/>
      <c r="AE69" s="568">
        <v>1</v>
      </c>
      <c r="AF69" s="563"/>
      <c r="AG69" s="563"/>
      <c r="AH69" s="563"/>
      <c r="AI69" s="563"/>
      <c r="AJ69" s="563">
        <f t="shared" ref="AJ69:AJ70" si="68">+SUM(AF69:AI69)</f>
        <v>0</v>
      </c>
      <c r="AK69" s="569">
        <f t="shared" ref="AK69:AK70" si="69">IFERROR(AJ69/AE69,"")</f>
        <v>0</v>
      </c>
      <c r="AL69" s="570"/>
      <c r="AM69" s="571"/>
      <c r="AN69" s="557"/>
      <c r="AO69" s="572">
        <f t="shared" si="66"/>
        <v>1</v>
      </c>
      <c r="AP69" s="573">
        <f t="shared" si="62"/>
        <v>0</v>
      </c>
      <c r="AQ69" s="574">
        <f t="shared" si="63"/>
        <v>0</v>
      </c>
      <c r="AR69" s="643"/>
      <c r="AS69" s="22"/>
    </row>
    <row r="70" spans="1:46" ht="83.25" customHeight="1" thickBot="1" x14ac:dyDescent="0.3">
      <c r="A70" s="27"/>
      <c r="B70" s="641"/>
      <c r="C70" s="575">
        <v>85681</v>
      </c>
      <c r="D70" s="576" t="s">
        <v>180</v>
      </c>
      <c r="E70" s="577" t="s">
        <v>442</v>
      </c>
      <c r="F70" s="577" t="s">
        <v>184</v>
      </c>
      <c r="G70" s="577" t="s">
        <v>596</v>
      </c>
      <c r="H70" s="578" t="s">
        <v>189</v>
      </c>
      <c r="I70" s="579" t="s">
        <v>183</v>
      </c>
      <c r="J70" s="578">
        <v>45324</v>
      </c>
      <c r="K70" s="580">
        <v>45656</v>
      </c>
      <c r="L70" s="552"/>
      <c r="M70" s="581"/>
      <c r="N70" s="577"/>
      <c r="O70" s="577"/>
      <c r="P70" s="577"/>
      <c r="Q70" s="577"/>
      <c r="R70" s="577">
        <f t="shared" si="67"/>
        <v>0</v>
      </c>
      <c r="S70" s="582" t="str">
        <f t="shared" si="60"/>
        <v/>
      </c>
      <c r="T70" s="583"/>
      <c r="U70" s="584"/>
      <c r="V70" s="581"/>
      <c r="W70" s="577"/>
      <c r="X70" s="577"/>
      <c r="Y70" s="577"/>
      <c r="Z70" s="577"/>
      <c r="AA70" s="577">
        <f t="shared" si="64"/>
        <v>0</v>
      </c>
      <c r="AB70" s="582" t="str">
        <f t="shared" si="65"/>
        <v/>
      </c>
      <c r="AC70" s="583" t="s">
        <v>580</v>
      </c>
      <c r="AD70" s="584"/>
      <c r="AE70" s="581">
        <v>1</v>
      </c>
      <c r="AF70" s="577"/>
      <c r="AG70" s="577"/>
      <c r="AH70" s="577"/>
      <c r="AI70" s="577"/>
      <c r="AJ70" s="577">
        <f t="shared" si="68"/>
        <v>0</v>
      </c>
      <c r="AK70" s="582">
        <f t="shared" si="69"/>
        <v>0</v>
      </c>
      <c r="AL70" s="583"/>
      <c r="AM70" s="584"/>
      <c r="AN70" s="557"/>
      <c r="AO70" s="585">
        <f t="shared" si="66"/>
        <v>1</v>
      </c>
      <c r="AP70" s="586">
        <f t="shared" si="62"/>
        <v>0</v>
      </c>
      <c r="AQ70" s="587">
        <f t="shared" si="63"/>
        <v>0</v>
      </c>
      <c r="AR70" s="643"/>
      <c r="AS70" s="22"/>
    </row>
    <row r="71" spans="1:46" ht="241.5" customHeight="1" thickBot="1" x14ac:dyDescent="0.3">
      <c r="A71" s="27"/>
      <c r="B71" s="641"/>
      <c r="C71" s="561">
        <v>81961</v>
      </c>
      <c r="D71" s="562" t="s">
        <v>450</v>
      </c>
      <c r="E71" s="565" t="s">
        <v>451</v>
      </c>
      <c r="F71" s="565" t="s">
        <v>184</v>
      </c>
      <c r="G71" s="565" t="s">
        <v>453</v>
      </c>
      <c r="H71" s="565" t="s">
        <v>455</v>
      </c>
      <c r="I71" s="565" t="s">
        <v>183</v>
      </c>
      <c r="J71" s="565">
        <v>45331</v>
      </c>
      <c r="K71" s="567">
        <v>45412</v>
      </c>
      <c r="L71" s="552"/>
      <c r="M71" s="568">
        <v>1</v>
      </c>
      <c r="N71" s="563"/>
      <c r="O71" s="563"/>
      <c r="P71" s="563"/>
      <c r="Q71" s="563">
        <v>1</v>
      </c>
      <c r="R71" s="563">
        <f t="shared" ref="R71:R72" si="70">+SUM(N71:Q71)</f>
        <v>1</v>
      </c>
      <c r="S71" s="569">
        <f t="shared" ref="S71:S72" si="71">IFERROR(R71/M71,"")</f>
        <v>1</v>
      </c>
      <c r="T71" s="570" t="s">
        <v>474</v>
      </c>
      <c r="U71" s="571" t="s">
        <v>473</v>
      </c>
      <c r="V71" s="553"/>
      <c r="W71" s="549"/>
      <c r="X71" s="549"/>
      <c r="Y71" s="549"/>
      <c r="Z71" s="549"/>
      <c r="AA71" s="563">
        <f t="shared" si="64"/>
        <v>0</v>
      </c>
      <c r="AB71" s="569" t="str">
        <f t="shared" si="65"/>
        <v/>
      </c>
      <c r="AC71" s="555"/>
      <c r="AD71" s="571"/>
      <c r="AE71" s="581"/>
      <c r="AF71" s="577"/>
      <c r="AG71" s="577"/>
      <c r="AH71" s="577"/>
      <c r="AI71" s="577"/>
      <c r="AJ71" s="577">
        <f t="shared" ref="AJ71:AJ72" si="72">+SUM(AF71:AI71)</f>
        <v>0</v>
      </c>
      <c r="AK71" s="582" t="str">
        <f t="shared" ref="AK71:AK72" si="73">IFERROR(AJ71/AE71,"")</f>
        <v/>
      </c>
      <c r="AL71" s="583"/>
      <c r="AM71" s="584"/>
      <c r="AN71" s="557"/>
      <c r="AO71" s="585">
        <f t="shared" ref="AO71" si="74">+SUM(M71,V71,AE71)</f>
        <v>1</v>
      </c>
      <c r="AP71" s="586">
        <f t="shared" ref="AP71" si="75">+SUM(R71,AA71,AJ71)</f>
        <v>1</v>
      </c>
      <c r="AQ71" s="587">
        <f t="shared" ref="AQ71" si="76">IFERROR(AP71/AO71,"")</f>
        <v>1</v>
      </c>
      <c r="AR71" s="643"/>
      <c r="AS71" s="22"/>
    </row>
    <row r="72" spans="1:46" ht="339.75" customHeight="1" thickBot="1" x14ac:dyDescent="0.3">
      <c r="A72" s="27"/>
      <c r="B72" s="641"/>
      <c r="C72" s="575">
        <v>81961</v>
      </c>
      <c r="D72" s="576" t="s">
        <v>450</v>
      </c>
      <c r="E72" s="577" t="s">
        <v>452</v>
      </c>
      <c r="F72" s="577" t="s">
        <v>181</v>
      </c>
      <c r="G72" s="577" t="s">
        <v>454</v>
      </c>
      <c r="H72" s="578" t="s">
        <v>456</v>
      </c>
      <c r="I72" s="579" t="s">
        <v>183</v>
      </c>
      <c r="J72" s="578">
        <v>45331</v>
      </c>
      <c r="K72" s="580">
        <v>45412</v>
      </c>
      <c r="L72" s="552"/>
      <c r="M72" s="581">
        <v>1</v>
      </c>
      <c r="N72" s="577"/>
      <c r="O72" s="577"/>
      <c r="P72" s="577"/>
      <c r="Q72" s="577">
        <v>1</v>
      </c>
      <c r="R72" s="577">
        <f t="shared" si="70"/>
        <v>1</v>
      </c>
      <c r="S72" s="582">
        <f t="shared" si="71"/>
        <v>1</v>
      </c>
      <c r="T72" s="583" t="s">
        <v>475</v>
      </c>
      <c r="U72" s="584" t="s">
        <v>473</v>
      </c>
      <c r="V72" s="568"/>
      <c r="W72" s="563"/>
      <c r="X72" s="563"/>
      <c r="Y72" s="563"/>
      <c r="Z72" s="563"/>
      <c r="AA72" s="563">
        <f t="shared" si="64"/>
        <v>0</v>
      </c>
      <c r="AB72" s="569" t="str">
        <f t="shared" si="65"/>
        <v/>
      </c>
      <c r="AC72" s="570" t="s">
        <v>581</v>
      </c>
      <c r="AD72" s="571" t="s">
        <v>594</v>
      </c>
      <c r="AE72" s="581"/>
      <c r="AF72" s="577"/>
      <c r="AG72" s="577"/>
      <c r="AH72" s="577"/>
      <c r="AI72" s="577"/>
      <c r="AJ72" s="577">
        <f t="shared" si="72"/>
        <v>0</v>
      </c>
      <c r="AK72" s="582" t="str">
        <f t="shared" si="73"/>
        <v/>
      </c>
      <c r="AL72" s="583"/>
      <c r="AM72" s="584"/>
      <c r="AN72" s="557"/>
      <c r="AO72" s="585">
        <f t="shared" ref="AO72" si="77">+SUM(M72,V72,AE72)</f>
        <v>1</v>
      </c>
      <c r="AP72" s="586">
        <f t="shared" ref="AP72" si="78">+SUM(R72,AA72,AJ72)</f>
        <v>1</v>
      </c>
      <c r="AQ72" s="587">
        <f t="shared" ref="AQ72" si="79">IFERROR(AP72/AO72,"")</f>
        <v>1</v>
      </c>
      <c r="AR72" s="644"/>
      <c r="AS72" s="22"/>
    </row>
    <row r="73" spans="1:46" ht="51.75" customHeight="1" thickBot="1" x14ac:dyDescent="0.3">
      <c r="A73" s="27"/>
      <c r="B73" s="443" t="s">
        <v>0</v>
      </c>
      <c r="C73" s="428" t="s">
        <v>1</v>
      </c>
      <c r="D73" s="427" t="s">
        <v>2</v>
      </c>
      <c r="E73" s="427" t="s">
        <v>3</v>
      </c>
      <c r="F73" s="427" t="s">
        <v>4</v>
      </c>
      <c r="G73" s="427" t="s">
        <v>5</v>
      </c>
      <c r="H73" s="438" t="s">
        <v>338</v>
      </c>
      <c r="I73" s="427" t="s">
        <v>7</v>
      </c>
      <c r="J73" s="436" t="s">
        <v>8</v>
      </c>
      <c r="K73" s="437" t="s">
        <v>9</v>
      </c>
      <c r="L73" s="32"/>
      <c r="M73" s="444" t="s">
        <v>18</v>
      </c>
      <c r="N73" s="445" t="s">
        <v>11</v>
      </c>
      <c r="O73" s="445" t="s">
        <v>12</v>
      </c>
      <c r="P73" s="445" t="s">
        <v>13</v>
      </c>
      <c r="Q73" s="445" t="s">
        <v>14</v>
      </c>
      <c r="R73" s="445" t="s">
        <v>15</v>
      </c>
      <c r="S73" s="446" t="s">
        <v>31</v>
      </c>
      <c r="T73" s="447" t="s">
        <v>16</v>
      </c>
      <c r="U73" s="448"/>
      <c r="V73" s="449" t="s">
        <v>18</v>
      </c>
      <c r="W73" s="450" t="s">
        <v>19</v>
      </c>
      <c r="X73" s="450" t="s">
        <v>20</v>
      </c>
      <c r="Y73" s="450" t="s">
        <v>21</v>
      </c>
      <c r="Z73" s="450" t="s">
        <v>22</v>
      </c>
      <c r="AA73" s="445" t="s">
        <v>15</v>
      </c>
      <c r="AB73" s="446" t="s">
        <v>31</v>
      </c>
      <c r="AC73" s="451" t="s">
        <v>16</v>
      </c>
      <c r="AD73" s="448"/>
      <c r="AE73" s="452" t="s">
        <v>18</v>
      </c>
      <c r="AF73" s="426" t="s">
        <v>23</v>
      </c>
      <c r="AG73" s="40" t="s">
        <v>24</v>
      </c>
      <c r="AH73" s="40" t="s">
        <v>25</v>
      </c>
      <c r="AI73" s="40" t="s">
        <v>26</v>
      </c>
      <c r="AJ73" s="40" t="s">
        <v>15</v>
      </c>
      <c r="AK73" s="41" t="s">
        <v>31</v>
      </c>
      <c r="AL73" s="42" t="s">
        <v>16</v>
      </c>
      <c r="AM73" s="120"/>
      <c r="AN73" s="35"/>
      <c r="AO73" s="413" t="s">
        <v>27</v>
      </c>
      <c r="AP73" s="414" t="s">
        <v>15</v>
      </c>
      <c r="AQ73" s="415" t="s">
        <v>28</v>
      </c>
      <c r="AR73" s="49" t="s">
        <v>29</v>
      </c>
      <c r="AS73" s="19"/>
    </row>
    <row r="74" spans="1:46" ht="136.5" customHeight="1" thickBot="1" x14ac:dyDescent="0.3">
      <c r="A74" s="27">
        <f>+G74-AO74</f>
        <v>0</v>
      </c>
      <c r="B74" s="441" t="s">
        <v>190</v>
      </c>
      <c r="C74" s="442" t="s">
        <v>407</v>
      </c>
      <c r="D74" s="332" t="s">
        <v>191</v>
      </c>
      <c r="E74" s="323" t="s">
        <v>336</v>
      </c>
      <c r="F74" s="372" t="s">
        <v>53</v>
      </c>
      <c r="G74" s="372">
        <v>1</v>
      </c>
      <c r="H74" s="372" t="s">
        <v>65</v>
      </c>
      <c r="I74" s="372" t="s">
        <v>192</v>
      </c>
      <c r="J74" s="439">
        <v>45413</v>
      </c>
      <c r="K74" s="440">
        <v>45656</v>
      </c>
      <c r="L74" s="33"/>
      <c r="M74" s="72"/>
      <c r="N74" s="73"/>
      <c r="O74" s="73"/>
      <c r="P74" s="73"/>
      <c r="Q74" s="73"/>
      <c r="R74" s="73">
        <f>+SUM(N74:Q74)</f>
        <v>0</v>
      </c>
      <c r="S74" s="74" t="str">
        <f>IFERROR(R74/M74,"")</f>
        <v/>
      </c>
      <c r="T74" s="75"/>
      <c r="U74" s="75"/>
      <c r="V74" s="73">
        <v>1</v>
      </c>
      <c r="W74" s="73"/>
      <c r="X74" s="73"/>
      <c r="Y74" s="73"/>
      <c r="Z74" s="73">
        <v>1</v>
      </c>
      <c r="AA74" s="73">
        <f>+SUM(W74:Z74)</f>
        <v>1</v>
      </c>
      <c r="AB74" s="74">
        <f>IFERROR(AA74/V74,"")</f>
        <v>1</v>
      </c>
      <c r="AC74" s="75" t="s">
        <v>548</v>
      </c>
      <c r="AD74" s="75" t="s">
        <v>473</v>
      </c>
      <c r="AE74" s="73"/>
      <c r="AF74" s="53"/>
      <c r="AG74" s="53"/>
      <c r="AH74" s="53"/>
      <c r="AI74" s="53"/>
      <c r="AJ74" s="53">
        <f>+SUM(AF74:AI74)</f>
        <v>0</v>
      </c>
      <c r="AK74" s="51" t="str">
        <f>IFERROR(AJ74/AE74,"")</f>
        <v/>
      </c>
      <c r="AL74" s="121"/>
      <c r="AM74" s="122"/>
      <c r="AN74" s="35"/>
      <c r="AO74" s="56">
        <f>+SUM(M74,V74,AE74)</f>
        <v>1</v>
      </c>
      <c r="AP74" s="57">
        <f>+SUM(R74,AA74,AJ74)</f>
        <v>1</v>
      </c>
      <c r="AQ74" s="58">
        <f>IFERROR(AP74/AO74,"")</f>
        <v>1</v>
      </c>
      <c r="AR74" s="136">
        <f>+AVERAGE(AQ74)</f>
        <v>1</v>
      </c>
      <c r="AS74" s="7"/>
      <c r="AT74" s="183" t="s">
        <v>337</v>
      </c>
    </row>
    <row r="75" spans="1:46" ht="21.75" customHeight="1" thickBot="1" x14ac:dyDescent="0.3">
      <c r="A75" s="27"/>
      <c r="B75" s="4"/>
      <c r="C75" s="4"/>
      <c r="D75" s="4"/>
      <c r="E75" s="4"/>
      <c r="F75" s="4"/>
      <c r="G75" s="4"/>
      <c r="H75" s="4"/>
      <c r="I75" s="4"/>
      <c r="J75" s="4"/>
      <c r="K75" s="4"/>
      <c r="L75" s="30"/>
      <c r="M75" s="7"/>
      <c r="N75" s="7"/>
      <c r="O75" s="7"/>
      <c r="P75" s="7"/>
      <c r="Q75" s="7"/>
      <c r="R75" s="7"/>
      <c r="S75" s="7"/>
      <c r="T75" s="7"/>
      <c r="U75" s="7"/>
      <c r="V75" s="7"/>
      <c r="W75" s="19"/>
      <c r="X75" s="19"/>
      <c r="Y75" s="19"/>
      <c r="Z75" s="19"/>
      <c r="AA75" s="7"/>
      <c r="AB75" s="7"/>
      <c r="AC75" s="30"/>
      <c r="AD75" s="7"/>
      <c r="AE75" s="7"/>
      <c r="AF75" s="7"/>
      <c r="AG75" s="7"/>
      <c r="AH75" s="7"/>
      <c r="AI75" s="7"/>
      <c r="AJ75" s="7"/>
      <c r="AK75" s="7"/>
      <c r="AL75" s="7"/>
      <c r="AM75" s="7"/>
      <c r="AN75" s="7"/>
      <c r="AO75" s="661" t="s">
        <v>93</v>
      </c>
      <c r="AP75" s="662"/>
      <c r="AQ75" s="663"/>
      <c r="AR75" s="137">
        <f>AVERAGE(AR67:AR74)</f>
        <v>0.66666666666666663</v>
      </c>
      <c r="AS75" s="7"/>
    </row>
    <row r="76" spans="1:46" ht="30.75" customHeight="1" thickBot="1" x14ac:dyDescent="0.3">
      <c r="A76" s="27"/>
      <c r="B76" s="653" t="s">
        <v>193</v>
      </c>
      <c r="C76" s="654"/>
      <c r="D76" s="654"/>
      <c r="E76" s="654"/>
      <c r="F76" s="654"/>
      <c r="G76" s="654"/>
      <c r="H76" s="654"/>
      <c r="I76" s="654"/>
      <c r="J76" s="654"/>
      <c r="K76" s="655"/>
      <c r="L76" s="32"/>
      <c r="M76" s="33"/>
      <c r="N76" s="33"/>
      <c r="O76" s="33"/>
      <c r="P76" s="33"/>
      <c r="Q76" s="33"/>
      <c r="R76" s="33"/>
      <c r="S76" s="33"/>
      <c r="T76" s="33"/>
      <c r="U76" s="33"/>
      <c r="V76" s="33"/>
      <c r="W76" s="33"/>
      <c r="X76" s="33"/>
      <c r="Y76" s="33"/>
      <c r="Z76" s="33"/>
      <c r="AA76" s="33"/>
      <c r="AB76" s="33"/>
      <c r="AC76" s="34"/>
      <c r="AD76" s="33"/>
      <c r="AE76" s="33"/>
      <c r="AF76" s="33"/>
      <c r="AG76" s="33"/>
      <c r="AH76" s="33"/>
      <c r="AI76" s="33"/>
      <c r="AJ76" s="33"/>
      <c r="AK76" s="33"/>
      <c r="AL76" s="33"/>
      <c r="AM76" s="33"/>
      <c r="AN76" s="35"/>
      <c r="AO76" s="35"/>
      <c r="AP76" s="35"/>
      <c r="AQ76" s="35"/>
      <c r="AR76" s="36"/>
      <c r="AS76" s="7"/>
    </row>
    <row r="77" spans="1:46" ht="36" customHeight="1" thickBot="1" x14ac:dyDescent="0.3">
      <c r="A77" s="27"/>
      <c r="B77" s="247" t="s">
        <v>38</v>
      </c>
      <c r="C77" s="729" t="s">
        <v>416</v>
      </c>
      <c r="D77" s="726"/>
      <c r="E77" s="726"/>
      <c r="F77" s="726"/>
      <c r="G77" s="726"/>
      <c r="H77" s="726"/>
      <c r="I77" s="726"/>
      <c r="J77" s="726"/>
      <c r="K77" s="726"/>
      <c r="L77" s="34"/>
      <c r="M77" s="664" t="s">
        <v>40</v>
      </c>
      <c r="N77" s="665"/>
      <c r="O77" s="665"/>
      <c r="P77" s="665"/>
      <c r="Q77" s="665"/>
      <c r="R77" s="665"/>
      <c r="S77" s="665"/>
      <c r="T77" s="666"/>
      <c r="U77" s="113" t="s">
        <v>17</v>
      </c>
      <c r="V77" s="667" t="s">
        <v>41</v>
      </c>
      <c r="W77" s="665"/>
      <c r="X77" s="665"/>
      <c r="Y77" s="665"/>
      <c r="Z77" s="665"/>
      <c r="AA77" s="665"/>
      <c r="AB77" s="665"/>
      <c r="AC77" s="666"/>
      <c r="AD77" s="113" t="s">
        <v>17</v>
      </c>
      <c r="AE77" s="667" t="s">
        <v>42</v>
      </c>
      <c r="AF77" s="665"/>
      <c r="AG77" s="665"/>
      <c r="AH77" s="665"/>
      <c r="AI77" s="665"/>
      <c r="AJ77" s="665"/>
      <c r="AK77" s="665"/>
      <c r="AL77" s="666"/>
      <c r="AM77" s="114" t="s">
        <v>17</v>
      </c>
      <c r="AN77" s="35"/>
      <c r="AO77" s="661" t="s">
        <v>43</v>
      </c>
      <c r="AP77" s="662"/>
      <c r="AQ77" s="662"/>
      <c r="AR77" s="663"/>
      <c r="AS77" s="7"/>
    </row>
    <row r="78" spans="1:46" ht="41.25" customHeight="1" thickBot="1" x14ac:dyDescent="0.3">
      <c r="A78" s="27"/>
      <c r="B78" s="200" t="s">
        <v>0</v>
      </c>
      <c r="C78" s="196" t="s">
        <v>1</v>
      </c>
      <c r="D78" s="196" t="s">
        <v>2</v>
      </c>
      <c r="E78" s="196" t="s">
        <v>3</v>
      </c>
      <c r="F78" s="196" t="s">
        <v>4</v>
      </c>
      <c r="G78" s="196" t="s">
        <v>5</v>
      </c>
      <c r="H78" s="190" t="s">
        <v>338</v>
      </c>
      <c r="I78" s="196" t="s">
        <v>7</v>
      </c>
      <c r="J78" s="197" t="s">
        <v>8</v>
      </c>
      <c r="K78" s="198" t="s">
        <v>9</v>
      </c>
      <c r="L78" s="32"/>
      <c r="M78" s="138" t="s">
        <v>18</v>
      </c>
      <c r="N78" s="47" t="s">
        <v>11</v>
      </c>
      <c r="O78" s="47" t="s">
        <v>12</v>
      </c>
      <c r="P78" s="47" t="s">
        <v>13</v>
      </c>
      <c r="Q78" s="47" t="s">
        <v>14</v>
      </c>
      <c r="R78" s="47" t="s">
        <v>15</v>
      </c>
      <c r="S78" s="93"/>
      <c r="T78" s="48" t="s">
        <v>16</v>
      </c>
      <c r="U78" s="94"/>
      <c r="V78" s="46" t="s">
        <v>18</v>
      </c>
      <c r="W78" s="95" t="s">
        <v>19</v>
      </c>
      <c r="X78" s="95" t="s">
        <v>20</v>
      </c>
      <c r="Y78" s="95" t="s">
        <v>21</v>
      </c>
      <c r="Z78" s="95" t="s">
        <v>22</v>
      </c>
      <c r="AA78" s="47" t="s">
        <v>15</v>
      </c>
      <c r="AB78" s="93"/>
      <c r="AC78" s="96" t="s">
        <v>16</v>
      </c>
      <c r="AD78" s="94"/>
      <c r="AE78" s="46" t="s">
        <v>18</v>
      </c>
      <c r="AF78" s="47" t="s">
        <v>23</v>
      </c>
      <c r="AG78" s="47" t="s">
        <v>24</v>
      </c>
      <c r="AH78" s="47" t="s">
        <v>25</v>
      </c>
      <c r="AI78" s="47" t="s">
        <v>26</v>
      </c>
      <c r="AJ78" s="47" t="s">
        <v>15</v>
      </c>
      <c r="AK78" s="93"/>
      <c r="AL78" s="48" t="s">
        <v>16</v>
      </c>
      <c r="AM78" s="139"/>
      <c r="AN78" s="35"/>
      <c r="AO78" s="46" t="s">
        <v>27</v>
      </c>
      <c r="AP78" s="47" t="s">
        <v>15</v>
      </c>
      <c r="AQ78" s="48" t="s">
        <v>28</v>
      </c>
      <c r="AR78" s="49" t="s">
        <v>29</v>
      </c>
      <c r="AS78" s="7"/>
    </row>
    <row r="79" spans="1:46" ht="94.5" customHeight="1" x14ac:dyDescent="0.25">
      <c r="A79" s="27">
        <f t="shared" ref="A79:A84" si="80">+G79-AO79</f>
        <v>0</v>
      </c>
      <c r="B79" s="677" t="s">
        <v>194</v>
      </c>
      <c r="C79" s="305" t="s">
        <v>413</v>
      </c>
      <c r="D79" s="260" t="s">
        <v>195</v>
      </c>
      <c r="E79" s="261" t="s">
        <v>196</v>
      </c>
      <c r="F79" s="261" t="s">
        <v>47</v>
      </c>
      <c r="G79" s="306">
        <v>1</v>
      </c>
      <c r="H79" s="453" t="s">
        <v>339</v>
      </c>
      <c r="I79" s="453" t="s">
        <v>340</v>
      </c>
      <c r="J79" s="262">
        <v>45383</v>
      </c>
      <c r="K79" s="264">
        <v>45656</v>
      </c>
      <c r="L79" s="33"/>
      <c r="M79" s="140"/>
      <c r="N79" s="97"/>
      <c r="O79" s="97"/>
      <c r="P79" s="97"/>
      <c r="Q79" s="97">
        <v>1</v>
      </c>
      <c r="R79" s="62"/>
      <c r="S79" s="98" t="str">
        <f t="shared" ref="S79:S84" si="81">IFERROR(R79/M79,"")</f>
        <v/>
      </c>
      <c r="T79" s="99"/>
      <c r="U79" s="64"/>
      <c r="V79" s="97"/>
      <c r="W79" s="97"/>
      <c r="X79" s="97"/>
      <c r="Y79" s="97"/>
      <c r="Z79" s="97"/>
      <c r="AA79" s="97">
        <f t="shared" ref="AA79:AA83" si="82">+SUM(W79:Z79)</f>
        <v>0</v>
      </c>
      <c r="AB79" s="98" t="str">
        <f t="shared" ref="AB79:AB84" si="83">IFERROR(AA79/V79,"")</f>
        <v/>
      </c>
      <c r="AC79" s="99" t="s">
        <v>551</v>
      </c>
      <c r="AD79" s="141" t="s">
        <v>545</v>
      </c>
      <c r="AE79" s="97">
        <v>1</v>
      </c>
      <c r="AF79" s="97"/>
      <c r="AG79" s="97"/>
      <c r="AH79" s="97"/>
      <c r="AI79" s="97"/>
      <c r="AJ79" s="97">
        <f t="shared" ref="AJ79:AJ84" si="84">+SUM(AF79:AI79)</f>
        <v>0</v>
      </c>
      <c r="AK79" s="98">
        <f t="shared" ref="AK79:AK84" si="85">IFERROR(AJ79/AE79,"")</f>
        <v>0</v>
      </c>
      <c r="AL79" s="100"/>
      <c r="AM79" s="142"/>
      <c r="AN79" s="35"/>
      <c r="AO79" s="56">
        <f t="shared" ref="AO79:AO84" si="86">+SUM(M79,V79,AE79)</f>
        <v>1</v>
      </c>
      <c r="AP79" s="57">
        <f t="shared" ref="AP79:AP84" si="87">+SUM(R79,AA79,AJ79)</f>
        <v>0</v>
      </c>
      <c r="AQ79" s="58">
        <f t="shared" ref="AQ79:AQ84" si="88">IFERROR(AP79/AO79,"")</f>
        <v>0</v>
      </c>
      <c r="AR79" s="694">
        <f>+AVERAGE(AQ79:AQ80)</f>
        <v>0.25</v>
      </c>
      <c r="AS79" s="7"/>
    </row>
    <row r="80" spans="1:46" ht="92.25" customHeight="1" thickBot="1" x14ac:dyDescent="0.3">
      <c r="A80" s="27">
        <f t="shared" si="80"/>
        <v>0</v>
      </c>
      <c r="B80" s="679"/>
      <c r="C80" s="310" t="s">
        <v>414</v>
      </c>
      <c r="D80" s="289" t="s">
        <v>197</v>
      </c>
      <c r="E80" s="339" t="s">
        <v>341</v>
      </c>
      <c r="F80" s="290" t="s">
        <v>198</v>
      </c>
      <c r="G80" s="290">
        <v>2</v>
      </c>
      <c r="H80" s="266" t="s">
        <v>199</v>
      </c>
      <c r="I80" s="290" t="s">
        <v>200</v>
      </c>
      <c r="J80" s="266">
        <v>45383</v>
      </c>
      <c r="K80" s="267">
        <v>45656</v>
      </c>
      <c r="L80" s="33"/>
      <c r="M80" s="61"/>
      <c r="N80" s="62"/>
      <c r="O80" s="62"/>
      <c r="P80" s="62"/>
      <c r="Q80" s="62"/>
      <c r="R80" s="62">
        <f t="shared" ref="R80:R83" si="89">+SUM(N80:Q80)</f>
        <v>0</v>
      </c>
      <c r="S80" s="63" t="str">
        <f t="shared" si="81"/>
        <v/>
      </c>
      <c r="T80" s="64"/>
      <c r="U80" s="64"/>
      <c r="V80" s="62">
        <v>1</v>
      </c>
      <c r="W80" s="62"/>
      <c r="X80" s="62"/>
      <c r="Y80" s="62"/>
      <c r="Z80" s="62">
        <v>1</v>
      </c>
      <c r="AA80" s="62">
        <f t="shared" si="82"/>
        <v>1</v>
      </c>
      <c r="AB80" s="63">
        <f t="shared" si="83"/>
        <v>1</v>
      </c>
      <c r="AC80" s="143" t="s">
        <v>552</v>
      </c>
      <c r="AD80" s="59" t="s">
        <v>473</v>
      </c>
      <c r="AE80" s="78">
        <v>1</v>
      </c>
      <c r="AF80" s="62"/>
      <c r="AG80" s="62"/>
      <c r="AH80" s="62"/>
      <c r="AI80" s="62"/>
      <c r="AJ80" s="62">
        <f t="shared" si="84"/>
        <v>0</v>
      </c>
      <c r="AK80" s="63">
        <f t="shared" si="85"/>
        <v>0</v>
      </c>
      <c r="AL80" s="67"/>
      <c r="AM80" s="68"/>
      <c r="AN80" s="35"/>
      <c r="AO80" s="69">
        <f t="shared" si="86"/>
        <v>2</v>
      </c>
      <c r="AP80" s="70">
        <f t="shared" si="87"/>
        <v>1</v>
      </c>
      <c r="AQ80" s="71">
        <f t="shared" si="88"/>
        <v>0.5</v>
      </c>
      <c r="AR80" s="680"/>
      <c r="AS80" s="7"/>
    </row>
    <row r="81" spans="1:45" ht="359.25" customHeight="1" thickBot="1" x14ac:dyDescent="0.3">
      <c r="A81" s="27">
        <f t="shared" si="80"/>
        <v>0</v>
      </c>
      <c r="B81" s="321" t="s">
        <v>201</v>
      </c>
      <c r="C81" s="442" t="s">
        <v>75</v>
      </c>
      <c r="D81" s="332" t="s">
        <v>525</v>
      </c>
      <c r="E81" s="372" t="s">
        <v>526</v>
      </c>
      <c r="F81" s="323" t="s">
        <v>369</v>
      </c>
      <c r="G81" s="372">
        <v>2</v>
      </c>
      <c r="H81" s="325" t="s">
        <v>372</v>
      </c>
      <c r="I81" s="323" t="s">
        <v>342</v>
      </c>
      <c r="J81" s="326">
        <v>45383</v>
      </c>
      <c r="K81" s="336">
        <v>45656</v>
      </c>
      <c r="L81" s="33"/>
      <c r="M81" s="127"/>
      <c r="N81" s="105"/>
      <c r="O81" s="105"/>
      <c r="P81" s="105"/>
      <c r="Q81" s="105"/>
      <c r="R81" s="62">
        <f t="shared" si="89"/>
        <v>0</v>
      </c>
      <c r="S81" s="63" t="str">
        <f t="shared" si="81"/>
        <v/>
      </c>
      <c r="T81" s="106"/>
      <c r="U81" s="106"/>
      <c r="V81" s="105">
        <v>1</v>
      </c>
      <c r="W81" s="105"/>
      <c r="X81" s="105"/>
      <c r="Y81" s="105">
        <v>1</v>
      </c>
      <c r="Z81" s="105"/>
      <c r="AA81" s="62">
        <f t="shared" si="82"/>
        <v>1</v>
      </c>
      <c r="AB81" s="63">
        <f t="shared" si="83"/>
        <v>1</v>
      </c>
      <c r="AC81" s="143" t="s">
        <v>561</v>
      </c>
      <c r="AD81" s="134" t="s">
        <v>473</v>
      </c>
      <c r="AE81" s="144">
        <v>1</v>
      </c>
      <c r="AF81" s="105"/>
      <c r="AG81" s="105"/>
      <c r="AH81" s="105"/>
      <c r="AI81" s="105"/>
      <c r="AJ81" s="62">
        <f t="shared" si="84"/>
        <v>0</v>
      </c>
      <c r="AK81" s="63">
        <f t="shared" si="85"/>
        <v>0</v>
      </c>
      <c r="AL81" s="107"/>
      <c r="AM81" s="129"/>
      <c r="AN81" s="35"/>
      <c r="AO81" s="69">
        <f t="shared" si="86"/>
        <v>2</v>
      </c>
      <c r="AP81" s="70">
        <f t="shared" si="87"/>
        <v>1</v>
      </c>
      <c r="AQ81" s="71">
        <f t="shared" si="88"/>
        <v>0.5</v>
      </c>
      <c r="AR81" s="602">
        <f>+AVERAGE(AQ81)</f>
        <v>0.5</v>
      </c>
      <c r="AS81" s="7"/>
    </row>
    <row r="82" spans="1:45" ht="82.5" customHeight="1" thickBot="1" x14ac:dyDescent="0.3">
      <c r="A82" s="27">
        <f t="shared" si="80"/>
        <v>0</v>
      </c>
      <c r="B82" s="458" t="s">
        <v>202</v>
      </c>
      <c r="C82" s="606" t="s">
        <v>415</v>
      </c>
      <c r="D82" s="332" t="s">
        <v>203</v>
      </c>
      <c r="E82" s="372" t="s">
        <v>204</v>
      </c>
      <c r="F82" s="372" t="s">
        <v>99</v>
      </c>
      <c r="G82" s="372">
        <v>3</v>
      </c>
      <c r="H82" s="326" t="s">
        <v>131</v>
      </c>
      <c r="I82" s="326" t="s">
        <v>342</v>
      </c>
      <c r="J82" s="326">
        <v>45324</v>
      </c>
      <c r="K82" s="336">
        <v>45656</v>
      </c>
      <c r="L82" s="33"/>
      <c r="M82" s="127">
        <v>1</v>
      </c>
      <c r="N82" s="105"/>
      <c r="O82" s="105"/>
      <c r="P82" s="105"/>
      <c r="Q82" s="105">
        <v>1</v>
      </c>
      <c r="R82" s="62">
        <f t="shared" si="89"/>
        <v>1</v>
      </c>
      <c r="S82" s="63">
        <f t="shared" si="81"/>
        <v>1</v>
      </c>
      <c r="T82" s="106" t="s">
        <v>506</v>
      </c>
      <c r="U82" s="106" t="s">
        <v>473</v>
      </c>
      <c r="V82" s="105">
        <v>1</v>
      </c>
      <c r="W82" s="105">
        <v>1</v>
      </c>
      <c r="X82" s="105"/>
      <c r="Y82" s="105"/>
      <c r="Z82" s="105"/>
      <c r="AA82" s="62">
        <f t="shared" si="82"/>
        <v>1</v>
      </c>
      <c r="AB82" s="77">
        <f t="shared" si="83"/>
        <v>1</v>
      </c>
      <c r="AC82" s="59" t="s">
        <v>571</v>
      </c>
      <c r="AD82" s="134" t="s">
        <v>473</v>
      </c>
      <c r="AE82" s="144">
        <v>1</v>
      </c>
      <c r="AF82" s="105"/>
      <c r="AG82" s="105"/>
      <c r="AH82" s="105"/>
      <c r="AI82" s="105"/>
      <c r="AJ82" s="62">
        <f t="shared" si="84"/>
        <v>0</v>
      </c>
      <c r="AK82" s="63">
        <f t="shared" si="85"/>
        <v>0</v>
      </c>
      <c r="AL82" s="107"/>
      <c r="AM82" s="129"/>
      <c r="AN82" s="35"/>
      <c r="AO82" s="69">
        <f t="shared" si="86"/>
        <v>3</v>
      </c>
      <c r="AP82" s="70">
        <f t="shared" si="87"/>
        <v>2</v>
      </c>
      <c r="AQ82" s="71">
        <f t="shared" si="88"/>
        <v>0.66666666666666663</v>
      </c>
      <c r="AR82" s="602">
        <f>+AVERAGE(AQ82)</f>
        <v>0.66666666666666663</v>
      </c>
      <c r="AS82" s="7"/>
    </row>
    <row r="83" spans="1:45" ht="92.25" customHeight="1" thickBot="1" x14ac:dyDescent="0.3">
      <c r="A83" s="27">
        <f t="shared" si="80"/>
        <v>0</v>
      </c>
      <c r="B83" s="459" t="s">
        <v>205</v>
      </c>
      <c r="C83" s="442" t="s">
        <v>87</v>
      </c>
      <c r="D83" s="332" t="s">
        <v>206</v>
      </c>
      <c r="E83" s="462" t="s">
        <v>207</v>
      </c>
      <c r="F83" s="372" t="s">
        <v>99</v>
      </c>
      <c r="G83" s="372">
        <v>1</v>
      </c>
      <c r="H83" s="326" t="s">
        <v>131</v>
      </c>
      <c r="I83" s="326" t="s">
        <v>342</v>
      </c>
      <c r="J83" s="326">
        <v>45352</v>
      </c>
      <c r="K83" s="336">
        <v>45656</v>
      </c>
      <c r="L83" s="33"/>
      <c r="M83" s="127"/>
      <c r="N83" s="105"/>
      <c r="O83" s="105"/>
      <c r="P83" s="105"/>
      <c r="Q83" s="105"/>
      <c r="R83" s="62">
        <f t="shared" si="89"/>
        <v>0</v>
      </c>
      <c r="S83" s="63" t="str">
        <f t="shared" si="81"/>
        <v/>
      </c>
      <c r="T83" s="106"/>
      <c r="U83" s="106"/>
      <c r="V83" s="105"/>
      <c r="W83" s="105"/>
      <c r="X83" s="105"/>
      <c r="Y83" s="105"/>
      <c r="Z83" s="105"/>
      <c r="AA83" s="62">
        <f t="shared" si="82"/>
        <v>0</v>
      </c>
      <c r="AB83" s="77" t="str">
        <f t="shared" si="83"/>
        <v/>
      </c>
      <c r="AC83" s="59"/>
      <c r="AD83" s="64"/>
      <c r="AE83" s="144">
        <v>1</v>
      </c>
      <c r="AF83" s="105"/>
      <c r="AG83" s="105"/>
      <c r="AH83" s="105"/>
      <c r="AI83" s="105"/>
      <c r="AJ83" s="62">
        <f t="shared" si="84"/>
        <v>0</v>
      </c>
      <c r="AK83" s="63">
        <f t="shared" si="85"/>
        <v>0</v>
      </c>
      <c r="AL83" s="107"/>
      <c r="AM83" s="129"/>
      <c r="AN83" s="35"/>
      <c r="AO83" s="69">
        <f t="shared" si="86"/>
        <v>1</v>
      </c>
      <c r="AP83" s="70">
        <f t="shared" si="87"/>
        <v>0</v>
      </c>
      <c r="AQ83" s="71">
        <f t="shared" si="88"/>
        <v>0</v>
      </c>
      <c r="AR83" s="602">
        <f>+AVERAGE(AQ83)</f>
        <v>0</v>
      </c>
      <c r="AS83" s="7"/>
    </row>
    <row r="84" spans="1:45" ht="42" customHeight="1" thickBot="1" x14ac:dyDescent="0.3">
      <c r="A84" s="27">
        <f t="shared" si="80"/>
        <v>0</v>
      </c>
      <c r="B84" s="454"/>
      <c r="C84" s="379"/>
      <c r="D84" s="460"/>
      <c r="E84" s="461"/>
      <c r="F84" s="379"/>
      <c r="G84" s="461"/>
      <c r="H84" s="379"/>
      <c r="I84" s="380"/>
      <c r="J84" s="380"/>
      <c r="K84" s="381"/>
      <c r="L84" s="33"/>
      <c r="M84" s="130"/>
      <c r="N84" s="80"/>
      <c r="O84" s="80"/>
      <c r="P84" s="80"/>
      <c r="Q84" s="80"/>
      <c r="R84" s="110"/>
      <c r="S84" s="63" t="str">
        <f t="shared" si="81"/>
        <v/>
      </c>
      <c r="T84" s="82"/>
      <c r="U84" s="82"/>
      <c r="V84" s="145"/>
      <c r="W84" s="80"/>
      <c r="X84" s="80"/>
      <c r="Y84" s="80"/>
      <c r="Z84" s="145"/>
      <c r="AA84" s="80"/>
      <c r="AB84" s="63" t="str">
        <f t="shared" si="83"/>
        <v/>
      </c>
      <c r="AC84" s="146"/>
      <c r="AD84" s="83"/>
      <c r="AE84" s="147"/>
      <c r="AF84" s="80"/>
      <c r="AG84" s="80"/>
      <c r="AH84" s="80"/>
      <c r="AI84" s="80"/>
      <c r="AJ84" s="80">
        <f t="shared" si="84"/>
        <v>0</v>
      </c>
      <c r="AK84" s="63" t="str">
        <f t="shared" si="85"/>
        <v/>
      </c>
      <c r="AL84" s="84"/>
      <c r="AM84" s="85"/>
      <c r="AN84" s="35"/>
      <c r="AO84" s="69">
        <f t="shared" si="86"/>
        <v>0</v>
      </c>
      <c r="AP84" s="70">
        <f t="shared" si="87"/>
        <v>0</v>
      </c>
      <c r="AQ84" s="71" t="str">
        <f t="shared" si="88"/>
        <v/>
      </c>
      <c r="AR84" s="603"/>
      <c r="AS84" s="7"/>
    </row>
    <row r="85" spans="1:45" ht="42" customHeight="1" thickBot="1" x14ac:dyDescent="0.3">
      <c r="A85" s="27"/>
      <c r="B85" s="33"/>
      <c r="C85" s="33"/>
      <c r="D85" s="148"/>
      <c r="E85" s="149"/>
      <c r="F85" s="33"/>
      <c r="G85" s="149"/>
      <c r="H85" s="33"/>
      <c r="I85" s="89"/>
      <c r="J85" s="89"/>
      <c r="K85" s="89"/>
      <c r="L85" s="33"/>
      <c r="M85" s="33"/>
      <c r="N85" s="33"/>
      <c r="O85" s="33"/>
      <c r="P85" s="33"/>
      <c r="Q85" s="33"/>
      <c r="R85" s="33"/>
      <c r="S85" s="33"/>
      <c r="T85" s="34"/>
      <c r="U85" s="34"/>
      <c r="V85" s="149"/>
      <c r="W85" s="33"/>
      <c r="X85" s="33"/>
      <c r="Y85" s="33"/>
      <c r="Z85" s="149"/>
      <c r="AA85" s="33"/>
      <c r="AB85" s="33"/>
      <c r="AC85" s="34"/>
      <c r="AD85" s="34"/>
      <c r="AE85" s="150"/>
      <c r="AF85" s="33"/>
      <c r="AG85" s="33"/>
      <c r="AH85" s="33"/>
      <c r="AI85" s="33"/>
      <c r="AJ85" s="33"/>
      <c r="AK85" s="90"/>
      <c r="AL85" s="91"/>
      <c r="AM85" s="34"/>
      <c r="AN85" s="35"/>
      <c r="AO85" s="661" t="s">
        <v>93</v>
      </c>
      <c r="AP85" s="662"/>
      <c r="AQ85" s="663"/>
      <c r="AR85" s="151">
        <f>AVERAGE(AR79:AR83)</f>
        <v>0.35416666666666663</v>
      </c>
      <c r="AS85" s="7"/>
    </row>
    <row r="86" spans="1:45" ht="30.75" customHeight="1" thickBot="1" x14ac:dyDescent="0.3">
      <c r="A86" s="27"/>
      <c r="B86" s="653" t="s">
        <v>208</v>
      </c>
      <c r="C86" s="654"/>
      <c r="D86" s="654"/>
      <c r="E86" s="654"/>
      <c r="F86" s="654"/>
      <c r="G86" s="654"/>
      <c r="H86" s="654"/>
      <c r="I86" s="654"/>
      <c r="J86" s="654"/>
      <c r="K86" s="655"/>
      <c r="L86" s="32"/>
      <c r="M86" s="33"/>
      <c r="N86" s="33"/>
      <c r="O86" s="33"/>
      <c r="P86" s="33"/>
      <c r="Q86" s="33"/>
      <c r="R86" s="33"/>
      <c r="S86" s="33"/>
      <c r="T86" s="33"/>
      <c r="U86" s="33"/>
      <c r="V86" s="33"/>
      <c r="W86" s="33"/>
      <c r="X86" s="33"/>
      <c r="Y86" s="33"/>
      <c r="Z86" s="33"/>
      <c r="AA86" s="33"/>
      <c r="AB86" s="33"/>
      <c r="AC86" s="34"/>
      <c r="AD86" s="33"/>
      <c r="AE86" s="33"/>
      <c r="AF86" s="33"/>
      <c r="AG86" s="33"/>
      <c r="AH86" s="33"/>
      <c r="AI86" s="33"/>
      <c r="AJ86" s="33"/>
      <c r="AK86" s="33"/>
      <c r="AL86" s="33"/>
      <c r="AM86" s="33"/>
      <c r="AN86" s="35"/>
      <c r="AO86" s="35"/>
      <c r="AP86" s="35"/>
      <c r="AQ86" s="35"/>
      <c r="AR86" s="36"/>
      <c r="AS86" s="7"/>
    </row>
    <row r="87" spans="1:45" ht="23.25" customHeight="1" thickBot="1" x14ac:dyDescent="0.3">
      <c r="A87" s="27"/>
      <c r="B87" s="247" t="s">
        <v>38</v>
      </c>
      <c r="C87" s="726" t="s">
        <v>423</v>
      </c>
      <c r="D87" s="726"/>
      <c r="E87" s="726"/>
      <c r="F87" s="726"/>
      <c r="G87" s="726"/>
      <c r="H87" s="726"/>
      <c r="I87" s="726"/>
      <c r="J87" s="726"/>
      <c r="K87" s="726"/>
      <c r="L87" s="34"/>
      <c r="M87" s="730" t="s">
        <v>40</v>
      </c>
      <c r="N87" s="672"/>
      <c r="O87" s="672"/>
      <c r="P87" s="672"/>
      <c r="Q87" s="672"/>
      <c r="R87" s="672"/>
      <c r="S87" s="672"/>
      <c r="T87" s="673"/>
      <c r="U87" s="113" t="s">
        <v>17</v>
      </c>
      <c r="V87" s="671" t="s">
        <v>41</v>
      </c>
      <c r="W87" s="672"/>
      <c r="X87" s="672"/>
      <c r="Y87" s="672"/>
      <c r="Z87" s="672"/>
      <c r="AA87" s="672"/>
      <c r="AB87" s="672"/>
      <c r="AC87" s="673"/>
      <c r="AD87" s="113" t="s">
        <v>17</v>
      </c>
      <c r="AE87" s="671" t="s">
        <v>42</v>
      </c>
      <c r="AF87" s="672"/>
      <c r="AG87" s="672"/>
      <c r="AH87" s="672"/>
      <c r="AI87" s="672"/>
      <c r="AJ87" s="672"/>
      <c r="AK87" s="672"/>
      <c r="AL87" s="673"/>
      <c r="AM87" s="114" t="s">
        <v>17</v>
      </c>
      <c r="AN87" s="35"/>
      <c r="AO87" s="661" t="s">
        <v>43</v>
      </c>
      <c r="AP87" s="662"/>
      <c r="AQ87" s="662"/>
      <c r="AR87" s="663"/>
      <c r="AS87" s="7"/>
    </row>
    <row r="88" spans="1:45" ht="41.25" customHeight="1" thickBot="1" x14ac:dyDescent="0.3">
      <c r="A88" s="27"/>
      <c r="B88" s="200" t="s">
        <v>0</v>
      </c>
      <c r="C88" s="196" t="s">
        <v>1</v>
      </c>
      <c r="D88" s="196" t="s">
        <v>2</v>
      </c>
      <c r="E88" s="196" t="s">
        <v>3</v>
      </c>
      <c r="F88" s="196" t="s">
        <v>4</v>
      </c>
      <c r="G88" s="196" t="s">
        <v>5</v>
      </c>
      <c r="H88" s="190" t="s">
        <v>338</v>
      </c>
      <c r="I88" s="196" t="s">
        <v>7</v>
      </c>
      <c r="J88" s="197" t="s">
        <v>8</v>
      </c>
      <c r="K88" s="198" t="s">
        <v>9</v>
      </c>
      <c r="L88" s="32"/>
      <c r="M88" s="133" t="s">
        <v>18</v>
      </c>
      <c r="N88" s="189" t="s">
        <v>11</v>
      </c>
      <c r="O88" s="189" t="s">
        <v>12</v>
      </c>
      <c r="P88" s="189" t="s">
        <v>13</v>
      </c>
      <c r="Q88" s="189" t="s">
        <v>14</v>
      </c>
      <c r="R88" s="189" t="s">
        <v>15</v>
      </c>
      <c r="S88" s="152"/>
      <c r="T88" s="153" t="s">
        <v>16</v>
      </c>
      <c r="U88" s="113"/>
      <c r="V88" s="115" t="s">
        <v>18</v>
      </c>
      <c r="W88" s="619" t="s">
        <v>19</v>
      </c>
      <c r="X88" s="619" t="s">
        <v>20</v>
      </c>
      <c r="Y88" s="619" t="s">
        <v>21</v>
      </c>
      <c r="Z88" s="619" t="s">
        <v>22</v>
      </c>
      <c r="AA88" s="189" t="s">
        <v>15</v>
      </c>
      <c r="AB88" s="152"/>
      <c r="AC88" s="154" t="s">
        <v>16</v>
      </c>
      <c r="AD88" s="113"/>
      <c r="AE88" s="114" t="s">
        <v>18</v>
      </c>
      <c r="AF88" s="620" t="s">
        <v>23</v>
      </c>
      <c r="AG88" s="116" t="s">
        <v>24</v>
      </c>
      <c r="AH88" s="116" t="s">
        <v>25</v>
      </c>
      <c r="AI88" s="116" t="s">
        <v>26</v>
      </c>
      <c r="AJ88" s="116" t="s">
        <v>15</v>
      </c>
      <c r="AK88" s="152"/>
      <c r="AL88" s="153" t="s">
        <v>16</v>
      </c>
      <c r="AM88" s="114"/>
      <c r="AN88" s="35"/>
      <c r="AO88" s="39" t="s">
        <v>27</v>
      </c>
      <c r="AP88" s="220" t="s">
        <v>15</v>
      </c>
      <c r="AQ88" s="42" t="s">
        <v>28</v>
      </c>
      <c r="AR88" s="218" t="s">
        <v>29</v>
      </c>
      <c r="AS88" s="7"/>
    </row>
    <row r="89" spans="1:45" ht="94.5" customHeight="1" x14ac:dyDescent="0.25">
      <c r="A89" s="27">
        <f t="shared" ref="A89:A91" si="90">+G89-AO89</f>
        <v>0</v>
      </c>
      <c r="B89" s="677" t="s">
        <v>209</v>
      </c>
      <c r="C89" s="305" t="s">
        <v>417</v>
      </c>
      <c r="D89" s="260" t="s">
        <v>210</v>
      </c>
      <c r="E89" s="261" t="s">
        <v>211</v>
      </c>
      <c r="F89" s="261" t="s">
        <v>99</v>
      </c>
      <c r="G89" s="261">
        <v>1</v>
      </c>
      <c r="H89" s="262" t="s">
        <v>124</v>
      </c>
      <c r="I89" s="262" t="s">
        <v>105</v>
      </c>
      <c r="J89" s="262">
        <v>45323</v>
      </c>
      <c r="K89" s="264">
        <v>45412</v>
      </c>
      <c r="L89" s="33"/>
      <c r="M89" s="135">
        <v>1</v>
      </c>
      <c r="N89" s="53"/>
      <c r="O89" s="53">
        <v>1</v>
      </c>
      <c r="P89" s="53"/>
      <c r="Q89" s="53"/>
      <c r="R89" s="53">
        <f t="shared" ref="R89:R92" si="91">+SUM(N89:Q89)</f>
        <v>1</v>
      </c>
      <c r="S89" s="51">
        <f t="shared" ref="S89:S92" si="92">IFERROR(R89/M89,"")</f>
        <v>1</v>
      </c>
      <c r="T89" s="52" t="s">
        <v>498</v>
      </c>
      <c r="U89" s="52" t="s">
        <v>473</v>
      </c>
      <c r="V89" s="53"/>
      <c r="W89" s="53"/>
      <c r="X89" s="53"/>
      <c r="Y89" s="53"/>
      <c r="Z89" s="53"/>
      <c r="AA89" s="53">
        <f t="shared" ref="AA89:AA91" si="93">+SUM(W89:Z89)</f>
        <v>0</v>
      </c>
      <c r="AB89" s="51" t="str">
        <f t="shared" ref="AB89:AB92" si="94">IFERROR(AA89/V89,"")</f>
        <v/>
      </c>
      <c r="AC89" s="52"/>
      <c r="AD89" s="155"/>
      <c r="AE89" s="621"/>
      <c r="AF89" s="388"/>
      <c r="AG89" s="53"/>
      <c r="AH89" s="53"/>
      <c r="AI89" s="53"/>
      <c r="AJ89" s="53">
        <f t="shared" ref="AJ89:AJ91" si="95">+SUM(AF89:AI89)</f>
        <v>0</v>
      </c>
      <c r="AK89" s="51" t="str">
        <f t="shared" ref="AK89:AK91" si="96">IFERROR(AJ89/AE89,"")</f>
        <v/>
      </c>
      <c r="AL89" s="121"/>
      <c r="AM89" s="122"/>
      <c r="AN89" s="35"/>
      <c r="AO89" s="312">
        <f t="shared" ref="AO89:AO91" si="97">+SUM(M89,V89,AE89)</f>
        <v>1</v>
      </c>
      <c r="AP89" s="313">
        <f t="shared" ref="AP89:AP91" si="98">+SUM(R89,AA89,AJ89)</f>
        <v>1</v>
      </c>
      <c r="AQ89" s="348">
        <f t="shared" ref="AQ89:AQ91" si="99">IFERROR(AP89/AO89,"")</f>
        <v>1</v>
      </c>
      <c r="AR89" s="691">
        <f>+AVERAGE(AQ89:AQ91)</f>
        <v>0.83333333333333337</v>
      </c>
      <c r="AS89" s="7"/>
    </row>
    <row r="90" spans="1:45" ht="135" customHeight="1" x14ac:dyDescent="0.25">
      <c r="A90" s="27">
        <f t="shared" si="90"/>
        <v>0</v>
      </c>
      <c r="B90" s="678"/>
      <c r="C90" s="617" t="s">
        <v>418</v>
      </c>
      <c r="D90" s="59" t="s">
        <v>212</v>
      </c>
      <c r="E90" s="60" t="s">
        <v>213</v>
      </c>
      <c r="F90" s="60" t="s">
        <v>99</v>
      </c>
      <c r="G90" s="60">
        <v>2</v>
      </c>
      <c r="H90" s="125" t="s">
        <v>124</v>
      </c>
      <c r="I90" s="125" t="s">
        <v>125</v>
      </c>
      <c r="J90" s="157">
        <v>45323</v>
      </c>
      <c r="K90" s="456">
        <v>45656</v>
      </c>
      <c r="L90" s="33"/>
      <c r="M90" s="61"/>
      <c r="N90" s="62"/>
      <c r="O90" s="62"/>
      <c r="P90" s="62"/>
      <c r="Q90" s="62"/>
      <c r="R90" s="62">
        <f t="shared" si="91"/>
        <v>0</v>
      </c>
      <c r="S90" s="63" t="str">
        <f t="shared" si="92"/>
        <v/>
      </c>
      <c r="T90" s="64"/>
      <c r="U90" s="64"/>
      <c r="V90" s="62">
        <v>1</v>
      </c>
      <c r="W90" s="62">
        <v>1</v>
      </c>
      <c r="X90" s="62"/>
      <c r="Y90" s="62"/>
      <c r="Z90" s="62"/>
      <c r="AA90" s="62">
        <f t="shared" si="93"/>
        <v>1</v>
      </c>
      <c r="AB90" s="63">
        <f t="shared" si="94"/>
        <v>1</v>
      </c>
      <c r="AC90" s="143" t="s">
        <v>566</v>
      </c>
      <c r="AD90" s="59" t="s">
        <v>473</v>
      </c>
      <c r="AE90" s="622">
        <v>1</v>
      </c>
      <c r="AF90" s="78"/>
      <c r="AG90" s="62"/>
      <c r="AH90" s="62"/>
      <c r="AI90" s="62"/>
      <c r="AJ90" s="62">
        <f t="shared" si="95"/>
        <v>0</v>
      </c>
      <c r="AK90" s="63">
        <f t="shared" si="96"/>
        <v>0</v>
      </c>
      <c r="AL90" s="67"/>
      <c r="AM90" s="68"/>
      <c r="AN90" s="35"/>
      <c r="AO90" s="242">
        <f t="shared" si="97"/>
        <v>2</v>
      </c>
      <c r="AP90" s="70">
        <f t="shared" si="98"/>
        <v>1</v>
      </c>
      <c r="AQ90" s="71">
        <f t="shared" si="99"/>
        <v>0.5</v>
      </c>
      <c r="AR90" s="692"/>
      <c r="AS90" s="7"/>
    </row>
    <row r="91" spans="1:45" ht="357.75" customHeight="1" thickBot="1" x14ac:dyDescent="0.3">
      <c r="A91" s="27">
        <f t="shared" si="90"/>
        <v>0</v>
      </c>
      <c r="B91" s="679"/>
      <c r="C91" s="604" t="s">
        <v>419</v>
      </c>
      <c r="D91" s="289" t="s">
        <v>214</v>
      </c>
      <c r="E91" s="290" t="s">
        <v>215</v>
      </c>
      <c r="F91" s="290" t="s">
        <v>99</v>
      </c>
      <c r="G91" s="290">
        <v>2</v>
      </c>
      <c r="H91" s="266" t="s">
        <v>115</v>
      </c>
      <c r="I91" s="266" t="s">
        <v>116</v>
      </c>
      <c r="J91" s="380">
        <v>45352</v>
      </c>
      <c r="K91" s="381">
        <v>45656</v>
      </c>
      <c r="L91" s="33"/>
      <c r="M91" s="463"/>
      <c r="N91" s="105"/>
      <c r="O91" s="105"/>
      <c r="P91" s="105"/>
      <c r="Q91" s="105"/>
      <c r="R91" s="105">
        <f t="shared" si="91"/>
        <v>0</v>
      </c>
      <c r="S91" s="128" t="str">
        <f t="shared" si="92"/>
        <v/>
      </c>
      <c r="T91" s="106"/>
      <c r="U91" s="106"/>
      <c r="V91" s="105">
        <v>1</v>
      </c>
      <c r="W91" s="105">
        <v>1</v>
      </c>
      <c r="X91" s="105"/>
      <c r="Y91" s="105"/>
      <c r="Z91" s="105">
        <v>1</v>
      </c>
      <c r="AA91" s="105">
        <f t="shared" si="93"/>
        <v>2</v>
      </c>
      <c r="AB91" s="128">
        <f t="shared" si="94"/>
        <v>2</v>
      </c>
      <c r="AC91" s="143" t="s">
        <v>567</v>
      </c>
      <c r="AD91" s="59" t="s">
        <v>568</v>
      </c>
      <c r="AE91" s="623">
        <v>1</v>
      </c>
      <c r="AF91" s="144"/>
      <c r="AG91" s="105"/>
      <c r="AH91" s="105"/>
      <c r="AI91" s="105"/>
      <c r="AJ91" s="62">
        <f t="shared" si="95"/>
        <v>0</v>
      </c>
      <c r="AK91" s="63">
        <f t="shared" si="96"/>
        <v>0</v>
      </c>
      <c r="AL91" s="107"/>
      <c r="AM91" s="129"/>
      <c r="AN91" s="35"/>
      <c r="AO91" s="244">
        <f t="shared" si="97"/>
        <v>2</v>
      </c>
      <c r="AP91" s="245">
        <f t="shared" si="98"/>
        <v>2</v>
      </c>
      <c r="AQ91" s="246">
        <f t="shared" si="99"/>
        <v>1</v>
      </c>
      <c r="AR91" s="693"/>
      <c r="AS91" s="7"/>
    </row>
    <row r="92" spans="1:45" ht="82.5" customHeight="1" thickBot="1" x14ac:dyDescent="0.3">
      <c r="A92" s="27"/>
      <c r="B92" s="338" t="s">
        <v>216</v>
      </c>
      <c r="C92" s="442" t="s">
        <v>420</v>
      </c>
      <c r="D92" s="332" t="s">
        <v>343</v>
      </c>
      <c r="E92" s="372" t="s">
        <v>344</v>
      </c>
      <c r="F92" s="372" t="s">
        <v>99</v>
      </c>
      <c r="G92" s="372">
        <v>1</v>
      </c>
      <c r="H92" s="326" t="s">
        <v>345</v>
      </c>
      <c r="I92" s="326" t="s">
        <v>125</v>
      </c>
      <c r="J92" s="326">
        <v>45352</v>
      </c>
      <c r="K92" s="466">
        <v>45656</v>
      </c>
      <c r="L92" s="33"/>
      <c r="M92" s="624"/>
      <c r="N92" s="328"/>
      <c r="O92" s="328"/>
      <c r="P92" s="328"/>
      <c r="Q92" s="328"/>
      <c r="R92" s="328">
        <f t="shared" si="91"/>
        <v>0</v>
      </c>
      <c r="S92" s="329" t="str">
        <f t="shared" si="92"/>
        <v/>
      </c>
      <c r="T92" s="330"/>
      <c r="U92" s="330"/>
      <c r="V92" s="328"/>
      <c r="W92" s="328"/>
      <c r="X92" s="328"/>
      <c r="Y92" s="328"/>
      <c r="Z92" s="328"/>
      <c r="AA92" s="328"/>
      <c r="AB92" s="128" t="str">
        <f t="shared" si="94"/>
        <v/>
      </c>
      <c r="AC92" s="332"/>
      <c r="AD92" s="330"/>
      <c r="AE92" s="625">
        <v>1</v>
      </c>
      <c r="AF92" s="144"/>
      <c r="AG92" s="105"/>
      <c r="AH92" s="105"/>
      <c r="AI92" s="105"/>
      <c r="AJ92" s="62"/>
      <c r="AK92" s="63"/>
      <c r="AL92" s="107"/>
      <c r="AM92" s="129"/>
      <c r="AN92" s="35"/>
      <c r="AO92" s="244">
        <f t="shared" ref="AO92:AO93" si="100">+SUM(M92,V92,AE92)</f>
        <v>1</v>
      </c>
      <c r="AP92" s="245">
        <f t="shared" ref="AP92:AP93" si="101">+SUM(R92,AA92,AJ92)</f>
        <v>0</v>
      </c>
      <c r="AQ92" s="361">
        <f>IFERROR(AP92/AO92,"")</f>
        <v>0</v>
      </c>
      <c r="AR92" s="389">
        <f>+AVERAGE(AQ92)</f>
        <v>0</v>
      </c>
      <c r="AS92" s="7"/>
    </row>
    <row r="93" spans="1:45" ht="92.25" customHeight="1" thickBot="1" x14ac:dyDescent="0.3">
      <c r="A93" s="27">
        <f t="shared" ref="A93" si="102">+G93-AO93</f>
        <v>0</v>
      </c>
      <c r="B93" s="338" t="s">
        <v>217</v>
      </c>
      <c r="C93" s="636" t="s">
        <v>422</v>
      </c>
      <c r="D93" s="635" t="s">
        <v>346</v>
      </c>
      <c r="E93" s="637" t="s">
        <v>421</v>
      </c>
      <c r="F93" s="637" t="s">
        <v>99</v>
      </c>
      <c r="G93" s="637">
        <v>1</v>
      </c>
      <c r="H93" s="638" t="s">
        <v>345</v>
      </c>
      <c r="I93" s="638"/>
      <c r="J93" s="638">
        <v>45323</v>
      </c>
      <c r="K93" s="639">
        <v>45656</v>
      </c>
      <c r="L93" s="33"/>
      <c r="M93" s="624"/>
      <c r="N93" s="328"/>
      <c r="O93" s="328"/>
      <c r="P93" s="328"/>
      <c r="Q93" s="328"/>
      <c r="R93" s="328">
        <f>+SUM(N93:Q93)</f>
        <v>0</v>
      </c>
      <c r="S93" s="329" t="str">
        <f t="shared" ref="S93" si="103">IFERROR(R93/M93,"")</f>
        <v/>
      </c>
      <c r="T93" s="330"/>
      <c r="U93" s="330"/>
      <c r="V93" s="328"/>
      <c r="W93" s="328"/>
      <c r="X93" s="328"/>
      <c r="Y93" s="328"/>
      <c r="Z93" s="328"/>
      <c r="AA93" s="328">
        <f t="shared" ref="AA93" si="104">+SUM(W93:Z93)</f>
        <v>0</v>
      </c>
      <c r="AB93" s="331" t="str">
        <f t="shared" ref="AB93" si="105">IFERROR(AA93/V93,"")</f>
        <v/>
      </c>
      <c r="AC93" s="332"/>
      <c r="AD93" s="330"/>
      <c r="AE93" s="625">
        <v>1</v>
      </c>
      <c r="AF93" s="144"/>
      <c r="AG93" s="105"/>
      <c r="AH93" s="105"/>
      <c r="AI93" s="105"/>
      <c r="AJ93" s="62">
        <f t="shared" ref="AJ93" si="106">+SUM(AF93:AI93)</f>
        <v>0</v>
      </c>
      <c r="AK93" s="63">
        <f t="shared" ref="AK93" si="107">IFERROR(AJ93/AE93,"")</f>
        <v>0</v>
      </c>
      <c r="AL93" s="107"/>
      <c r="AM93" s="129"/>
      <c r="AN93" s="35"/>
      <c r="AO93" s="244">
        <f t="shared" si="100"/>
        <v>1</v>
      </c>
      <c r="AP93" s="245">
        <f t="shared" si="101"/>
        <v>0</v>
      </c>
      <c r="AQ93" s="361">
        <f t="shared" ref="AQ93" si="108">IFERROR(AP93/AO93,"")</f>
        <v>0</v>
      </c>
      <c r="AR93" s="465">
        <f>+AVERAGE(AQ93)</f>
        <v>0</v>
      </c>
      <c r="AS93" s="7"/>
    </row>
    <row r="94" spans="1:45" ht="42" customHeight="1" thickBot="1" x14ac:dyDescent="0.3">
      <c r="A94" s="27"/>
      <c r="B94" s="156"/>
      <c r="C94" s="33"/>
      <c r="D94" s="148"/>
      <c r="E94" s="149"/>
      <c r="F94" s="33"/>
      <c r="G94" s="149"/>
      <c r="H94" s="33"/>
      <c r="I94" s="89"/>
      <c r="J94" s="89"/>
      <c r="K94" s="89"/>
      <c r="L94" s="33"/>
      <c r="M94" s="33"/>
      <c r="N94" s="33"/>
      <c r="O94" s="33"/>
      <c r="P94" s="33"/>
      <c r="Q94" s="33"/>
      <c r="R94" s="33"/>
      <c r="S94" s="33"/>
      <c r="T94" s="34"/>
      <c r="U94" s="34"/>
      <c r="V94" s="149"/>
      <c r="W94" s="33"/>
      <c r="X94" s="33"/>
      <c r="Y94" s="33"/>
      <c r="Z94" s="149"/>
      <c r="AA94" s="33"/>
      <c r="AB94" s="33"/>
      <c r="AC94" s="34"/>
      <c r="AD94" s="34"/>
      <c r="AE94" s="91"/>
      <c r="AF94" s="91"/>
      <c r="AG94" s="91"/>
      <c r="AH94" s="91"/>
      <c r="AI94" s="91"/>
      <c r="AJ94" s="91"/>
      <c r="AK94" s="91"/>
      <c r="AL94" s="91"/>
      <c r="AM94" s="34"/>
      <c r="AN94" s="35"/>
      <c r="AO94" s="674" t="s">
        <v>93</v>
      </c>
      <c r="AP94" s="675"/>
      <c r="AQ94" s="676"/>
      <c r="AR94" s="464">
        <f>AVERAGE(AR89:AR93)</f>
        <v>0.27777777777777779</v>
      </c>
      <c r="AS94" s="7"/>
    </row>
    <row r="95" spans="1:45" ht="42" customHeight="1" x14ac:dyDescent="0.25">
      <c r="A95" s="27"/>
      <c r="B95" s="33"/>
      <c r="C95" s="33"/>
      <c r="D95" s="148"/>
      <c r="E95" s="149"/>
      <c r="F95" s="33"/>
      <c r="G95" s="149"/>
      <c r="H95" s="33"/>
      <c r="I95" s="89"/>
      <c r="J95" s="89"/>
      <c r="K95" s="89"/>
      <c r="L95" s="33"/>
      <c r="M95" s="33"/>
      <c r="N95" s="33"/>
      <c r="O95" s="33"/>
      <c r="P95" s="33"/>
      <c r="Q95" s="33"/>
      <c r="R95" s="33"/>
      <c r="S95" s="33"/>
      <c r="T95" s="34"/>
      <c r="U95" s="34"/>
      <c r="V95" s="149"/>
      <c r="W95" s="33"/>
      <c r="X95" s="33"/>
      <c r="Y95" s="33"/>
      <c r="Z95" s="149"/>
      <c r="AA95" s="33"/>
      <c r="AB95" s="33"/>
      <c r="AC95" s="34"/>
      <c r="AD95" s="34"/>
      <c r="AE95" s="150"/>
      <c r="AF95" s="33"/>
      <c r="AG95" s="33"/>
      <c r="AH95" s="33"/>
      <c r="AI95" s="33"/>
      <c r="AJ95" s="33"/>
      <c r="AK95" s="90"/>
      <c r="AL95" s="91"/>
      <c r="AM95" s="34"/>
      <c r="AN95" s="35"/>
      <c r="AO95" s="35"/>
      <c r="AP95" s="35"/>
      <c r="AQ95" s="35"/>
      <c r="AR95" s="35"/>
      <c r="AS95" s="35"/>
    </row>
    <row r="96" spans="1:45" ht="30.75" customHeight="1" thickBot="1" x14ac:dyDescent="0.3">
      <c r="A96" s="27"/>
      <c r="B96" s="653" t="s">
        <v>218</v>
      </c>
      <c r="C96" s="654"/>
      <c r="D96" s="654"/>
      <c r="E96" s="654"/>
      <c r="F96" s="654"/>
      <c r="G96" s="654"/>
      <c r="H96" s="654"/>
      <c r="I96" s="654"/>
      <c r="J96" s="654"/>
      <c r="K96" s="655"/>
      <c r="L96" s="32"/>
      <c r="M96" s="33"/>
      <c r="N96" s="33"/>
      <c r="O96" s="33"/>
      <c r="P96" s="33"/>
      <c r="Q96" s="33"/>
      <c r="R96" s="33"/>
      <c r="S96" s="33"/>
      <c r="T96" s="33"/>
      <c r="U96" s="33"/>
      <c r="V96" s="33"/>
      <c r="W96" s="33"/>
      <c r="X96" s="33"/>
      <c r="Y96" s="33"/>
      <c r="Z96" s="33"/>
      <c r="AA96" s="33"/>
      <c r="AB96" s="33"/>
      <c r="AC96" s="34"/>
      <c r="AD96" s="33"/>
      <c r="AE96" s="33"/>
      <c r="AF96" s="33"/>
      <c r="AG96" s="33"/>
      <c r="AH96" s="33"/>
      <c r="AI96" s="33"/>
      <c r="AJ96" s="33"/>
      <c r="AK96" s="33"/>
      <c r="AL96" s="33"/>
      <c r="AM96" s="33"/>
      <c r="AN96" s="35"/>
      <c r="AO96" s="35"/>
      <c r="AP96" s="35"/>
      <c r="AQ96" s="35"/>
      <c r="AR96" s="36"/>
      <c r="AS96" s="7"/>
    </row>
    <row r="97" spans="1:48" ht="23.25" customHeight="1" thickBot="1" x14ac:dyDescent="0.3">
      <c r="A97" s="27"/>
      <c r="B97" s="32" t="s">
        <v>38</v>
      </c>
      <c r="C97" s="668" t="s">
        <v>219</v>
      </c>
      <c r="D97" s="669"/>
      <c r="E97" s="669"/>
      <c r="F97" s="669"/>
      <c r="G97" s="669"/>
      <c r="H97" s="669"/>
      <c r="I97" s="669"/>
      <c r="J97" s="669"/>
      <c r="K97" s="670"/>
      <c r="L97" s="34"/>
      <c r="M97" s="664" t="s">
        <v>40</v>
      </c>
      <c r="N97" s="665"/>
      <c r="O97" s="665"/>
      <c r="P97" s="665"/>
      <c r="Q97" s="665"/>
      <c r="R97" s="665"/>
      <c r="S97" s="665"/>
      <c r="T97" s="666"/>
      <c r="U97" s="113" t="s">
        <v>17</v>
      </c>
      <c r="V97" s="667" t="s">
        <v>41</v>
      </c>
      <c r="W97" s="665"/>
      <c r="X97" s="665"/>
      <c r="Y97" s="665"/>
      <c r="Z97" s="665"/>
      <c r="AA97" s="665"/>
      <c r="AB97" s="665"/>
      <c r="AC97" s="666"/>
      <c r="AD97" s="113" t="s">
        <v>17</v>
      </c>
      <c r="AE97" s="667" t="s">
        <v>42</v>
      </c>
      <c r="AF97" s="665"/>
      <c r="AG97" s="665"/>
      <c r="AH97" s="665"/>
      <c r="AI97" s="665"/>
      <c r="AJ97" s="665"/>
      <c r="AK97" s="665"/>
      <c r="AL97" s="666"/>
      <c r="AM97" s="114" t="s">
        <v>17</v>
      </c>
      <c r="AN97" s="35"/>
      <c r="AO97" s="661" t="s">
        <v>43</v>
      </c>
      <c r="AP97" s="662"/>
      <c r="AQ97" s="662"/>
      <c r="AR97" s="663"/>
      <c r="AS97" s="7"/>
    </row>
    <row r="98" spans="1:48" ht="41.25" customHeight="1" thickBot="1" x14ac:dyDescent="0.3">
      <c r="A98" s="27"/>
      <c r="B98" s="200" t="s">
        <v>0</v>
      </c>
      <c r="C98" s="196" t="s">
        <v>1</v>
      </c>
      <c r="D98" s="196" t="s">
        <v>2</v>
      </c>
      <c r="E98" s="196" t="s">
        <v>3</v>
      </c>
      <c r="F98" s="196" t="s">
        <v>4</v>
      </c>
      <c r="G98" s="196" t="s">
        <v>5</v>
      </c>
      <c r="H98" s="190" t="s">
        <v>338</v>
      </c>
      <c r="I98" s="196" t="s">
        <v>7</v>
      </c>
      <c r="J98" s="197" t="s">
        <v>8</v>
      </c>
      <c r="K98" s="198" t="s">
        <v>9</v>
      </c>
      <c r="L98" s="32"/>
      <c r="M98" s="119" t="s">
        <v>18</v>
      </c>
      <c r="N98" s="40" t="s">
        <v>11</v>
      </c>
      <c r="O98" s="40" t="s">
        <v>12</v>
      </c>
      <c r="P98" s="40" t="s">
        <v>13</v>
      </c>
      <c r="Q98" s="40" t="s">
        <v>14</v>
      </c>
      <c r="R98" s="40" t="s">
        <v>15</v>
      </c>
      <c r="S98" s="41"/>
      <c r="T98" s="42" t="s">
        <v>16</v>
      </c>
      <c r="U98" s="43"/>
      <c r="V98" s="39" t="s">
        <v>18</v>
      </c>
      <c r="W98" s="44" t="s">
        <v>19</v>
      </c>
      <c r="X98" s="44" t="s">
        <v>20</v>
      </c>
      <c r="Y98" s="44" t="s">
        <v>21</v>
      </c>
      <c r="Z98" s="44" t="s">
        <v>22</v>
      </c>
      <c r="AA98" s="40" t="s">
        <v>15</v>
      </c>
      <c r="AB98" s="41"/>
      <c r="AC98" s="45" t="s">
        <v>16</v>
      </c>
      <c r="AD98" s="43"/>
      <c r="AE98" s="39" t="s">
        <v>18</v>
      </c>
      <c r="AF98" s="40" t="s">
        <v>23</v>
      </c>
      <c r="AG98" s="40" t="s">
        <v>24</v>
      </c>
      <c r="AH98" s="40" t="s">
        <v>25</v>
      </c>
      <c r="AI98" s="40" t="s">
        <v>26</v>
      </c>
      <c r="AJ98" s="40" t="s">
        <v>15</v>
      </c>
      <c r="AK98" s="41"/>
      <c r="AL98" s="42" t="s">
        <v>16</v>
      </c>
      <c r="AM98" s="120"/>
      <c r="AN98" s="35"/>
      <c r="AO98" s="46" t="s">
        <v>27</v>
      </c>
      <c r="AP98" s="47" t="s">
        <v>15</v>
      </c>
      <c r="AQ98" s="48" t="s">
        <v>28</v>
      </c>
      <c r="AR98" s="49" t="s">
        <v>29</v>
      </c>
      <c r="AS98" s="7"/>
    </row>
    <row r="99" spans="1:48" ht="94.5" customHeight="1" x14ac:dyDescent="0.25">
      <c r="A99" s="27">
        <f t="shared" ref="A99:A103" si="109">+G99-AO99</f>
        <v>0</v>
      </c>
      <c r="B99" s="677" t="s">
        <v>220</v>
      </c>
      <c r="C99" s="626" t="s">
        <v>424</v>
      </c>
      <c r="D99" s="260" t="s">
        <v>221</v>
      </c>
      <c r="E99" s="306" t="s">
        <v>222</v>
      </c>
      <c r="F99" s="261" t="s">
        <v>53</v>
      </c>
      <c r="G99" s="261">
        <v>1</v>
      </c>
      <c r="H99" s="261" t="s">
        <v>223</v>
      </c>
      <c r="I99" s="262" t="s">
        <v>224</v>
      </c>
      <c r="J99" s="262">
        <v>45323</v>
      </c>
      <c r="K99" s="264">
        <v>45412</v>
      </c>
      <c r="L99" s="33"/>
      <c r="M99" s="223">
        <v>1</v>
      </c>
      <c r="N99" s="224"/>
      <c r="O99" s="224"/>
      <c r="P99" s="224"/>
      <c r="Q99" s="224">
        <v>1</v>
      </c>
      <c r="R99" s="224">
        <f t="shared" ref="R99:R103" si="110">+SUM(N99:Q99)</f>
        <v>1</v>
      </c>
      <c r="S99" s="225">
        <f t="shared" ref="S99:S106" si="111">IFERROR(R99/M99,"")</f>
        <v>1</v>
      </c>
      <c r="T99" s="226" t="s">
        <v>476</v>
      </c>
      <c r="U99" s="226" t="s">
        <v>473</v>
      </c>
      <c r="V99" s="224"/>
      <c r="W99" s="224"/>
      <c r="X99" s="224"/>
      <c r="Y99" s="224"/>
      <c r="Z99" s="224"/>
      <c r="AA99" s="224">
        <f t="shared" ref="AA99:AA105" si="112">+SUM(W99:Z99)</f>
        <v>0</v>
      </c>
      <c r="AB99" s="225" t="str">
        <f t="shared" ref="AB99:AB105" si="113">IFERROR(AA99/V99,"")</f>
        <v/>
      </c>
      <c r="AC99" s="226"/>
      <c r="AD99" s="467"/>
      <c r="AE99" s="227"/>
      <c r="AF99" s="388"/>
      <c r="AG99" s="53"/>
      <c r="AH99" s="53"/>
      <c r="AI99" s="53"/>
      <c r="AJ99" s="53">
        <f t="shared" ref="AJ99:AJ103" si="114">+SUM(AF99:AI99)</f>
        <v>0</v>
      </c>
      <c r="AK99" s="51" t="str">
        <f t="shared" ref="AK99:AK103" si="115">IFERROR(AJ99/AE99,"")</f>
        <v/>
      </c>
      <c r="AL99" s="121"/>
      <c r="AM99" s="122"/>
      <c r="AN99" s="35"/>
      <c r="AO99" s="56">
        <f t="shared" ref="AO99:AO106" si="116">+SUM(M99,V99,AE99)</f>
        <v>1</v>
      </c>
      <c r="AP99" s="57">
        <f t="shared" ref="AP99:AP106" si="117">+SUM(R99,AA99,AJ99)</f>
        <v>1</v>
      </c>
      <c r="AQ99" s="58">
        <f t="shared" ref="AQ99:AQ105" si="118">IFERROR(AP99/AO99,"")</f>
        <v>1</v>
      </c>
      <c r="AR99" s="694">
        <f>+AVERAGE(AQ99:AQ100)</f>
        <v>1</v>
      </c>
      <c r="AS99" s="7"/>
    </row>
    <row r="100" spans="1:48" ht="92.25" customHeight="1" thickBot="1" x14ac:dyDescent="0.3">
      <c r="A100" s="27">
        <f t="shared" si="109"/>
        <v>0</v>
      </c>
      <c r="B100" s="679"/>
      <c r="C100" s="480" t="s">
        <v>425</v>
      </c>
      <c r="D100" s="289" t="s">
        <v>225</v>
      </c>
      <c r="E100" s="457" t="s">
        <v>347</v>
      </c>
      <c r="F100" s="290" t="s">
        <v>53</v>
      </c>
      <c r="G100" s="290">
        <v>1</v>
      </c>
      <c r="H100" s="290" t="s">
        <v>223</v>
      </c>
      <c r="I100" s="266" t="s">
        <v>226</v>
      </c>
      <c r="J100" s="380">
        <v>45383</v>
      </c>
      <c r="K100" s="381">
        <v>45534</v>
      </c>
      <c r="L100" s="33"/>
      <c r="M100" s="232"/>
      <c r="N100" s="233"/>
      <c r="O100" s="233"/>
      <c r="P100" s="233"/>
      <c r="Q100" s="233"/>
      <c r="R100" s="233">
        <f t="shared" si="110"/>
        <v>0</v>
      </c>
      <c r="S100" s="234" t="str">
        <f t="shared" si="111"/>
        <v/>
      </c>
      <c r="T100" s="235"/>
      <c r="U100" s="235"/>
      <c r="V100" s="233">
        <v>1</v>
      </c>
      <c r="W100" s="233"/>
      <c r="X100" s="233"/>
      <c r="Y100" s="233">
        <v>1</v>
      </c>
      <c r="Z100" s="233"/>
      <c r="AA100" s="233">
        <f t="shared" si="112"/>
        <v>1</v>
      </c>
      <c r="AB100" s="234">
        <f t="shared" si="113"/>
        <v>1</v>
      </c>
      <c r="AC100" s="627" t="s">
        <v>540</v>
      </c>
      <c r="AD100" s="289" t="s">
        <v>553</v>
      </c>
      <c r="AE100" s="343"/>
      <c r="AF100" s="78"/>
      <c r="AG100" s="62"/>
      <c r="AH100" s="62"/>
      <c r="AI100" s="62"/>
      <c r="AJ100" s="62">
        <f t="shared" si="114"/>
        <v>0</v>
      </c>
      <c r="AK100" s="63" t="str">
        <f t="shared" si="115"/>
        <v/>
      </c>
      <c r="AL100" s="67"/>
      <c r="AM100" s="68"/>
      <c r="AN100" s="35"/>
      <c r="AO100" s="468">
        <f t="shared" si="116"/>
        <v>1</v>
      </c>
      <c r="AP100" s="319">
        <f t="shared" si="117"/>
        <v>1</v>
      </c>
      <c r="AQ100" s="469">
        <f t="shared" si="118"/>
        <v>1</v>
      </c>
      <c r="AR100" s="680"/>
      <c r="AS100" s="7"/>
      <c r="AT100" s="182" t="s">
        <v>348</v>
      </c>
    </row>
    <row r="101" spans="1:48" ht="92.25" customHeight="1" thickBot="1" x14ac:dyDescent="0.3">
      <c r="A101" s="27">
        <f t="shared" si="109"/>
        <v>0</v>
      </c>
      <c r="B101" s="476" t="s">
        <v>227</v>
      </c>
      <c r="C101" s="606" t="s">
        <v>426</v>
      </c>
      <c r="D101" s="332" t="s">
        <v>228</v>
      </c>
      <c r="E101" s="462" t="s">
        <v>229</v>
      </c>
      <c r="F101" s="372" t="s">
        <v>53</v>
      </c>
      <c r="G101" s="372">
        <v>1</v>
      </c>
      <c r="H101" s="372" t="s">
        <v>230</v>
      </c>
      <c r="I101" s="326" t="s">
        <v>226</v>
      </c>
      <c r="J101" s="326">
        <v>45474</v>
      </c>
      <c r="K101" s="336">
        <v>45626</v>
      </c>
      <c r="L101" s="33"/>
      <c r="M101" s="327"/>
      <c r="N101" s="328"/>
      <c r="O101" s="328"/>
      <c r="P101" s="328"/>
      <c r="Q101" s="328"/>
      <c r="R101" s="328">
        <f t="shared" si="110"/>
        <v>0</v>
      </c>
      <c r="S101" s="329" t="str">
        <f t="shared" si="111"/>
        <v/>
      </c>
      <c r="T101" s="330"/>
      <c r="U101" s="330"/>
      <c r="V101" s="328">
        <v>1</v>
      </c>
      <c r="W101" s="328"/>
      <c r="X101" s="328"/>
      <c r="Y101" s="328"/>
      <c r="Z101" s="328"/>
      <c r="AA101" s="328">
        <f t="shared" si="112"/>
        <v>0</v>
      </c>
      <c r="AB101" s="329">
        <f t="shared" si="113"/>
        <v>0</v>
      </c>
      <c r="AC101" s="628" t="s">
        <v>541</v>
      </c>
      <c r="AD101" s="332" t="s">
        <v>554</v>
      </c>
      <c r="AE101" s="333"/>
      <c r="AF101" s="144"/>
      <c r="AG101" s="105"/>
      <c r="AH101" s="105"/>
      <c r="AI101" s="105"/>
      <c r="AJ101" s="62">
        <f t="shared" si="114"/>
        <v>0</v>
      </c>
      <c r="AK101" s="63" t="str">
        <f t="shared" si="115"/>
        <v/>
      </c>
      <c r="AL101" s="107"/>
      <c r="AM101" s="129"/>
      <c r="AN101" s="35"/>
      <c r="AO101" s="337">
        <f t="shared" si="116"/>
        <v>1</v>
      </c>
      <c r="AP101" s="334">
        <f t="shared" si="117"/>
        <v>0</v>
      </c>
      <c r="AQ101" s="361">
        <f t="shared" si="118"/>
        <v>0</v>
      </c>
      <c r="AR101" s="465">
        <f>+AVERAGE(AQ101)</f>
        <v>0</v>
      </c>
      <c r="AS101" s="7"/>
    </row>
    <row r="102" spans="1:48" ht="93.75" customHeight="1" thickBot="1" x14ac:dyDescent="0.3">
      <c r="A102" s="27">
        <f t="shared" si="109"/>
        <v>0</v>
      </c>
      <c r="B102" s="459" t="s">
        <v>231</v>
      </c>
      <c r="C102" s="481" t="s">
        <v>427</v>
      </c>
      <c r="D102" s="470" t="s">
        <v>349</v>
      </c>
      <c r="E102" s="455" t="s">
        <v>350</v>
      </c>
      <c r="F102" s="455" t="s">
        <v>53</v>
      </c>
      <c r="G102" s="455">
        <v>1</v>
      </c>
      <c r="H102" s="455" t="s">
        <v>223</v>
      </c>
      <c r="I102" s="471" t="s">
        <v>226</v>
      </c>
      <c r="J102" s="471">
        <v>45323</v>
      </c>
      <c r="K102" s="472">
        <v>45626</v>
      </c>
      <c r="L102" s="33"/>
      <c r="M102" s="624"/>
      <c r="N102" s="328"/>
      <c r="O102" s="328"/>
      <c r="P102" s="328"/>
      <c r="Q102" s="328"/>
      <c r="R102" s="328">
        <f t="shared" si="110"/>
        <v>0</v>
      </c>
      <c r="S102" s="329" t="str">
        <f t="shared" si="111"/>
        <v/>
      </c>
      <c r="T102" s="330"/>
      <c r="U102" s="330"/>
      <c r="V102" s="328"/>
      <c r="W102" s="328"/>
      <c r="X102" s="328"/>
      <c r="Y102" s="328"/>
      <c r="Z102" s="328"/>
      <c r="AA102" s="328">
        <f t="shared" si="112"/>
        <v>0</v>
      </c>
      <c r="AB102" s="331" t="str">
        <f t="shared" si="113"/>
        <v/>
      </c>
      <c r="AC102" s="332"/>
      <c r="AD102" s="330"/>
      <c r="AE102" s="625">
        <v>1</v>
      </c>
      <c r="AF102" s="144"/>
      <c r="AG102" s="105"/>
      <c r="AH102" s="105"/>
      <c r="AI102" s="105"/>
      <c r="AJ102" s="62">
        <f t="shared" si="114"/>
        <v>0</v>
      </c>
      <c r="AK102" s="63">
        <f t="shared" si="115"/>
        <v>0</v>
      </c>
      <c r="AL102" s="107"/>
      <c r="AM102" s="129"/>
      <c r="AN102" s="35"/>
      <c r="AO102" s="486">
        <f t="shared" si="116"/>
        <v>1</v>
      </c>
      <c r="AP102" s="487">
        <f t="shared" si="117"/>
        <v>0</v>
      </c>
      <c r="AQ102" s="488">
        <f>IFERROR(AP102/AO102,"")</f>
        <v>0</v>
      </c>
      <c r="AR102" s="389">
        <f>+AVERAGE(AQ102)</f>
        <v>0</v>
      </c>
      <c r="AS102" s="7"/>
    </row>
    <row r="103" spans="1:48" ht="161.25" customHeight="1" x14ac:dyDescent="0.25">
      <c r="A103" s="27">
        <f t="shared" si="109"/>
        <v>-2</v>
      </c>
      <c r="B103" s="711" t="s">
        <v>232</v>
      </c>
      <c r="C103" s="390" t="s">
        <v>428</v>
      </c>
      <c r="D103" s="274" t="s">
        <v>233</v>
      </c>
      <c r="E103" s="474" t="s">
        <v>234</v>
      </c>
      <c r="F103" s="275" t="s">
        <v>53</v>
      </c>
      <c r="G103" s="474">
        <v>1</v>
      </c>
      <c r="H103" s="275" t="s">
        <v>223</v>
      </c>
      <c r="I103" s="276" t="s">
        <v>224</v>
      </c>
      <c r="J103" s="277">
        <v>45292</v>
      </c>
      <c r="K103" s="278">
        <v>45656</v>
      </c>
      <c r="L103" s="33"/>
      <c r="M103" s="482">
        <v>1</v>
      </c>
      <c r="N103" s="483"/>
      <c r="O103" s="483"/>
      <c r="P103" s="483"/>
      <c r="Q103" s="483">
        <v>1</v>
      </c>
      <c r="R103" s="224">
        <f t="shared" si="110"/>
        <v>1</v>
      </c>
      <c r="S103" s="225">
        <f t="shared" si="111"/>
        <v>1</v>
      </c>
      <c r="T103" s="467" t="s">
        <v>481</v>
      </c>
      <c r="U103" s="467" t="s">
        <v>473</v>
      </c>
      <c r="V103" s="483">
        <v>1</v>
      </c>
      <c r="W103" s="483"/>
      <c r="X103" s="483"/>
      <c r="Y103" s="483"/>
      <c r="Z103" s="483"/>
      <c r="AA103" s="483">
        <v>1</v>
      </c>
      <c r="AB103" s="341">
        <f t="shared" si="113"/>
        <v>1</v>
      </c>
      <c r="AC103" s="260" t="s">
        <v>542</v>
      </c>
      <c r="AD103" s="226" t="s">
        <v>550</v>
      </c>
      <c r="AE103" s="484">
        <v>1</v>
      </c>
      <c r="AF103" s="144"/>
      <c r="AG103" s="105"/>
      <c r="AH103" s="105"/>
      <c r="AI103" s="105"/>
      <c r="AJ103" s="62">
        <f t="shared" si="114"/>
        <v>0</v>
      </c>
      <c r="AK103" s="63">
        <f t="shared" si="115"/>
        <v>0</v>
      </c>
      <c r="AL103" s="107"/>
      <c r="AM103" s="129"/>
      <c r="AN103" s="35"/>
      <c r="AO103" s="418">
        <f t="shared" si="116"/>
        <v>3</v>
      </c>
      <c r="AP103" s="419">
        <f t="shared" si="117"/>
        <v>2</v>
      </c>
      <c r="AQ103" s="489">
        <f t="shared" si="118"/>
        <v>0.66666666666666663</v>
      </c>
      <c r="AR103" s="698">
        <f>+AVERAGE(AQ103:AQ105)</f>
        <v>0.72222222222222221</v>
      </c>
      <c r="AS103" s="7"/>
    </row>
    <row r="104" spans="1:48" ht="140.25" customHeight="1" x14ac:dyDescent="0.25">
      <c r="A104" s="27"/>
      <c r="B104" s="712"/>
      <c r="C104" s="391" t="s">
        <v>429</v>
      </c>
      <c r="D104" s="269" t="s">
        <v>235</v>
      </c>
      <c r="E104" s="473" t="s">
        <v>236</v>
      </c>
      <c r="F104" s="268" t="s">
        <v>53</v>
      </c>
      <c r="G104" s="268">
        <v>1</v>
      </c>
      <c r="H104" s="268" t="s">
        <v>230</v>
      </c>
      <c r="I104" s="270" t="s">
        <v>224</v>
      </c>
      <c r="J104" s="271">
        <v>45292</v>
      </c>
      <c r="K104" s="280">
        <v>45656</v>
      </c>
      <c r="L104" s="33"/>
      <c r="M104" s="230"/>
      <c r="N104" s="105"/>
      <c r="O104" s="105"/>
      <c r="P104" s="105"/>
      <c r="Q104" s="105"/>
      <c r="R104" s="105"/>
      <c r="S104" s="63" t="str">
        <f t="shared" si="111"/>
        <v/>
      </c>
      <c r="T104" s="106"/>
      <c r="U104" s="106"/>
      <c r="V104" s="62">
        <v>1</v>
      </c>
      <c r="W104" s="62"/>
      <c r="X104" s="62"/>
      <c r="Y104" s="62">
        <v>1</v>
      </c>
      <c r="Z104" s="62"/>
      <c r="AA104" s="62">
        <v>1</v>
      </c>
      <c r="AB104" s="77">
        <f t="shared" si="113"/>
        <v>1</v>
      </c>
      <c r="AC104" s="134" t="s">
        <v>543</v>
      </c>
      <c r="AD104" s="106" t="s">
        <v>473</v>
      </c>
      <c r="AE104" s="485"/>
      <c r="AF104" s="144"/>
      <c r="AG104" s="105"/>
      <c r="AH104" s="105"/>
      <c r="AI104" s="105"/>
      <c r="AJ104" s="105"/>
      <c r="AK104" s="128"/>
      <c r="AL104" s="107"/>
      <c r="AM104" s="129"/>
      <c r="AN104" s="35"/>
      <c r="AO104" s="421">
        <f t="shared" si="116"/>
        <v>1</v>
      </c>
      <c r="AP104" s="416">
        <f t="shared" si="117"/>
        <v>1</v>
      </c>
      <c r="AQ104" s="490">
        <f>IFERROR(AP104/AO104,"")</f>
        <v>1</v>
      </c>
      <c r="AR104" s="699"/>
      <c r="AS104" s="7"/>
    </row>
    <row r="105" spans="1:48" ht="92.25" customHeight="1" thickBot="1" x14ac:dyDescent="0.3">
      <c r="A105" s="27"/>
      <c r="B105" s="713"/>
      <c r="C105" s="392" t="s">
        <v>430</v>
      </c>
      <c r="D105" s="393" t="s">
        <v>237</v>
      </c>
      <c r="E105" s="475" t="s">
        <v>351</v>
      </c>
      <c r="F105" s="284" t="s">
        <v>53</v>
      </c>
      <c r="G105" s="284">
        <v>2</v>
      </c>
      <c r="H105" s="284" t="s">
        <v>223</v>
      </c>
      <c r="I105" s="285" t="s">
        <v>224</v>
      </c>
      <c r="J105" s="386">
        <v>45292</v>
      </c>
      <c r="K105" s="387">
        <v>45656</v>
      </c>
      <c r="L105" s="33"/>
      <c r="M105" s="232"/>
      <c r="N105" s="233"/>
      <c r="O105" s="233"/>
      <c r="P105" s="233"/>
      <c r="Q105" s="233"/>
      <c r="R105" s="233"/>
      <c r="S105" s="234" t="str">
        <f t="shared" si="111"/>
        <v/>
      </c>
      <c r="T105" s="235"/>
      <c r="U105" s="235"/>
      <c r="V105" s="352">
        <v>1</v>
      </c>
      <c r="W105" s="352"/>
      <c r="X105" s="352"/>
      <c r="Y105" s="352"/>
      <c r="Z105" s="352">
        <v>1</v>
      </c>
      <c r="AA105" s="73">
        <f t="shared" si="112"/>
        <v>1</v>
      </c>
      <c r="AB105" s="311">
        <f t="shared" si="113"/>
        <v>1</v>
      </c>
      <c r="AC105" s="289" t="s">
        <v>544</v>
      </c>
      <c r="AD105" s="235" t="s">
        <v>473</v>
      </c>
      <c r="AE105" s="343">
        <v>1</v>
      </c>
      <c r="AF105" s="144"/>
      <c r="AG105" s="105"/>
      <c r="AH105" s="105"/>
      <c r="AI105" s="105"/>
      <c r="AJ105" s="105"/>
      <c r="AK105" s="128"/>
      <c r="AL105" s="107"/>
      <c r="AM105" s="129"/>
      <c r="AN105" s="35"/>
      <c r="AO105" s="423">
        <f t="shared" si="116"/>
        <v>2</v>
      </c>
      <c r="AP105" s="424">
        <f t="shared" si="117"/>
        <v>1</v>
      </c>
      <c r="AQ105" s="491">
        <f t="shared" si="118"/>
        <v>0.5</v>
      </c>
      <c r="AR105" s="700"/>
      <c r="AS105" s="7"/>
    </row>
    <row r="106" spans="1:48" ht="165.75" thickBot="1" x14ac:dyDescent="0.3">
      <c r="A106" s="27"/>
      <c r="B106" s="477" t="s">
        <v>238</v>
      </c>
      <c r="C106" s="379" t="s">
        <v>431</v>
      </c>
      <c r="D106" s="354" t="s">
        <v>239</v>
      </c>
      <c r="E106" s="379" t="s">
        <v>240</v>
      </c>
      <c r="F106" s="579" t="s">
        <v>597</v>
      </c>
      <c r="G106" s="379">
        <v>2</v>
      </c>
      <c r="H106" s="379" t="s">
        <v>241</v>
      </c>
      <c r="I106" s="379" t="s">
        <v>352</v>
      </c>
      <c r="J106" s="478">
        <v>45323</v>
      </c>
      <c r="K106" s="479">
        <v>45626</v>
      </c>
      <c r="L106" s="33"/>
      <c r="M106" s="327"/>
      <c r="N106" s="328"/>
      <c r="O106" s="328"/>
      <c r="P106" s="328"/>
      <c r="Q106" s="328"/>
      <c r="R106" s="328"/>
      <c r="S106" s="329" t="str">
        <f t="shared" si="111"/>
        <v/>
      </c>
      <c r="T106" s="330"/>
      <c r="U106" s="330"/>
      <c r="V106" s="328">
        <v>1</v>
      </c>
      <c r="W106" s="328"/>
      <c r="X106" s="328"/>
      <c r="Y106" s="328"/>
      <c r="Z106" s="328"/>
      <c r="AA106" s="328">
        <v>0</v>
      </c>
      <c r="AB106" s="331">
        <f t="shared" ref="AB106" si="119">IFERROR(AA106/V106,"")</f>
        <v>0</v>
      </c>
      <c r="AC106" s="332" t="s">
        <v>539</v>
      </c>
      <c r="AD106" s="330" t="s">
        <v>549</v>
      </c>
      <c r="AE106" s="333">
        <v>1</v>
      </c>
      <c r="AF106" s="144"/>
      <c r="AG106" s="105"/>
      <c r="AH106" s="105"/>
      <c r="AI106" s="105"/>
      <c r="AJ106" s="105"/>
      <c r="AK106" s="128"/>
      <c r="AL106" s="107"/>
      <c r="AM106" s="129"/>
      <c r="AN106" s="35"/>
      <c r="AO106" s="56">
        <f t="shared" si="116"/>
        <v>2</v>
      </c>
      <c r="AP106" s="57">
        <f t="shared" si="117"/>
        <v>0</v>
      </c>
      <c r="AQ106" s="58">
        <f t="shared" ref="AQ106" si="120">IFERROR(AP106/AO106,"")</f>
        <v>0</v>
      </c>
      <c r="AR106" s="389">
        <f>+AVERAGE(AQ106)</f>
        <v>0</v>
      </c>
      <c r="AS106" s="7"/>
    </row>
    <row r="107" spans="1:48" ht="64.5" customHeight="1" thickBot="1" x14ac:dyDescent="0.3">
      <c r="A107" s="27"/>
      <c r="B107" s="33"/>
      <c r="C107" s="33"/>
      <c r="D107" s="35"/>
      <c r="E107" s="35"/>
      <c r="F107" s="35"/>
      <c r="G107" s="35"/>
      <c r="H107" s="159"/>
      <c r="I107" s="159"/>
      <c r="J107" s="159"/>
      <c r="K107" s="159"/>
      <c r="L107" s="35"/>
      <c r="M107" s="35"/>
      <c r="N107" s="35"/>
      <c r="O107" s="35"/>
      <c r="P107" s="35"/>
      <c r="Q107" s="35"/>
      <c r="R107" s="35"/>
      <c r="S107" s="89"/>
      <c r="T107" s="34"/>
      <c r="U107" s="34"/>
      <c r="V107" s="35"/>
      <c r="W107" s="35"/>
      <c r="X107" s="35"/>
      <c r="Y107" s="35"/>
      <c r="Z107" s="35"/>
      <c r="AA107" s="35"/>
      <c r="AB107" s="89"/>
      <c r="AC107" s="34"/>
      <c r="AD107" s="34"/>
      <c r="AE107" s="35"/>
      <c r="AF107" s="35"/>
      <c r="AG107" s="35"/>
      <c r="AH107" s="35"/>
      <c r="AI107" s="35"/>
      <c r="AJ107" s="35"/>
      <c r="AK107" s="89"/>
      <c r="AL107" s="35"/>
      <c r="AM107" s="35"/>
      <c r="AN107" s="35"/>
      <c r="AO107" s="661" t="s">
        <v>93</v>
      </c>
      <c r="AP107" s="662"/>
      <c r="AQ107" s="663"/>
      <c r="AR107" s="151">
        <f>AVERAGE(AR99:AR106)</f>
        <v>0.34444444444444444</v>
      </c>
      <c r="AS107" s="7"/>
    </row>
    <row r="108" spans="1:48" ht="42" customHeight="1" x14ac:dyDescent="0.25">
      <c r="A108" s="27"/>
      <c r="B108" s="156"/>
      <c r="C108" s="33"/>
      <c r="D108" s="148"/>
      <c r="E108" s="149"/>
      <c r="F108" s="33"/>
      <c r="G108" s="149"/>
      <c r="H108" s="33"/>
      <c r="I108" s="89"/>
      <c r="J108" s="89"/>
      <c r="K108" s="89"/>
      <c r="L108" s="33"/>
      <c r="M108" s="33"/>
      <c r="N108" s="33"/>
      <c r="O108" s="33"/>
      <c r="P108" s="33"/>
      <c r="Q108" s="33"/>
      <c r="R108" s="33"/>
      <c r="S108" s="33"/>
      <c r="T108" s="34"/>
      <c r="U108" s="34"/>
      <c r="V108" s="149"/>
      <c r="W108" s="33"/>
      <c r="X108" s="33"/>
      <c r="Y108" s="33"/>
      <c r="Z108" s="149"/>
      <c r="AA108" s="33"/>
      <c r="AB108" s="33"/>
      <c r="AC108" s="34"/>
      <c r="AD108" s="34"/>
      <c r="AE108" s="150"/>
      <c r="AF108" s="33"/>
      <c r="AG108" s="33"/>
      <c r="AH108" s="33"/>
      <c r="AI108" s="33"/>
      <c r="AJ108" s="33"/>
      <c r="AK108" s="90"/>
      <c r="AL108" s="91"/>
      <c r="AM108" s="34"/>
      <c r="AN108" s="35"/>
      <c r="AO108" s="35"/>
      <c r="AP108" s="35"/>
      <c r="AQ108" s="35"/>
      <c r="AR108" s="35"/>
      <c r="AS108" s="35"/>
      <c r="AT108" s="35"/>
      <c r="AU108" s="35"/>
      <c r="AV108" s="35"/>
    </row>
    <row r="109" spans="1:48" ht="30.75" customHeight="1" thickBot="1" x14ac:dyDescent="0.3">
      <c r="A109" s="27"/>
      <c r="B109" s="653" t="s">
        <v>242</v>
      </c>
      <c r="C109" s="654"/>
      <c r="D109" s="654"/>
      <c r="E109" s="654"/>
      <c r="F109" s="654"/>
      <c r="G109" s="654"/>
      <c r="H109" s="654"/>
      <c r="I109" s="654"/>
      <c r="J109" s="654"/>
      <c r="K109" s="655"/>
      <c r="L109" s="32"/>
      <c r="M109" s="33"/>
      <c r="N109" s="33"/>
      <c r="O109" s="33"/>
      <c r="P109" s="33"/>
      <c r="Q109" s="33"/>
      <c r="R109" s="33"/>
      <c r="S109" s="33"/>
      <c r="T109" s="33"/>
      <c r="U109" s="33"/>
      <c r="V109" s="33"/>
      <c r="W109" s="33"/>
      <c r="X109" s="33"/>
      <c r="Y109" s="33"/>
      <c r="Z109" s="33"/>
      <c r="AA109" s="33"/>
      <c r="AB109" s="33"/>
      <c r="AC109" s="34"/>
      <c r="AD109" s="33"/>
      <c r="AE109" s="33"/>
      <c r="AF109" s="33"/>
      <c r="AG109" s="33"/>
      <c r="AH109" s="33"/>
      <c r="AI109" s="33"/>
      <c r="AJ109" s="33"/>
      <c r="AK109" s="33"/>
      <c r="AL109" s="33"/>
      <c r="AM109" s="33"/>
      <c r="AN109" s="35"/>
      <c r="AO109" s="35"/>
      <c r="AP109" s="35"/>
      <c r="AQ109" s="35"/>
      <c r="AR109" s="36"/>
      <c r="AS109" s="7"/>
    </row>
    <row r="110" spans="1:48" ht="35.25" customHeight="1" thickBot="1" x14ac:dyDescent="0.3">
      <c r="A110" s="27"/>
      <c r="B110" s="28" t="s">
        <v>38</v>
      </c>
      <c r="C110" s="738" t="s">
        <v>243</v>
      </c>
      <c r="D110" s="727"/>
      <c r="E110" s="727"/>
      <c r="F110" s="727"/>
      <c r="G110" s="727"/>
      <c r="H110" s="727"/>
      <c r="I110" s="727"/>
      <c r="J110" s="727"/>
      <c r="K110" s="727"/>
      <c r="L110" s="29"/>
      <c r="M110" s="695" t="s">
        <v>40</v>
      </c>
      <c r="N110" s="662"/>
      <c r="O110" s="662"/>
      <c r="P110" s="662"/>
      <c r="Q110" s="662"/>
      <c r="R110" s="662"/>
      <c r="S110" s="662"/>
      <c r="T110" s="663"/>
      <c r="U110" s="160" t="s">
        <v>17</v>
      </c>
      <c r="V110" s="695" t="s">
        <v>41</v>
      </c>
      <c r="W110" s="662"/>
      <c r="X110" s="662"/>
      <c r="Y110" s="662"/>
      <c r="Z110" s="662"/>
      <c r="AA110" s="662"/>
      <c r="AB110" s="662"/>
      <c r="AC110" s="663"/>
      <c r="AD110" s="160" t="s">
        <v>17</v>
      </c>
      <c r="AE110" s="695" t="s">
        <v>42</v>
      </c>
      <c r="AF110" s="662"/>
      <c r="AG110" s="662"/>
      <c r="AH110" s="662"/>
      <c r="AI110" s="662"/>
      <c r="AJ110" s="662"/>
      <c r="AK110" s="662"/>
      <c r="AL110" s="663"/>
      <c r="AM110" s="160" t="s">
        <v>17</v>
      </c>
      <c r="AN110" s="7"/>
      <c r="AO110" s="695" t="s">
        <v>43</v>
      </c>
      <c r="AP110" s="662"/>
      <c r="AQ110" s="662"/>
      <c r="AR110" s="663"/>
      <c r="AS110" s="7"/>
    </row>
    <row r="111" spans="1:48" ht="45.75" customHeight="1" thickBot="1" x14ac:dyDescent="0.3">
      <c r="A111" s="161"/>
      <c r="B111" s="162" t="s">
        <v>0</v>
      </c>
      <c r="C111" s="115" t="s">
        <v>1</v>
      </c>
      <c r="D111" s="189" t="s">
        <v>30</v>
      </c>
      <c r="E111" s="189" t="s">
        <v>3</v>
      </c>
      <c r="F111" s="189" t="s">
        <v>4</v>
      </c>
      <c r="G111" s="189" t="s">
        <v>5</v>
      </c>
      <c r="H111" s="190" t="s">
        <v>338</v>
      </c>
      <c r="I111" s="189" t="s">
        <v>7</v>
      </c>
      <c r="J111" s="191" t="s">
        <v>8</v>
      </c>
      <c r="K111" s="118" t="s">
        <v>9</v>
      </c>
      <c r="L111" s="38"/>
      <c r="M111" s="39" t="s">
        <v>18</v>
      </c>
      <c r="N111" s="220" t="s">
        <v>11</v>
      </c>
      <c r="O111" s="220" t="s">
        <v>12</v>
      </c>
      <c r="P111" s="220" t="s">
        <v>13</v>
      </c>
      <c r="Q111" s="220" t="s">
        <v>14</v>
      </c>
      <c r="R111" s="220" t="s">
        <v>15</v>
      </c>
      <c r="S111" s="41" t="s">
        <v>31</v>
      </c>
      <c r="T111" s="42" t="s">
        <v>16</v>
      </c>
      <c r="U111" s="221"/>
      <c r="V111" s="39" t="s">
        <v>18</v>
      </c>
      <c r="W111" s="220" t="s">
        <v>19</v>
      </c>
      <c r="X111" s="220" t="s">
        <v>20</v>
      </c>
      <c r="Y111" s="220" t="s">
        <v>21</v>
      </c>
      <c r="Z111" s="220" t="s">
        <v>22</v>
      </c>
      <c r="AA111" s="220" t="s">
        <v>15</v>
      </c>
      <c r="AB111" s="41" t="s">
        <v>31</v>
      </c>
      <c r="AC111" s="42" t="s">
        <v>16</v>
      </c>
      <c r="AD111" s="221"/>
      <c r="AE111" s="39" t="s">
        <v>18</v>
      </c>
      <c r="AF111" s="47" t="s">
        <v>23</v>
      </c>
      <c r="AG111" s="47" t="s">
        <v>24</v>
      </c>
      <c r="AH111" s="47" t="s">
        <v>25</v>
      </c>
      <c r="AI111" s="47" t="s">
        <v>26</v>
      </c>
      <c r="AJ111" s="47" t="s">
        <v>15</v>
      </c>
      <c r="AK111" s="93" t="s">
        <v>31</v>
      </c>
      <c r="AL111" s="48" t="s">
        <v>16</v>
      </c>
      <c r="AM111" s="94"/>
      <c r="AN111" s="33"/>
      <c r="AO111" s="39" t="s">
        <v>27</v>
      </c>
      <c r="AP111" s="220" t="s">
        <v>15</v>
      </c>
      <c r="AQ111" s="42" t="s">
        <v>28</v>
      </c>
      <c r="AR111" s="218" t="s">
        <v>29</v>
      </c>
      <c r="AS111" s="33"/>
    </row>
    <row r="112" spans="1:48" ht="70.5" customHeight="1" thickBot="1" x14ac:dyDescent="0.3">
      <c r="A112" s="18"/>
      <c r="B112" s="492" t="s">
        <v>244</v>
      </c>
      <c r="C112" s="588" t="s">
        <v>457</v>
      </c>
      <c r="D112" s="467" t="s">
        <v>246</v>
      </c>
      <c r="E112" s="611" t="s">
        <v>521</v>
      </c>
      <c r="F112" s="483" t="s">
        <v>99</v>
      </c>
      <c r="G112" s="483">
        <v>1</v>
      </c>
      <c r="H112" s="483" t="s">
        <v>247</v>
      </c>
      <c r="I112" s="494" t="s">
        <v>248</v>
      </c>
      <c r="J112" s="494">
        <v>45292</v>
      </c>
      <c r="K112" s="495">
        <v>45321</v>
      </c>
      <c r="L112" s="33"/>
      <c r="M112" s="482">
        <v>1</v>
      </c>
      <c r="N112" s="483">
        <v>1</v>
      </c>
      <c r="O112" s="483"/>
      <c r="P112" s="483"/>
      <c r="Q112" s="483"/>
      <c r="R112" s="483">
        <f t="shared" ref="R112:R115" si="121">+SUM(N112:Q112)</f>
        <v>1</v>
      </c>
      <c r="S112" s="496">
        <f t="shared" ref="S112:S115" si="122">IFERROR(R112/M112,"")</f>
        <v>1</v>
      </c>
      <c r="T112" s="467" t="s">
        <v>507</v>
      </c>
      <c r="U112" s="467" t="s">
        <v>473</v>
      </c>
      <c r="V112" s="483"/>
      <c r="W112" s="483"/>
      <c r="X112" s="483"/>
      <c r="Y112" s="483"/>
      <c r="Z112" s="483"/>
      <c r="AA112" s="483">
        <f t="shared" ref="AA112:AA113" si="123">+SUM(W112:Z112)</f>
        <v>0</v>
      </c>
      <c r="AB112" s="496" t="str">
        <f t="shared" ref="AB112:AB113" si="124">IFERROR(AA112/V112,"")</f>
        <v/>
      </c>
      <c r="AC112" s="467"/>
      <c r="AD112" s="467"/>
      <c r="AE112" s="497"/>
      <c r="AF112" s="320"/>
      <c r="AG112" s="73"/>
      <c r="AH112" s="73"/>
      <c r="AI112" s="73"/>
      <c r="AJ112" s="62">
        <f t="shared" ref="AJ112:AJ113" si="125">+SUM(AF112:AI112)</f>
        <v>0</v>
      </c>
      <c r="AK112" s="63" t="str">
        <f t="shared" ref="AK112:AK113" si="126">IFERROR(AJ112/AE112,"")</f>
        <v/>
      </c>
      <c r="AL112" s="123"/>
      <c r="AM112" s="165"/>
      <c r="AN112" s="35"/>
      <c r="AO112" s="344">
        <f t="shared" ref="AO112:AO113" si="127">+SUM(M112,V112,AE112)</f>
        <v>1</v>
      </c>
      <c r="AP112" s="345">
        <f t="shared" ref="AP112:AP113" si="128">+SUM(R112,AA112,AJ112)</f>
        <v>1</v>
      </c>
      <c r="AQ112" s="504">
        <f t="shared" ref="AQ112:AQ113" si="129">IFERROR(AP112/AO112,"")</f>
        <v>1</v>
      </c>
      <c r="AR112" s="362">
        <f>+AVERAGE(AQ112)</f>
        <v>1</v>
      </c>
      <c r="AS112" s="35"/>
    </row>
    <row r="113" spans="1:45" ht="104.25" customHeight="1" x14ac:dyDescent="0.25">
      <c r="A113" s="18">
        <f>+G113-AO113</f>
        <v>0</v>
      </c>
      <c r="B113" s="744" t="s">
        <v>249</v>
      </c>
      <c r="C113" s="588" t="s">
        <v>458</v>
      </c>
      <c r="D113" s="274" t="s">
        <v>251</v>
      </c>
      <c r="E113" s="275" t="s">
        <v>373</v>
      </c>
      <c r="F113" s="275" t="s">
        <v>99</v>
      </c>
      <c r="G113" s="275">
        <v>1</v>
      </c>
      <c r="H113" s="276" t="s">
        <v>111</v>
      </c>
      <c r="I113" s="276" t="s">
        <v>248</v>
      </c>
      <c r="J113" s="276">
        <v>45323</v>
      </c>
      <c r="K113" s="505">
        <v>45656</v>
      </c>
      <c r="L113" s="33"/>
      <c r="M113" s="273">
        <v>1</v>
      </c>
      <c r="N113" s="275"/>
      <c r="O113" s="275"/>
      <c r="P113" s="275"/>
      <c r="Q113" s="275">
        <v>1</v>
      </c>
      <c r="R113" s="275">
        <f t="shared" si="121"/>
        <v>1</v>
      </c>
      <c r="S113" s="499">
        <f t="shared" si="122"/>
        <v>1</v>
      </c>
      <c r="T113" s="274" t="s">
        <v>499</v>
      </c>
      <c r="U113" s="274" t="s">
        <v>473</v>
      </c>
      <c r="V113" s="275"/>
      <c r="W113" s="275"/>
      <c r="X113" s="275"/>
      <c r="Y113" s="275"/>
      <c r="Z113" s="275"/>
      <c r="AA113" s="275">
        <f t="shared" si="123"/>
        <v>0</v>
      </c>
      <c r="AB113" s="499" t="str">
        <f t="shared" si="124"/>
        <v/>
      </c>
      <c r="AC113" s="274"/>
      <c r="AD113" s="274"/>
      <c r="AE113" s="500"/>
      <c r="AF113" s="78"/>
      <c r="AG113" s="62"/>
      <c r="AH113" s="62"/>
      <c r="AI113" s="62"/>
      <c r="AJ113" s="62">
        <f t="shared" si="125"/>
        <v>0</v>
      </c>
      <c r="AK113" s="63" t="str">
        <f t="shared" si="126"/>
        <v/>
      </c>
      <c r="AL113" s="67"/>
      <c r="AM113" s="102"/>
      <c r="AN113" s="35"/>
      <c r="AO113" s="418">
        <f t="shared" si="127"/>
        <v>1</v>
      </c>
      <c r="AP113" s="419">
        <f t="shared" si="128"/>
        <v>1</v>
      </c>
      <c r="AQ113" s="420">
        <f t="shared" si="129"/>
        <v>1</v>
      </c>
      <c r="AR113" s="682">
        <f>+AVERAGE(AQ113:AQ115)</f>
        <v>0.66666666666666663</v>
      </c>
      <c r="AS113" s="35"/>
    </row>
    <row r="114" spans="1:45" ht="104.25" customHeight="1" x14ac:dyDescent="0.25">
      <c r="A114" s="18"/>
      <c r="B114" s="745"/>
      <c r="C114" s="589" t="s">
        <v>459</v>
      </c>
      <c r="D114" s="269" t="s">
        <v>252</v>
      </c>
      <c r="E114" s="268" t="s">
        <v>374</v>
      </c>
      <c r="F114" s="268" t="s">
        <v>99</v>
      </c>
      <c r="G114" s="268">
        <v>1</v>
      </c>
      <c r="H114" s="270" t="s">
        <v>111</v>
      </c>
      <c r="I114" s="270" t="s">
        <v>248</v>
      </c>
      <c r="J114" s="270">
        <v>45323</v>
      </c>
      <c r="K114" s="281">
        <v>45656</v>
      </c>
      <c r="L114" s="33"/>
      <c r="M114" s="279"/>
      <c r="N114" s="268"/>
      <c r="O114" s="268"/>
      <c r="P114" s="268"/>
      <c r="Q114" s="268"/>
      <c r="R114" s="268">
        <f t="shared" si="121"/>
        <v>0</v>
      </c>
      <c r="S114" s="498" t="str">
        <f t="shared" si="122"/>
        <v/>
      </c>
      <c r="T114" s="269"/>
      <c r="U114" s="269"/>
      <c r="V114" s="268">
        <v>1</v>
      </c>
      <c r="W114" s="268">
        <v>1</v>
      </c>
      <c r="X114" s="268"/>
      <c r="Y114" s="268"/>
      <c r="Z114" s="268"/>
      <c r="AA114" s="62">
        <f t="shared" ref="AA114:AA123" si="130">+SUM(W114:Z114)</f>
        <v>1</v>
      </c>
      <c r="AB114" s="63">
        <f t="shared" ref="AB114:AB123" si="131">IFERROR(AA114/V114,"")</f>
        <v>1</v>
      </c>
      <c r="AC114" s="269" t="s">
        <v>585</v>
      </c>
      <c r="AD114" s="269" t="s">
        <v>473</v>
      </c>
      <c r="AE114" s="501"/>
      <c r="AF114" s="78"/>
      <c r="AG114" s="62"/>
      <c r="AH114" s="62"/>
      <c r="AI114" s="62"/>
      <c r="AJ114" s="62"/>
      <c r="AK114" s="63"/>
      <c r="AL114" s="67"/>
      <c r="AM114" s="102"/>
      <c r="AN114" s="35"/>
      <c r="AO114" s="421">
        <f t="shared" ref="AO114:AO115" si="132">+SUM(M114,V114,AE114)</f>
        <v>1</v>
      </c>
      <c r="AP114" s="416">
        <f t="shared" ref="AP114:AP115" si="133">+SUM(R114,AA114,AJ114)</f>
        <v>1</v>
      </c>
      <c r="AQ114" s="422">
        <f t="shared" ref="AQ114:AQ115" si="134">IFERROR(AP114/AO114,"")</f>
        <v>1</v>
      </c>
      <c r="AR114" s="683"/>
      <c r="AS114" s="35"/>
    </row>
    <row r="115" spans="1:45" ht="104.25" customHeight="1" thickBot="1" x14ac:dyDescent="0.3">
      <c r="A115" s="18"/>
      <c r="B115" s="746"/>
      <c r="C115" s="590" t="s">
        <v>460</v>
      </c>
      <c r="D115" s="393" t="s">
        <v>253</v>
      </c>
      <c r="E115" s="284" t="s">
        <v>254</v>
      </c>
      <c r="F115" s="284" t="s">
        <v>99</v>
      </c>
      <c r="G115" s="284">
        <v>1</v>
      </c>
      <c r="H115" s="285" t="s">
        <v>111</v>
      </c>
      <c r="I115" s="285" t="s">
        <v>248</v>
      </c>
      <c r="J115" s="285">
        <v>45323</v>
      </c>
      <c r="K115" s="286">
        <v>45656</v>
      </c>
      <c r="L115" s="33"/>
      <c r="M115" s="282"/>
      <c r="N115" s="284"/>
      <c r="O115" s="284"/>
      <c r="P115" s="284"/>
      <c r="Q115" s="284"/>
      <c r="R115" s="284">
        <f t="shared" si="121"/>
        <v>0</v>
      </c>
      <c r="S115" s="502" t="str">
        <f t="shared" si="122"/>
        <v/>
      </c>
      <c r="T115" s="393"/>
      <c r="U115" s="393"/>
      <c r="V115" s="284"/>
      <c r="W115" s="284"/>
      <c r="X115" s="284"/>
      <c r="Y115" s="284"/>
      <c r="Z115" s="284"/>
      <c r="AA115" s="284"/>
      <c r="AB115" s="63" t="str">
        <f t="shared" si="131"/>
        <v/>
      </c>
      <c r="AC115" s="393"/>
      <c r="AD115" s="393"/>
      <c r="AE115" s="503">
        <v>1</v>
      </c>
      <c r="AF115" s="78"/>
      <c r="AG115" s="62"/>
      <c r="AH115" s="62"/>
      <c r="AI115" s="62"/>
      <c r="AJ115" s="62"/>
      <c r="AK115" s="63"/>
      <c r="AL115" s="67"/>
      <c r="AM115" s="102"/>
      <c r="AN115" s="35"/>
      <c r="AO115" s="511">
        <f t="shared" si="132"/>
        <v>1</v>
      </c>
      <c r="AP115" s="512">
        <f t="shared" si="133"/>
        <v>0</v>
      </c>
      <c r="AQ115" s="513">
        <f t="shared" si="134"/>
        <v>0</v>
      </c>
      <c r="AR115" s="684"/>
      <c r="AS115" s="35"/>
    </row>
    <row r="116" spans="1:45" ht="102.75" customHeight="1" x14ac:dyDescent="0.25">
      <c r="A116" s="18">
        <f t="shared" ref="A116:A123" si="135">+G116-AO116</f>
        <v>0</v>
      </c>
      <c r="B116" s="739" t="s">
        <v>255</v>
      </c>
      <c r="C116" s="591" t="s">
        <v>461</v>
      </c>
      <c r="D116" s="226" t="s">
        <v>257</v>
      </c>
      <c r="E116" s="224" t="s">
        <v>353</v>
      </c>
      <c r="F116" s="224" t="s">
        <v>99</v>
      </c>
      <c r="G116" s="224">
        <v>2</v>
      </c>
      <c r="H116" s="506" t="s">
        <v>111</v>
      </c>
      <c r="I116" s="506" t="s">
        <v>248</v>
      </c>
      <c r="J116" s="506">
        <v>45319</v>
      </c>
      <c r="K116" s="507">
        <v>45656</v>
      </c>
      <c r="L116" s="33"/>
      <c r="M116" s="223">
        <v>1</v>
      </c>
      <c r="N116" s="224">
        <v>1</v>
      </c>
      <c r="O116" s="224"/>
      <c r="P116" s="224"/>
      <c r="Q116" s="224"/>
      <c r="R116" s="224">
        <f t="shared" ref="R116:R122" si="136">+SUM(N116:Q116)</f>
        <v>1</v>
      </c>
      <c r="S116" s="225">
        <f t="shared" ref="S116:S123" si="137">IFERROR(R116/M116,"")</f>
        <v>1</v>
      </c>
      <c r="T116" s="226" t="s">
        <v>508</v>
      </c>
      <c r="U116" s="226" t="s">
        <v>473</v>
      </c>
      <c r="V116" s="224"/>
      <c r="W116" s="224"/>
      <c r="X116" s="224"/>
      <c r="Y116" s="224"/>
      <c r="Z116" s="224"/>
      <c r="AA116" s="224">
        <f t="shared" si="130"/>
        <v>0</v>
      </c>
      <c r="AB116" s="225" t="str">
        <f t="shared" si="131"/>
        <v/>
      </c>
      <c r="AC116" s="226"/>
      <c r="AD116" s="226"/>
      <c r="AE116" s="227">
        <v>1</v>
      </c>
      <c r="AF116" s="78"/>
      <c r="AG116" s="62"/>
      <c r="AH116" s="62"/>
      <c r="AI116" s="62"/>
      <c r="AJ116" s="62">
        <f t="shared" ref="AJ116:AJ123" si="138">+SUM(AF116:AI116)</f>
        <v>0</v>
      </c>
      <c r="AK116" s="63">
        <f t="shared" ref="AK116:AK123" si="139">IFERROR(AJ116/AE116,"")</f>
        <v>0</v>
      </c>
      <c r="AL116" s="67"/>
      <c r="AM116" s="102"/>
      <c r="AN116" s="35"/>
      <c r="AO116" s="312">
        <f t="shared" ref="AO116:AO123" si="140">+SUM(M116,V116,AE116)</f>
        <v>2</v>
      </c>
      <c r="AP116" s="313">
        <f t="shared" ref="AP116:AP123" si="141">+SUM(R116,AA116,AJ116)</f>
        <v>1</v>
      </c>
      <c r="AQ116" s="348">
        <f t="shared" ref="AQ116:AQ123" si="142">IFERROR(AP116/AO116,"")</f>
        <v>0.5</v>
      </c>
      <c r="AR116" s="691">
        <f>+AVERAGE(AQ116:AQ119)</f>
        <v>0.54166666666666663</v>
      </c>
      <c r="AS116" s="35"/>
    </row>
    <row r="117" spans="1:45" ht="117" customHeight="1" x14ac:dyDescent="0.25">
      <c r="A117" s="18">
        <f t="shared" si="135"/>
        <v>0</v>
      </c>
      <c r="B117" s="740"/>
      <c r="C117" s="592" t="s">
        <v>462</v>
      </c>
      <c r="D117" s="64" t="s">
        <v>259</v>
      </c>
      <c r="E117" s="62" t="s">
        <v>260</v>
      </c>
      <c r="F117" s="62" t="s">
        <v>99</v>
      </c>
      <c r="G117" s="62">
        <v>1</v>
      </c>
      <c r="H117" s="163" t="s">
        <v>111</v>
      </c>
      <c r="I117" s="163" t="s">
        <v>248</v>
      </c>
      <c r="J117" s="163">
        <v>45323</v>
      </c>
      <c r="K117" s="508">
        <v>45412</v>
      </c>
      <c r="L117" s="33"/>
      <c r="M117" s="228">
        <v>1</v>
      </c>
      <c r="N117" s="62"/>
      <c r="O117" s="62"/>
      <c r="P117" s="62"/>
      <c r="Q117" s="62">
        <v>1</v>
      </c>
      <c r="R117" s="62">
        <f t="shared" si="136"/>
        <v>1</v>
      </c>
      <c r="S117" s="63">
        <f t="shared" si="137"/>
        <v>1</v>
      </c>
      <c r="T117" s="64" t="s">
        <v>509</v>
      </c>
      <c r="U117" s="64" t="s">
        <v>473</v>
      </c>
      <c r="V117" s="62"/>
      <c r="W117" s="62"/>
      <c r="X117" s="62"/>
      <c r="Y117" s="62"/>
      <c r="Z117" s="62"/>
      <c r="AA117" s="62">
        <f t="shared" si="130"/>
        <v>0</v>
      </c>
      <c r="AB117" s="63" t="str">
        <f t="shared" si="131"/>
        <v/>
      </c>
      <c r="AC117" s="75"/>
      <c r="AD117" s="75"/>
      <c r="AE117" s="229"/>
      <c r="AF117" s="78"/>
      <c r="AG117" s="62"/>
      <c r="AH117" s="62"/>
      <c r="AI117" s="62"/>
      <c r="AJ117" s="62">
        <f t="shared" si="138"/>
        <v>0</v>
      </c>
      <c r="AK117" s="63" t="str">
        <f t="shared" si="139"/>
        <v/>
      </c>
      <c r="AL117" s="67"/>
      <c r="AM117" s="102"/>
      <c r="AN117" s="35"/>
      <c r="AO117" s="242">
        <f t="shared" si="140"/>
        <v>1</v>
      </c>
      <c r="AP117" s="70">
        <f t="shared" si="141"/>
        <v>1</v>
      </c>
      <c r="AQ117" s="71">
        <f t="shared" si="142"/>
        <v>1</v>
      </c>
      <c r="AR117" s="692"/>
      <c r="AS117" s="35"/>
    </row>
    <row r="118" spans="1:45" ht="195.75" customHeight="1" x14ac:dyDescent="0.25">
      <c r="A118" s="18">
        <f t="shared" si="135"/>
        <v>0</v>
      </c>
      <c r="B118" s="740"/>
      <c r="C118" s="592" t="s">
        <v>463</v>
      </c>
      <c r="D118" s="64" t="s">
        <v>262</v>
      </c>
      <c r="E118" s="62" t="s">
        <v>263</v>
      </c>
      <c r="F118" s="62" t="s">
        <v>99</v>
      </c>
      <c r="G118" s="62">
        <v>6</v>
      </c>
      <c r="H118" s="163" t="s">
        <v>111</v>
      </c>
      <c r="I118" s="163" t="s">
        <v>248</v>
      </c>
      <c r="J118" s="163">
        <v>45323</v>
      </c>
      <c r="K118" s="508">
        <v>45656</v>
      </c>
      <c r="L118" s="33"/>
      <c r="M118" s="228">
        <v>2</v>
      </c>
      <c r="N118" s="62"/>
      <c r="O118" s="62"/>
      <c r="P118" s="62"/>
      <c r="Q118" s="62">
        <v>2</v>
      </c>
      <c r="R118" s="62">
        <f t="shared" si="136"/>
        <v>2</v>
      </c>
      <c r="S118" s="63">
        <f t="shared" si="137"/>
        <v>1</v>
      </c>
      <c r="T118" s="64" t="s">
        <v>510</v>
      </c>
      <c r="U118" s="64" t="s">
        <v>473</v>
      </c>
      <c r="V118" s="62">
        <v>2</v>
      </c>
      <c r="W118" s="62"/>
      <c r="X118" s="62"/>
      <c r="Y118" s="62"/>
      <c r="Z118" s="62"/>
      <c r="AA118" s="62">
        <f t="shared" si="130"/>
        <v>0</v>
      </c>
      <c r="AB118" s="63">
        <f t="shared" si="131"/>
        <v>0</v>
      </c>
      <c r="AC118" s="631" t="s">
        <v>590</v>
      </c>
      <c r="AD118" s="64" t="s">
        <v>473</v>
      </c>
      <c r="AE118" s="229">
        <v>2</v>
      </c>
      <c r="AF118" s="78"/>
      <c r="AG118" s="62"/>
      <c r="AH118" s="62"/>
      <c r="AI118" s="62"/>
      <c r="AJ118" s="62">
        <f t="shared" si="138"/>
        <v>0</v>
      </c>
      <c r="AK118" s="63">
        <f t="shared" si="139"/>
        <v>0</v>
      </c>
      <c r="AL118" s="67"/>
      <c r="AM118" s="102"/>
      <c r="AN118" s="35"/>
      <c r="AO118" s="242">
        <f t="shared" si="140"/>
        <v>6</v>
      </c>
      <c r="AP118" s="70">
        <f t="shared" si="141"/>
        <v>2</v>
      </c>
      <c r="AQ118" s="71">
        <f t="shared" si="142"/>
        <v>0.33333333333333331</v>
      </c>
      <c r="AR118" s="692"/>
      <c r="AS118" s="35"/>
    </row>
    <row r="119" spans="1:45" ht="119.25" customHeight="1" thickBot="1" x14ac:dyDescent="0.3">
      <c r="A119" s="18">
        <f t="shared" si="135"/>
        <v>0</v>
      </c>
      <c r="B119" s="741"/>
      <c r="C119" s="593" t="s">
        <v>464</v>
      </c>
      <c r="D119" s="235" t="s">
        <v>264</v>
      </c>
      <c r="E119" s="233" t="s">
        <v>265</v>
      </c>
      <c r="F119" s="233" t="s">
        <v>99</v>
      </c>
      <c r="G119" s="233">
        <v>3</v>
      </c>
      <c r="H119" s="509" t="s">
        <v>111</v>
      </c>
      <c r="I119" s="509" t="s">
        <v>248</v>
      </c>
      <c r="J119" s="509">
        <v>45306</v>
      </c>
      <c r="K119" s="510">
        <v>45656</v>
      </c>
      <c r="L119" s="33"/>
      <c r="M119" s="232">
        <v>1</v>
      </c>
      <c r="N119" s="233"/>
      <c r="O119" s="233">
        <v>1</v>
      </c>
      <c r="P119" s="233"/>
      <c r="Q119" s="233"/>
      <c r="R119" s="233">
        <f t="shared" si="136"/>
        <v>1</v>
      </c>
      <c r="S119" s="234">
        <f t="shared" si="137"/>
        <v>1</v>
      </c>
      <c r="T119" s="235" t="s">
        <v>511</v>
      </c>
      <c r="U119" s="235" t="s">
        <v>473</v>
      </c>
      <c r="V119" s="233">
        <v>1</v>
      </c>
      <c r="W119" s="233"/>
      <c r="X119" s="233"/>
      <c r="Y119" s="233"/>
      <c r="Z119" s="233"/>
      <c r="AA119" s="233">
        <f t="shared" si="130"/>
        <v>0</v>
      </c>
      <c r="AB119" s="234">
        <f t="shared" si="131"/>
        <v>0</v>
      </c>
      <c r="AC119" s="300" t="s">
        <v>586</v>
      </c>
      <c r="AD119" s="235" t="s">
        <v>587</v>
      </c>
      <c r="AE119" s="236">
        <v>1</v>
      </c>
      <c r="AF119" s="78"/>
      <c r="AG119" s="62"/>
      <c r="AH119" s="62"/>
      <c r="AI119" s="62"/>
      <c r="AJ119" s="62">
        <f t="shared" si="138"/>
        <v>0</v>
      </c>
      <c r="AK119" s="63">
        <f t="shared" si="139"/>
        <v>0</v>
      </c>
      <c r="AL119" s="67"/>
      <c r="AM119" s="102"/>
      <c r="AN119" s="35"/>
      <c r="AO119" s="244">
        <f t="shared" si="140"/>
        <v>3</v>
      </c>
      <c r="AP119" s="245">
        <f t="shared" si="141"/>
        <v>1</v>
      </c>
      <c r="AQ119" s="246">
        <f t="shared" si="142"/>
        <v>0.33333333333333331</v>
      </c>
      <c r="AR119" s="693"/>
      <c r="AS119" s="35"/>
    </row>
    <row r="120" spans="1:45" ht="93" customHeight="1" x14ac:dyDescent="0.25">
      <c r="A120" s="18">
        <f t="shared" si="135"/>
        <v>0</v>
      </c>
      <c r="B120" s="651" t="s">
        <v>266</v>
      </c>
      <c r="C120" s="594" t="s">
        <v>465</v>
      </c>
      <c r="D120" s="75" t="s">
        <v>268</v>
      </c>
      <c r="E120" s="73" t="s">
        <v>269</v>
      </c>
      <c r="F120" s="73" t="s">
        <v>270</v>
      </c>
      <c r="G120" s="73">
        <v>3</v>
      </c>
      <c r="H120" s="175" t="s">
        <v>271</v>
      </c>
      <c r="I120" s="175" t="s">
        <v>272</v>
      </c>
      <c r="J120" s="175">
        <v>45306</v>
      </c>
      <c r="K120" s="493">
        <v>45656</v>
      </c>
      <c r="L120" s="33"/>
      <c r="M120" s="164">
        <v>1</v>
      </c>
      <c r="N120" s="73">
        <v>1</v>
      </c>
      <c r="O120" s="73"/>
      <c r="P120" s="73"/>
      <c r="Q120" s="73"/>
      <c r="R120" s="73">
        <f t="shared" si="136"/>
        <v>1</v>
      </c>
      <c r="S120" s="74">
        <f t="shared" si="137"/>
        <v>1</v>
      </c>
      <c r="T120" s="75" t="s">
        <v>512</v>
      </c>
      <c r="U120" s="75" t="s">
        <v>473</v>
      </c>
      <c r="V120" s="73">
        <v>1</v>
      </c>
      <c r="W120" s="73">
        <v>1</v>
      </c>
      <c r="X120" s="73"/>
      <c r="Y120" s="73"/>
      <c r="Z120" s="73"/>
      <c r="AA120" s="73">
        <f t="shared" si="130"/>
        <v>1</v>
      </c>
      <c r="AB120" s="74">
        <f t="shared" si="131"/>
        <v>1</v>
      </c>
      <c r="AC120" s="75" t="s">
        <v>588</v>
      </c>
      <c r="AD120" s="75" t="s">
        <v>473</v>
      </c>
      <c r="AE120" s="73">
        <v>1</v>
      </c>
      <c r="AF120" s="62"/>
      <c r="AG120" s="62"/>
      <c r="AH120" s="62"/>
      <c r="AI120" s="62"/>
      <c r="AJ120" s="62">
        <f t="shared" si="138"/>
        <v>0</v>
      </c>
      <c r="AK120" s="63">
        <f t="shared" si="139"/>
        <v>0</v>
      </c>
      <c r="AL120" s="67"/>
      <c r="AM120" s="102"/>
      <c r="AN120" s="35"/>
      <c r="AO120" s="56">
        <f t="shared" si="140"/>
        <v>3</v>
      </c>
      <c r="AP120" s="57">
        <f t="shared" si="141"/>
        <v>2</v>
      </c>
      <c r="AQ120" s="58">
        <f t="shared" si="142"/>
        <v>0.66666666666666663</v>
      </c>
      <c r="AR120" s="680">
        <f>+AVERAGE(AQ120:AQ121)</f>
        <v>0.33333333333333331</v>
      </c>
      <c r="AS120" s="35"/>
    </row>
    <row r="121" spans="1:45" ht="66.75" customHeight="1" x14ac:dyDescent="0.25">
      <c r="A121" s="18">
        <f t="shared" si="135"/>
        <v>0</v>
      </c>
      <c r="B121" s="652"/>
      <c r="C121" s="592" t="s">
        <v>466</v>
      </c>
      <c r="D121" s="64" t="s">
        <v>273</v>
      </c>
      <c r="E121" s="62" t="s">
        <v>274</v>
      </c>
      <c r="F121" s="62" t="s">
        <v>99</v>
      </c>
      <c r="G121" s="62">
        <v>1</v>
      </c>
      <c r="H121" s="163" t="s">
        <v>111</v>
      </c>
      <c r="I121" s="163" t="s">
        <v>248</v>
      </c>
      <c r="J121" s="163">
        <v>45306</v>
      </c>
      <c r="K121" s="166">
        <v>45656</v>
      </c>
      <c r="L121" s="33"/>
      <c r="M121" s="101"/>
      <c r="N121" s="62"/>
      <c r="O121" s="62"/>
      <c r="P121" s="62"/>
      <c r="Q121" s="62"/>
      <c r="R121" s="62">
        <f t="shared" si="136"/>
        <v>0</v>
      </c>
      <c r="S121" s="63" t="str">
        <f t="shared" si="137"/>
        <v/>
      </c>
      <c r="T121" s="64"/>
      <c r="U121" s="64"/>
      <c r="V121" s="62"/>
      <c r="W121" s="62"/>
      <c r="X121" s="62"/>
      <c r="Y121" s="62"/>
      <c r="Z121" s="62"/>
      <c r="AA121" s="62">
        <f t="shared" si="130"/>
        <v>0</v>
      </c>
      <c r="AB121" s="63" t="str">
        <f t="shared" si="131"/>
        <v/>
      </c>
      <c r="AC121" s="64"/>
      <c r="AD121" s="64"/>
      <c r="AE121" s="62">
        <v>1</v>
      </c>
      <c r="AF121" s="62"/>
      <c r="AG121" s="62"/>
      <c r="AH121" s="62"/>
      <c r="AI121" s="62"/>
      <c r="AJ121" s="62">
        <f t="shared" si="138"/>
        <v>0</v>
      </c>
      <c r="AK121" s="63">
        <f t="shared" si="139"/>
        <v>0</v>
      </c>
      <c r="AL121" s="67"/>
      <c r="AM121" s="102"/>
      <c r="AN121" s="35"/>
      <c r="AO121" s="69">
        <f t="shared" si="140"/>
        <v>1</v>
      </c>
      <c r="AP121" s="70">
        <f t="shared" si="141"/>
        <v>0</v>
      </c>
      <c r="AQ121" s="71">
        <f t="shared" si="142"/>
        <v>0</v>
      </c>
      <c r="AR121" s="681"/>
      <c r="AS121" s="35"/>
    </row>
    <row r="122" spans="1:45" ht="108" customHeight="1" x14ac:dyDescent="0.25">
      <c r="A122" s="18">
        <f t="shared" si="135"/>
        <v>0</v>
      </c>
      <c r="B122" s="742" t="s">
        <v>275</v>
      </c>
      <c r="C122" s="595" t="s">
        <v>467</v>
      </c>
      <c r="D122" s="106" t="s">
        <v>277</v>
      </c>
      <c r="E122" s="105" t="s">
        <v>278</v>
      </c>
      <c r="F122" s="105" t="s">
        <v>133</v>
      </c>
      <c r="G122" s="105">
        <v>3</v>
      </c>
      <c r="H122" s="167" t="s">
        <v>279</v>
      </c>
      <c r="I122" s="105" t="s">
        <v>280</v>
      </c>
      <c r="J122" s="167">
        <v>45306</v>
      </c>
      <c r="K122" s="166">
        <v>45656</v>
      </c>
      <c r="L122" s="33"/>
      <c r="M122" s="104">
        <v>1</v>
      </c>
      <c r="N122" s="105">
        <v>1</v>
      </c>
      <c r="O122" s="105"/>
      <c r="P122" s="105"/>
      <c r="Q122" s="105"/>
      <c r="R122" s="62">
        <f t="shared" si="136"/>
        <v>1</v>
      </c>
      <c r="S122" s="63">
        <f t="shared" si="137"/>
        <v>1</v>
      </c>
      <c r="T122" s="106" t="s">
        <v>515</v>
      </c>
      <c r="U122" s="64" t="s">
        <v>473</v>
      </c>
      <c r="V122" s="105">
        <v>1</v>
      </c>
      <c r="W122" s="105">
        <v>1</v>
      </c>
      <c r="X122" s="105"/>
      <c r="Y122" s="105"/>
      <c r="Z122" s="105"/>
      <c r="AA122" s="62">
        <f t="shared" si="130"/>
        <v>1</v>
      </c>
      <c r="AB122" s="63">
        <f t="shared" si="131"/>
        <v>1</v>
      </c>
      <c r="AC122" s="106" t="s">
        <v>589</v>
      </c>
      <c r="AD122" s="106" t="s">
        <v>473</v>
      </c>
      <c r="AE122" s="105">
        <v>1</v>
      </c>
      <c r="AF122" s="105"/>
      <c r="AG122" s="105"/>
      <c r="AH122" s="105"/>
      <c r="AI122" s="105"/>
      <c r="AJ122" s="62">
        <f t="shared" si="138"/>
        <v>0</v>
      </c>
      <c r="AK122" s="63">
        <f t="shared" si="139"/>
        <v>0</v>
      </c>
      <c r="AL122" s="107"/>
      <c r="AM122" s="108"/>
      <c r="AN122" s="35"/>
      <c r="AO122" s="69">
        <f t="shared" si="140"/>
        <v>3</v>
      </c>
      <c r="AP122" s="70">
        <f t="shared" si="141"/>
        <v>2</v>
      </c>
      <c r="AQ122" s="71">
        <f t="shared" si="142"/>
        <v>0.66666666666666663</v>
      </c>
      <c r="AR122" s="696">
        <f>+AVERAGE(AQ122:AQ123)</f>
        <v>0.33333333333333331</v>
      </c>
      <c r="AS122" s="35"/>
    </row>
    <row r="123" spans="1:45" ht="66.75" customHeight="1" thickBot="1" x14ac:dyDescent="0.3">
      <c r="A123" s="18">
        <f t="shared" si="135"/>
        <v>0</v>
      </c>
      <c r="B123" s="743"/>
      <c r="C123" s="596" t="s">
        <v>468</v>
      </c>
      <c r="D123" s="82" t="s">
        <v>281</v>
      </c>
      <c r="E123" s="80" t="s">
        <v>274</v>
      </c>
      <c r="F123" s="80" t="s">
        <v>133</v>
      </c>
      <c r="G123" s="80">
        <v>1</v>
      </c>
      <c r="H123" s="168" t="s">
        <v>279</v>
      </c>
      <c r="I123" s="80" t="s">
        <v>282</v>
      </c>
      <c r="J123" s="168">
        <v>45536</v>
      </c>
      <c r="K123" s="169">
        <v>45656</v>
      </c>
      <c r="L123" s="33"/>
      <c r="M123" s="109"/>
      <c r="N123" s="110"/>
      <c r="O123" s="110"/>
      <c r="P123" s="110"/>
      <c r="Q123" s="110"/>
      <c r="R123" s="110">
        <f>+SUM(N123:Q123)</f>
        <v>0</v>
      </c>
      <c r="S123" s="63" t="str">
        <f t="shared" si="137"/>
        <v/>
      </c>
      <c r="T123" s="111"/>
      <c r="U123" s="111"/>
      <c r="V123" s="110"/>
      <c r="W123" s="110"/>
      <c r="X123" s="110"/>
      <c r="Y123" s="110"/>
      <c r="Z123" s="110"/>
      <c r="AA123" s="110">
        <f t="shared" si="130"/>
        <v>0</v>
      </c>
      <c r="AB123" s="63" t="str">
        <f t="shared" si="131"/>
        <v/>
      </c>
      <c r="AC123" s="111"/>
      <c r="AD123" s="111"/>
      <c r="AE123" s="110">
        <v>1</v>
      </c>
      <c r="AF123" s="110"/>
      <c r="AG123" s="110"/>
      <c r="AH123" s="110"/>
      <c r="AI123" s="110"/>
      <c r="AJ123" s="110">
        <f t="shared" si="138"/>
        <v>0</v>
      </c>
      <c r="AK123" s="63">
        <f t="shared" si="139"/>
        <v>0</v>
      </c>
      <c r="AL123" s="111"/>
      <c r="AM123" s="170"/>
      <c r="AN123" s="35"/>
      <c r="AO123" s="86">
        <f t="shared" si="140"/>
        <v>1</v>
      </c>
      <c r="AP123" s="87">
        <f t="shared" si="141"/>
        <v>0</v>
      </c>
      <c r="AQ123" s="88">
        <f t="shared" si="142"/>
        <v>0</v>
      </c>
      <c r="AR123" s="697"/>
      <c r="AS123" s="35"/>
    </row>
    <row r="124" spans="1:45" ht="34.5" customHeight="1" thickBot="1" x14ac:dyDescent="0.3">
      <c r="A124" s="18"/>
      <c r="B124" s="33"/>
      <c r="C124" s="33"/>
      <c r="D124" s="34"/>
      <c r="E124" s="33"/>
      <c r="F124" s="33"/>
      <c r="G124" s="33"/>
      <c r="H124" s="89"/>
      <c r="I124" s="89"/>
      <c r="J124" s="89"/>
      <c r="K124" s="89"/>
      <c r="L124" s="33"/>
      <c r="M124" s="171"/>
      <c r="N124" s="171"/>
      <c r="O124" s="172"/>
      <c r="P124" s="172"/>
      <c r="Q124" s="172"/>
      <c r="R124" s="171"/>
      <c r="S124" s="172"/>
      <c r="T124" s="172"/>
      <c r="U124" s="172"/>
      <c r="V124" s="172"/>
      <c r="W124" s="172"/>
      <c r="X124" s="172"/>
      <c r="Y124" s="172"/>
      <c r="Z124" s="172"/>
      <c r="AA124" s="172"/>
      <c r="AB124" s="172"/>
      <c r="AC124" s="173"/>
      <c r="AD124" s="172"/>
      <c r="AE124" s="172"/>
      <c r="AF124" s="172"/>
      <c r="AG124" s="172"/>
      <c r="AH124" s="172"/>
      <c r="AI124" s="172"/>
      <c r="AJ124" s="172"/>
      <c r="AK124" s="172"/>
      <c r="AL124" s="172"/>
      <c r="AM124" s="89"/>
      <c r="AN124" s="35"/>
      <c r="AO124" s="661" t="s">
        <v>93</v>
      </c>
      <c r="AP124" s="662"/>
      <c r="AQ124" s="663"/>
      <c r="AR124" s="137">
        <f>AVERAGE(AR112:AR123)</f>
        <v>0.57499999999999996</v>
      </c>
      <c r="AS124" s="35"/>
    </row>
    <row r="125" spans="1:45" ht="15.75" customHeight="1" x14ac:dyDescent="0.25">
      <c r="A125" s="27"/>
      <c r="B125" s="22"/>
      <c r="C125" s="22"/>
      <c r="D125" s="30"/>
      <c r="E125" s="22"/>
      <c r="F125" s="22"/>
      <c r="G125" s="22"/>
      <c r="H125" s="174"/>
      <c r="I125" s="174"/>
      <c r="J125" s="174"/>
      <c r="K125" s="174"/>
      <c r="L125" s="22"/>
      <c r="M125" s="22"/>
      <c r="N125" s="22"/>
      <c r="O125" s="22"/>
      <c r="P125" s="22"/>
      <c r="Q125" s="22"/>
      <c r="R125" s="22"/>
      <c r="S125" s="22"/>
      <c r="T125" s="22"/>
      <c r="U125" s="22"/>
      <c r="V125" s="22"/>
      <c r="W125" s="16"/>
      <c r="X125" s="16"/>
      <c r="Y125" s="16"/>
      <c r="Z125" s="16"/>
      <c r="AA125" s="22"/>
      <c r="AB125" s="22"/>
      <c r="AC125" s="30"/>
      <c r="AD125" s="22"/>
      <c r="AE125" s="22"/>
      <c r="AF125" s="22"/>
      <c r="AG125" s="22"/>
      <c r="AH125" s="22"/>
      <c r="AI125" s="22"/>
      <c r="AJ125" s="22"/>
      <c r="AK125" s="22"/>
      <c r="AL125" s="22"/>
      <c r="AM125" s="22"/>
      <c r="AN125" s="7"/>
      <c r="AO125" s="7"/>
      <c r="AP125" s="7"/>
      <c r="AQ125" s="7"/>
      <c r="AR125" s="31"/>
      <c r="AS125" s="7"/>
    </row>
    <row r="126" spans="1:45" ht="15.75" customHeight="1" x14ac:dyDescent="0.25">
      <c r="A126" s="27"/>
      <c r="B126" s="33"/>
      <c r="C126" s="33"/>
      <c r="D126" s="34"/>
      <c r="E126" s="33"/>
      <c r="F126" s="33"/>
      <c r="G126" s="33"/>
      <c r="H126" s="89"/>
      <c r="I126" s="89"/>
      <c r="J126" s="89"/>
      <c r="K126" s="89"/>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5"/>
      <c r="AS126" s="7"/>
    </row>
    <row r="127" spans="1:45" ht="30.75" customHeight="1" thickBot="1" x14ac:dyDescent="0.3">
      <c r="A127" s="27"/>
      <c r="B127" s="653" t="s">
        <v>283</v>
      </c>
      <c r="C127" s="654"/>
      <c r="D127" s="654"/>
      <c r="E127" s="654"/>
      <c r="F127" s="654"/>
      <c r="G127" s="654"/>
      <c r="H127" s="654"/>
      <c r="I127" s="654"/>
      <c r="J127" s="654"/>
      <c r="K127" s="655"/>
      <c r="L127" s="32"/>
      <c r="M127" s="33"/>
      <c r="N127" s="33"/>
      <c r="O127" s="33"/>
      <c r="P127" s="33"/>
      <c r="Q127" s="33"/>
      <c r="R127" s="33"/>
      <c r="S127" s="33"/>
      <c r="T127" s="33"/>
      <c r="U127" s="33"/>
      <c r="V127" s="33"/>
      <c r="W127" s="33"/>
      <c r="X127" s="33"/>
      <c r="Y127" s="33"/>
      <c r="Z127" s="33"/>
      <c r="AA127" s="33"/>
      <c r="AB127" s="33"/>
      <c r="AC127" s="34"/>
      <c r="AD127" s="33"/>
      <c r="AE127" s="33"/>
      <c r="AF127" s="33"/>
      <c r="AG127" s="33"/>
      <c r="AH127" s="33"/>
      <c r="AI127" s="33"/>
      <c r="AJ127" s="33"/>
      <c r="AK127" s="33"/>
      <c r="AL127" s="33"/>
      <c r="AM127" s="33"/>
      <c r="AN127" s="35"/>
      <c r="AO127" s="35"/>
      <c r="AP127" s="35"/>
      <c r="AQ127" s="35"/>
      <c r="AR127" s="36"/>
      <c r="AS127" s="7"/>
    </row>
    <row r="128" spans="1:45" ht="35.25" customHeight="1" thickBot="1" x14ac:dyDescent="0.3">
      <c r="A128" s="27"/>
      <c r="B128" s="529" t="s">
        <v>38</v>
      </c>
      <c r="C128" s="656" t="s">
        <v>529</v>
      </c>
      <c r="D128" s="657"/>
      <c r="E128" s="657"/>
      <c r="F128" s="657"/>
      <c r="G128" s="657"/>
      <c r="H128" s="657"/>
      <c r="I128" s="657"/>
      <c r="J128" s="657"/>
      <c r="K128" s="657"/>
      <c r="L128" s="29"/>
      <c r="M128" s="695" t="s">
        <v>40</v>
      </c>
      <c r="N128" s="662"/>
      <c r="O128" s="662"/>
      <c r="P128" s="662"/>
      <c r="Q128" s="662"/>
      <c r="R128" s="662"/>
      <c r="S128" s="662"/>
      <c r="T128" s="663"/>
      <c r="U128" s="160" t="s">
        <v>17</v>
      </c>
      <c r="V128" s="695" t="s">
        <v>41</v>
      </c>
      <c r="W128" s="662"/>
      <c r="X128" s="662"/>
      <c r="Y128" s="662"/>
      <c r="Z128" s="662"/>
      <c r="AA128" s="662"/>
      <c r="AB128" s="662"/>
      <c r="AC128" s="663"/>
      <c r="AD128" s="160" t="s">
        <v>17</v>
      </c>
      <c r="AE128" s="695" t="s">
        <v>42</v>
      </c>
      <c r="AF128" s="662"/>
      <c r="AG128" s="662"/>
      <c r="AH128" s="662"/>
      <c r="AI128" s="662"/>
      <c r="AJ128" s="662"/>
      <c r="AK128" s="662"/>
      <c r="AL128" s="663"/>
      <c r="AM128" s="160" t="s">
        <v>17</v>
      </c>
      <c r="AN128" s="7"/>
      <c r="AO128" s="695" t="s">
        <v>43</v>
      </c>
      <c r="AP128" s="662"/>
      <c r="AQ128" s="662"/>
      <c r="AR128" s="663"/>
      <c r="AS128" s="7"/>
    </row>
    <row r="129" spans="1:45" ht="55.5" customHeight="1" thickBot="1" x14ac:dyDescent="0.3">
      <c r="A129" s="161"/>
      <c r="B129" s="520" t="s">
        <v>0</v>
      </c>
      <c r="C129" s="433" t="s">
        <v>1</v>
      </c>
      <c r="D129" s="430" t="s">
        <v>30</v>
      </c>
      <c r="E129" s="430" t="s">
        <v>3</v>
      </c>
      <c r="F129" s="430" t="s">
        <v>4</v>
      </c>
      <c r="G129" s="430" t="s">
        <v>5</v>
      </c>
      <c r="H129" s="521" t="s">
        <v>338</v>
      </c>
      <c r="I129" s="430" t="s">
        <v>7</v>
      </c>
      <c r="J129" s="522" t="s">
        <v>8</v>
      </c>
      <c r="K129" s="523" t="s">
        <v>9</v>
      </c>
      <c r="L129" s="38"/>
      <c r="M129" s="39" t="s">
        <v>18</v>
      </c>
      <c r="N129" s="220" t="s">
        <v>11</v>
      </c>
      <c r="O129" s="220" t="s">
        <v>12</v>
      </c>
      <c r="P129" s="220" t="s">
        <v>13</v>
      </c>
      <c r="Q129" s="220" t="s">
        <v>14</v>
      </c>
      <c r="R129" s="220" t="s">
        <v>15</v>
      </c>
      <c r="S129" s="41" t="s">
        <v>31</v>
      </c>
      <c r="T129" s="42" t="s">
        <v>16</v>
      </c>
      <c r="U129" s="221"/>
      <c r="V129" s="39" t="s">
        <v>18</v>
      </c>
      <c r="W129" s="220" t="s">
        <v>19</v>
      </c>
      <c r="X129" s="220" t="s">
        <v>20</v>
      </c>
      <c r="Y129" s="220" t="s">
        <v>21</v>
      </c>
      <c r="Z129" s="220" t="s">
        <v>22</v>
      </c>
      <c r="AA129" s="220" t="s">
        <v>15</v>
      </c>
      <c r="AB129" s="41" t="s">
        <v>31</v>
      </c>
      <c r="AC129" s="42" t="s">
        <v>16</v>
      </c>
      <c r="AD129" s="221"/>
      <c r="AE129" s="39" t="s">
        <v>18</v>
      </c>
      <c r="AF129" s="220" t="s">
        <v>23</v>
      </c>
      <c r="AG129" s="220" t="s">
        <v>24</v>
      </c>
      <c r="AH129" s="220" t="s">
        <v>25</v>
      </c>
      <c r="AI129" s="220" t="s">
        <v>26</v>
      </c>
      <c r="AJ129" s="220" t="s">
        <v>15</v>
      </c>
      <c r="AK129" s="41" t="s">
        <v>31</v>
      </c>
      <c r="AL129" s="42" t="s">
        <v>16</v>
      </c>
      <c r="AM129" s="221"/>
      <c r="AN129" s="202"/>
      <c r="AO129" s="39" t="s">
        <v>27</v>
      </c>
      <c r="AP129" s="220" t="s">
        <v>15</v>
      </c>
      <c r="AQ129" s="42" t="s">
        <v>28</v>
      </c>
      <c r="AR129" s="218" t="s">
        <v>29</v>
      </c>
      <c r="AS129" s="33"/>
    </row>
    <row r="130" spans="1:45" ht="141" customHeight="1" thickBot="1" x14ac:dyDescent="0.3">
      <c r="A130" s="18"/>
      <c r="B130" s="711" t="s">
        <v>284</v>
      </c>
      <c r="C130" s="390" t="s">
        <v>432</v>
      </c>
      <c r="D130" s="274" t="s">
        <v>355</v>
      </c>
      <c r="E130" s="275" t="s">
        <v>375</v>
      </c>
      <c r="F130" s="275" t="s">
        <v>99</v>
      </c>
      <c r="G130" s="275">
        <v>1</v>
      </c>
      <c r="H130" s="276" t="s">
        <v>247</v>
      </c>
      <c r="I130" s="276" t="s">
        <v>363</v>
      </c>
      <c r="J130" s="276">
        <v>45323</v>
      </c>
      <c r="K130" s="395">
        <v>45476</v>
      </c>
      <c r="L130" s="524"/>
      <c r="M130" s="273">
        <v>1</v>
      </c>
      <c r="N130" s="275"/>
      <c r="O130" s="275"/>
      <c r="P130" s="275"/>
      <c r="Q130" s="275">
        <v>1</v>
      </c>
      <c r="R130" s="275">
        <f t="shared" ref="R130:R136" si="143">+SUM(N130:Q130)</f>
        <v>1</v>
      </c>
      <c r="S130" s="499">
        <f t="shared" ref="S130:S136" si="144">IFERROR(R130/M130,"")</f>
        <v>1</v>
      </c>
      <c r="T130" s="274" t="s">
        <v>500</v>
      </c>
      <c r="U130" s="274" t="s">
        <v>473</v>
      </c>
      <c r="V130" s="275"/>
      <c r="W130" s="275"/>
      <c r="X130" s="275"/>
      <c r="Y130" s="275"/>
      <c r="Z130" s="275"/>
      <c r="AA130" s="275">
        <f>+SUM(W130:Z130)</f>
        <v>0</v>
      </c>
      <c r="AB130" s="499" t="str">
        <f>IFERROR(AA130/V130,"")</f>
        <v/>
      </c>
      <c r="AC130" s="274"/>
      <c r="AD130" s="274"/>
      <c r="AE130" s="500"/>
      <c r="AF130" s="519"/>
      <c r="AG130" s="268"/>
      <c r="AH130" s="268"/>
      <c r="AI130" s="268"/>
      <c r="AJ130" s="268">
        <f>+SUM(AF130:AI130)</f>
        <v>0</v>
      </c>
      <c r="AK130" s="498" t="str">
        <f>IFERROR(AJ130/AE130,"")</f>
        <v/>
      </c>
      <c r="AL130" s="517"/>
      <c r="AM130" s="269"/>
      <c r="AN130" s="525"/>
      <c r="AO130" s="418">
        <f>+SUM(M130,V130,AE130)</f>
        <v>1</v>
      </c>
      <c r="AP130" s="419">
        <f>+SUM(R130,AA130,AJ130)</f>
        <v>1</v>
      </c>
      <c r="AQ130" s="420">
        <f>IFERROR(AP130/AO130,"")</f>
        <v>1</v>
      </c>
      <c r="AR130" s="731">
        <f>+AVERAGE(AQ130:AQ131)</f>
        <v>1</v>
      </c>
      <c r="AS130" s="35"/>
    </row>
    <row r="131" spans="1:45" ht="274.5" customHeight="1" thickBot="1" x14ac:dyDescent="0.3">
      <c r="A131" s="18"/>
      <c r="B131" s="713"/>
      <c r="C131" s="392" t="s">
        <v>433</v>
      </c>
      <c r="D131" s="393" t="s">
        <v>356</v>
      </c>
      <c r="E131" s="284" t="s">
        <v>357</v>
      </c>
      <c r="F131" s="284" t="s">
        <v>99</v>
      </c>
      <c r="G131" s="284">
        <v>1</v>
      </c>
      <c r="H131" s="285" t="s">
        <v>247</v>
      </c>
      <c r="I131" s="285" t="s">
        <v>358</v>
      </c>
      <c r="J131" s="285">
        <v>45323</v>
      </c>
      <c r="K131" s="286">
        <v>45503</v>
      </c>
      <c r="L131" s="524"/>
      <c r="M131" s="282">
        <v>1</v>
      </c>
      <c r="N131" s="284"/>
      <c r="O131" s="284"/>
      <c r="P131" s="284"/>
      <c r="Q131" s="284">
        <v>1</v>
      </c>
      <c r="R131" s="275">
        <f t="shared" si="143"/>
        <v>1</v>
      </c>
      <c r="S131" s="502">
        <f t="shared" si="144"/>
        <v>1</v>
      </c>
      <c r="T131" s="393" t="s">
        <v>501</v>
      </c>
      <c r="U131" s="393" t="s">
        <v>473</v>
      </c>
      <c r="V131" s="284"/>
      <c r="W131" s="284"/>
      <c r="X131" s="284"/>
      <c r="Y131" s="284"/>
      <c r="Z131" s="284"/>
      <c r="AA131" s="284"/>
      <c r="AB131" s="498" t="str">
        <f t="shared" ref="AB131:AB136" si="145">IFERROR(AA131/V131,"")</f>
        <v/>
      </c>
      <c r="AC131" s="393"/>
      <c r="AD131" s="393"/>
      <c r="AE131" s="503"/>
      <c r="AF131" s="519"/>
      <c r="AG131" s="268"/>
      <c r="AH131" s="268"/>
      <c r="AI131" s="268"/>
      <c r="AJ131" s="268"/>
      <c r="AK131" s="498"/>
      <c r="AL131" s="517"/>
      <c r="AM131" s="269"/>
      <c r="AN131" s="525"/>
      <c r="AO131" s="423">
        <f>+SUM(M131,V131,AE131)</f>
        <v>1</v>
      </c>
      <c r="AP131" s="424">
        <f>+SUM(R131,AA131,AJ131)</f>
        <v>1</v>
      </c>
      <c r="AQ131" s="425">
        <f>IFERROR(AP131/AO131,"")</f>
        <v>1</v>
      </c>
      <c r="AR131" s="732"/>
      <c r="AS131" s="35"/>
    </row>
    <row r="132" spans="1:45" ht="146.25" customHeight="1" x14ac:dyDescent="0.25">
      <c r="A132" s="18">
        <f t="shared" ref="A132:A133" si="146">+G132-AO132</f>
        <v>0</v>
      </c>
      <c r="B132" s="658" t="s">
        <v>285</v>
      </c>
      <c r="C132" s="273" t="s">
        <v>434</v>
      </c>
      <c r="D132" s="544" t="s">
        <v>354</v>
      </c>
      <c r="E132" s="597" t="s">
        <v>469</v>
      </c>
      <c r="F132" s="275" t="s">
        <v>99</v>
      </c>
      <c r="G132" s="275">
        <v>1</v>
      </c>
      <c r="H132" s="276" t="s">
        <v>247</v>
      </c>
      <c r="I132" s="276" t="s">
        <v>363</v>
      </c>
      <c r="J132" s="598">
        <v>45387</v>
      </c>
      <c r="K132" s="395">
        <v>45503</v>
      </c>
      <c r="L132" s="524"/>
      <c r="M132" s="273">
        <v>1</v>
      </c>
      <c r="N132" s="275"/>
      <c r="O132" s="275"/>
      <c r="P132" s="275"/>
      <c r="Q132" s="275">
        <v>1</v>
      </c>
      <c r="R132" s="275">
        <f t="shared" si="143"/>
        <v>1</v>
      </c>
      <c r="S132" s="499">
        <f t="shared" si="144"/>
        <v>1</v>
      </c>
      <c r="T132" s="274" t="s">
        <v>502</v>
      </c>
      <c r="U132" s="274" t="s">
        <v>473</v>
      </c>
      <c r="V132" s="275"/>
      <c r="W132" s="275"/>
      <c r="X132" s="275"/>
      <c r="Y132" s="275"/>
      <c r="Z132" s="275"/>
      <c r="AA132" s="275">
        <f t="shared" ref="AA132:AA136" si="147">+SUM(W132:Z132)</f>
        <v>0</v>
      </c>
      <c r="AB132" s="499" t="str">
        <f t="shared" si="145"/>
        <v/>
      </c>
      <c r="AC132" s="274"/>
      <c r="AD132" s="274"/>
      <c r="AE132" s="500"/>
      <c r="AF132" s="519"/>
      <c r="AG132" s="268"/>
      <c r="AH132" s="268"/>
      <c r="AI132" s="268"/>
      <c r="AJ132" s="268">
        <f t="shared" ref="AJ132:AJ136" si="148">+SUM(AF132:AI132)</f>
        <v>0</v>
      </c>
      <c r="AK132" s="498" t="str">
        <f t="shared" ref="AK132:AK136" si="149">IFERROR(AJ132/AE132,"")</f>
        <v/>
      </c>
      <c r="AL132" s="517"/>
      <c r="AM132" s="269"/>
      <c r="AN132" s="518"/>
      <c r="AO132" s="526">
        <f t="shared" ref="AO132:AO136" si="150">+SUM(M132,V132,AE132)</f>
        <v>1</v>
      </c>
      <c r="AP132" s="526">
        <f t="shared" ref="AP132:AP136" si="151">+SUM(R132,AA132,AJ132)</f>
        <v>1</v>
      </c>
      <c r="AQ132" s="527">
        <f t="shared" ref="AQ132:AQ136" si="152">IFERROR(AP132/AO132,"")</f>
        <v>1</v>
      </c>
      <c r="AR132" s="735">
        <f>+AVERAGE(AQ132:AQ134)</f>
        <v>0.66666666666666663</v>
      </c>
      <c r="AS132" s="35"/>
    </row>
    <row r="133" spans="1:45" ht="117" customHeight="1" x14ac:dyDescent="0.25">
      <c r="A133" s="18">
        <f t="shared" si="146"/>
        <v>0</v>
      </c>
      <c r="B133" s="659"/>
      <c r="C133" s="279" t="s">
        <v>435</v>
      </c>
      <c r="D133" s="609" t="s">
        <v>518</v>
      </c>
      <c r="E133" s="268" t="s">
        <v>517</v>
      </c>
      <c r="F133" s="268" t="s">
        <v>99</v>
      </c>
      <c r="G133" s="268">
        <v>1</v>
      </c>
      <c r="H133" s="270" t="s">
        <v>247</v>
      </c>
      <c r="I133" s="270" t="s">
        <v>363</v>
      </c>
      <c r="J133" s="608">
        <v>45414</v>
      </c>
      <c r="K133" s="281">
        <v>45656</v>
      </c>
      <c r="L133" s="524"/>
      <c r="M133" s="279"/>
      <c r="N133" s="268"/>
      <c r="O133" s="268"/>
      <c r="P133" s="268"/>
      <c r="Q133" s="268"/>
      <c r="R133" s="268">
        <f t="shared" si="143"/>
        <v>0</v>
      </c>
      <c r="S133" s="498" t="str">
        <f t="shared" si="144"/>
        <v/>
      </c>
      <c r="T133" s="269"/>
      <c r="U133" s="269"/>
      <c r="V133" s="607"/>
      <c r="W133" s="268"/>
      <c r="X133" s="268"/>
      <c r="Y133" s="268"/>
      <c r="Z133" s="268"/>
      <c r="AA133" s="268">
        <f t="shared" si="147"/>
        <v>0</v>
      </c>
      <c r="AB133" s="498" t="str">
        <f t="shared" si="145"/>
        <v/>
      </c>
      <c r="AC133" s="269"/>
      <c r="AD133" s="269"/>
      <c r="AE133" s="613">
        <v>1</v>
      </c>
      <c r="AF133" s="519"/>
      <c r="AG133" s="268"/>
      <c r="AH133" s="268"/>
      <c r="AI133" s="268"/>
      <c r="AJ133" s="268">
        <f t="shared" si="148"/>
        <v>0</v>
      </c>
      <c r="AK133" s="498">
        <f t="shared" si="149"/>
        <v>0</v>
      </c>
      <c r="AL133" s="517"/>
      <c r="AM133" s="269"/>
      <c r="AN133" s="518"/>
      <c r="AO133" s="416">
        <f t="shared" si="150"/>
        <v>1</v>
      </c>
      <c r="AP133" s="416">
        <f t="shared" si="151"/>
        <v>0</v>
      </c>
      <c r="AQ133" s="417">
        <f t="shared" si="152"/>
        <v>0</v>
      </c>
      <c r="AR133" s="736"/>
      <c r="AS133" s="35"/>
    </row>
    <row r="134" spans="1:45" ht="122.25" customHeight="1" thickBot="1" x14ac:dyDescent="0.3">
      <c r="A134" s="18">
        <f>+G135-AO134</f>
        <v>-1</v>
      </c>
      <c r="B134" s="660"/>
      <c r="C134" s="392" t="s">
        <v>436</v>
      </c>
      <c r="D134" s="393" t="s">
        <v>359</v>
      </c>
      <c r="E134" s="612" t="s">
        <v>522</v>
      </c>
      <c r="F134" s="284" t="s">
        <v>364</v>
      </c>
      <c r="G134" s="475">
        <v>1</v>
      </c>
      <c r="H134" s="285" t="s">
        <v>360</v>
      </c>
      <c r="I134" s="285" t="s">
        <v>361</v>
      </c>
      <c r="J134" s="599">
        <v>45413</v>
      </c>
      <c r="K134" s="286">
        <v>45656</v>
      </c>
      <c r="L134" s="524"/>
      <c r="M134" s="282"/>
      <c r="N134" s="284"/>
      <c r="O134" s="284"/>
      <c r="P134" s="284"/>
      <c r="Q134" s="284"/>
      <c r="R134" s="284">
        <f t="shared" si="143"/>
        <v>0</v>
      </c>
      <c r="S134" s="502" t="str">
        <f t="shared" si="144"/>
        <v/>
      </c>
      <c r="T134" s="393"/>
      <c r="U134" s="393"/>
      <c r="V134" s="284">
        <v>1</v>
      </c>
      <c r="W134" s="284"/>
      <c r="X134" s="284"/>
      <c r="Y134" s="284"/>
      <c r="Z134" s="284">
        <v>2</v>
      </c>
      <c r="AA134" s="284">
        <f t="shared" si="147"/>
        <v>2</v>
      </c>
      <c r="AB134" s="502">
        <f t="shared" si="145"/>
        <v>2</v>
      </c>
      <c r="AC134" s="393" t="s">
        <v>556</v>
      </c>
      <c r="AD134" s="393" t="s">
        <v>557</v>
      </c>
      <c r="AE134" s="503">
        <v>1</v>
      </c>
      <c r="AF134" s="519"/>
      <c r="AG134" s="268"/>
      <c r="AH134" s="268"/>
      <c r="AI134" s="268"/>
      <c r="AJ134" s="268">
        <f t="shared" si="148"/>
        <v>0</v>
      </c>
      <c r="AK134" s="498">
        <f t="shared" si="149"/>
        <v>0</v>
      </c>
      <c r="AL134" s="517"/>
      <c r="AM134" s="269"/>
      <c r="AN134" s="518"/>
      <c r="AO134" s="512">
        <f t="shared" si="150"/>
        <v>2</v>
      </c>
      <c r="AP134" s="512">
        <f t="shared" si="151"/>
        <v>2</v>
      </c>
      <c r="AQ134" s="528">
        <f t="shared" si="152"/>
        <v>1</v>
      </c>
      <c r="AR134" s="737"/>
      <c r="AS134" s="35"/>
    </row>
    <row r="135" spans="1:45" ht="66.75" customHeight="1" thickBot="1" x14ac:dyDescent="0.3">
      <c r="A135" s="18" t="e">
        <f>+#REF!-AO135</f>
        <v>#REF!</v>
      </c>
      <c r="B135" s="711" t="s">
        <v>286</v>
      </c>
      <c r="C135" s="545" t="s">
        <v>437</v>
      </c>
      <c r="D135" s="274" t="s">
        <v>287</v>
      </c>
      <c r="E135" s="275" t="s">
        <v>288</v>
      </c>
      <c r="F135" s="275" t="s">
        <v>365</v>
      </c>
      <c r="G135" s="474">
        <v>1</v>
      </c>
      <c r="H135" s="276" t="s">
        <v>247</v>
      </c>
      <c r="I135" s="276" t="s">
        <v>363</v>
      </c>
      <c r="J135" s="598">
        <v>45536</v>
      </c>
      <c r="K135" s="395">
        <v>45656</v>
      </c>
      <c r="L135" s="524"/>
      <c r="M135" s="273"/>
      <c r="N135" s="275"/>
      <c r="O135" s="275"/>
      <c r="P135" s="275"/>
      <c r="Q135" s="275"/>
      <c r="R135" s="275">
        <f t="shared" si="143"/>
        <v>0</v>
      </c>
      <c r="S135" s="499" t="str">
        <f t="shared" si="144"/>
        <v/>
      </c>
      <c r="T135" s="274"/>
      <c r="U135" s="274"/>
      <c r="V135" s="275"/>
      <c r="W135" s="275"/>
      <c r="X135" s="275"/>
      <c r="Y135" s="275"/>
      <c r="Z135" s="275"/>
      <c r="AA135" s="275">
        <f t="shared" si="147"/>
        <v>0</v>
      </c>
      <c r="AB135" s="499" t="str">
        <f t="shared" si="145"/>
        <v/>
      </c>
      <c r="AC135" s="274"/>
      <c r="AD135" s="274"/>
      <c r="AE135" s="500">
        <v>1</v>
      </c>
      <c r="AF135" s="519"/>
      <c r="AG135" s="268"/>
      <c r="AH135" s="268"/>
      <c r="AI135" s="268"/>
      <c r="AJ135" s="268">
        <f t="shared" si="148"/>
        <v>0</v>
      </c>
      <c r="AK135" s="498">
        <f t="shared" si="149"/>
        <v>0</v>
      </c>
      <c r="AL135" s="517"/>
      <c r="AM135" s="269"/>
      <c r="AN135" s="525"/>
      <c r="AO135" s="418">
        <f t="shared" si="150"/>
        <v>1</v>
      </c>
      <c r="AP135" s="419">
        <f t="shared" si="151"/>
        <v>0</v>
      </c>
      <c r="AQ135" s="420">
        <f t="shared" si="152"/>
        <v>0</v>
      </c>
      <c r="AR135" s="733">
        <f>+AVERAGE(AQ135:AQ136)</f>
        <v>0</v>
      </c>
      <c r="AS135" s="35"/>
    </row>
    <row r="136" spans="1:45" ht="108" customHeight="1" thickBot="1" x14ac:dyDescent="0.3">
      <c r="A136" s="18">
        <f t="shared" ref="A136" si="153">+G136-AO136</f>
        <v>0</v>
      </c>
      <c r="B136" s="713"/>
      <c r="C136" s="546" t="s">
        <v>438</v>
      </c>
      <c r="D136" s="393" t="s">
        <v>528</v>
      </c>
      <c r="E136" s="284" t="s">
        <v>362</v>
      </c>
      <c r="F136" s="284" t="s">
        <v>364</v>
      </c>
      <c r="G136" s="284">
        <v>1</v>
      </c>
      <c r="H136" s="285" t="s">
        <v>360</v>
      </c>
      <c r="I136" s="285" t="s">
        <v>363</v>
      </c>
      <c r="J136" s="599">
        <v>45536</v>
      </c>
      <c r="K136" s="286">
        <v>45656</v>
      </c>
      <c r="L136" s="524"/>
      <c r="M136" s="282"/>
      <c r="N136" s="284"/>
      <c r="O136" s="284"/>
      <c r="P136" s="284"/>
      <c r="Q136" s="284"/>
      <c r="R136" s="275">
        <f t="shared" si="143"/>
        <v>0</v>
      </c>
      <c r="S136" s="502" t="str">
        <f t="shared" si="144"/>
        <v/>
      </c>
      <c r="T136" s="393"/>
      <c r="U136" s="393"/>
      <c r="V136" s="284"/>
      <c r="W136" s="284"/>
      <c r="X136" s="284"/>
      <c r="Y136" s="284"/>
      <c r="Z136" s="284"/>
      <c r="AA136" s="284">
        <f t="shared" si="147"/>
        <v>0</v>
      </c>
      <c r="AB136" s="502" t="str">
        <f t="shared" si="145"/>
        <v/>
      </c>
      <c r="AC136" s="393"/>
      <c r="AD136" s="393"/>
      <c r="AE136" s="503">
        <v>1</v>
      </c>
      <c r="AF136" s="519"/>
      <c r="AG136" s="268"/>
      <c r="AH136" s="268"/>
      <c r="AI136" s="268"/>
      <c r="AJ136" s="268">
        <f t="shared" si="148"/>
        <v>0</v>
      </c>
      <c r="AK136" s="498">
        <f t="shared" si="149"/>
        <v>0</v>
      </c>
      <c r="AL136" s="517"/>
      <c r="AM136" s="269"/>
      <c r="AN136" s="525"/>
      <c r="AO136" s="423">
        <f t="shared" si="150"/>
        <v>1</v>
      </c>
      <c r="AP136" s="424">
        <f t="shared" si="151"/>
        <v>0</v>
      </c>
      <c r="AQ136" s="425">
        <f t="shared" si="152"/>
        <v>0</v>
      </c>
      <c r="AR136" s="734"/>
      <c r="AS136" s="35"/>
    </row>
    <row r="137" spans="1:45" ht="34.5" customHeight="1" thickBot="1" x14ac:dyDescent="0.3">
      <c r="A137" s="18"/>
      <c r="B137" s="202"/>
      <c r="C137" s="202"/>
      <c r="D137" s="203"/>
      <c r="E137" s="202"/>
      <c r="F137" s="202"/>
      <c r="G137" s="202"/>
      <c r="H137" s="204"/>
      <c r="I137" s="204"/>
      <c r="J137" s="600"/>
      <c r="K137" s="204"/>
      <c r="L137" s="202"/>
      <c r="M137" s="514"/>
      <c r="N137" s="514"/>
      <c r="O137" s="204"/>
      <c r="P137" s="204"/>
      <c r="Q137" s="204"/>
      <c r="R137" s="514"/>
      <c r="S137" s="204"/>
      <c r="T137" s="204"/>
      <c r="U137" s="204"/>
      <c r="V137" s="204"/>
      <c r="W137" s="204"/>
      <c r="X137" s="204"/>
      <c r="Y137" s="204"/>
      <c r="Z137" s="204"/>
      <c r="AA137" s="204"/>
      <c r="AB137" s="204"/>
      <c r="AC137" s="515"/>
      <c r="AD137" s="204"/>
      <c r="AE137" s="204"/>
      <c r="AF137" s="204"/>
      <c r="AG137" s="204"/>
      <c r="AH137" s="204"/>
      <c r="AI137" s="204"/>
      <c r="AJ137" s="204"/>
      <c r="AK137" s="204"/>
      <c r="AL137" s="204"/>
      <c r="AM137" s="204"/>
      <c r="AN137" s="317"/>
      <c r="AO137" s="674" t="s">
        <v>93</v>
      </c>
      <c r="AP137" s="675"/>
      <c r="AQ137" s="676"/>
      <c r="AR137" s="516">
        <f>AVERAGE(AR130:AR135)</f>
        <v>0.55555555555555547</v>
      </c>
      <c r="AS137" s="35"/>
    </row>
    <row r="138" spans="1:45" ht="15.75" customHeight="1" x14ac:dyDescent="0.25">
      <c r="A138" s="27"/>
      <c r="B138" s="33"/>
      <c r="C138" s="33"/>
      <c r="D138" s="34"/>
      <c r="E138" s="33"/>
      <c r="F138" s="33"/>
      <c r="G138" s="33"/>
      <c r="H138" s="89"/>
      <c r="I138" s="89"/>
      <c r="J138" s="89"/>
      <c r="K138" s="89"/>
      <c r="L138" s="33"/>
      <c r="M138" s="33"/>
      <c r="N138" s="33"/>
      <c r="O138" s="33"/>
      <c r="P138" s="33"/>
      <c r="Q138" s="33"/>
      <c r="R138" s="33"/>
      <c r="S138" s="33"/>
      <c r="T138" s="33"/>
      <c r="U138" s="33"/>
      <c r="V138" s="33"/>
      <c r="W138" s="33"/>
      <c r="X138" s="33"/>
      <c r="Y138" s="33"/>
      <c r="Z138" s="33"/>
      <c r="AA138" s="33"/>
      <c r="AB138" s="33"/>
      <c r="AC138" s="34"/>
      <c r="AD138" s="33"/>
      <c r="AE138" s="33"/>
      <c r="AF138" s="33"/>
      <c r="AG138" s="33"/>
      <c r="AH138" s="33"/>
      <c r="AI138" s="33"/>
      <c r="AJ138" s="33"/>
      <c r="AK138" s="33"/>
      <c r="AL138" s="33"/>
      <c r="AM138" s="33"/>
      <c r="AN138" s="35"/>
      <c r="AO138" s="35"/>
      <c r="AP138" s="35"/>
      <c r="AQ138" s="35"/>
      <c r="AR138" s="36"/>
      <c r="AS138" s="7"/>
    </row>
    <row r="139" spans="1:45" ht="20.25" customHeight="1" x14ac:dyDescent="0.25">
      <c r="A139" s="27"/>
      <c r="B139" s="33"/>
      <c r="C139" s="33"/>
      <c r="D139" s="34"/>
      <c r="E139" s="33"/>
      <c r="F139" s="33"/>
      <c r="G139" s="33"/>
      <c r="H139" s="89"/>
      <c r="I139" s="89"/>
      <c r="J139" s="89"/>
      <c r="K139" s="89"/>
      <c r="L139" s="33"/>
      <c r="M139" s="176"/>
      <c r="N139" s="33"/>
      <c r="O139" s="33"/>
      <c r="P139" s="33"/>
      <c r="Q139" s="33"/>
      <c r="R139" s="176"/>
      <c r="S139" s="89"/>
      <c r="T139" s="33"/>
      <c r="U139" s="33"/>
      <c r="V139" s="33"/>
      <c r="W139" s="33"/>
      <c r="X139" s="33"/>
      <c r="Y139" s="33"/>
      <c r="Z139" s="33"/>
      <c r="AA139" s="33"/>
      <c r="AB139" s="89"/>
      <c r="AC139" s="34"/>
      <c r="AD139" s="33"/>
      <c r="AE139" s="33"/>
      <c r="AF139" s="33"/>
      <c r="AG139" s="33"/>
      <c r="AH139" s="33"/>
      <c r="AI139" s="33"/>
      <c r="AJ139" s="33"/>
      <c r="AK139" s="89"/>
      <c r="AL139" s="33"/>
      <c r="AM139" s="33"/>
      <c r="AN139" s="35"/>
      <c r="AS139" s="7"/>
    </row>
    <row r="140" spans="1:45" ht="15.75" customHeight="1" x14ac:dyDescent="0.25">
      <c r="A140" s="27"/>
      <c r="B140" s="33"/>
      <c r="C140" s="33"/>
      <c r="D140" s="34"/>
      <c r="E140" s="33"/>
      <c r="F140" s="33"/>
      <c r="G140" s="33"/>
      <c r="H140" s="89"/>
      <c r="I140" s="89"/>
      <c r="J140" s="89"/>
      <c r="K140" s="89"/>
      <c r="L140" s="33"/>
      <c r="M140" s="176"/>
      <c r="N140" s="33"/>
      <c r="O140" s="33"/>
      <c r="P140" s="33"/>
      <c r="Q140" s="33"/>
      <c r="R140" s="176"/>
      <c r="S140" s="89"/>
      <c r="T140" s="33"/>
      <c r="U140" s="33"/>
      <c r="V140" s="33"/>
      <c r="W140" s="33"/>
      <c r="X140" s="33"/>
      <c r="Y140" s="33"/>
      <c r="Z140" s="33"/>
      <c r="AA140" s="33"/>
      <c r="AB140" s="89"/>
      <c r="AC140" s="34"/>
      <c r="AD140" s="33"/>
      <c r="AE140" s="33"/>
      <c r="AF140" s="33"/>
      <c r="AG140" s="33"/>
      <c r="AH140" s="33"/>
      <c r="AI140" s="33"/>
      <c r="AJ140" s="33"/>
      <c r="AK140" s="89"/>
      <c r="AL140" s="33"/>
      <c r="AM140" s="33"/>
      <c r="AN140" s="35"/>
      <c r="AO140" s="35"/>
      <c r="AP140" s="35"/>
      <c r="AQ140" s="35"/>
      <c r="AR140" s="36"/>
      <c r="AS140" s="7"/>
    </row>
    <row r="141" spans="1:45" ht="15.75" customHeight="1" x14ac:dyDescent="0.25">
      <c r="A141" s="27"/>
      <c r="B141" s="33"/>
      <c r="C141" s="33"/>
      <c r="D141" s="34"/>
      <c r="E141" s="33"/>
      <c r="F141" s="33"/>
      <c r="G141" s="33"/>
      <c r="H141" s="89"/>
      <c r="I141" s="89"/>
      <c r="J141" s="89"/>
      <c r="K141" s="89"/>
      <c r="L141" s="33"/>
      <c r="M141" s="176"/>
      <c r="N141" s="33"/>
      <c r="O141" s="33"/>
      <c r="P141" s="33"/>
      <c r="Q141" s="33"/>
      <c r="R141" s="176"/>
      <c r="S141" s="89"/>
      <c r="T141" s="33"/>
      <c r="U141" s="33"/>
      <c r="V141" s="33"/>
      <c r="W141" s="33"/>
      <c r="X141" s="33"/>
      <c r="Y141" s="33"/>
      <c r="Z141" s="33"/>
      <c r="AA141" s="33"/>
      <c r="AB141" s="89"/>
      <c r="AC141" s="34"/>
      <c r="AD141" s="33"/>
      <c r="AE141" s="33"/>
      <c r="AF141" s="33"/>
      <c r="AG141" s="33"/>
      <c r="AH141" s="33"/>
      <c r="AI141" s="33"/>
      <c r="AJ141" s="33"/>
      <c r="AK141" s="89"/>
      <c r="AL141" s="33"/>
      <c r="AM141" s="33"/>
      <c r="AN141" s="35"/>
      <c r="AS141" s="7"/>
    </row>
    <row r="142" spans="1:45" ht="15.75" customHeight="1" x14ac:dyDescent="0.25">
      <c r="A142" s="27"/>
      <c r="B142" s="33"/>
      <c r="C142" s="33"/>
      <c r="D142" s="34"/>
      <c r="E142" s="33"/>
      <c r="F142" s="33"/>
      <c r="G142" s="33"/>
      <c r="H142" s="89"/>
      <c r="I142" s="89"/>
      <c r="J142" s="89"/>
      <c r="K142" s="89"/>
      <c r="L142" s="33"/>
      <c r="M142" s="176"/>
      <c r="N142" s="33"/>
      <c r="O142" s="33"/>
      <c r="P142" s="33"/>
      <c r="Q142" s="33"/>
      <c r="R142" s="176"/>
      <c r="S142" s="89"/>
      <c r="T142" s="33"/>
      <c r="U142" s="33"/>
      <c r="V142" s="33"/>
      <c r="W142" s="33"/>
      <c r="X142" s="33"/>
      <c r="Y142" s="33"/>
      <c r="Z142" s="33"/>
      <c r="AA142" s="33"/>
      <c r="AB142" s="89"/>
      <c r="AC142" s="34"/>
      <c r="AD142" s="33"/>
      <c r="AE142" s="33"/>
      <c r="AF142" s="33"/>
      <c r="AG142" s="33"/>
      <c r="AH142" s="33"/>
      <c r="AI142" s="33"/>
      <c r="AJ142" s="33"/>
      <c r="AK142" s="89"/>
      <c r="AL142" s="33"/>
      <c r="AM142" s="33"/>
      <c r="AN142" s="35"/>
      <c r="AO142" s="35"/>
      <c r="AP142" s="35"/>
      <c r="AQ142" s="35"/>
      <c r="AR142" s="36"/>
      <c r="AS142" s="7"/>
    </row>
    <row r="143" spans="1:45" ht="28.5" customHeight="1" x14ac:dyDescent="0.25">
      <c r="A143" s="27"/>
      <c r="B143" s="33"/>
      <c r="C143" s="33"/>
      <c r="D143" s="34"/>
      <c r="E143" s="33"/>
      <c r="F143" s="33"/>
      <c r="G143" s="33"/>
      <c r="H143" s="89"/>
      <c r="I143" s="89"/>
      <c r="J143" s="89"/>
      <c r="K143" s="89"/>
      <c r="L143" s="33"/>
      <c r="M143" s="176"/>
      <c r="N143" s="33"/>
      <c r="O143" s="33"/>
      <c r="P143" s="33"/>
      <c r="Q143" s="33"/>
      <c r="R143" s="176"/>
      <c r="S143" s="89"/>
      <c r="T143" s="33"/>
      <c r="U143" s="33"/>
      <c r="V143" s="33"/>
      <c r="W143" s="33"/>
      <c r="X143" s="33"/>
      <c r="Y143" s="33"/>
      <c r="Z143" s="33"/>
      <c r="AA143" s="33"/>
      <c r="AB143" s="89"/>
      <c r="AC143" s="34"/>
      <c r="AD143" s="33"/>
      <c r="AE143" s="33"/>
      <c r="AF143" s="33"/>
      <c r="AG143" s="33"/>
      <c r="AH143" s="33"/>
      <c r="AI143" s="33"/>
      <c r="AJ143" s="33"/>
      <c r="AK143" s="89"/>
      <c r="AL143" s="33"/>
      <c r="AM143" s="33"/>
      <c r="AN143" s="35"/>
      <c r="AS143" s="7"/>
    </row>
    <row r="144" spans="1:45" ht="15.75" customHeight="1" x14ac:dyDescent="0.25">
      <c r="A144" s="27"/>
      <c r="B144" s="33"/>
      <c r="C144" s="33"/>
      <c r="D144" s="34"/>
      <c r="E144" s="33"/>
      <c r="F144" s="33"/>
      <c r="G144" s="33"/>
      <c r="H144" s="89"/>
      <c r="I144" s="89"/>
      <c r="J144" s="89"/>
      <c r="K144" s="89"/>
      <c r="L144" s="33"/>
      <c r="M144" s="176"/>
      <c r="N144" s="33"/>
      <c r="O144" s="33"/>
      <c r="P144" s="33"/>
      <c r="Q144" s="33"/>
      <c r="R144" s="176"/>
      <c r="S144" s="89"/>
      <c r="T144" s="33"/>
      <c r="U144" s="33"/>
      <c r="V144" s="33"/>
      <c r="W144" s="33"/>
      <c r="X144" s="33"/>
      <c r="Y144" s="33"/>
      <c r="Z144" s="33"/>
      <c r="AA144" s="33"/>
      <c r="AB144" s="89"/>
      <c r="AC144" s="34"/>
      <c r="AD144" s="33"/>
      <c r="AE144" s="33"/>
      <c r="AF144" s="33"/>
      <c r="AG144" s="33"/>
      <c r="AH144" s="33"/>
      <c r="AI144" s="33"/>
      <c r="AJ144" s="33"/>
      <c r="AK144" s="89"/>
      <c r="AL144" s="33"/>
      <c r="AM144" s="33"/>
      <c r="AN144" s="35"/>
      <c r="AO144" s="35"/>
      <c r="AP144" s="35"/>
      <c r="AQ144" s="35"/>
      <c r="AR144" s="36"/>
      <c r="AS144" s="7"/>
    </row>
    <row r="145" spans="1:45" ht="15.75" customHeight="1" x14ac:dyDescent="0.25">
      <c r="A145" s="18"/>
      <c r="B145" s="22"/>
      <c r="C145" s="22"/>
      <c r="D145" s="35"/>
      <c r="E145" s="35"/>
      <c r="F145" s="35"/>
      <c r="G145" s="35"/>
      <c r="H145" s="177"/>
      <c r="I145" s="35"/>
      <c r="J145" s="35"/>
      <c r="K145" s="35"/>
      <c r="L145" s="35"/>
      <c r="M145" s="176"/>
      <c r="N145" s="33"/>
      <c r="O145" s="33"/>
      <c r="P145" s="33"/>
      <c r="Q145" s="33"/>
      <c r="R145" s="176"/>
      <c r="S145" s="89"/>
      <c r="T145" s="33"/>
      <c r="U145" s="33"/>
      <c r="V145" s="33"/>
      <c r="W145" s="33"/>
      <c r="X145" s="33"/>
      <c r="Y145" s="33"/>
      <c r="Z145" s="33"/>
      <c r="AA145" s="33"/>
      <c r="AB145" s="89"/>
      <c r="AC145" s="34"/>
      <c r="AD145" s="33"/>
      <c r="AE145" s="33"/>
      <c r="AF145" s="33"/>
      <c r="AG145" s="33"/>
      <c r="AH145" s="33"/>
      <c r="AI145" s="33"/>
      <c r="AJ145" s="33"/>
      <c r="AK145" s="89"/>
      <c r="AL145" s="33"/>
      <c r="AM145" s="33"/>
      <c r="AN145" s="35"/>
      <c r="AO145" s="35"/>
      <c r="AP145" s="35"/>
      <c r="AQ145" s="35"/>
      <c r="AR145" s="36"/>
      <c r="AS145" s="35"/>
    </row>
    <row r="146" spans="1:45" ht="15.75" customHeight="1" thickBot="1" x14ac:dyDescent="0.3">
      <c r="A146" s="18"/>
      <c r="B146" s="28" t="s">
        <v>289</v>
      </c>
      <c r="C146" s="22"/>
      <c r="E146" s="35"/>
      <c r="F146" s="35"/>
      <c r="G146" s="35"/>
      <c r="H146" s="35"/>
      <c r="I146" s="35"/>
      <c r="J146" s="35"/>
      <c r="K146" s="35"/>
      <c r="L146" s="35"/>
      <c r="M146" s="35"/>
      <c r="N146" s="35"/>
      <c r="O146" s="35"/>
      <c r="P146" s="35"/>
      <c r="Q146" s="35"/>
      <c r="R146" s="35"/>
      <c r="S146" s="35"/>
      <c r="T146" s="34"/>
      <c r="U146" s="34"/>
      <c r="V146" s="35"/>
      <c r="W146" s="19"/>
      <c r="X146" s="19"/>
      <c r="Y146" s="19"/>
      <c r="Z146" s="19"/>
      <c r="AA146" s="35"/>
      <c r="AB146" s="35"/>
      <c r="AC146" s="34"/>
      <c r="AD146" s="34"/>
      <c r="AE146" s="35"/>
      <c r="AF146" s="35"/>
      <c r="AG146" s="35"/>
      <c r="AH146" s="35"/>
      <c r="AI146" s="35"/>
      <c r="AJ146" s="35"/>
      <c r="AK146" s="35"/>
      <c r="AL146" s="35"/>
      <c r="AM146" s="35"/>
      <c r="AN146" s="35"/>
      <c r="AO146" s="35"/>
      <c r="AP146" s="35"/>
      <c r="AQ146" s="35"/>
      <c r="AR146" s="36"/>
      <c r="AS146" s="35"/>
    </row>
    <row r="147" spans="1:45" ht="37.5" customHeight="1" thickBot="1" x14ac:dyDescent="0.3">
      <c r="A147" s="18"/>
      <c r="B147" s="532" t="s">
        <v>290</v>
      </c>
      <c r="C147" s="533" t="s">
        <v>291</v>
      </c>
      <c r="D147" s="533" t="s">
        <v>292</v>
      </c>
      <c r="E147" s="533" t="s">
        <v>293</v>
      </c>
      <c r="F147" s="35"/>
      <c r="G147" s="35"/>
      <c r="H147" s="35"/>
      <c r="I147" s="35"/>
      <c r="J147" s="35"/>
      <c r="K147" s="35"/>
      <c r="L147" s="35"/>
      <c r="M147" s="35"/>
      <c r="N147" s="35"/>
      <c r="O147" s="35"/>
      <c r="P147" s="35"/>
      <c r="Q147" s="35"/>
      <c r="R147" s="177"/>
      <c r="S147" s="35"/>
      <c r="T147" s="34"/>
      <c r="U147" s="34"/>
      <c r="V147" s="35"/>
      <c r="W147" s="19"/>
      <c r="X147" s="19"/>
      <c r="Y147" s="19"/>
      <c r="Z147" s="19"/>
      <c r="AA147" s="35"/>
      <c r="AB147" s="35"/>
      <c r="AC147" s="34"/>
      <c r="AD147" s="34"/>
      <c r="AE147" s="35"/>
      <c r="AF147" s="35"/>
      <c r="AG147" s="35"/>
      <c r="AH147" s="35"/>
      <c r="AI147" s="35"/>
      <c r="AJ147" s="35"/>
      <c r="AK147" s="35"/>
      <c r="AL147" s="35"/>
      <c r="AM147" s="35"/>
      <c r="AN147" s="35"/>
      <c r="AO147" s="35"/>
      <c r="AP147" s="35"/>
      <c r="AQ147" s="35"/>
      <c r="AR147" s="36"/>
      <c r="AS147" s="35"/>
    </row>
    <row r="148" spans="1:45" ht="32.25" customHeight="1" x14ac:dyDescent="0.25">
      <c r="A148" s="18"/>
      <c r="B148" s="534">
        <v>45322</v>
      </c>
      <c r="C148" s="535">
        <v>1</v>
      </c>
      <c r="D148" s="536" t="s">
        <v>447</v>
      </c>
      <c r="E148" s="536" t="s">
        <v>448</v>
      </c>
      <c r="F148" s="35"/>
      <c r="G148" s="35"/>
      <c r="H148" s="35"/>
      <c r="I148" s="35"/>
      <c r="J148" s="35"/>
      <c r="K148" s="35"/>
      <c r="L148" s="35"/>
      <c r="M148" s="35"/>
      <c r="N148" s="35"/>
      <c r="O148" s="35"/>
      <c r="P148" s="35"/>
      <c r="Q148" s="35"/>
      <c r="R148" s="35"/>
      <c r="S148" s="35"/>
      <c r="T148" s="34"/>
      <c r="U148" s="34"/>
      <c r="V148" s="35"/>
      <c r="W148" s="19"/>
      <c r="X148" s="19"/>
      <c r="Y148" s="19"/>
      <c r="Z148" s="19"/>
      <c r="AA148" s="35"/>
      <c r="AB148" s="35"/>
      <c r="AC148" s="34"/>
      <c r="AD148" s="34"/>
      <c r="AE148" s="35"/>
      <c r="AF148" s="35"/>
      <c r="AG148" s="35"/>
      <c r="AH148" s="35"/>
      <c r="AI148" s="35"/>
      <c r="AJ148" s="35"/>
      <c r="AK148" s="35"/>
      <c r="AL148" s="35"/>
      <c r="AM148" s="35"/>
      <c r="AN148" s="35"/>
      <c r="AO148" s="35"/>
      <c r="AP148" s="35"/>
      <c r="AQ148" s="35"/>
      <c r="AR148" s="36"/>
      <c r="AS148" s="35"/>
    </row>
    <row r="149" spans="1:45" ht="137.25" customHeight="1" x14ac:dyDescent="0.25">
      <c r="A149" s="18"/>
      <c r="B149" s="537">
        <v>45411</v>
      </c>
      <c r="C149" s="538">
        <v>2</v>
      </c>
      <c r="D149" s="539" t="s">
        <v>470</v>
      </c>
      <c r="E149" s="539" t="s">
        <v>471</v>
      </c>
      <c r="F149" s="35"/>
      <c r="G149" s="35"/>
      <c r="H149" s="35"/>
      <c r="I149" s="35"/>
      <c r="J149" s="35"/>
      <c r="K149" s="35"/>
      <c r="L149" s="35"/>
      <c r="M149" s="35"/>
      <c r="N149" s="35"/>
      <c r="O149" s="35"/>
      <c r="P149" s="35"/>
      <c r="Q149" s="35"/>
      <c r="R149" s="35"/>
      <c r="S149" s="35"/>
      <c r="T149" s="34"/>
      <c r="U149" s="34"/>
      <c r="V149" s="35"/>
      <c r="W149" s="19"/>
      <c r="X149" s="19"/>
      <c r="Y149" s="19"/>
      <c r="Z149" s="19"/>
      <c r="AA149" s="35"/>
      <c r="AB149" s="35"/>
      <c r="AC149" s="34"/>
      <c r="AD149" s="34"/>
      <c r="AE149" s="35"/>
      <c r="AF149" s="35"/>
      <c r="AG149" s="35"/>
      <c r="AH149" s="35"/>
      <c r="AI149" s="35"/>
      <c r="AJ149" s="35"/>
      <c r="AK149" s="35"/>
      <c r="AL149" s="35"/>
      <c r="AM149" s="35"/>
      <c r="AN149" s="35"/>
      <c r="AO149" s="35"/>
      <c r="AP149" s="35"/>
      <c r="AQ149" s="35"/>
      <c r="AR149" s="36"/>
      <c r="AS149" s="35"/>
    </row>
    <row r="150" spans="1:45" ht="113.25" customHeight="1" x14ac:dyDescent="0.25">
      <c r="A150" s="18"/>
      <c r="B150" s="537">
        <v>45471</v>
      </c>
      <c r="C150" s="538">
        <v>3</v>
      </c>
      <c r="D150" s="539" t="s">
        <v>523</v>
      </c>
      <c r="E150" s="539" t="s">
        <v>471</v>
      </c>
      <c r="F150" s="35"/>
      <c r="G150" s="35"/>
      <c r="H150" s="35"/>
      <c r="I150" s="35"/>
      <c r="J150" s="35"/>
      <c r="K150" s="35"/>
      <c r="L150" s="35"/>
      <c r="M150" s="35"/>
      <c r="N150" s="35"/>
      <c r="O150" s="35"/>
      <c r="P150" s="35"/>
      <c r="Q150" s="35"/>
      <c r="R150" s="35"/>
      <c r="S150" s="35"/>
      <c r="T150" s="34"/>
      <c r="U150" s="34"/>
      <c r="V150" s="35"/>
      <c r="W150" s="19"/>
      <c r="X150" s="19"/>
      <c r="Y150" s="19"/>
      <c r="Z150" s="19"/>
      <c r="AA150" s="35"/>
      <c r="AB150" s="35"/>
      <c r="AC150" s="34"/>
      <c r="AD150" s="34"/>
      <c r="AE150" s="35"/>
      <c r="AF150" s="35"/>
      <c r="AG150" s="35"/>
      <c r="AH150" s="35"/>
      <c r="AI150" s="35"/>
      <c r="AJ150" s="35"/>
      <c r="AK150" s="35"/>
      <c r="AL150" s="35"/>
      <c r="AM150" s="35"/>
      <c r="AN150" s="35"/>
      <c r="AO150" s="35"/>
      <c r="AP150" s="35"/>
      <c r="AQ150" s="35"/>
      <c r="AR150" s="36"/>
      <c r="AS150" s="35"/>
    </row>
    <row r="151" spans="1:45" ht="87.75" customHeight="1" x14ac:dyDescent="0.25">
      <c r="A151" s="18"/>
      <c r="B151" s="537">
        <v>45566</v>
      </c>
      <c r="C151" s="538">
        <v>4</v>
      </c>
      <c r="D151" s="539" t="s">
        <v>598</v>
      </c>
      <c r="E151" s="539" t="s">
        <v>471</v>
      </c>
      <c r="F151" s="35"/>
      <c r="G151" s="35"/>
      <c r="H151" s="35"/>
      <c r="I151" s="35"/>
      <c r="J151" s="35"/>
      <c r="K151" s="35"/>
      <c r="L151" s="35"/>
      <c r="M151" s="35"/>
      <c r="N151" s="35"/>
      <c r="O151" s="35"/>
      <c r="P151" s="35"/>
      <c r="Q151" s="35"/>
      <c r="R151" s="35"/>
      <c r="S151" s="35"/>
      <c r="T151" s="34"/>
      <c r="U151" s="34"/>
      <c r="V151" s="35"/>
      <c r="W151" s="19"/>
      <c r="X151" s="19"/>
      <c r="Y151" s="19"/>
      <c r="Z151" s="19"/>
      <c r="AA151" s="35"/>
      <c r="AB151" s="35"/>
      <c r="AC151" s="34"/>
      <c r="AD151" s="34"/>
      <c r="AE151" s="35"/>
      <c r="AF151" s="35"/>
      <c r="AG151" s="35"/>
      <c r="AH151" s="35"/>
      <c r="AI151" s="35"/>
      <c r="AJ151" s="35"/>
      <c r="AK151" s="35"/>
      <c r="AL151" s="35"/>
      <c r="AM151" s="35"/>
      <c r="AN151" s="35"/>
      <c r="AO151" s="35"/>
      <c r="AP151" s="35"/>
      <c r="AQ151" s="35"/>
      <c r="AR151" s="36"/>
      <c r="AS151" s="35"/>
    </row>
    <row r="152" spans="1:45" ht="15.75" customHeight="1" x14ac:dyDescent="0.25">
      <c r="A152" s="18"/>
      <c r="B152" s="540"/>
      <c r="C152" s="540"/>
      <c r="D152" s="15"/>
      <c r="E152" s="15"/>
      <c r="F152" s="35"/>
      <c r="G152" s="35"/>
      <c r="H152" s="35"/>
      <c r="I152" s="35"/>
      <c r="J152" s="35"/>
      <c r="K152" s="35"/>
      <c r="L152" s="35"/>
      <c r="M152" s="35"/>
      <c r="N152" s="35"/>
      <c r="O152" s="35"/>
      <c r="P152" s="35"/>
      <c r="Q152" s="35"/>
      <c r="R152" s="35"/>
      <c r="S152" s="35"/>
      <c r="T152" s="34"/>
      <c r="U152" s="34"/>
      <c r="V152" s="35"/>
      <c r="W152" s="19"/>
      <c r="X152" s="19"/>
      <c r="Y152" s="19"/>
      <c r="Z152" s="19"/>
      <c r="AA152" s="35"/>
      <c r="AB152" s="35"/>
      <c r="AC152" s="34"/>
      <c r="AD152" s="34"/>
      <c r="AE152" s="35"/>
      <c r="AF152" s="35"/>
      <c r="AG152" s="35"/>
      <c r="AH152" s="35"/>
      <c r="AI152" s="35"/>
      <c r="AJ152" s="35"/>
      <c r="AK152" s="35"/>
      <c r="AL152" s="35"/>
      <c r="AM152" s="35"/>
      <c r="AN152" s="35"/>
      <c r="AO152" s="35"/>
      <c r="AP152" s="35"/>
      <c r="AQ152" s="35"/>
      <c r="AR152" s="36"/>
      <c r="AS152" s="35"/>
    </row>
    <row r="153" spans="1:45" ht="15.75" customHeight="1" x14ac:dyDescent="0.25">
      <c r="A153" s="18"/>
      <c r="B153" s="540"/>
      <c r="C153" s="540"/>
      <c r="D153" s="15"/>
      <c r="E153" s="15"/>
      <c r="F153" s="35"/>
      <c r="G153" s="35"/>
      <c r="H153" s="35"/>
      <c r="I153" s="35"/>
      <c r="J153" s="35"/>
      <c r="K153" s="35"/>
      <c r="L153" s="35"/>
      <c r="M153" s="35"/>
      <c r="N153" s="35"/>
      <c r="O153" s="35"/>
      <c r="P153" s="35"/>
      <c r="Q153" s="35"/>
      <c r="R153" s="35"/>
      <c r="S153" s="35"/>
      <c r="T153" s="34"/>
      <c r="U153" s="34"/>
      <c r="V153" s="35"/>
      <c r="W153" s="19"/>
      <c r="X153" s="19"/>
      <c r="Y153" s="19"/>
      <c r="Z153" s="19"/>
      <c r="AA153" s="35"/>
      <c r="AB153" s="35"/>
      <c r="AC153" s="34"/>
      <c r="AD153" s="34"/>
      <c r="AE153" s="35"/>
      <c r="AF153" s="35"/>
      <c r="AG153" s="35"/>
      <c r="AH153" s="35"/>
      <c r="AI153" s="35"/>
      <c r="AJ153" s="35"/>
      <c r="AK153" s="35"/>
      <c r="AL153" s="35"/>
      <c r="AM153" s="35"/>
      <c r="AN153" s="35"/>
      <c r="AO153" s="35"/>
      <c r="AP153" s="35"/>
      <c r="AQ153" s="35"/>
      <c r="AR153" s="36"/>
      <c r="AS153" s="35"/>
    </row>
    <row r="154" spans="1:45" ht="15.75" customHeight="1" x14ac:dyDescent="0.25">
      <c r="A154" s="18"/>
      <c r="B154" s="2" t="s">
        <v>294</v>
      </c>
      <c r="C154" s="540"/>
      <c r="D154" s="15"/>
      <c r="E154" s="15"/>
      <c r="F154" s="35"/>
      <c r="G154" s="35"/>
      <c r="H154" s="35"/>
      <c r="I154" s="35"/>
      <c r="J154" s="35"/>
      <c r="K154" s="35"/>
      <c r="L154" s="35"/>
      <c r="M154" s="35"/>
      <c r="N154" s="35"/>
      <c r="O154" s="35"/>
      <c r="P154" s="35"/>
      <c r="Q154" s="35"/>
      <c r="R154" s="35"/>
      <c r="S154" s="35"/>
      <c r="T154" s="34"/>
      <c r="U154" s="34"/>
      <c r="V154" s="35"/>
      <c r="W154" s="19"/>
      <c r="X154" s="19"/>
      <c r="Y154" s="19"/>
      <c r="Z154" s="19"/>
      <c r="AA154" s="35"/>
      <c r="AB154" s="35"/>
      <c r="AC154" s="34"/>
      <c r="AD154" s="34"/>
      <c r="AE154" s="35"/>
      <c r="AF154" s="35"/>
      <c r="AG154" s="35"/>
      <c r="AH154" s="35"/>
      <c r="AI154" s="35"/>
      <c r="AJ154" s="35"/>
      <c r="AK154" s="35"/>
      <c r="AL154" s="35"/>
      <c r="AM154" s="35"/>
      <c r="AN154" s="35"/>
      <c r="AO154" s="35"/>
      <c r="AP154" s="35"/>
      <c r="AQ154" s="35"/>
      <c r="AR154" s="36"/>
      <c r="AS154" s="35"/>
    </row>
    <row r="155" spans="1:45" ht="15.75" customHeight="1" x14ac:dyDescent="0.25">
      <c r="A155" s="18"/>
      <c r="B155" s="540"/>
      <c r="C155" s="540"/>
      <c r="D155" s="15"/>
      <c r="E155" s="15"/>
      <c r="F155" s="35"/>
      <c r="G155" s="35"/>
      <c r="H155" s="35"/>
      <c r="I155" s="35"/>
      <c r="J155" s="35"/>
      <c r="K155" s="35"/>
      <c r="L155" s="35"/>
      <c r="M155" s="35"/>
      <c r="N155" s="35"/>
      <c r="O155" s="35"/>
      <c r="P155" s="35"/>
      <c r="Q155" s="35"/>
      <c r="R155" s="35"/>
      <c r="S155" s="35"/>
      <c r="T155" s="34"/>
      <c r="U155" s="34"/>
      <c r="V155" s="35"/>
      <c r="W155" s="19"/>
      <c r="X155" s="19"/>
      <c r="Y155" s="19"/>
      <c r="Z155" s="19"/>
      <c r="AA155" s="35"/>
      <c r="AB155" s="35"/>
      <c r="AC155" s="34"/>
      <c r="AD155" s="34"/>
      <c r="AE155" s="35"/>
      <c r="AF155" s="35"/>
      <c r="AG155" s="35"/>
      <c r="AH155" s="35"/>
      <c r="AI155" s="35"/>
      <c r="AJ155" s="35"/>
      <c r="AK155" s="35"/>
      <c r="AL155" s="35"/>
      <c r="AM155" s="35"/>
      <c r="AN155" s="35"/>
      <c r="AO155" s="35"/>
      <c r="AP155" s="35"/>
      <c r="AQ155" s="35"/>
      <c r="AR155" s="36"/>
      <c r="AS155" s="35"/>
    </row>
    <row r="156" spans="1:45" ht="15.75" customHeight="1" x14ac:dyDescent="0.25">
      <c r="A156" s="18"/>
      <c r="B156" s="178" t="s">
        <v>295</v>
      </c>
      <c r="C156" s="645" t="s">
        <v>296</v>
      </c>
      <c r="D156" s="646"/>
      <c r="E156" s="543" t="s">
        <v>449</v>
      </c>
      <c r="F156" s="35"/>
      <c r="G156" s="35"/>
      <c r="H156" s="35"/>
      <c r="I156" s="35"/>
      <c r="J156" s="35"/>
      <c r="K156" s="35"/>
      <c r="L156" s="35"/>
      <c r="M156" s="35"/>
      <c r="N156" s="35"/>
      <c r="O156" s="35"/>
      <c r="P156" s="35"/>
      <c r="Q156" s="35"/>
      <c r="R156" s="35"/>
      <c r="S156" s="35"/>
      <c r="T156" s="34"/>
      <c r="U156" s="34"/>
      <c r="V156" s="35"/>
      <c r="W156" s="19"/>
      <c r="X156" s="19"/>
      <c r="Y156" s="19"/>
      <c r="Z156" s="19"/>
      <c r="AA156" s="35"/>
      <c r="AB156" s="35"/>
      <c r="AC156" s="34"/>
      <c r="AD156" s="34"/>
      <c r="AE156" s="35"/>
      <c r="AF156" s="35"/>
      <c r="AG156" s="35"/>
      <c r="AH156" s="35"/>
      <c r="AI156" s="35"/>
      <c r="AJ156" s="35"/>
      <c r="AK156" s="35"/>
      <c r="AL156" s="35"/>
      <c r="AM156" s="35"/>
      <c r="AN156" s="35"/>
      <c r="AO156" s="35"/>
      <c r="AP156" s="35"/>
      <c r="AQ156" s="35"/>
      <c r="AR156" s="36"/>
      <c r="AS156" s="35"/>
    </row>
    <row r="157" spans="1:45" ht="53.25" customHeight="1" x14ac:dyDescent="0.25">
      <c r="A157" s="18"/>
      <c r="B157" s="541" t="s">
        <v>297</v>
      </c>
      <c r="C157" s="647" t="s">
        <v>298</v>
      </c>
      <c r="D157" s="648"/>
      <c r="E157" s="542" t="s">
        <v>524</v>
      </c>
      <c r="F157" s="35"/>
      <c r="G157" s="35"/>
      <c r="H157" s="35"/>
      <c r="I157" s="35"/>
      <c r="J157" s="35"/>
      <c r="K157" s="35"/>
      <c r="L157" s="35"/>
      <c r="M157" s="35"/>
      <c r="N157" s="35"/>
      <c r="O157" s="35"/>
      <c r="P157" s="35"/>
      <c r="Q157" s="35"/>
      <c r="R157" s="35"/>
      <c r="S157" s="35"/>
      <c r="T157" s="34"/>
      <c r="U157" s="34"/>
      <c r="V157" s="35"/>
      <c r="W157" s="19"/>
      <c r="X157" s="19"/>
      <c r="Y157" s="19"/>
      <c r="Z157" s="19"/>
      <c r="AA157" s="35"/>
      <c r="AB157" s="35"/>
      <c r="AC157" s="34"/>
      <c r="AD157" s="34"/>
      <c r="AE157" s="35"/>
      <c r="AF157" s="35"/>
      <c r="AG157" s="35"/>
      <c r="AH157" s="35"/>
      <c r="AI157" s="35"/>
      <c r="AJ157" s="35"/>
      <c r="AK157" s="35"/>
      <c r="AL157" s="35"/>
      <c r="AM157" s="35"/>
      <c r="AN157" s="35"/>
      <c r="AO157" s="35"/>
      <c r="AP157" s="35"/>
      <c r="AQ157" s="35"/>
      <c r="AR157" s="36"/>
      <c r="AS157" s="35"/>
    </row>
    <row r="158" spans="1:45" ht="38.25" customHeight="1" x14ac:dyDescent="0.25">
      <c r="A158" s="18"/>
      <c r="B158" s="531" t="s">
        <v>299</v>
      </c>
      <c r="C158" s="649" t="s">
        <v>599</v>
      </c>
      <c r="D158" s="646"/>
      <c r="E158" s="650"/>
      <c r="F158" s="35"/>
      <c r="G158" s="35"/>
      <c r="H158" s="35"/>
      <c r="I158" s="35"/>
      <c r="J158" s="35"/>
      <c r="K158" s="35"/>
      <c r="L158" s="35"/>
      <c r="M158" s="35"/>
      <c r="N158" s="35"/>
      <c r="O158" s="35"/>
      <c r="P158" s="35"/>
      <c r="Q158" s="35"/>
      <c r="R158" s="35"/>
      <c r="S158" s="35"/>
      <c r="T158" s="34"/>
      <c r="U158" s="34"/>
      <c r="V158" s="35"/>
      <c r="W158" s="19"/>
      <c r="X158" s="19"/>
      <c r="Y158" s="19"/>
      <c r="Z158" s="19"/>
      <c r="AA158" s="35"/>
      <c r="AB158" s="35"/>
      <c r="AC158" s="34"/>
      <c r="AD158" s="34"/>
      <c r="AE158" s="35"/>
      <c r="AF158" s="35"/>
      <c r="AG158" s="35"/>
      <c r="AH158" s="35"/>
      <c r="AI158" s="35"/>
      <c r="AJ158" s="35"/>
      <c r="AK158" s="35"/>
      <c r="AL158" s="35"/>
      <c r="AM158" s="35"/>
      <c r="AN158" s="35"/>
      <c r="AO158" s="35"/>
      <c r="AP158" s="35"/>
      <c r="AQ158" s="35"/>
      <c r="AR158" s="36"/>
      <c r="AS158" s="35"/>
    </row>
    <row r="159" spans="1:45" ht="15.75" customHeight="1" x14ac:dyDescent="0.25">
      <c r="A159" s="18"/>
      <c r="B159" s="22"/>
      <c r="C159" s="22"/>
      <c r="D159" s="35"/>
      <c r="E159" s="35"/>
      <c r="F159" s="35"/>
      <c r="G159" s="35"/>
      <c r="H159" s="35"/>
      <c r="I159" s="35"/>
      <c r="J159" s="35"/>
      <c r="K159" s="35"/>
      <c r="L159" s="35"/>
      <c r="M159" s="35"/>
      <c r="N159" s="35"/>
      <c r="O159" s="35"/>
      <c r="P159" s="35"/>
      <c r="Q159" s="35"/>
      <c r="R159" s="35"/>
      <c r="S159" s="35"/>
      <c r="T159" s="34"/>
      <c r="U159" s="34"/>
      <c r="V159" s="35"/>
      <c r="W159" s="19"/>
      <c r="X159" s="19"/>
      <c r="Y159" s="19"/>
      <c r="Z159" s="19"/>
      <c r="AA159" s="35"/>
      <c r="AB159" s="35"/>
      <c r="AC159" s="34"/>
      <c r="AD159" s="34"/>
      <c r="AE159" s="35"/>
      <c r="AF159" s="35"/>
      <c r="AG159" s="35"/>
      <c r="AH159" s="35"/>
      <c r="AI159" s="35"/>
      <c r="AJ159" s="35"/>
      <c r="AK159" s="35"/>
      <c r="AL159" s="35"/>
      <c r="AM159" s="35"/>
      <c r="AN159" s="35"/>
      <c r="AO159" s="35"/>
      <c r="AP159" s="35"/>
      <c r="AQ159" s="35"/>
      <c r="AR159" s="36"/>
      <c r="AS159" s="35"/>
    </row>
    <row r="160" spans="1:45" ht="15.75" customHeight="1" x14ac:dyDescent="0.25">
      <c r="A160" s="18"/>
      <c r="B160" s="22"/>
      <c r="C160" s="22"/>
      <c r="D160" s="35"/>
      <c r="E160" s="35"/>
      <c r="F160" s="35"/>
      <c r="G160" s="35"/>
      <c r="H160" s="35"/>
      <c r="I160" s="35"/>
      <c r="J160" s="35"/>
      <c r="K160" s="35"/>
      <c r="L160" s="35"/>
      <c r="M160" s="35"/>
      <c r="N160" s="35"/>
      <c r="O160" s="35"/>
      <c r="P160" s="35"/>
      <c r="Q160" s="35"/>
      <c r="R160" s="35"/>
      <c r="S160" s="35"/>
      <c r="T160" s="34"/>
      <c r="U160" s="34"/>
      <c r="V160" s="35"/>
      <c r="W160" s="19"/>
      <c r="X160" s="19"/>
      <c r="Y160" s="19"/>
      <c r="Z160" s="19"/>
      <c r="AA160" s="35"/>
      <c r="AB160" s="35"/>
      <c r="AC160" s="34"/>
      <c r="AD160" s="34"/>
      <c r="AE160" s="35"/>
      <c r="AF160" s="35"/>
      <c r="AG160" s="35"/>
      <c r="AH160" s="35"/>
      <c r="AI160" s="35"/>
      <c r="AJ160" s="35"/>
      <c r="AK160" s="35"/>
      <c r="AL160" s="35"/>
      <c r="AM160" s="35"/>
      <c r="AN160" s="35"/>
      <c r="AO160" s="35"/>
      <c r="AP160" s="35"/>
      <c r="AQ160" s="35"/>
      <c r="AR160" s="36"/>
      <c r="AS160" s="35"/>
    </row>
    <row r="161" spans="1:45" ht="15.75" customHeight="1" x14ac:dyDescent="0.25">
      <c r="A161" s="18"/>
      <c r="B161" s="22"/>
      <c r="C161" s="22"/>
      <c r="D161" s="35"/>
      <c r="E161" s="35"/>
      <c r="F161" s="35"/>
      <c r="G161" s="35"/>
      <c r="H161" s="35"/>
      <c r="I161" s="35"/>
      <c r="J161" s="35"/>
      <c r="K161" s="35"/>
      <c r="L161" s="35"/>
      <c r="M161" s="35"/>
      <c r="N161" s="35"/>
      <c r="O161" s="35"/>
      <c r="P161" s="35"/>
      <c r="Q161" s="35"/>
      <c r="R161" s="35"/>
      <c r="S161" s="35"/>
      <c r="T161" s="34"/>
      <c r="U161" s="34"/>
      <c r="V161" s="35"/>
      <c r="W161" s="19"/>
      <c r="X161" s="19"/>
      <c r="Y161" s="19"/>
      <c r="Z161" s="19"/>
      <c r="AA161" s="35"/>
      <c r="AB161" s="35"/>
      <c r="AC161" s="34"/>
      <c r="AD161" s="34"/>
      <c r="AE161" s="35"/>
      <c r="AF161" s="35"/>
      <c r="AG161" s="35"/>
      <c r="AH161" s="35"/>
      <c r="AI161" s="35"/>
      <c r="AJ161" s="35"/>
      <c r="AK161" s="35"/>
      <c r="AL161" s="35"/>
      <c r="AM161" s="35"/>
      <c r="AN161" s="35"/>
      <c r="AO161" s="35"/>
      <c r="AP161" s="35"/>
      <c r="AQ161" s="35"/>
      <c r="AR161" s="36"/>
      <c r="AS161" s="35"/>
    </row>
    <row r="162" spans="1:45" ht="15.75" customHeight="1" x14ac:dyDescent="0.25">
      <c r="A162" s="18"/>
      <c r="B162" s="22"/>
      <c r="C162" s="22"/>
      <c r="D162" s="35"/>
      <c r="E162" s="35"/>
      <c r="F162" s="35"/>
      <c r="G162" s="35"/>
      <c r="H162" s="35"/>
      <c r="I162" s="35"/>
      <c r="J162" s="35"/>
      <c r="K162" s="35"/>
      <c r="L162" s="35"/>
      <c r="M162" s="35"/>
      <c r="N162" s="35"/>
      <c r="O162" s="35"/>
      <c r="P162" s="35"/>
      <c r="Q162" s="35"/>
      <c r="R162" s="35"/>
      <c r="S162" s="35"/>
      <c r="T162" s="34"/>
      <c r="U162" s="34"/>
      <c r="V162" s="35"/>
      <c r="W162" s="19"/>
      <c r="X162" s="19"/>
      <c r="Y162" s="19"/>
      <c r="Z162" s="19"/>
      <c r="AA162" s="35"/>
      <c r="AB162" s="35"/>
      <c r="AC162" s="34"/>
      <c r="AD162" s="34"/>
      <c r="AE162" s="35"/>
      <c r="AF162" s="35"/>
      <c r="AG162" s="35"/>
      <c r="AH162" s="35"/>
      <c r="AI162" s="35"/>
      <c r="AJ162" s="35"/>
      <c r="AK162" s="35"/>
      <c r="AL162" s="35"/>
      <c r="AM162" s="35"/>
      <c r="AN162" s="35"/>
      <c r="AO162" s="35"/>
      <c r="AP162" s="35"/>
      <c r="AQ162" s="35"/>
      <c r="AR162" s="36"/>
      <c r="AS162" s="35"/>
    </row>
    <row r="163" spans="1:45" ht="15.75" customHeight="1" x14ac:dyDescent="0.25">
      <c r="A163" s="18"/>
      <c r="B163" s="22"/>
      <c r="C163" s="22"/>
      <c r="D163" s="35"/>
      <c r="E163" s="35"/>
      <c r="F163" s="35"/>
      <c r="G163" s="35"/>
      <c r="H163" s="35"/>
      <c r="I163" s="35"/>
      <c r="J163" s="35"/>
      <c r="K163" s="35"/>
      <c r="L163" s="35"/>
      <c r="M163" s="35"/>
      <c r="N163" s="35"/>
      <c r="O163" s="35"/>
      <c r="P163" s="35"/>
      <c r="Q163" s="35"/>
      <c r="R163" s="35"/>
      <c r="S163" s="35"/>
      <c r="T163" s="34"/>
      <c r="U163" s="34"/>
      <c r="V163" s="35"/>
      <c r="W163" s="19"/>
      <c r="X163" s="19"/>
      <c r="Y163" s="19"/>
      <c r="Z163" s="19"/>
      <c r="AA163" s="35"/>
      <c r="AB163" s="35"/>
      <c r="AC163" s="34"/>
      <c r="AD163" s="34"/>
      <c r="AE163" s="35"/>
      <c r="AF163" s="35"/>
      <c r="AG163" s="35"/>
      <c r="AH163" s="35"/>
      <c r="AI163" s="35"/>
      <c r="AJ163" s="35"/>
      <c r="AK163" s="35"/>
      <c r="AL163" s="35"/>
      <c r="AM163" s="35"/>
      <c r="AN163" s="35"/>
      <c r="AO163" s="35"/>
      <c r="AP163" s="35"/>
      <c r="AQ163" s="35"/>
      <c r="AR163" s="36"/>
      <c r="AS163" s="35"/>
    </row>
    <row r="164" spans="1:45" ht="15.75" customHeight="1" x14ac:dyDescent="0.25">
      <c r="A164" s="18"/>
      <c r="B164" s="22"/>
      <c r="C164" s="22"/>
      <c r="D164" s="35"/>
      <c r="E164" s="35"/>
      <c r="F164" s="35"/>
      <c r="G164" s="35"/>
      <c r="H164" s="35"/>
      <c r="I164" s="35"/>
      <c r="J164" s="35"/>
      <c r="K164" s="35"/>
      <c r="L164" s="35"/>
      <c r="M164" s="35"/>
      <c r="N164" s="35"/>
      <c r="O164" s="35"/>
      <c r="P164" s="35"/>
      <c r="Q164" s="35"/>
      <c r="R164" s="35"/>
      <c r="S164" s="35"/>
      <c r="T164" s="34"/>
      <c r="U164" s="34"/>
      <c r="V164" s="35"/>
      <c r="W164" s="19"/>
      <c r="X164" s="19"/>
      <c r="Y164" s="19"/>
      <c r="Z164" s="19"/>
      <c r="AA164" s="35"/>
      <c r="AB164" s="35"/>
      <c r="AC164" s="34"/>
      <c r="AD164" s="34"/>
      <c r="AE164" s="35"/>
      <c r="AF164" s="35"/>
      <c r="AG164" s="35"/>
      <c r="AH164" s="35"/>
      <c r="AI164" s="35"/>
      <c r="AJ164" s="35"/>
      <c r="AK164" s="35"/>
      <c r="AL164" s="35"/>
      <c r="AM164" s="35"/>
      <c r="AN164" s="35"/>
      <c r="AO164" s="35"/>
      <c r="AP164" s="35"/>
      <c r="AQ164" s="35"/>
      <c r="AR164" s="36"/>
      <c r="AS164" s="35"/>
    </row>
    <row r="165" spans="1:45" ht="15.75" customHeight="1" x14ac:dyDescent="0.25">
      <c r="A165" s="18"/>
      <c r="B165" s="22"/>
      <c r="C165" s="22"/>
      <c r="D165" s="35"/>
      <c r="E165" s="35"/>
      <c r="F165" s="35"/>
      <c r="G165" s="35"/>
      <c r="H165" s="35"/>
      <c r="I165" s="35"/>
      <c r="J165" s="35"/>
      <c r="K165" s="35"/>
      <c r="L165" s="35"/>
      <c r="M165" s="35"/>
      <c r="N165" s="35"/>
      <c r="O165" s="35"/>
      <c r="P165" s="35"/>
      <c r="Q165" s="35"/>
      <c r="R165" s="35"/>
      <c r="S165" s="35"/>
      <c r="T165" s="34"/>
      <c r="U165" s="34"/>
      <c r="V165" s="35"/>
      <c r="W165" s="19"/>
      <c r="X165" s="19"/>
      <c r="Y165" s="19"/>
      <c r="Z165" s="19"/>
      <c r="AA165" s="35"/>
      <c r="AB165" s="35"/>
      <c r="AC165" s="34"/>
      <c r="AD165" s="34"/>
      <c r="AE165" s="35"/>
      <c r="AF165" s="35"/>
      <c r="AG165" s="35"/>
      <c r="AH165" s="35"/>
      <c r="AI165" s="35"/>
      <c r="AJ165" s="35"/>
      <c r="AK165" s="35"/>
      <c r="AL165" s="35"/>
      <c r="AM165" s="35"/>
      <c r="AN165" s="35"/>
      <c r="AO165" s="35"/>
      <c r="AP165" s="35"/>
      <c r="AQ165" s="35"/>
      <c r="AR165" s="36"/>
      <c r="AS165" s="35"/>
    </row>
    <row r="166" spans="1:45" ht="15.75" customHeight="1" x14ac:dyDescent="0.25">
      <c r="A166" s="18"/>
      <c r="B166" s="22"/>
      <c r="C166" s="22"/>
      <c r="D166" s="35"/>
      <c r="E166" s="35"/>
      <c r="F166" s="35"/>
      <c r="G166" s="35"/>
      <c r="H166" s="35"/>
      <c r="I166" s="35"/>
      <c r="J166" s="35"/>
      <c r="K166" s="35"/>
      <c r="L166" s="35"/>
      <c r="M166" s="35"/>
      <c r="N166" s="35"/>
      <c r="O166" s="35"/>
      <c r="P166" s="35"/>
      <c r="Q166" s="35"/>
      <c r="R166" s="35"/>
      <c r="S166" s="35"/>
      <c r="T166" s="34"/>
      <c r="U166" s="34"/>
      <c r="V166" s="35"/>
      <c r="W166" s="19"/>
      <c r="X166" s="19"/>
      <c r="Y166" s="19"/>
      <c r="Z166" s="19"/>
      <c r="AA166" s="35"/>
      <c r="AB166" s="35"/>
      <c r="AC166" s="34"/>
      <c r="AD166" s="34"/>
      <c r="AE166" s="35"/>
      <c r="AF166" s="35"/>
      <c r="AG166" s="35"/>
      <c r="AH166" s="35"/>
      <c r="AI166" s="35"/>
      <c r="AJ166" s="35"/>
      <c r="AK166" s="35"/>
      <c r="AL166" s="35"/>
      <c r="AM166" s="35"/>
      <c r="AN166" s="35"/>
      <c r="AO166" s="35"/>
      <c r="AP166" s="35"/>
      <c r="AQ166" s="35"/>
      <c r="AR166" s="36"/>
      <c r="AS166" s="35"/>
    </row>
    <row r="167" spans="1:45" ht="15.75" customHeight="1" x14ac:dyDescent="0.25">
      <c r="A167" s="18"/>
      <c r="B167" s="22"/>
      <c r="C167" s="22"/>
      <c r="D167" s="35"/>
      <c r="E167" s="35"/>
      <c r="F167" s="35"/>
      <c r="G167" s="35"/>
      <c r="H167" s="35"/>
      <c r="I167" s="35"/>
      <c r="J167" s="35"/>
      <c r="K167" s="35"/>
      <c r="L167" s="35"/>
      <c r="M167" s="35"/>
      <c r="N167" s="35"/>
      <c r="O167" s="35"/>
      <c r="P167" s="35"/>
      <c r="Q167" s="35"/>
      <c r="R167" s="35"/>
      <c r="S167" s="35"/>
      <c r="T167" s="34"/>
      <c r="U167" s="34"/>
      <c r="V167" s="35"/>
      <c r="W167" s="19"/>
      <c r="X167" s="19"/>
      <c r="Y167" s="19"/>
      <c r="Z167" s="19"/>
      <c r="AA167" s="35"/>
      <c r="AB167" s="35"/>
      <c r="AC167" s="34"/>
      <c r="AD167" s="34"/>
      <c r="AE167" s="35"/>
      <c r="AF167" s="35"/>
      <c r="AG167" s="35"/>
      <c r="AH167" s="35"/>
      <c r="AI167" s="35"/>
      <c r="AJ167" s="35"/>
      <c r="AK167" s="35"/>
      <c r="AL167" s="35"/>
      <c r="AM167" s="35"/>
      <c r="AN167" s="35"/>
      <c r="AO167" s="35"/>
      <c r="AP167" s="35"/>
      <c r="AQ167" s="35"/>
      <c r="AR167" s="36"/>
      <c r="AS167" s="35"/>
    </row>
    <row r="168" spans="1:45" ht="15.75" customHeight="1" x14ac:dyDescent="0.25">
      <c r="A168" s="18"/>
      <c r="B168" s="22"/>
      <c r="C168" s="22"/>
      <c r="D168" s="35"/>
      <c r="E168" s="35"/>
      <c r="F168" s="35"/>
      <c r="G168" s="35"/>
      <c r="H168" s="35"/>
      <c r="I168" s="35"/>
      <c r="J168" s="35"/>
      <c r="K168" s="35"/>
      <c r="L168" s="35"/>
      <c r="M168" s="35"/>
      <c r="N168" s="35"/>
      <c r="O168" s="35"/>
      <c r="P168" s="35"/>
      <c r="Q168" s="35"/>
      <c r="R168" s="35"/>
      <c r="S168" s="35"/>
      <c r="T168" s="34"/>
      <c r="U168" s="34"/>
      <c r="V168" s="35"/>
      <c r="W168" s="19"/>
      <c r="X168" s="19"/>
      <c r="Y168" s="19"/>
      <c r="Z168" s="19"/>
      <c r="AA168" s="35"/>
      <c r="AB168" s="35"/>
      <c r="AC168" s="34"/>
      <c r="AD168" s="34"/>
      <c r="AE168" s="35"/>
      <c r="AF168" s="35"/>
      <c r="AG168" s="35"/>
      <c r="AH168" s="35"/>
      <c r="AI168" s="35"/>
      <c r="AJ168" s="35"/>
      <c r="AK168" s="35"/>
      <c r="AL168" s="35"/>
      <c r="AM168" s="35"/>
      <c r="AN168" s="35"/>
      <c r="AO168" s="35"/>
      <c r="AP168" s="35"/>
      <c r="AQ168" s="35"/>
      <c r="AR168" s="36"/>
      <c r="AS168" s="35"/>
    </row>
    <row r="169" spans="1:45" ht="15.75" customHeight="1" x14ac:dyDescent="0.25">
      <c r="A169" s="18"/>
      <c r="B169" s="22"/>
      <c r="C169" s="22"/>
      <c r="D169" s="35"/>
      <c r="E169" s="35"/>
      <c r="F169" s="35"/>
      <c r="G169" s="35"/>
      <c r="H169" s="35"/>
      <c r="I169" s="35"/>
      <c r="J169" s="35"/>
      <c r="K169" s="35"/>
      <c r="L169" s="35"/>
      <c r="M169" s="35"/>
      <c r="N169" s="35"/>
      <c r="O169" s="35"/>
      <c r="P169" s="35"/>
      <c r="Q169" s="35"/>
      <c r="R169" s="35"/>
      <c r="S169" s="35"/>
      <c r="T169" s="34"/>
      <c r="U169" s="34"/>
      <c r="V169" s="35"/>
      <c r="W169" s="19"/>
      <c r="X169" s="19"/>
      <c r="Y169" s="19"/>
      <c r="Z169" s="19"/>
      <c r="AA169" s="35"/>
      <c r="AB169" s="35"/>
      <c r="AC169" s="34"/>
      <c r="AD169" s="34"/>
      <c r="AE169" s="35"/>
      <c r="AF169" s="35"/>
      <c r="AG169" s="35"/>
      <c r="AH169" s="35"/>
      <c r="AI169" s="35"/>
      <c r="AJ169" s="35"/>
      <c r="AK169" s="35"/>
      <c r="AL169" s="35"/>
      <c r="AM169" s="35"/>
      <c r="AN169" s="35"/>
      <c r="AO169" s="35"/>
      <c r="AP169" s="35"/>
      <c r="AQ169" s="35"/>
      <c r="AR169" s="36"/>
      <c r="AS169" s="35"/>
    </row>
    <row r="170" spans="1:45" ht="15.75" customHeight="1" x14ac:dyDescent="0.25">
      <c r="A170" s="18"/>
      <c r="B170" s="22"/>
      <c r="C170" s="22"/>
      <c r="D170" s="35"/>
      <c r="E170" s="35"/>
      <c r="F170" s="35"/>
      <c r="G170" s="35"/>
      <c r="H170" s="35"/>
      <c r="I170" s="35"/>
      <c r="J170" s="35"/>
      <c r="K170" s="35"/>
      <c r="L170" s="35"/>
      <c r="M170" s="35"/>
      <c r="N170" s="35"/>
      <c r="O170" s="35"/>
      <c r="P170" s="35"/>
      <c r="Q170" s="35"/>
      <c r="R170" s="35"/>
      <c r="S170" s="35"/>
      <c r="T170" s="34"/>
      <c r="U170" s="34"/>
      <c r="V170" s="35"/>
      <c r="W170" s="19"/>
      <c r="X170" s="19"/>
      <c r="Y170" s="19"/>
      <c r="Z170" s="19"/>
      <c r="AA170" s="35"/>
      <c r="AB170" s="35"/>
      <c r="AC170" s="34"/>
      <c r="AD170" s="34"/>
      <c r="AE170" s="35"/>
      <c r="AF170" s="35"/>
      <c r="AG170" s="35"/>
      <c r="AH170" s="35"/>
      <c r="AI170" s="35"/>
      <c r="AJ170" s="35"/>
      <c r="AK170" s="35"/>
      <c r="AL170" s="35"/>
      <c r="AM170" s="35"/>
      <c r="AN170" s="35"/>
      <c r="AO170" s="35"/>
      <c r="AP170" s="35"/>
      <c r="AQ170" s="35"/>
      <c r="AR170" s="36"/>
      <c r="AS170" s="35"/>
    </row>
    <row r="171" spans="1:45" ht="15.75" customHeight="1" x14ac:dyDescent="0.25">
      <c r="A171" s="18"/>
      <c r="B171" s="22"/>
      <c r="C171" s="22"/>
      <c r="D171" s="35"/>
      <c r="E171" s="35"/>
      <c r="F171" s="35"/>
      <c r="G171" s="35"/>
      <c r="H171" s="35"/>
      <c r="I171" s="35"/>
      <c r="J171" s="35"/>
      <c r="K171" s="35"/>
      <c r="L171" s="35"/>
      <c r="M171" s="35"/>
      <c r="N171" s="35"/>
      <c r="O171" s="35"/>
      <c r="P171" s="35"/>
      <c r="Q171" s="35"/>
      <c r="R171" s="35"/>
      <c r="S171" s="35"/>
      <c r="T171" s="34"/>
      <c r="U171" s="34"/>
      <c r="V171" s="35"/>
      <c r="W171" s="19"/>
      <c r="X171" s="19"/>
      <c r="Y171" s="19"/>
      <c r="Z171" s="19"/>
      <c r="AA171" s="35"/>
      <c r="AB171" s="35"/>
      <c r="AC171" s="34"/>
      <c r="AD171" s="34"/>
      <c r="AE171" s="35"/>
      <c r="AF171" s="35"/>
      <c r="AG171" s="35"/>
      <c r="AH171" s="35"/>
      <c r="AI171" s="35"/>
      <c r="AJ171" s="35"/>
      <c r="AK171" s="35"/>
      <c r="AL171" s="35"/>
      <c r="AM171" s="35"/>
      <c r="AN171" s="35"/>
      <c r="AO171" s="35"/>
      <c r="AP171" s="35"/>
      <c r="AQ171" s="35"/>
      <c r="AR171" s="36"/>
      <c r="AS171" s="35"/>
    </row>
    <row r="172" spans="1:45" ht="15.75" customHeight="1" x14ac:dyDescent="0.25">
      <c r="A172" s="18"/>
      <c r="B172" s="22"/>
      <c r="C172" s="22"/>
      <c r="D172" s="35"/>
      <c r="E172" s="35"/>
      <c r="F172" s="35"/>
      <c r="G172" s="35"/>
      <c r="H172" s="35"/>
      <c r="I172" s="35"/>
      <c r="J172" s="35"/>
      <c r="K172" s="35"/>
      <c r="L172" s="35"/>
      <c r="M172" s="35"/>
      <c r="N172" s="35"/>
      <c r="O172" s="35"/>
      <c r="P172" s="35"/>
      <c r="Q172" s="35"/>
      <c r="R172" s="35"/>
      <c r="S172" s="35"/>
      <c r="T172" s="34"/>
      <c r="U172" s="34"/>
      <c r="V172" s="35"/>
      <c r="W172" s="19"/>
      <c r="X172" s="19"/>
      <c r="Y172" s="19"/>
      <c r="Z172" s="19"/>
      <c r="AA172" s="35"/>
      <c r="AB172" s="35"/>
      <c r="AC172" s="34"/>
      <c r="AD172" s="34"/>
      <c r="AE172" s="35"/>
      <c r="AF172" s="35"/>
      <c r="AG172" s="35"/>
      <c r="AH172" s="35"/>
      <c r="AI172" s="35"/>
      <c r="AJ172" s="35"/>
      <c r="AK172" s="35"/>
      <c r="AL172" s="35"/>
      <c r="AM172" s="35"/>
      <c r="AN172" s="35"/>
      <c r="AO172" s="35"/>
      <c r="AP172" s="35"/>
      <c r="AQ172" s="35"/>
      <c r="AR172" s="36"/>
      <c r="AS172" s="35"/>
    </row>
    <row r="173" spans="1:45" ht="15.75" customHeight="1" x14ac:dyDescent="0.25">
      <c r="A173" s="18"/>
      <c r="B173" s="22"/>
      <c r="C173" s="22"/>
      <c r="D173" s="35"/>
      <c r="E173" s="35"/>
      <c r="F173" s="35"/>
      <c r="G173" s="35"/>
      <c r="H173" s="35"/>
      <c r="I173" s="35"/>
      <c r="J173" s="35"/>
      <c r="K173" s="35"/>
      <c r="L173" s="35"/>
      <c r="M173" s="35"/>
      <c r="N173" s="35"/>
      <c r="O173" s="35"/>
      <c r="P173" s="35"/>
      <c r="Q173" s="35"/>
      <c r="R173" s="35"/>
      <c r="S173" s="35"/>
      <c r="T173" s="34"/>
      <c r="U173" s="34"/>
      <c r="V173" s="35"/>
      <c r="W173" s="19"/>
      <c r="X173" s="19"/>
      <c r="Y173" s="19"/>
      <c r="Z173" s="19"/>
      <c r="AA173" s="35"/>
      <c r="AB173" s="35"/>
      <c r="AC173" s="34"/>
      <c r="AD173" s="34"/>
      <c r="AE173" s="35"/>
      <c r="AF173" s="35"/>
      <c r="AG173" s="35"/>
      <c r="AH173" s="35"/>
      <c r="AI173" s="35"/>
      <c r="AJ173" s="35"/>
      <c r="AK173" s="35"/>
      <c r="AL173" s="35"/>
      <c r="AM173" s="35"/>
      <c r="AN173" s="35"/>
      <c r="AO173" s="35"/>
      <c r="AP173" s="35"/>
      <c r="AQ173" s="35"/>
      <c r="AR173" s="36"/>
      <c r="AS173" s="35"/>
    </row>
    <row r="174" spans="1:45" ht="15.75" customHeight="1" x14ac:dyDescent="0.25">
      <c r="A174" s="18"/>
      <c r="B174" s="22"/>
      <c r="C174" s="22"/>
      <c r="D174" s="35"/>
      <c r="E174" s="35"/>
      <c r="F174" s="35"/>
      <c r="G174" s="35"/>
      <c r="H174" s="35"/>
      <c r="I174" s="35"/>
      <c r="J174" s="35"/>
      <c r="K174" s="35"/>
      <c r="L174" s="35"/>
      <c r="M174" s="35"/>
      <c r="N174" s="35"/>
      <c r="O174" s="35"/>
      <c r="P174" s="35"/>
      <c r="Q174" s="35"/>
      <c r="R174" s="35"/>
      <c r="S174" s="35"/>
      <c r="T174" s="34"/>
      <c r="U174" s="34"/>
      <c r="V174" s="35"/>
      <c r="W174" s="19"/>
      <c r="X174" s="19"/>
      <c r="Y174" s="19"/>
      <c r="Z174" s="19"/>
      <c r="AA174" s="35"/>
      <c r="AB174" s="35"/>
      <c r="AC174" s="34"/>
      <c r="AD174" s="34"/>
      <c r="AE174" s="35"/>
      <c r="AF174" s="35"/>
      <c r="AG174" s="35"/>
      <c r="AH174" s="35"/>
      <c r="AI174" s="35"/>
      <c r="AJ174" s="35"/>
      <c r="AK174" s="35"/>
      <c r="AL174" s="35"/>
      <c r="AM174" s="35"/>
      <c r="AN174" s="35"/>
      <c r="AO174" s="35"/>
      <c r="AP174" s="35"/>
      <c r="AQ174" s="35"/>
      <c r="AR174" s="36"/>
      <c r="AS174" s="35"/>
    </row>
    <row r="175" spans="1:45" ht="15.75" customHeight="1" x14ac:dyDescent="0.25">
      <c r="A175" s="18"/>
      <c r="B175" s="22"/>
      <c r="C175" s="22"/>
      <c r="D175" s="35"/>
      <c r="E175" s="35"/>
      <c r="F175" s="35"/>
      <c r="G175" s="35"/>
      <c r="H175" s="35"/>
      <c r="I175" s="35"/>
      <c r="J175" s="35"/>
      <c r="K175" s="35"/>
      <c r="L175" s="35"/>
      <c r="M175" s="35"/>
      <c r="N175" s="35"/>
      <c r="O175" s="35"/>
      <c r="P175" s="35"/>
      <c r="Q175" s="35"/>
      <c r="R175" s="35"/>
      <c r="S175" s="35"/>
      <c r="T175" s="34"/>
      <c r="U175" s="34"/>
      <c r="V175" s="35"/>
      <c r="W175" s="19"/>
      <c r="X175" s="19"/>
      <c r="Y175" s="19"/>
      <c r="Z175" s="19"/>
      <c r="AA175" s="35"/>
      <c r="AB175" s="35"/>
      <c r="AC175" s="34"/>
      <c r="AD175" s="34"/>
      <c r="AE175" s="35"/>
      <c r="AF175" s="35"/>
      <c r="AG175" s="35"/>
      <c r="AH175" s="35"/>
      <c r="AI175" s="35"/>
      <c r="AJ175" s="35"/>
      <c r="AK175" s="35"/>
      <c r="AL175" s="35"/>
      <c r="AM175" s="35"/>
      <c r="AN175" s="35"/>
      <c r="AO175" s="35"/>
      <c r="AP175" s="35"/>
      <c r="AQ175" s="35"/>
      <c r="AR175" s="36"/>
      <c r="AS175" s="35"/>
    </row>
    <row r="176" spans="1:45" ht="15.75" customHeight="1" x14ac:dyDescent="0.25">
      <c r="A176" s="18"/>
      <c r="B176" s="22"/>
      <c r="C176" s="22"/>
      <c r="D176" s="35"/>
      <c r="E176" s="35"/>
      <c r="F176" s="35"/>
      <c r="G176" s="35"/>
      <c r="H176" s="35"/>
      <c r="I176" s="35"/>
      <c r="J176" s="35"/>
      <c r="K176" s="35"/>
      <c r="L176" s="35"/>
      <c r="M176" s="35"/>
      <c r="N176" s="35"/>
      <c r="O176" s="35"/>
      <c r="P176" s="35"/>
      <c r="Q176" s="35"/>
      <c r="R176" s="35"/>
      <c r="S176" s="35"/>
      <c r="T176" s="34"/>
      <c r="U176" s="34"/>
      <c r="V176" s="35"/>
      <c r="W176" s="19"/>
      <c r="X176" s="19"/>
      <c r="Y176" s="19"/>
      <c r="Z176" s="19"/>
      <c r="AA176" s="35"/>
      <c r="AB176" s="35"/>
      <c r="AC176" s="34"/>
      <c r="AD176" s="34"/>
      <c r="AE176" s="35"/>
      <c r="AF176" s="35"/>
      <c r="AG176" s="35"/>
      <c r="AH176" s="35"/>
      <c r="AI176" s="35"/>
      <c r="AJ176" s="35"/>
      <c r="AK176" s="35"/>
      <c r="AL176" s="35"/>
      <c r="AM176" s="35"/>
      <c r="AN176" s="35"/>
      <c r="AO176" s="35"/>
      <c r="AP176" s="35"/>
      <c r="AQ176" s="35"/>
      <c r="AR176" s="36"/>
      <c r="AS176" s="35"/>
    </row>
    <row r="177" spans="1:45" ht="15.75" customHeight="1" x14ac:dyDescent="0.25">
      <c r="A177" s="18"/>
      <c r="B177" s="22"/>
      <c r="C177" s="22"/>
      <c r="D177" s="35"/>
      <c r="E177" s="35"/>
      <c r="F177" s="35"/>
      <c r="G177" s="35"/>
      <c r="H177" s="35"/>
      <c r="I177" s="35"/>
      <c r="J177" s="35"/>
      <c r="K177" s="35"/>
      <c r="L177" s="35"/>
      <c r="M177" s="35"/>
      <c r="N177" s="35"/>
      <c r="O177" s="35"/>
      <c r="P177" s="35"/>
      <c r="Q177" s="35"/>
      <c r="R177" s="35"/>
      <c r="S177" s="35"/>
      <c r="T177" s="34"/>
      <c r="U177" s="34"/>
      <c r="V177" s="35"/>
      <c r="W177" s="19"/>
      <c r="X177" s="19"/>
      <c r="Y177" s="19"/>
      <c r="Z177" s="19"/>
      <c r="AA177" s="35"/>
      <c r="AB177" s="35"/>
      <c r="AC177" s="34"/>
      <c r="AD177" s="34"/>
      <c r="AE177" s="35"/>
      <c r="AF177" s="35"/>
      <c r="AG177" s="35"/>
      <c r="AH177" s="35"/>
      <c r="AI177" s="35"/>
      <c r="AJ177" s="35"/>
      <c r="AK177" s="35"/>
      <c r="AL177" s="35"/>
      <c r="AM177" s="35"/>
      <c r="AN177" s="35"/>
      <c r="AO177" s="35"/>
      <c r="AP177" s="35"/>
      <c r="AQ177" s="35"/>
      <c r="AR177" s="36"/>
      <c r="AS177" s="35"/>
    </row>
    <row r="178" spans="1:45" ht="15.75" customHeight="1" x14ac:dyDescent="0.25">
      <c r="A178" s="18"/>
      <c r="B178" s="22"/>
      <c r="C178" s="22"/>
      <c r="D178" s="35"/>
      <c r="E178" s="35"/>
      <c r="F178" s="35"/>
      <c r="G178" s="35"/>
      <c r="H178" s="35"/>
      <c r="I178" s="35"/>
      <c r="J178" s="35"/>
      <c r="K178" s="35"/>
      <c r="L178" s="35"/>
      <c r="M178" s="35"/>
      <c r="N178" s="35"/>
      <c r="O178" s="35"/>
      <c r="P178" s="35"/>
      <c r="Q178" s="35"/>
      <c r="R178" s="35"/>
      <c r="S178" s="35"/>
      <c r="T178" s="34"/>
      <c r="U178" s="34"/>
      <c r="V178" s="35"/>
      <c r="W178" s="19"/>
      <c r="X178" s="19"/>
      <c r="Y178" s="19"/>
      <c r="Z178" s="19"/>
      <c r="AA178" s="35"/>
      <c r="AB178" s="35"/>
      <c r="AC178" s="34"/>
      <c r="AD178" s="34"/>
      <c r="AE178" s="35"/>
      <c r="AF178" s="35"/>
      <c r="AG178" s="35"/>
      <c r="AH178" s="35"/>
      <c r="AI178" s="35"/>
      <c r="AJ178" s="35"/>
      <c r="AK178" s="35"/>
      <c r="AL178" s="35"/>
      <c r="AM178" s="35"/>
      <c r="AN178" s="35"/>
      <c r="AO178" s="35"/>
      <c r="AP178" s="35"/>
      <c r="AQ178" s="35"/>
      <c r="AR178" s="36"/>
      <c r="AS178" s="35"/>
    </row>
    <row r="179" spans="1:45" ht="15.75" customHeight="1" x14ac:dyDescent="0.25">
      <c r="A179" s="18"/>
      <c r="B179" s="22"/>
      <c r="C179" s="22"/>
      <c r="D179" s="35"/>
      <c r="E179" s="35"/>
      <c r="F179" s="35"/>
      <c r="G179" s="35"/>
      <c r="H179" s="35"/>
      <c r="I179" s="35"/>
      <c r="J179" s="35"/>
      <c r="K179" s="35"/>
      <c r="L179" s="35"/>
      <c r="M179" s="35"/>
      <c r="N179" s="35"/>
      <c r="O179" s="35"/>
      <c r="P179" s="35"/>
      <c r="Q179" s="35"/>
      <c r="R179" s="35"/>
      <c r="S179" s="35"/>
      <c r="T179" s="34"/>
      <c r="U179" s="34"/>
      <c r="V179" s="35"/>
      <c r="W179" s="19"/>
      <c r="X179" s="19"/>
      <c r="Y179" s="19"/>
      <c r="Z179" s="19"/>
      <c r="AA179" s="35"/>
      <c r="AB179" s="35"/>
      <c r="AC179" s="34"/>
      <c r="AD179" s="34"/>
      <c r="AE179" s="35"/>
      <c r="AF179" s="35"/>
      <c r="AG179" s="35"/>
      <c r="AH179" s="35"/>
      <c r="AI179" s="35"/>
      <c r="AJ179" s="35"/>
      <c r="AK179" s="35"/>
      <c r="AL179" s="35"/>
      <c r="AM179" s="35"/>
      <c r="AN179" s="35"/>
      <c r="AO179" s="35"/>
      <c r="AP179" s="35"/>
      <c r="AQ179" s="35"/>
      <c r="AR179" s="36"/>
      <c r="AS179" s="35"/>
    </row>
    <row r="180" spans="1:45" ht="15.75" customHeight="1" x14ac:dyDescent="0.25">
      <c r="A180" s="18"/>
      <c r="B180" s="22"/>
      <c r="C180" s="22"/>
      <c r="D180" s="35"/>
      <c r="E180" s="35"/>
      <c r="F180" s="35"/>
      <c r="G180" s="35"/>
      <c r="H180" s="35"/>
      <c r="I180" s="35"/>
      <c r="J180" s="35"/>
      <c r="K180" s="35"/>
      <c r="L180" s="35"/>
      <c r="M180" s="35"/>
      <c r="N180" s="35"/>
      <c r="O180" s="35"/>
      <c r="P180" s="35"/>
      <c r="Q180" s="35"/>
      <c r="R180" s="35"/>
      <c r="S180" s="35"/>
      <c r="T180" s="34"/>
      <c r="U180" s="34"/>
      <c r="V180" s="35"/>
      <c r="W180" s="19"/>
      <c r="X180" s="19"/>
      <c r="Y180" s="19"/>
      <c r="Z180" s="19"/>
      <c r="AA180" s="35"/>
      <c r="AB180" s="35"/>
      <c r="AC180" s="34"/>
      <c r="AD180" s="34"/>
      <c r="AE180" s="35"/>
      <c r="AF180" s="35"/>
      <c r="AG180" s="35"/>
      <c r="AH180" s="35"/>
      <c r="AI180" s="35"/>
      <c r="AJ180" s="35"/>
      <c r="AK180" s="35"/>
      <c r="AL180" s="35"/>
      <c r="AM180" s="35"/>
      <c r="AN180" s="35"/>
      <c r="AO180" s="35"/>
      <c r="AP180" s="35"/>
      <c r="AQ180" s="35"/>
      <c r="AR180" s="36"/>
      <c r="AS180" s="35"/>
    </row>
    <row r="181" spans="1:45" ht="15.75" customHeight="1" x14ac:dyDescent="0.25">
      <c r="A181" s="18"/>
      <c r="B181" s="22"/>
      <c r="C181" s="22"/>
      <c r="D181" s="35"/>
      <c r="E181" s="35"/>
      <c r="F181" s="35"/>
      <c r="G181" s="35"/>
      <c r="H181" s="35"/>
      <c r="I181" s="35"/>
      <c r="J181" s="35"/>
      <c r="K181" s="35"/>
      <c r="L181" s="35"/>
      <c r="M181" s="35"/>
      <c r="N181" s="35"/>
      <c r="O181" s="35"/>
      <c r="P181" s="35"/>
      <c r="Q181" s="35"/>
      <c r="R181" s="35"/>
      <c r="S181" s="35"/>
      <c r="T181" s="34"/>
      <c r="U181" s="34"/>
      <c r="V181" s="35"/>
      <c r="W181" s="19"/>
      <c r="X181" s="19"/>
      <c r="Y181" s="19"/>
      <c r="Z181" s="19"/>
      <c r="AA181" s="35"/>
      <c r="AB181" s="35"/>
      <c r="AC181" s="34"/>
      <c r="AD181" s="34"/>
      <c r="AE181" s="35"/>
      <c r="AF181" s="35"/>
      <c r="AG181" s="35"/>
      <c r="AH181" s="35"/>
      <c r="AI181" s="35"/>
      <c r="AJ181" s="35"/>
      <c r="AK181" s="35"/>
      <c r="AL181" s="35"/>
      <c r="AM181" s="35"/>
      <c r="AN181" s="35"/>
      <c r="AO181" s="35"/>
      <c r="AP181" s="35"/>
      <c r="AQ181" s="35"/>
      <c r="AR181" s="36"/>
      <c r="AS181" s="35"/>
    </row>
    <row r="182" spans="1:45" ht="15.75" customHeight="1" x14ac:dyDescent="0.25">
      <c r="A182" s="18"/>
      <c r="B182" s="22"/>
      <c r="C182" s="22"/>
      <c r="D182" s="35"/>
      <c r="E182" s="35"/>
      <c r="F182" s="35"/>
      <c r="G182" s="35"/>
      <c r="H182" s="35"/>
      <c r="I182" s="35"/>
      <c r="J182" s="35"/>
      <c r="K182" s="35"/>
      <c r="L182" s="35"/>
      <c r="M182" s="35"/>
      <c r="N182" s="35"/>
      <c r="O182" s="35"/>
      <c r="P182" s="35"/>
      <c r="Q182" s="35"/>
      <c r="R182" s="35"/>
      <c r="S182" s="35"/>
      <c r="T182" s="34"/>
      <c r="U182" s="34"/>
      <c r="V182" s="35"/>
      <c r="W182" s="19"/>
      <c r="X182" s="19"/>
      <c r="Y182" s="19"/>
      <c r="Z182" s="19"/>
      <c r="AA182" s="35"/>
      <c r="AB182" s="35"/>
      <c r="AC182" s="34"/>
      <c r="AD182" s="34"/>
      <c r="AE182" s="35"/>
      <c r="AF182" s="35"/>
      <c r="AG182" s="35"/>
      <c r="AH182" s="35"/>
      <c r="AI182" s="35"/>
      <c r="AJ182" s="35"/>
      <c r="AK182" s="35"/>
      <c r="AL182" s="35"/>
      <c r="AM182" s="35"/>
      <c r="AN182" s="35"/>
      <c r="AO182" s="35"/>
      <c r="AP182" s="35"/>
      <c r="AQ182" s="35"/>
      <c r="AR182" s="36"/>
      <c r="AS182" s="35"/>
    </row>
    <row r="183" spans="1:45" ht="15.75" customHeight="1" x14ac:dyDescent="0.25">
      <c r="A183" s="18"/>
      <c r="B183" s="22"/>
      <c r="C183" s="22"/>
      <c r="D183" s="35"/>
      <c r="E183" s="35"/>
      <c r="F183" s="35"/>
      <c r="G183" s="35"/>
      <c r="H183" s="35"/>
      <c r="I183" s="35"/>
      <c r="J183" s="35"/>
      <c r="K183" s="35"/>
      <c r="L183" s="35"/>
      <c r="M183" s="35"/>
      <c r="N183" s="35"/>
      <c r="O183" s="35"/>
      <c r="P183" s="35"/>
      <c r="Q183" s="35"/>
      <c r="R183" s="35"/>
      <c r="S183" s="35"/>
      <c r="T183" s="34"/>
      <c r="U183" s="34"/>
      <c r="V183" s="35"/>
      <c r="W183" s="19"/>
      <c r="X183" s="19"/>
      <c r="Y183" s="19"/>
      <c r="Z183" s="19"/>
      <c r="AA183" s="35"/>
      <c r="AB183" s="35"/>
      <c r="AC183" s="34"/>
      <c r="AD183" s="34"/>
      <c r="AE183" s="35"/>
      <c r="AF183" s="35"/>
      <c r="AG183" s="35"/>
      <c r="AH183" s="35"/>
      <c r="AI183" s="35"/>
      <c r="AJ183" s="35"/>
      <c r="AK183" s="35"/>
      <c r="AL183" s="35"/>
      <c r="AM183" s="35"/>
      <c r="AN183" s="35"/>
      <c r="AO183" s="35"/>
      <c r="AP183" s="35"/>
      <c r="AQ183" s="35"/>
      <c r="AR183" s="36"/>
      <c r="AS183" s="35"/>
    </row>
    <row r="184" spans="1:45" ht="15.75" customHeight="1" x14ac:dyDescent="0.25">
      <c r="A184" s="18"/>
      <c r="B184" s="22"/>
      <c r="C184" s="22"/>
      <c r="D184" s="35"/>
      <c r="E184" s="35"/>
      <c r="F184" s="35"/>
      <c r="G184" s="35"/>
      <c r="H184" s="35"/>
      <c r="I184" s="35"/>
      <c r="J184" s="35"/>
      <c r="K184" s="35"/>
      <c r="L184" s="35"/>
      <c r="M184" s="35"/>
      <c r="N184" s="35"/>
      <c r="O184" s="35"/>
      <c r="P184" s="35"/>
      <c r="Q184" s="35"/>
      <c r="R184" s="35"/>
      <c r="S184" s="35"/>
      <c r="T184" s="34"/>
      <c r="U184" s="34"/>
      <c r="V184" s="35"/>
      <c r="W184" s="19"/>
      <c r="X184" s="19"/>
      <c r="Y184" s="19"/>
      <c r="Z184" s="19"/>
      <c r="AA184" s="35"/>
      <c r="AB184" s="35"/>
      <c r="AC184" s="34"/>
      <c r="AD184" s="34"/>
      <c r="AE184" s="35"/>
      <c r="AF184" s="35"/>
      <c r="AG184" s="35"/>
      <c r="AH184" s="35"/>
      <c r="AI184" s="35"/>
      <c r="AJ184" s="35"/>
      <c r="AK184" s="35"/>
      <c r="AL184" s="35"/>
      <c r="AM184" s="35"/>
      <c r="AN184" s="35"/>
      <c r="AO184" s="35"/>
      <c r="AP184" s="35"/>
      <c r="AQ184" s="35"/>
      <c r="AR184" s="36"/>
      <c r="AS184" s="35"/>
    </row>
    <row r="185" spans="1:45" ht="15.75" customHeight="1" x14ac:dyDescent="0.25">
      <c r="A185" s="18"/>
      <c r="B185" s="22"/>
      <c r="C185" s="22"/>
      <c r="D185" s="35"/>
      <c r="E185" s="35"/>
      <c r="F185" s="35"/>
      <c r="G185" s="35"/>
      <c r="H185" s="35"/>
      <c r="I185" s="35"/>
      <c r="J185" s="35"/>
      <c r="K185" s="35"/>
      <c r="L185" s="35"/>
      <c r="M185" s="35"/>
      <c r="N185" s="35"/>
      <c r="O185" s="35"/>
      <c r="P185" s="35"/>
      <c r="Q185" s="35"/>
      <c r="R185" s="35"/>
      <c r="S185" s="35"/>
      <c r="T185" s="34"/>
      <c r="U185" s="34"/>
      <c r="V185" s="35"/>
      <c r="W185" s="19"/>
      <c r="X185" s="19"/>
      <c r="Y185" s="19"/>
      <c r="Z185" s="19"/>
      <c r="AA185" s="35"/>
      <c r="AB185" s="35"/>
      <c r="AC185" s="34"/>
      <c r="AD185" s="34"/>
      <c r="AE185" s="35"/>
      <c r="AF185" s="35"/>
      <c r="AG185" s="35"/>
      <c r="AH185" s="35"/>
      <c r="AI185" s="35"/>
      <c r="AJ185" s="35"/>
      <c r="AK185" s="35"/>
      <c r="AL185" s="35"/>
      <c r="AM185" s="35"/>
      <c r="AN185" s="35"/>
      <c r="AO185" s="35"/>
      <c r="AP185" s="35"/>
      <c r="AQ185" s="35"/>
      <c r="AR185" s="36"/>
      <c r="AS185" s="35"/>
    </row>
    <row r="186" spans="1:45" ht="15.75" customHeight="1" x14ac:dyDescent="0.25">
      <c r="A186" s="18"/>
      <c r="B186" s="22"/>
      <c r="C186" s="22"/>
      <c r="D186" s="35"/>
      <c r="E186" s="35"/>
      <c r="F186" s="35"/>
      <c r="G186" s="35"/>
      <c r="H186" s="35"/>
      <c r="I186" s="35"/>
      <c r="J186" s="35"/>
      <c r="K186" s="35"/>
      <c r="L186" s="35"/>
      <c r="M186" s="35"/>
      <c r="N186" s="35"/>
      <c r="O186" s="35"/>
      <c r="P186" s="35"/>
      <c r="Q186" s="35"/>
      <c r="R186" s="35"/>
      <c r="S186" s="35"/>
      <c r="T186" s="34"/>
      <c r="U186" s="34"/>
      <c r="V186" s="35"/>
      <c r="W186" s="19"/>
      <c r="X186" s="19"/>
      <c r="Y186" s="19"/>
      <c r="Z186" s="19"/>
      <c r="AA186" s="35"/>
      <c r="AB186" s="35"/>
      <c r="AC186" s="34"/>
      <c r="AD186" s="34"/>
      <c r="AE186" s="35"/>
      <c r="AF186" s="35"/>
      <c r="AG186" s="35"/>
      <c r="AH186" s="35"/>
      <c r="AI186" s="35"/>
      <c r="AJ186" s="35"/>
      <c r="AK186" s="35"/>
      <c r="AL186" s="35"/>
      <c r="AM186" s="35"/>
      <c r="AN186" s="35"/>
      <c r="AO186" s="35"/>
      <c r="AP186" s="35"/>
      <c r="AQ186" s="35"/>
      <c r="AR186" s="36"/>
      <c r="AS186" s="35"/>
    </row>
    <row r="187" spans="1:45" ht="15.75" customHeight="1" x14ac:dyDescent="0.25">
      <c r="A187" s="18"/>
      <c r="B187" s="22"/>
      <c r="C187" s="22"/>
      <c r="D187" s="35"/>
      <c r="E187" s="35"/>
      <c r="F187" s="35"/>
      <c r="G187" s="35"/>
      <c r="H187" s="35"/>
      <c r="I187" s="35"/>
      <c r="J187" s="35"/>
      <c r="K187" s="35"/>
      <c r="L187" s="35"/>
      <c r="M187" s="35"/>
      <c r="N187" s="35"/>
      <c r="O187" s="35"/>
      <c r="P187" s="35"/>
      <c r="Q187" s="35"/>
      <c r="R187" s="35"/>
      <c r="S187" s="35"/>
      <c r="T187" s="34"/>
      <c r="U187" s="34"/>
      <c r="V187" s="35"/>
      <c r="W187" s="19"/>
      <c r="X187" s="19"/>
      <c r="Y187" s="19"/>
      <c r="Z187" s="19"/>
      <c r="AA187" s="35"/>
      <c r="AB187" s="35"/>
      <c r="AC187" s="34"/>
      <c r="AD187" s="34"/>
      <c r="AE187" s="35"/>
      <c r="AF187" s="35"/>
      <c r="AG187" s="35"/>
      <c r="AH187" s="35"/>
      <c r="AI187" s="35"/>
      <c r="AJ187" s="35"/>
      <c r="AK187" s="35"/>
      <c r="AL187" s="35"/>
      <c r="AM187" s="35"/>
      <c r="AN187" s="35"/>
      <c r="AO187" s="35"/>
      <c r="AP187" s="35"/>
      <c r="AQ187" s="35"/>
      <c r="AR187" s="36"/>
      <c r="AS187" s="35"/>
    </row>
    <row r="188" spans="1:45" ht="15.75" customHeight="1" x14ac:dyDescent="0.25">
      <c r="A188" s="18"/>
      <c r="B188" s="22"/>
      <c r="C188" s="22"/>
      <c r="D188" s="35"/>
      <c r="E188" s="35"/>
      <c r="F188" s="35"/>
      <c r="G188" s="35"/>
      <c r="H188" s="35"/>
      <c r="I188" s="35"/>
      <c r="J188" s="35"/>
      <c r="K188" s="35"/>
      <c r="L188" s="35"/>
      <c r="M188" s="35"/>
      <c r="N188" s="35"/>
      <c r="O188" s="35"/>
      <c r="P188" s="35"/>
      <c r="Q188" s="35"/>
      <c r="R188" s="35"/>
      <c r="S188" s="35"/>
      <c r="T188" s="34"/>
      <c r="U188" s="34"/>
      <c r="V188" s="35"/>
      <c r="W188" s="19"/>
      <c r="X188" s="19"/>
      <c r="Y188" s="19"/>
      <c r="Z188" s="19"/>
      <c r="AA188" s="35"/>
      <c r="AB188" s="35"/>
      <c r="AC188" s="34"/>
      <c r="AD188" s="34"/>
      <c r="AE188" s="35"/>
      <c r="AF188" s="35"/>
      <c r="AG188" s="35"/>
      <c r="AH188" s="35"/>
      <c r="AI188" s="35"/>
      <c r="AJ188" s="35"/>
      <c r="AK188" s="35"/>
      <c r="AL188" s="35"/>
      <c r="AM188" s="35"/>
      <c r="AN188" s="35"/>
      <c r="AO188" s="35"/>
      <c r="AP188" s="35"/>
      <c r="AQ188" s="35"/>
      <c r="AR188" s="36"/>
      <c r="AS188" s="35"/>
    </row>
    <row r="189" spans="1:45" ht="15.75" customHeight="1" x14ac:dyDescent="0.25">
      <c r="A189" s="18"/>
      <c r="B189" s="22"/>
      <c r="C189" s="22"/>
      <c r="D189" s="35"/>
      <c r="E189" s="35"/>
      <c r="F189" s="35"/>
      <c r="G189" s="35"/>
      <c r="H189" s="35"/>
      <c r="I189" s="35"/>
      <c r="J189" s="35"/>
      <c r="K189" s="35"/>
      <c r="L189" s="35"/>
      <c r="M189" s="35"/>
      <c r="N189" s="35"/>
      <c r="O189" s="35"/>
      <c r="P189" s="35"/>
      <c r="Q189" s="35"/>
      <c r="R189" s="35"/>
      <c r="S189" s="35"/>
      <c r="T189" s="34"/>
      <c r="U189" s="34"/>
      <c r="V189" s="35"/>
      <c r="W189" s="19"/>
      <c r="X189" s="19"/>
      <c r="Y189" s="19"/>
      <c r="Z189" s="19"/>
      <c r="AA189" s="35"/>
      <c r="AB189" s="35"/>
      <c r="AC189" s="34"/>
      <c r="AD189" s="34"/>
      <c r="AE189" s="35"/>
      <c r="AF189" s="35"/>
      <c r="AG189" s="35"/>
      <c r="AH189" s="35"/>
      <c r="AI189" s="35"/>
      <c r="AJ189" s="35"/>
      <c r="AK189" s="35"/>
      <c r="AL189" s="35"/>
      <c r="AM189" s="35"/>
      <c r="AN189" s="35"/>
      <c r="AO189" s="35"/>
      <c r="AP189" s="35"/>
      <c r="AQ189" s="35"/>
      <c r="AR189" s="36"/>
      <c r="AS189" s="35"/>
    </row>
    <row r="190" spans="1:45" ht="15.75" customHeight="1" x14ac:dyDescent="0.25">
      <c r="A190" s="18"/>
      <c r="B190" s="22"/>
      <c r="C190" s="22"/>
      <c r="D190" s="35"/>
      <c r="E190" s="35"/>
      <c r="F190" s="35"/>
      <c r="G190" s="35"/>
      <c r="H190" s="35"/>
      <c r="I190" s="35"/>
      <c r="J190" s="35"/>
      <c r="K190" s="35"/>
      <c r="L190" s="35"/>
      <c r="M190" s="35"/>
      <c r="N190" s="35"/>
      <c r="O190" s="35"/>
      <c r="P190" s="35"/>
      <c r="Q190" s="35"/>
      <c r="R190" s="35"/>
      <c r="S190" s="35"/>
      <c r="T190" s="34"/>
      <c r="U190" s="34"/>
      <c r="V190" s="35"/>
      <c r="W190" s="19"/>
      <c r="X190" s="19"/>
      <c r="Y190" s="19"/>
      <c r="Z190" s="19"/>
      <c r="AA190" s="35"/>
      <c r="AB190" s="35"/>
      <c r="AC190" s="34"/>
      <c r="AD190" s="34"/>
      <c r="AE190" s="35"/>
      <c r="AF190" s="35"/>
      <c r="AG190" s="35"/>
      <c r="AH190" s="35"/>
      <c r="AI190" s="35"/>
      <c r="AJ190" s="35"/>
      <c r="AK190" s="35"/>
      <c r="AL190" s="35"/>
      <c r="AM190" s="35"/>
      <c r="AN190" s="35"/>
      <c r="AO190" s="35"/>
      <c r="AP190" s="35"/>
      <c r="AQ190" s="35"/>
      <c r="AR190" s="36"/>
      <c r="AS190" s="35"/>
    </row>
    <row r="191" spans="1:45" ht="15.75" customHeight="1" x14ac:dyDescent="0.25">
      <c r="A191" s="18"/>
      <c r="B191" s="22"/>
      <c r="C191" s="22"/>
      <c r="D191" s="35"/>
      <c r="E191" s="35"/>
      <c r="F191" s="35"/>
      <c r="G191" s="35"/>
      <c r="H191" s="35"/>
      <c r="I191" s="35"/>
      <c r="J191" s="35"/>
      <c r="K191" s="35"/>
      <c r="L191" s="35"/>
      <c r="M191" s="35"/>
      <c r="N191" s="35"/>
      <c r="O191" s="35"/>
      <c r="P191" s="35"/>
      <c r="Q191" s="35"/>
      <c r="R191" s="35"/>
      <c r="S191" s="35"/>
      <c r="T191" s="34"/>
      <c r="U191" s="34"/>
      <c r="V191" s="35"/>
      <c r="W191" s="19"/>
      <c r="X191" s="19"/>
      <c r="Y191" s="19"/>
      <c r="Z191" s="19"/>
      <c r="AA191" s="35"/>
      <c r="AB191" s="35"/>
      <c r="AC191" s="34"/>
      <c r="AD191" s="34"/>
      <c r="AE191" s="35"/>
      <c r="AF191" s="35"/>
      <c r="AG191" s="35"/>
      <c r="AH191" s="35"/>
      <c r="AI191" s="35"/>
      <c r="AJ191" s="35"/>
      <c r="AK191" s="35"/>
      <c r="AL191" s="35"/>
      <c r="AM191" s="35"/>
      <c r="AN191" s="35"/>
      <c r="AO191" s="35"/>
      <c r="AP191" s="35"/>
      <c r="AQ191" s="35"/>
      <c r="AR191" s="36"/>
      <c r="AS191" s="35"/>
    </row>
    <row r="192" spans="1:45" ht="15.75" customHeight="1" x14ac:dyDescent="0.25">
      <c r="A192" s="18"/>
      <c r="B192" s="22"/>
      <c r="C192" s="22"/>
      <c r="D192" s="35"/>
      <c r="E192" s="35"/>
      <c r="F192" s="35"/>
      <c r="G192" s="35"/>
      <c r="H192" s="35"/>
      <c r="I192" s="35"/>
      <c r="J192" s="35"/>
      <c r="K192" s="35"/>
      <c r="L192" s="35"/>
      <c r="M192" s="35"/>
      <c r="N192" s="35"/>
      <c r="O192" s="35"/>
      <c r="P192" s="35"/>
      <c r="Q192" s="35"/>
      <c r="R192" s="35"/>
      <c r="S192" s="35"/>
      <c r="T192" s="34"/>
      <c r="U192" s="34"/>
      <c r="V192" s="35"/>
      <c r="W192" s="19"/>
      <c r="X192" s="19"/>
      <c r="Y192" s="19"/>
      <c r="Z192" s="19"/>
      <c r="AA192" s="35"/>
      <c r="AB192" s="35"/>
      <c r="AC192" s="34"/>
      <c r="AD192" s="34"/>
      <c r="AE192" s="35"/>
      <c r="AF192" s="35"/>
      <c r="AG192" s="35"/>
      <c r="AH192" s="35"/>
      <c r="AI192" s="35"/>
      <c r="AJ192" s="35"/>
      <c r="AK192" s="35"/>
      <c r="AL192" s="35"/>
      <c r="AM192" s="35"/>
      <c r="AN192" s="35"/>
      <c r="AO192" s="35"/>
      <c r="AP192" s="35"/>
      <c r="AQ192" s="35"/>
      <c r="AR192" s="36"/>
      <c r="AS192" s="35"/>
    </row>
    <row r="193" spans="1:45" ht="15.75" customHeight="1" x14ac:dyDescent="0.25">
      <c r="A193" s="18"/>
      <c r="B193" s="22"/>
      <c r="C193" s="22"/>
      <c r="D193" s="35"/>
      <c r="E193" s="35"/>
      <c r="F193" s="35"/>
      <c r="G193" s="35"/>
      <c r="H193" s="35"/>
      <c r="I193" s="35"/>
      <c r="J193" s="35"/>
      <c r="K193" s="35"/>
      <c r="L193" s="35"/>
      <c r="M193" s="35"/>
      <c r="N193" s="35"/>
      <c r="O193" s="35"/>
      <c r="P193" s="35"/>
      <c r="Q193" s="35"/>
      <c r="R193" s="35"/>
      <c r="S193" s="35"/>
      <c r="T193" s="34"/>
      <c r="U193" s="34"/>
      <c r="V193" s="35"/>
      <c r="W193" s="19"/>
      <c r="X193" s="19"/>
      <c r="Y193" s="19"/>
      <c r="Z193" s="19"/>
      <c r="AA193" s="35"/>
      <c r="AB193" s="35"/>
      <c r="AC193" s="34"/>
      <c r="AD193" s="34"/>
      <c r="AE193" s="35"/>
      <c r="AF193" s="35"/>
      <c r="AG193" s="35"/>
      <c r="AH193" s="35"/>
      <c r="AI193" s="35"/>
      <c r="AJ193" s="35"/>
      <c r="AK193" s="35"/>
      <c r="AL193" s="35"/>
      <c r="AM193" s="35"/>
      <c r="AN193" s="35"/>
      <c r="AO193" s="35"/>
      <c r="AP193" s="35"/>
      <c r="AQ193" s="35"/>
      <c r="AR193" s="36"/>
      <c r="AS193" s="35"/>
    </row>
    <row r="194" spans="1:45" ht="15.75" customHeight="1" x14ac:dyDescent="0.25">
      <c r="A194" s="18"/>
      <c r="B194" s="22"/>
      <c r="C194" s="22"/>
      <c r="D194" s="35"/>
      <c r="E194" s="35"/>
      <c r="F194" s="35"/>
      <c r="G194" s="35"/>
      <c r="H194" s="35"/>
      <c r="I194" s="35"/>
      <c r="J194" s="35"/>
      <c r="K194" s="35"/>
      <c r="L194" s="35"/>
      <c r="M194" s="35"/>
      <c r="N194" s="35"/>
      <c r="O194" s="35"/>
      <c r="P194" s="35"/>
      <c r="Q194" s="35"/>
      <c r="R194" s="35"/>
      <c r="S194" s="35"/>
      <c r="T194" s="34"/>
      <c r="U194" s="34"/>
      <c r="V194" s="35"/>
      <c r="W194" s="19"/>
      <c r="X194" s="19"/>
      <c r="Y194" s="19"/>
      <c r="Z194" s="19"/>
      <c r="AA194" s="35"/>
      <c r="AB194" s="35"/>
      <c r="AC194" s="34"/>
      <c r="AD194" s="34"/>
      <c r="AE194" s="35"/>
      <c r="AF194" s="35"/>
      <c r="AG194" s="35"/>
      <c r="AH194" s="35"/>
      <c r="AI194" s="35"/>
      <c r="AJ194" s="35"/>
      <c r="AK194" s="35"/>
      <c r="AL194" s="35"/>
      <c r="AM194" s="35"/>
      <c r="AN194" s="35"/>
      <c r="AO194" s="35"/>
      <c r="AP194" s="35"/>
      <c r="AQ194" s="35"/>
      <c r="AR194" s="36"/>
      <c r="AS194" s="35"/>
    </row>
    <row r="195" spans="1:45" ht="15.75" customHeight="1" x14ac:dyDescent="0.25">
      <c r="A195" s="18"/>
      <c r="B195" s="22"/>
      <c r="C195" s="22"/>
      <c r="D195" s="35"/>
      <c r="E195" s="35"/>
      <c r="F195" s="35"/>
      <c r="G195" s="35"/>
      <c r="H195" s="35"/>
      <c r="I195" s="35"/>
      <c r="J195" s="35"/>
      <c r="K195" s="35"/>
      <c r="L195" s="35"/>
      <c r="M195" s="35"/>
      <c r="N195" s="35"/>
      <c r="O195" s="35"/>
      <c r="P195" s="35"/>
      <c r="Q195" s="35"/>
      <c r="R195" s="35"/>
      <c r="S195" s="35"/>
      <c r="T195" s="34"/>
      <c r="U195" s="34"/>
      <c r="V195" s="35"/>
      <c r="W195" s="19"/>
      <c r="X195" s="19"/>
      <c r="Y195" s="19"/>
      <c r="Z195" s="19"/>
      <c r="AA195" s="35"/>
      <c r="AB195" s="35"/>
      <c r="AC195" s="34"/>
      <c r="AD195" s="34"/>
      <c r="AE195" s="35"/>
      <c r="AF195" s="35"/>
      <c r="AG195" s="35"/>
      <c r="AH195" s="35"/>
      <c r="AI195" s="35"/>
      <c r="AJ195" s="35"/>
      <c r="AK195" s="35"/>
      <c r="AL195" s="35"/>
      <c r="AM195" s="35"/>
      <c r="AN195" s="35"/>
      <c r="AO195" s="35"/>
      <c r="AP195" s="35"/>
      <c r="AQ195" s="35"/>
      <c r="AR195" s="36"/>
      <c r="AS195" s="35"/>
    </row>
    <row r="196" spans="1:45" ht="15.75" customHeight="1" x14ac:dyDescent="0.25">
      <c r="A196" s="18"/>
      <c r="B196" s="22"/>
      <c r="C196" s="22"/>
      <c r="D196" s="35"/>
      <c r="E196" s="35"/>
      <c r="F196" s="35"/>
      <c r="G196" s="35"/>
      <c r="H196" s="35"/>
      <c r="I196" s="35"/>
      <c r="J196" s="35"/>
      <c r="K196" s="35"/>
      <c r="L196" s="35"/>
      <c r="M196" s="35"/>
      <c r="N196" s="35"/>
      <c r="O196" s="35"/>
      <c r="P196" s="35"/>
      <c r="Q196" s="35"/>
      <c r="R196" s="35"/>
      <c r="S196" s="35"/>
      <c r="T196" s="34"/>
      <c r="U196" s="34"/>
      <c r="V196" s="35"/>
      <c r="W196" s="19"/>
      <c r="X196" s="19"/>
      <c r="Y196" s="19"/>
      <c r="Z196" s="19"/>
      <c r="AA196" s="35"/>
      <c r="AB196" s="35"/>
      <c r="AC196" s="34"/>
      <c r="AD196" s="34"/>
      <c r="AE196" s="35"/>
      <c r="AF196" s="35"/>
      <c r="AG196" s="35"/>
      <c r="AH196" s="35"/>
      <c r="AI196" s="35"/>
      <c r="AJ196" s="35"/>
      <c r="AK196" s="35"/>
      <c r="AL196" s="35"/>
      <c r="AM196" s="35"/>
      <c r="AN196" s="35"/>
      <c r="AO196" s="35"/>
      <c r="AP196" s="35"/>
      <c r="AQ196" s="35"/>
      <c r="AR196" s="36"/>
      <c r="AS196" s="35"/>
    </row>
    <row r="197" spans="1:45" ht="15.75" customHeight="1" x14ac:dyDescent="0.25">
      <c r="A197" s="18"/>
      <c r="B197" s="22"/>
      <c r="C197" s="22"/>
      <c r="D197" s="35"/>
      <c r="E197" s="35"/>
      <c r="F197" s="35"/>
      <c r="G197" s="35"/>
      <c r="H197" s="35"/>
      <c r="I197" s="35"/>
      <c r="J197" s="35"/>
      <c r="K197" s="35"/>
      <c r="L197" s="35"/>
      <c r="M197" s="35"/>
      <c r="N197" s="35"/>
      <c r="O197" s="35"/>
      <c r="P197" s="35"/>
      <c r="Q197" s="35"/>
      <c r="R197" s="35"/>
      <c r="S197" s="35"/>
      <c r="T197" s="34"/>
      <c r="U197" s="34"/>
      <c r="V197" s="35"/>
      <c r="W197" s="19"/>
      <c r="X197" s="19"/>
      <c r="Y197" s="19"/>
      <c r="Z197" s="19"/>
      <c r="AA197" s="35"/>
      <c r="AB197" s="35"/>
      <c r="AC197" s="34"/>
      <c r="AD197" s="34"/>
      <c r="AE197" s="35"/>
      <c r="AF197" s="35"/>
      <c r="AG197" s="35"/>
      <c r="AH197" s="35"/>
      <c r="AI197" s="35"/>
      <c r="AJ197" s="35"/>
      <c r="AK197" s="35"/>
      <c r="AL197" s="35"/>
      <c r="AM197" s="35"/>
      <c r="AN197" s="35"/>
      <c r="AO197" s="35"/>
      <c r="AP197" s="35"/>
      <c r="AQ197" s="35"/>
      <c r="AR197" s="36"/>
      <c r="AS197" s="35"/>
    </row>
    <row r="198" spans="1:45" ht="15.75" customHeight="1" x14ac:dyDescent="0.25">
      <c r="A198" s="18"/>
      <c r="B198" s="22"/>
      <c r="C198" s="22"/>
      <c r="D198" s="35"/>
      <c r="E198" s="35"/>
      <c r="F198" s="35"/>
      <c r="G198" s="35"/>
      <c r="H198" s="35"/>
      <c r="I198" s="35"/>
      <c r="J198" s="35"/>
      <c r="K198" s="35"/>
      <c r="L198" s="35"/>
      <c r="M198" s="35"/>
      <c r="N198" s="35"/>
      <c r="O198" s="35"/>
      <c r="P198" s="35"/>
      <c r="Q198" s="35"/>
      <c r="R198" s="35"/>
      <c r="S198" s="35"/>
      <c r="T198" s="34"/>
      <c r="U198" s="34"/>
      <c r="V198" s="35"/>
      <c r="W198" s="19"/>
      <c r="X198" s="19"/>
      <c r="Y198" s="19"/>
      <c r="Z198" s="19"/>
      <c r="AA198" s="35"/>
      <c r="AB198" s="35"/>
      <c r="AC198" s="34"/>
      <c r="AD198" s="34"/>
      <c r="AE198" s="35"/>
      <c r="AF198" s="35"/>
      <c r="AG198" s="35"/>
      <c r="AH198" s="35"/>
      <c r="AI198" s="35"/>
      <c r="AJ198" s="35"/>
      <c r="AK198" s="35"/>
      <c r="AL198" s="35"/>
      <c r="AM198" s="35"/>
      <c r="AN198" s="35"/>
      <c r="AO198" s="35"/>
      <c r="AP198" s="35"/>
      <c r="AQ198" s="35"/>
      <c r="AR198" s="36"/>
      <c r="AS198" s="35"/>
    </row>
    <row r="199" spans="1:45" ht="15.75" customHeight="1" x14ac:dyDescent="0.25">
      <c r="A199" s="18"/>
      <c r="B199" s="22"/>
      <c r="C199" s="22"/>
      <c r="D199" s="35"/>
      <c r="E199" s="35"/>
      <c r="F199" s="35"/>
      <c r="G199" s="35"/>
      <c r="H199" s="35"/>
      <c r="I199" s="35"/>
      <c r="J199" s="35"/>
      <c r="K199" s="35"/>
      <c r="L199" s="35"/>
      <c r="M199" s="35"/>
      <c r="N199" s="35"/>
      <c r="O199" s="35"/>
      <c r="P199" s="35"/>
      <c r="Q199" s="35"/>
      <c r="R199" s="35"/>
      <c r="S199" s="35"/>
      <c r="T199" s="34"/>
      <c r="U199" s="34"/>
      <c r="V199" s="35"/>
      <c r="W199" s="19"/>
      <c r="X199" s="19"/>
      <c r="Y199" s="19"/>
      <c r="Z199" s="19"/>
      <c r="AA199" s="35"/>
      <c r="AB199" s="35"/>
      <c r="AC199" s="34"/>
      <c r="AD199" s="34"/>
      <c r="AE199" s="35"/>
      <c r="AF199" s="35"/>
      <c r="AG199" s="35"/>
      <c r="AH199" s="35"/>
      <c r="AI199" s="35"/>
      <c r="AJ199" s="35"/>
      <c r="AK199" s="35"/>
      <c r="AL199" s="35"/>
      <c r="AM199" s="35"/>
      <c r="AN199" s="35"/>
      <c r="AO199" s="35"/>
      <c r="AP199" s="35"/>
      <c r="AQ199" s="35"/>
      <c r="AR199" s="36"/>
      <c r="AS199" s="35"/>
    </row>
    <row r="200" spans="1:45" ht="15.75" customHeight="1" x14ac:dyDescent="0.25">
      <c r="A200" s="18"/>
      <c r="B200" s="22"/>
      <c r="C200" s="22"/>
      <c r="D200" s="35"/>
      <c r="E200" s="35"/>
      <c r="F200" s="35"/>
      <c r="G200" s="35"/>
      <c r="H200" s="35"/>
      <c r="I200" s="35"/>
      <c r="J200" s="35"/>
      <c r="K200" s="35"/>
      <c r="L200" s="35"/>
      <c r="M200" s="35"/>
      <c r="N200" s="35"/>
      <c r="O200" s="35"/>
      <c r="P200" s="35"/>
      <c r="Q200" s="35"/>
      <c r="R200" s="35"/>
      <c r="S200" s="35"/>
      <c r="T200" s="34"/>
      <c r="U200" s="34"/>
      <c r="V200" s="35"/>
      <c r="W200" s="19"/>
      <c r="X200" s="19"/>
      <c r="Y200" s="19"/>
      <c r="Z200" s="19"/>
      <c r="AA200" s="35"/>
      <c r="AB200" s="35"/>
      <c r="AC200" s="34"/>
      <c r="AD200" s="34"/>
      <c r="AE200" s="35"/>
      <c r="AF200" s="35"/>
      <c r="AG200" s="35"/>
      <c r="AH200" s="35"/>
      <c r="AI200" s="35"/>
      <c r="AJ200" s="35"/>
      <c r="AK200" s="35"/>
      <c r="AL200" s="35"/>
      <c r="AM200" s="35"/>
      <c r="AN200" s="35"/>
      <c r="AO200" s="35"/>
      <c r="AP200" s="35"/>
      <c r="AQ200" s="35"/>
      <c r="AR200" s="36"/>
      <c r="AS200" s="35"/>
    </row>
    <row r="201" spans="1:45" ht="15.75" customHeight="1" x14ac:dyDescent="0.25">
      <c r="A201" s="18"/>
      <c r="B201" s="22"/>
      <c r="C201" s="22"/>
      <c r="D201" s="35"/>
      <c r="E201" s="35"/>
      <c r="F201" s="35"/>
      <c r="G201" s="35"/>
      <c r="H201" s="35"/>
      <c r="I201" s="35"/>
      <c r="J201" s="35"/>
      <c r="K201" s="35"/>
      <c r="L201" s="35"/>
      <c r="M201" s="35"/>
      <c r="N201" s="35"/>
      <c r="O201" s="35"/>
      <c r="P201" s="35"/>
      <c r="Q201" s="35"/>
      <c r="R201" s="35"/>
      <c r="S201" s="35"/>
      <c r="T201" s="34"/>
      <c r="U201" s="34"/>
      <c r="V201" s="35"/>
      <c r="W201" s="19"/>
      <c r="X201" s="19"/>
      <c r="Y201" s="19"/>
      <c r="Z201" s="19"/>
      <c r="AA201" s="35"/>
      <c r="AB201" s="35"/>
      <c r="AC201" s="34"/>
      <c r="AD201" s="34"/>
      <c r="AE201" s="35"/>
      <c r="AF201" s="35"/>
      <c r="AG201" s="35"/>
      <c r="AH201" s="35"/>
      <c r="AI201" s="35"/>
      <c r="AJ201" s="35"/>
      <c r="AK201" s="35"/>
      <c r="AL201" s="35"/>
      <c r="AM201" s="35"/>
      <c r="AN201" s="35"/>
      <c r="AO201" s="35"/>
      <c r="AP201" s="35"/>
      <c r="AQ201" s="35"/>
      <c r="AR201" s="36"/>
      <c r="AS201" s="35"/>
    </row>
    <row r="202" spans="1:45" ht="15.75" customHeight="1" x14ac:dyDescent="0.25">
      <c r="A202" s="18"/>
      <c r="B202" s="22"/>
      <c r="C202" s="22"/>
      <c r="D202" s="35"/>
      <c r="E202" s="35"/>
      <c r="F202" s="35"/>
      <c r="G202" s="35"/>
      <c r="H202" s="35"/>
      <c r="I202" s="35"/>
      <c r="J202" s="35"/>
      <c r="K202" s="35"/>
      <c r="L202" s="35"/>
      <c r="M202" s="35"/>
      <c r="N202" s="35"/>
      <c r="O202" s="35"/>
      <c r="P202" s="35"/>
      <c r="Q202" s="35"/>
      <c r="R202" s="35"/>
      <c r="S202" s="35"/>
      <c r="T202" s="34"/>
      <c r="U202" s="34"/>
      <c r="V202" s="35"/>
      <c r="W202" s="19"/>
      <c r="X202" s="19"/>
      <c r="Y202" s="19"/>
      <c r="Z202" s="19"/>
      <c r="AA202" s="35"/>
      <c r="AB202" s="35"/>
      <c r="AC202" s="34"/>
      <c r="AD202" s="34"/>
      <c r="AE202" s="35"/>
      <c r="AF202" s="35"/>
      <c r="AG202" s="35"/>
      <c r="AH202" s="35"/>
      <c r="AI202" s="35"/>
      <c r="AJ202" s="35"/>
      <c r="AK202" s="35"/>
      <c r="AL202" s="35"/>
      <c r="AM202" s="35"/>
      <c r="AN202" s="35"/>
      <c r="AO202" s="35"/>
      <c r="AP202" s="35"/>
      <c r="AQ202" s="35"/>
      <c r="AR202" s="36"/>
      <c r="AS202" s="35"/>
    </row>
    <row r="203" spans="1:45" ht="15.75" customHeight="1" x14ac:dyDescent="0.25">
      <c r="A203" s="18"/>
      <c r="B203" s="22"/>
      <c r="C203" s="22"/>
      <c r="D203" s="35"/>
      <c r="E203" s="35"/>
      <c r="F203" s="35"/>
      <c r="G203" s="35"/>
      <c r="H203" s="35"/>
      <c r="I203" s="35"/>
      <c r="J203" s="35"/>
      <c r="K203" s="35"/>
      <c r="L203" s="35"/>
      <c r="M203" s="35"/>
      <c r="N203" s="35"/>
      <c r="O203" s="35"/>
      <c r="P203" s="35"/>
      <c r="Q203" s="35"/>
      <c r="R203" s="35"/>
      <c r="S203" s="35"/>
      <c r="T203" s="34"/>
      <c r="U203" s="34"/>
      <c r="V203" s="35"/>
      <c r="W203" s="19"/>
      <c r="X203" s="19"/>
      <c r="Y203" s="19"/>
      <c r="Z203" s="19"/>
      <c r="AA203" s="35"/>
      <c r="AB203" s="35"/>
      <c r="AC203" s="34"/>
      <c r="AD203" s="34"/>
      <c r="AE203" s="35"/>
      <c r="AF203" s="35"/>
      <c r="AG203" s="35"/>
      <c r="AH203" s="35"/>
      <c r="AI203" s="35"/>
      <c r="AJ203" s="35"/>
      <c r="AK203" s="35"/>
      <c r="AL203" s="35"/>
      <c r="AM203" s="35"/>
      <c r="AN203" s="35"/>
      <c r="AO203" s="35"/>
      <c r="AP203" s="35"/>
      <c r="AQ203" s="35"/>
      <c r="AR203" s="36"/>
      <c r="AS203" s="35"/>
    </row>
    <row r="204" spans="1:45" ht="15.75" customHeight="1" x14ac:dyDescent="0.25">
      <c r="A204" s="18"/>
      <c r="B204" s="22"/>
      <c r="C204" s="22"/>
      <c r="D204" s="35"/>
      <c r="E204" s="35"/>
      <c r="F204" s="35"/>
      <c r="G204" s="35"/>
      <c r="H204" s="35"/>
      <c r="I204" s="35"/>
      <c r="J204" s="35"/>
      <c r="K204" s="35"/>
      <c r="L204" s="35"/>
      <c r="M204" s="35"/>
      <c r="N204" s="35"/>
      <c r="O204" s="35"/>
      <c r="P204" s="35"/>
      <c r="Q204" s="35"/>
      <c r="R204" s="35"/>
      <c r="S204" s="35"/>
      <c r="T204" s="34"/>
      <c r="U204" s="34"/>
      <c r="V204" s="35"/>
      <c r="W204" s="19"/>
      <c r="X204" s="19"/>
      <c r="Y204" s="19"/>
      <c r="Z204" s="19"/>
      <c r="AA204" s="35"/>
      <c r="AB204" s="35"/>
      <c r="AC204" s="34"/>
      <c r="AD204" s="34"/>
      <c r="AE204" s="35"/>
      <c r="AF204" s="35"/>
      <c r="AG204" s="35"/>
      <c r="AH204" s="35"/>
      <c r="AI204" s="35"/>
      <c r="AJ204" s="35"/>
      <c r="AK204" s="35"/>
      <c r="AL204" s="35"/>
      <c r="AM204" s="35"/>
      <c r="AN204" s="35"/>
      <c r="AO204" s="35"/>
      <c r="AP204" s="35"/>
      <c r="AQ204" s="35"/>
      <c r="AR204" s="36"/>
      <c r="AS204" s="35"/>
    </row>
    <row r="205" spans="1:45" ht="15.75" customHeight="1" x14ac:dyDescent="0.25">
      <c r="A205" s="18"/>
      <c r="B205" s="22"/>
      <c r="C205" s="22"/>
      <c r="D205" s="35"/>
      <c r="E205" s="35"/>
      <c r="F205" s="35"/>
      <c r="G205" s="35"/>
      <c r="H205" s="35"/>
      <c r="I205" s="35"/>
      <c r="J205" s="35"/>
      <c r="K205" s="35"/>
      <c r="L205" s="35"/>
      <c r="M205" s="35"/>
      <c r="N205" s="35"/>
      <c r="O205" s="35"/>
      <c r="P205" s="35"/>
      <c r="Q205" s="35"/>
      <c r="R205" s="35"/>
      <c r="S205" s="35"/>
      <c r="T205" s="34"/>
      <c r="U205" s="34"/>
      <c r="V205" s="35"/>
      <c r="W205" s="19"/>
      <c r="X205" s="19"/>
      <c r="Y205" s="19"/>
      <c r="Z205" s="19"/>
      <c r="AA205" s="35"/>
      <c r="AB205" s="35"/>
      <c r="AC205" s="34"/>
      <c r="AD205" s="34"/>
      <c r="AE205" s="35"/>
      <c r="AF205" s="35"/>
      <c r="AG205" s="35"/>
      <c r="AH205" s="35"/>
      <c r="AI205" s="35"/>
      <c r="AJ205" s="35"/>
      <c r="AK205" s="35"/>
      <c r="AL205" s="35"/>
      <c r="AM205" s="35"/>
      <c r="AN205" s="35"/>
      <c r="AO205" s="35"/>
      <c r="AP205" s="35"/>
      <c r="AQ205" s="35"/>
      <c r="AR205" s="36"/>
      <c r="AS205" s="35"/>
    </row>
    <row r="206" spans="1:45" ht="15.75" customHeight="1" x14ac:dyDescent="0.25">
      <c r="A206" s="18"/>
      <c r="B206" s="22"/>
      <c r="C206" s="22"/>
      <c r="D206" s="35"/>
      <c r="E206" s="35"/>
      <c r="F206" s="35"/>
      <c r="G206" s="35"/>
      <c r="H206" s="35"/>
      <c r="I206" s="35"/>
      <c r="J206" s="35"/>
      <c r="K206" s="35"/>
      <c r="L206" s="35"/>
      <c r="M206" s="35"/>
      <c r="N206" s="35"/>
      <c r="O206" s="35"/>
      <c r="P206" s="35"/>
      <c r="Q206" s="35"/>
      <c r="R206" s="35"/>
      <c r="S206" s="35"/>
      <c r="T206" s="34"/>
      <c r="U206" s="34"/>
      <c r="V206" s="35"/>
      <c r="W206" s="19"/>
      <c r="X206" s="19"/>
      <c r="Y206" s="19"/>
      <c r="Z206" s="19"/>
      <c r="AA206" s="35"/>
      <c r="AB206" s="35"/>
      <c r="AC206" s="34"/>
      <c r="AD206" s="34"/>
      <c r="AE206" s="35"/>
      <c r="AF206" s="35"/>
      <c r="AG206" s="35"/>
      <c r="AH206" s="35"/>
      <c r="AI206" s="35"/>
      <c r="AJ206" s="35"/>
      <c r="AK206" s="35"/>
      <c r="AL206" s="35"/>
      <c r="AM206" s="35"/>
      <c r="AN206" s="35"/>
      <c r="AO206" s="35"/>
      <c r="AP206" s="35"/>
      <c r="AQ206" s="35"/>
      <c r="AR206" s="36"/>
      <c r="AS206" s="35"/>
    </row>
    <row r="207" spans="1:45" ht="15.75" customHeight="1" x14ac:dyDescent="0.25">
      <c r="A207" s="18"/>
      <c r="B207" s="22"/>
      <c r="C207" s="22"/>
      <c r="D207" s="35"/>
      <c r="E207" s="35"/>
      <c r="F207" s="35"/>
      <c r="G207" s="35"/>
      <c r="H207" s="35"/>
      <c r="I207" s="35"/>
      <c r="J207" s="35"/>
      <c r="K207" s="35"/>
      <c r="L207" s="35"/>
      <c r="M207" s="35"/>
      <c r="N207" s="35"/>
      <c r="O207" s="35"/>
      <c r="P207" s="35"/>
      <c r="Q207" s="35"/>
      <c r="R207" s="35"/>
      <c r="S207" s="35"/>
      <c r="T207" s="34"/>
      <c r="U207" s="34"/>
      <c r="V207" s="35"/>
      <c r="W207" s="19"/>
      <c r="X207" s="19"/>
      <c r="Y207" s="19"/>
      <c r="Z207" s="19"/>
      <c r="AA207" s="35"/>
      <c r="AB207" s="35"/>
      <c r="AC207" s="34"/>
      <c r="AD207" s="34"/>
      <c r="AE207" s="35"/>
      <c r="AF207" s="35"/>
      <c r="AG207" s="35"/>
      <c r="AH207" s="35"/>
      <c r="AI207" s="35"/>
      <c r="AJ207" s="35"/>
      <c r="AK207" s="35"/>
      <c r="AL207" s="35"/>
      <c r="AM207" s="35"/>
      <c r="AN207" s="35"/>
      <c r="AO207" s="35"/>
      <c r="AP207" s="35"/>
      <c r="AQ207" s="35"/>
      <c r="AR207" s="36"/>
      <c r="AS207" s="35"/>
    </row>
    <row r="208" spans="1:45" ht="15.75" customHeight="1" x14ac:dyDescent="0.25">
      <c r="A208" s="18"/>
      <c r="B208" s="22"/>
      <c r="C208" s="22"/>
      <c r="D208" s="35"/>
      <c r="E208" s="35"/>
      <c r="F208" s="35"/>
      <c r="G208" s="35"/>
      <c r="H208" s="35"/>
      <c r="I208" s="35"/>
      <c r="J208" s="35"/>
      <c r="K208" s="35"/>
      <c r="L208" s="35"/>
      <c r="M208" s="35"/>
      <c r="N208" s="35"/>
      <c r="O208" s="35"/>
      <c r="P208" s="35"/>
      <c r="Q208" s="35"/>
      <c r="R208" s="35"/>
      <c r="S208" s="35"/>
      <c r="T208" s="34"/>
      <c r="U208" s="34"/>
      <c r="V208" s="35"/>
      <c r="W208" s="19"/>
      <c r="X208" s="19"/>
      <c r="Y208" s="19"/>
      <c r="Z208" s="19"/>
      <c r="AA208" s="35"/>
      <c r="AB208" s="35"/>
      <c r="AC208" s="34"/>
      <c r="AD208" s="34"/>
      <c r="AE208" s="35"/>
      <c r="AF208" s="35"/>
      <c r="AG208" s="35"/>
      <c r="AH208" s="35"/>
      <c r="AI208" s="35"/>
      <c r="AJ208" s="35"/>
      <c r="AK208" s="35"/>
      <c r="AL208" s="35"/>
      <c r="AM208" s="35"/>
      <c r="AN208" s="35"/>
      <c r="AO208" s="35"/>
      <c r="AP208" s="35"/>
      <c r="AQ208" s="35"/>
      <c r="AR208" s="36"/>
      <c r="AS208" s="35"/>
    </row>
    <row r="209" spans="1:45" ht="15.75" customHeight="1" x14ac:dyDescent="0.25">
      <c r="A209" s="18"/>
      <c r="B209" s="22"/>
      <c r="C209" s="22"/>
      <c r="D209" s="35"/>
      <c r="E209" s="35"/>
      <c r="F209" s="35"/>
      <c r="G209" s="35"/>
      <c r="H209" s="35"/>
      <c r="I209" s="35"/>
      <c r="J209" s="35"/>
      <c r="K209" s="35"/>
      <c r="L209" s="35"/>
      <c r="M209" s="35"/>
      <c r="N209" s="35"/>
      <c r="O209" s="35"/>
      <c r="P209" s="35"/>
      <c r="Q209" s="35"/>
      <c r="R209" s="35"/>
      <c r="S209" s="35"/>
      <c r="T209" s="34"/>
      <c r="U209" s="34"/>
      <c r="V209" s="35"/>
      <c r="W209" s="19"/>
      <c r="X209" s="19"/>
      <c r="Y209" s="19"/>
      <c r="Z209" s="19"/>
      <c r="AA209" s="35"/>
      <c r="AB209" s="35"/>
      <c r="AC209" s="34"/>
      <c r="AD209" s="34"/>
      <c r="AE209" s="35"/>
      <c r="AF209" s="35"/>
      <c r="AG209" s="35"/>
      <c r="AH209" s="35"/>
      <c r="AI209" s="35"/>
      <c r="AJ209" s="35"/>
      <c r="AK209" s="35"/>
      <c r="AL209" s="35"/>
      <c r="AM209" s="35"/>
      <c r="AN209" s="35"/>
      <c r="AO209" s="35"/>
      <c r="AP209" s="35"/>
      <c r="AQ209" s="35"/>
      <c r="AR209" s="36"/>
      <c r="AS209" s="35"/>
    </row>
    <row r="210" spans="1:45" ht="15.75" customHeight="1" x14ac:dyDescent="0.25">
      <c r="A210" s="18"/>
      <c r="B210" s="22"/>
      <c r="C210" s="22"/>
      <c r="D210" s="35"/>
      <c r="E210" s="35"/>
      <c r="F210" s="35"/>
      <c r="G210" s="35"/>
      <c r="H210" s="35"/>
      <c r="I210" s="35"/>
      <c r="J210" s="35"/>
      <c r="K210" s="35"/>
      <c r="L210" s="35"/>
      <c r="M210" s="35"/>
      <c r="N210" s="35"/>
      <c r="O210" s="35"/>
      <c r="P210" s="35"/>
      <c r="Q210" s="35"/>
      <c r="R210" s="35"/>
      <c r="S210" s="35"/>
      <c r="T210" s="34"/>
      <c r="U210" s="34"/>
      <c r="V210" s="35"/>
      <c r="W210" s="19"/>
      <c r="X210" s="19"/>
      <c r="Y210" s="19"/>
      <c r="Z210" s="19"/>
      <c r="AA210" s="35"/>
      <c r="AB210" s="35"/>
      <c r="AC210" s="34"/>
      <c r="AD210" s="34"/>
      <c r="AE210" s="35"/>
      <c r="AF210" s="35"/>
      <c r="AG210" s="35"/>
      <c r="AH210" s="35"/>
      <c r="AI210" s="35"/>
      <c r="AJ210" s="35"/>
      <c r="AK210" s="35"/>
      <c r="AL210" s="35"/>
      <c r="AM210" s="35"/>
      <c r="AN210" s="35"/>
      <c r="AO210" s="35"/>
      <c r="AP210" s="35"/>
      <c r="AQ210" s="35"/>
      <c r="AR210" s="36"/>
      <c r="AS210" s="35"/>
    </row>
    <row r="211" spans="1:45" ht="15.75" customHeight="1" x14ac:dyDescent="0.25">
      <c r="A211" s="18"/>
      <c r="B211" s="22"/>
      <c r="C211" s="22"/>
      <c r="D211" s="35"/>
      <c r="E211" s="35"/>
      <c r="F211" s="35"/>
      <c r="G211" s="35"/>
      <c r="H211" s="35"/>
      <c r="I211" s="35"/>
      <c r="J211" s="35"/>
      <c r="K211" s="35"/>
      <c r="L211" s="35"/>
      <c r="M211" s="35"/>
      <c r="N211" s="35"/>
      <c r="O211" s="35"/>
      <c r="P211" s="35"/>
      <c r="Q211" s="35"/>
      <c r="R211" s="35"/>
      <c r="S211" s="35"/>
      <c r="T211" s="34"/>
      <c r="U211" s="34"/>
      <c r="V211" s="35"/>
      <c r="W211" s="19"/>
      <c r="X211" s="19"/>
      <c r="Y211" s="19"/>
      <c r="Z211" s="19"/>
      <c r="AA211" s="35"/>
      <c r="AB211" s="35"/>
      <c r="AC211" s="34"/>
      <c r="AD211" s="34"/>
      <c r="AE211" s="35"/>
      <c r="AF211" s="35"/>
      <c r="AG211" s="35"/>
      <c r="AH211" s="35"/>
      <c r="AI211" s="35"/>
      <c r="AJ211" s="35"/>
      <c r="AK211" s="35"/>
      <c r="AL211" s="35"/>
      <c r="AM211" s="35"/>
      <c r="AN211" s="35"/>
      <c r="AO211" s="35"/>
      <c r="AP211" s="35"/>
      <c r="AQ211" s="35"/>
      <c r="AR211" s="36"/>
      <c r="AS211" s="35"/>
    </row>
    <row r="212" spans="1:45" ht="15.75" customHeight="1" x14ac:dyDescent="0.25">
      <c r="A212" s="18"/>
      <c r="B212" s="22"/>
      <c r="C212" s="22"/>
      <c r="D212" s="35"/>
      <c r="E212" s="35"/>
      <c r="F212" s="35"/>
      <c r="G212" s="35"/>
      <c r="H212" s="35"/>
      <c r="I212" s="35"/>
      <c r="J212" s="35"/>
      <c r="K212" s="35"/>
      <c r="L212" s="35"/>
      <c r="M212" s="35"/>
      <c r="N212" s="35"/>
      <c r="O212" s="35"/>
      <c r="P212" s="35"/>
      <c r="Q212" s="35"/>
      <c r="R212" s="35"/>
      <c r="S212" s="35"/>
      <c r="T212" s="34"/>
      <c r="U212" s="34"/>
      <c r="V212" s="35"/>
      <c r="W212" s="19"/>
      <c r="X212" s="19"/>
      <c r="Y212" s="19"/>
      <c r="Z212" s="19"/>
      <c r="AA212" s="35"/>
      <c r="AB212" s="35"/>
      <c r="AC212" s="34"/>
      <c r="AD212" s="34"/>
      <c r="AE212" s="35"/>
      <c r="AF212" s="35"/>
      <c r="AG212" s="35"/>
      <c r="AH212" s="35"/>
      <c r="AI212" s="35"/>
      <c r="AJ212" s="35"/>
      <c r="AK212" s="35"/>
      <c r="AL212" s="35"/>
      <c r="AM212" s="35"/>
      <c r="AN212" s="35"/>
      <c r="AO212" s="35"/>
      <c r="AP212" s="35"/>
      <c r="AQ212" s="35"/>
      <c r="AR212" s="36"/>
      <c r="AS212" s="35"/>
    </row>
    <row r="213" spans="1:45" ht="15.75" customHeight="1" x14ac:dyDescent="0.25">
      <c r="A213" s="18"/>
      <c r="B213" s="22"/>
      <c r="C213" s="22"/>
      <c r="D213" s="35"/>
      <c r="E213" s="35"/>
      <c r="F213" s="35"/>
      <c r="G213" s="35"/>
      <c r="H213" s="35"/>
      <c r="I213" s="35"/>
      <c r="J213" s="35"/>
      <c r="K213" s="35"/>
      <c r="L213" s="35"/>
      <c r="M213" s="35"/>
      <c r="N213" s="35"/>
      <c r="O213" s="35"/>
      <c r="P213" s="35"/>
      <c r="Q213" s="35"/>
      <c r="R213" s="35"/>
      <c r="S213" s="35"/>
      <c r="T213" s="34"/>
      <c r="U213" s="34"/>
      <c r="V213" s="35"/>
      <c r="W213" s="19"/>
      <c r="X213" s="19"/>
      <c r="Y213" s="19"/>
      <c r="Z213" s="19"/>
      <c r="AA213" s="35"/>
      <c r="AB213" s="35"/>
      <c r="AC213" s="34"/>
      <c r="AD213" s="34"/>
      <c r="AE213" s="35"/>
      <c r="AF213" s="35"/>
      <c r="AG213" s="35"/>
      <c r="AH213" s="35"/>
      <c r="AI213" s="35"/>
      <c r="AJ213" s="35"/>
      <c r="AK213" s="35"/>
      <c r="AL213" s="35"/>
      <c r="AM213" s="35"/>
      <c r="AN213" s="35"/>
      <c r="AO213" s="35"/>
      <c r="AP213" s="35"/>
      <c r="AQ213" s="35"/>
      <c r="AR213" s="36"/>
      <c r="AS213" s="35"/>
    </row>
    <row r="214" spans="1:45" ht="15.75" customHeight="1" x14ac:dyDescent="0.25">
      <c r="A214" s="18"/>
      <c r="B214" s="22"/>
      <c r="C214" s="22"/>
      <c r="D214" s="35"/>
      <c r="E214" s="35"/>
      <c r="F214" s="35"/>
      <c r="G214" s="35"/>
      <c r="H214" s="35"/>
      <c r="I214" s="35"/>
      <c r="J214" s="35"/>
      <c r="K214" s="35"/>
      <c r="L214" s="35"/>
      <c r="M214" s="35"/>
      <c r="N214" s="35"/>
      <c r="O214" s="35"/>
      <c r="P214" s="35"/>
      <c r="Q214" s="35"/>
      <c r="R214" s="35"/>
      <c r="S214" s="35"/>
      <c r="T214" s="34"/>
      <c r="U214" s="34"/>
      <c r="V214" s="35"/>
      <c r="W214" s="19"/>
      <c r="X214" s="19"/>
      <c r="Y214" s="19"/>
      <c r="Z214" s="19"/>
      <c r="AA214" s="35"/>
      <c r="AB214" s="35"/>
      <c r="AC214" s="34"/>
      <c r="AD214" s="34"/>
      <c r="AE214" s="35"/>
      <c r="AF214" s="35"/>
      <c r="AG214" s="35"/>
      <c r="AH214" s="35"/>
      <c r="AI214" s="35"/>
      <c r="AJ214" s="35"/>
      <c r="AK214" s="35"/>
      <c r="AL214" s="35"/>
      <c r="AM214" s="35"/>
      <c r="AN214" s="35"/>
      <c r="AO214" s="35"/>
      <c r="AP214" s="35"/>
      <c r="AQ214" s="35"/>
      <c r="AR214" s="36"/>
      <c r="AS214" s="35"/>
    </row>
    <row r="215" spans="1:45" ht="15.75" customHeight="1" x14ac:dyDescent="0.25">
      <c r="A215" s="18"/>
      <c r="B215" s="22"/>
      <c r="C215" s="22"/>
      <c r="D215" s="35"/>
      <c r="E215" s="35"/>
      <c r="F215" s="35"/>
      <c r="G215" s="35"/>
      <c r="H215" s="35"/>
      <c r="I215" s="35"/>
      <c r="J215" s="35"/>
      <c r="K215" s="35"/>
      <c r="L215" s="35"/>
      <c r="M215" s="35"/>
      <c r="N215" s="35"/>
      <c r="O215" s="35"/>
      <c r="P215" s="35"/>
      <c r="Q215" s="35"/>
      <c r="R215" s="35"/>
      <c r="S215" s="35"/>
      <c r="T215" s="34"/>
      <c r="U215" s="34"/>
      <c r="V215" s="35"/>
      <c r="W215" s="19"/>
      <c r="X215" s="19"/>
      <c r="Y215" s="19"/>
      <c r="Z215" s="19"/>
      <c r="AA215" s="35"/>
      <c r="AB215" s="35"/>
      <c r="AC215" s="34"/>
      <c r="AD215" s="34"/>
      <c r="AE215" s="35"/>
      <c r="AF215" s="35"/>
      <c r="AG215" s="35"/>
      <c r="AH215" s="35"/>
      <c r="AI215" s="35"/>
      <c r="AJ215" s="35"/>
      <c r="AK215" s="35"/>
      <c r="AL215" s="35"/>
      <c r="AM215" s="35"/>
      <c r="AN215" s="35"/>
      <c r="AO215" s="35"/>
      <c r="AP215" s="35"/>
      <c r="AQ215" s="35"/>
      <c r="AR215" s="36"/>
      <c r="AS215" s="35"/>
    </row>
    <row r="216" spans="1:45" ht="15.75" customHeight="1" x14ac:dyDescent="0.25">
      <c r="A216" s="18"/>
      <c r="B216" s="22"/>
      <c r="C216" s="22"/>
      <c r="D216" s="35"/>
      <c r="E216" s="35"/>
      <c r="F216" s="35"/>
      <c r="G216" s="35"/>
      <c r="H216" s="35"/>
      <c r="I216" s="35"/>
      <c r="J216" s="35"/>
      <c r="K216" s="35"/>
      <c r="L216" s="35"/>
      <c r="M216" s="35"/>
      <c r="N216" s="35"/>
      <c r="O216" s="35"/>
      <c r="P216" s="35"/>
      <c r="Q216" s="35"/>
      <c r="R216" s="35"/>
      <c r="S216" s="35"/>
      <c r="T216" s="34"/>
      <c r="U216" s="34"/>
      <c r="V216" s="35"/>
      <c r="W216" s="19"/>
      <c r="X216" s="19"/>
      <c r="Y216" s="19"/>
      <c r="Z216" s="19"/>
      <c r="AA216" s="35"/>
      <c r="AB216" s="35"/>
      <c r="AC216" s="34"/>
      <c r="AD216" s="34"/>
      <c r="AE216" s="35"/>
      <c r="AF216" s="35"/>
      <c r="AG216" s="35"/>
      <c r="AH216" s="35"/>
      <c r="AI216" s="35"/>
      <c r="AJ216" s="35"/>
      <c r="AK216" s="35"/>
      <c r="AL216" s="35"/>
      <c r="AM216" s="35"/>
      <c r="AN216" s="35"/>
      <c r="AO216" s="35"/>
      <c r="AP216" s="35"/>
      <c r="AQ216" s="35"/>
      <c r="AR216" s="36"/>
      <c r="AS216" s="35"/>
    </row>
    <row r="217" spans="1:45" ht="15.75" customHeight="1" x14ac:dyDescent="0.25">
      <c r="A217" s="18"/>
      <c r="B217" s="22"/>
      <c r="C217" s="22"/>
      <c r="D217" s="35"/>
      <c r="E217" s="35"/>
      <c r="F217" s="35"/>
      <c r="G217" s="35"/>
      <c r="H217" s="35"/>
      <c r="I217" s="35"/>
      <c r="J217" s="35"/>
      <c r="K217" s="35"/>
      <c r="L217" s="35"/>
      <c r="M217" s="35"/>
      <c r="N217" s="35"/>
      <c r="O217" s="35"/>
      <c r="P217" s="35"/>
      <c r="Q217" s="35"/>
      <c r="R217" s="35"/>
      <c r="S217" s="35"/>
      <c r="T217" s="34"/>
      <c r="U217" s="34"/>
      <c r="V217" s="35"/>
      <c r="W217" s="19"/>
      <c r="X217" s="19"/>
      <c r="Y217" s="19"/>
      <c r="Z217" s="19"/>
      <c r="AA217" s="35"/>
      <c r="AB217" s="35"/>
      <c r="AC217" s="34"/>
      <c r="AD217" s="34"/>
      <c r="AE217" s="35"/>
      <c r="AF217" s="35"/>
      <c r="AG217" s="35"/>
      <c r="AH217" s="35"/>
      <c r="AI217" s="35"/>
      <c r="AJ217" s="35"/>
      <c r="AK217" s="35"/>
      <c r="AL217" s="35"/>
      <c r="AM217" s="35"/>
      <c r="AN217" s="35"/>
      <c r="AO217" s="35"/>
      <c r="AP217" s="35"/>
      <c r="AQ217" s="35"/>
      <c r="AR217" s="36"/>
      <c r="AS217" s="35"/>
    </row>
    <row r="218" spans="1:45" ht="15.75" customHeight="1" x14ac:dyDescent="0.25">
      <c r="A218" s="18"/>
      <c r="B218" s="22"/>
      <c r="C218" s="22"/>
      <c r="D218" s="35"/>
      <c r="E218" s="35"/>
      <c r="F218" s="35"/>
      <c r="G218" s="35"/>
      <c r="H218" s="35"/>
      <c r="I218" s="35"/>
      <c r="J218" s="35"/>
      <c r="K218" s="35"/>
      <c r="L218" s="35"/>
      <c r="M218" s="35"/>
      <c r="N218" s="35"/>
      <c r="O218" s="35"/>
      <c r="P218" s="35"/>
      <c r="Q218" s="35"/>
      <c r="R218" s="35"/>
      <c r="S218" s="35"/>
      <c r="T218" s="34"/>
      <c r="U218" s="34"/>
      <c r="V218" s="35"/>
      <c r="W218" s="19"/>
      <c r="X218" s="19"/>
      <c r="Y218" s="19"/>
      <c r="Z218" s="19"/>
      <c r="AA218" s="35"/>
      <c r="AB218" s="35"/>
      <c r="AC218" s="34"/>
      <c r="AD218" s="34"/>
      <c r="AE218" s="35"/>
      <c r="AF218" s="35"/>
      <c r="AG218" s="35"/>
      <c r="AH218" s="35"/>
      <c r="AI218" s="35"/>
      <c r="AJ218" s="35"/>
      <c r="AK218" s="35"/>
      <c r="AL218" s="35"/>
      <c r="AM218" s="35"/>
      <c r="AN218" s="35"/>
      <c r="AO218" s="35"/>
      <c r="AP218" s="35"/>
      <c r="AQ218" s="35"/>
      <c r="AR218" s="36"/>
      <c r="AS218" s="35"/>
    </row>
    <row r="219" spans="1:45" ht="15.75" customHeight="1" x14ac:dyDescent="0.25">
      <c r="A219" s="18"/>
      <c r="B219" s="22"/>
      <c r="C219" s="22"/>
      <c r="D219" s="35"/>
      <c r="E219" s="35"/>
      <c r="F219" s="35"/>
      <c r="G219" s="35"/>
      <c r="H219" s="35"/>
      <c r="I219" s="35"/>
      <c r="J219" s="35"/>
      <c r="K219" s="35"/>
      <c r="L219" s="35"/>
      <c r="M219" s="35"/>
      <c r="N219" s="35"/>
      <c r="O219" s="35"/>
      <c r="P219" s="35"/>
      <c r="Q219" s="35"/>
      <c r="R219" s="35"/>
      <c r="S219" s="35"/>
      <c r="T219" s="34"/>
      <c r="U219" s="34"/>
      <c r="V219" s="35"/>
      <c r="W219" s="19"/>
      <c r="X219" s="19"/>
      <c r="Y219" s="19"/>
      <c r="Z219" s="19"/>
      <c r="AA219" s="35"/>
      <c r="AB219" s="35"/>
      <c r="AC219" s="34"/>
      <c r="AD219" s="34"/>
      <c r="AE219" s="35"/>
      <c r="AF219" s="35"/>
      <c r="AG219" s="35"/>
      <c r="AH219" s="35"/>
      <c r="AI219" s="35"/>
      <c r="AJ219" s="35"/>
      <c r="AK219" s="35"/>
      <c r="AL219" s="35"/>
      <c r="AM219" s="35"/>
      <c r="AN219" s="35"/>
      <c r="AO219" s="35"/>
      <c r="AP219" s="35"/>
      <c r="AQ219" s="35"/>
      <c r="AR219" s="36"/>
      <c r="AS219" s="35"/>
    </row>
    <row r="220" spans="1:45" ht="15.75" customHeight="1" x14ac:dyDescent="0.25">
      <c r="A220" s="18"/>
      <c r="B220" s="22"/>
      <c r="C220" s="22"/>
      <c r="D220" s="35"/>
      <c r="E220" s="35"/>
      <c r="F220" s="35"/>
      <c r="G220" s="35"/>
      <c r="H220" s="35"/>
      <c r="I220" s="35"/>
      <c r="J220" s="35"/>
      <c r="K220" s="35"/>
      <c r="L220" s="35"/>
      <c r="M220" s="35"/>
      <c r="N220" s="35"/>
      <c r="O220" s="35"/>
      <c r="P220" s="35"/>
      <c r="Q220" s="35"/>
      <c r="R220" s="35"/>
      <c r="S220" s="35"/>
      <c r="T220" s="34"/>
      <c r="U220" s="34"/>
      <c r="V220" s="35"/>
      <c r="W220" s="19"/>
      <c r="X220" s="19"/>
      <c r="Y220" s="19"/>
      <c r="Z220" s="19"/>
      <c r="AA220" s="35"/>
      <c r="AB220" s="35"/>
      <c r="AC220" s="34"/>
      <c r="AD220" s="34"/>
      <c r="AE220" s="35"/>
      <c r="AF220" s="35"/>
      <c r="AG220" s="35"/>
      <c r="AH220" s="35"/>
      <c r="AI220" s="35"/>
      <c r="AJ220" s="35"/>
      <c r="AK220" s="35"/>
      <c r="AL220" s="35"/>
      <c r="AM220" s="35"/>
      <c r="AN220" s="35"/>
      <c r="AO220" s="35"/>
      <c r="AP220" s="35"/>
      <c r="AQ220" s="35"/>
      <c r="AR220" s="36"/>
      <c r="AS220" s="35"/>
    </row>
    <row r="221" spans="1:45" ht="15.75" customHeight="1" x14ac:dyDescent="0.25">
      <c r="A221" s="18"/>
      <c r="B221" s="22"/>
      <c r="C221" s="22"/>
      <c r="D221" s="35"/>
      <c r="E221" s="35"/>
      <c r="F221" s="35"/>
      <c r="G221" s="35"/>
      <c r="H221" s="35"/>
      <c r="I221" s="35"/>
      <c r="J221" s="35"/>
      <c r="K221" s="35"/>
      <c r="L221" s="35"/>
      <c r="M221" s="35"/>
      <c r="N221" s="35"/>
      <c r="O221" s="35"/>
      <c r="P221" s="35"/>
      <c r="Q221" s="35"/>
      <c r="R221" s="35"/>
      <c r="S221" s="35"/>
      <c r="T221" s="34"/>
      <c r="U221" s="34"/>
      <c r="V221" s="35"/>
      <c r="W221" s="19"/>
      <c r="X221" s="19"/>
      <c r="Y221" s="19"/>
      <c r="Z221" s="19"/>
      <c r="AA221" s="35"/>
      <c r="AB221" s="35"/>
      <c r="AC221" s="34"/>
      <c r="AD221" s="34"/>
      <c r="AE221" s="35"/>
      <c r="AF221" s="35"/>
      <c r="AG221" s="35"/>
      <c r="AH221" s="35"/>
      <c r="AI221" s="35"/>
      <c r="AJ221" s="35"/>
      <c r="AK221" s="35"/>
      <c r="AL221" s="35"/>
      <c r="AM221" s="35"/>
      <c r="AN221" s="35"/>
      <c r="AO221" s="35"/>
      <c r="AP221" s="35"/>
      <c r="AQ221" s="35"/>
      <c r="AR221" s="36"/>
      <c r="AS221" s="35"/>
    </row>
    <row r="222" spans="1:45" ht="15.75" customHeight="1" x14ac:dyDescent="0.25">
      <c r="A222" s="18"/>
      <c r="B222" s="22"/>
      <c r="C222" s="22"/>
      <c r="D222" s="35"/>
      <c r="E222" s="35"/>
      <c r="F222" s="35"/>
      <c r="G222" s="35"/>
      <c r="H222" s="35"/>
      <c r="I222" s="35"/>
      <c r="J222" s="35"/>
      <c r="K222" s="35"/>
      <c r="L222" s="35"/>
      <c r="M222" s="35"/>
      <c r="N222" s="35"/>
      <c r="O222" s="35"/>
      <c r="P222" s="35"/>
      <c r="Q222" s="35"/>
      <c r="R222" s="35"/>
      <c r="S222" s="35"/>
      <c r="T222" s="34"/>
      <c r="U222" s="34"/>
      <c r="V222" s="35"/>
      <c r="W222" s="19"/>
      <c r="X222" s="19"/>
      <c r="Y222" s="19"/>
      <c r="Z222" s="19"/>
      <c r="AA222" s="35"/>
      <c r="AB222" s="35"/>
      <c r="AC222" s="34"/>
      <c r="AD222" s="34"/>
      <c r="AE222" s="35"/>
      <c r="AF222" s="35"/>
      <c r="AG222" s="35"/>
      <c r="AH222" s="35"/>
      <c r="AI222" s="35"/>
      <c r="AJ222" s="35"/>
      <c r="AK222" s="35"/>
      <c r="AL222" s="35"/>
      <c r="AM222" s="35"/>
      <c r="AN222" s="35"/>
      <c r="AO222" s="35"/>
      <c r="AP222" s="35"/>
      <c r="AQ222" s="35"/>
      <c r="AR222" s="36"/>
      <c r="AS222" s="35"/>
    </row>
    <row r="223" spans="1:45" ht="15.75" customHeight="1" x14ac:dyDescent="0.25">
      <c r="A223" s="18"/>
      <c r="B223" s="22"/>
      <c r="C223" s="22"/>
      <c r="D223" s="35"/>
      <c r="E223" s="35"/>
      <c r="F223" s="35"/>
      <c r="G223" s="35"/>
      <c r="H223" s="35"/>
      <c r="I223" s="35"/>
      <c r="J223" s="35"/>
      <c r="K223" s="35"/>
      <c r="L223" s="35"/>
      <c r="M223" s="35"/>
      <c r="N223" s="35"/>
      <c r="O223" s="35"/>
      <c r="P223" s="35"/>
      <c r="Q223" s="35"/>
      <c r="R223" s="35"/>
      <c r="S223" s="35"/>
      <c r="T223" s="34"/>
      <c r="U223" s="34"/>
      <c r="V223" s="35"/>
      <c r="W223" s="19"/>
      <c r="X223" s="19"/>
      <c r="Y223" s="19"/>
      <c r="Z223" s="19"/>
      <c r="AA223" s="35"/>
      <c r="AB223" s="35"/>
      <c r="AC223" s="34"/>
      <c r="AD223" s="34"/>
      <c r="AE223" s="35"/>
      <c r="AF223" s="35"/>
      <c r="AG223" s="35"/>
      <c r="AH223" s="35"/>
      <c r="AI223" s="35"/>
      <c r="AJ223" s="35"/>
      <c r="AK223" s="35"/>
      <c r="AL223" s="35"/>
      <c r="AM223" s="35"/>
      <c r="AN223" s="35"/>
      <c r="AO223" s="35"/>
      <c r="AP223" s="35"/>
      <c r="AQ223" s="35"/>
      <c r="AR223" s="36"/>
      <c r="AS223" s="35"/>
    </row>
    <row r="224" spans="1:45" ht="15.75" customHeight="1" x14ac:dyDescent="0.25">
      <c r="A224" s="18"/>
      <c r="B224" s="22"/>
      <c r="C224" s="22"/>
      <c r="D224" s="35"/>
      <c r="E224" s="35"/>
      <c r="F224" s="35"/>
      <c r="G224" s="35"/>
      <c r="H224" s="35"/>
      <c r="I224" s="35"/>
      <c r="J224" s="35"/>
      <c r="K224" s="35"/>
      <c r="L224" s="35"/>
      <c r="M224" s="35"/>
      <c r="N224" s="35"/>
      <c r="O224" s="35"/>
      <c r="P224" s="35"/>
      <c r="Q224" s="35"/>
      <c r="R224" s="35"/>
      <c r="S224" s="35"/>
      <c r="T224" s="34"/>
      <c r="U224" s="34"/>
      <c r="V224" s="35"/>
      <c r="W224" s="19"/>
      <c r="X224" s="19"/>
      <c r="Y224" s="19"/>
      <c r="Z224" s="19"/>
      <c r="AA224" s="35"/>
      <c r="AB224" s="35"/>
      <c r="AC224" s="34"/>
      <c r="AD224" s="34"/>
      <c r="AE224" s="35"/>
      <c r="AF224" s="35"/>
      <c r="AG224" s="35"/>
      <c r="AH224" s="35"/>
      <c r="AI224" s="35"/>
      <c r="AJ224" s="35"/>
      <c r="AK224" s="35"/>
      <c r="AL224" s="35"/>
      <c r="AM224" s="35"/>
      <c r="AN224" s="35"/>
      <c r="AO224" s="35"/>
      <c r="AP224" s="35"/>
      <c r="AQ224" s="35"/>
      <c r="AR224" s="36"/>
      <c r="AS224" s="35"/>
    </row>
    <row r="225" spans="1:45" ht="15.75" customHeight="1" x14ac:dyDescent="0.25">
      <c r="A225" s="18"/>
      <c r="B225" s="22"/>
      <c r="C225" s="22"/>
      <c r="D225" s="35"/>
      <c r="E225" s="35"/>
      <c r="F225" s="35"/>
      <c r="G225" s="35"/>
      <c r="H225" s="35"/>
      <c r="I225" s="35"/>
      <c r="J225" s="35"/>
      <c r="K225" s="35"/>
      <c r="L225" s="35"/>
      <c r="M225" s="35"/>
      <c r="N225" s="35"/>
      <c r="O225" s="35"/>
      <c r="P225" s="35"/>
      <c r="Q225" s="35"/>
      <c r="R225" s="35"/>
      <c r="S225" s="35"/>
      <c r="T225" s="34"/>
      <c r="U225" s="34"/>
      <c r="V225" s="35"/>
      <c r="W225" s="19"/>
      <c r="X225" s="19"/>
      <c r="Y225" s="19"/>
      <c r="Z225" s="19"/>
      <c r="AA225" s="35"/>
      <c r="AB225" s="35"/>
      <c r="AC225" s="34"/>
      <c r="AD225" s="34"/>
      <c r="AE225" s="35"/>
      <c r="AF225" s="35"/>
      <c r="AG225" s="35"/>
      <c r="AH225" s="35"/>
      <c r="AI225" s="35"/>
      <c r="AJ225" s="35"/>
      <c r="AK225" s="35"/>
      <c r="AL225" s="35"/>
      <c r="AM225" s="35"/>
      <c r="AN225" s="35"/>
      <c r="AO225" s="35"/>
      <c r="AP225" s="35"/>
      <c r="AQ225" s="35"/>
      <c r="AR225" s="36"/>
      <c r="AS225" s="35"/>
    </row>
    <row r="226" spans="1:45" ht="15.75" customHeight="1" x14ac:dyDescent="0.25">
      <c r="A226" s="18"/>
      <c r="B226" s="22"/>
      <c r="C226" s="22"/>
      <c r="D226" s="35"/>
      <c r="E226" s="35"/>
      <c r="F226" s="35"/>
      <c r="G226" s="35"/>
      <c r="H226" s="35"/>
      <c r="I226" s="35"/>
      <c r="J226" s="35"/>
      <c r="K226" s="35"/>
      <c r="L226" s="35"/>
      <c r="M226" s="35"/>
      <c r="N226" s="35"/>
      <c r="O226" s="35"/>
      <c r="P226" s="35"/>
      <c r="Q226" s="35"/>
      <c r="R226" s="35"/>
      <c r="S226" s="35"/>
      <c r="T226" s="34"/>
      <c r="U226" s="34"/>
      <c r="V226" s="35"/>
      <c r="W226" s="19"/>
      <c r="X226" s="19"/>
      <c r="Y226" s="19"/>
      <c r="Z226" s="19"/>
      <c r="AA226" s="35"/>
      <c r="AB226" s="35"/>
      <c r="AC226" s="34"/>
      <c r="AD226" s="34"/>
      <c r="AE226" s="35"/>
      <c r="AF226" s="35"/>
      <c r="AG226" s="35"/>
      <c r="AH226" s="35"/>
      <c r="AI226" s="35"/>
      <c r="AJ226" s="35"/>
      <c r="AK226" s="35"/>
      <c r="AL226" s="35"/>
      <c r="AM226" s="35"/>
      <c r="AN226" s="35"/>
      <c r="AO226" s="35"/>
      <c r="AP226" s="35"/>
      <c r="AQ226" s="35"/>
      <c r="AR226" s="36"/>
      <c r="AS226" s="35"/>
    </row>
    <row r="227" spans="1:45" ht="15.75" customHeight="1" x14ac:dyDescent="0.25">
      <c r="A227" s="18"/>
      <c r="B227" s="22"/>
      <c r="C227" s="22"/>
      <c r="D227" s="35"/>
      <c r="E227" s="35"/>
      <c r="F227" s="35"/>
      <c r="G227" s="35"/>
      <c r="H227" s="35"/>
      <c r="I227" s="35"/>
      <c r="J227" s="35"/>
      <c r="K227" s="35"/>
      <c r="L227" s="35"/>
      <c r="M227" s="35"/>
      <c r="N227" s="35"/>
      <c r="O227" s="35"/>
      <c r="P227" s="35"/>
      <c r="Q227" s="35"/>
      <c r="R227" s="35"/>
      <c r="S227" s="35"/>
      <c r="T227" s="34"/>
      <c r="U227" s="34"/>
      <c r="V227" s="35"/>
      <c r="W227" s="19"/>
      <c r="X227" s="19"/>
      <c r="Y227" s="19"/>
      <c r="Z227" s="19"/>
      <c r="AA227" s="35"/>
      <c r="AB227" s="35"/>
      <c r="AC227" s="34"/>
      <c r="AD227" s="34"/>
      <c r="AE227" s="35"/>
      <c r="AF227" s="35"/>
      <c r="AG227" s="35"/>
      <c r="AH227" s="35"/>
      <c r="AI227" s="35"/>
      <c r="AJ227" s="35"/>
      <c r="AK227" s="35"/>
      <c r="AL227" s="35"/>
      <c r="AM227" s="35"/>
      <c r="AN227" s="35"/>
      <c r="AO227" s="35"/>
      <c r="AP227" s="35"/>
      <c r="AQ227" s="35"/>
      <c r="AR227" s="36"/>
      <c r="AS227" s="35"/>
    </row>
    <row r="228" spans="1:45" ht="15.75" customHeight="1" x14ac:dyDescent="0.25">
      <c r="A228" s="18"/>
      <c r="B228" s="22"/>
      <c r="C228" s="22"/>
      <c r="D228" s="35"/>
      <c r="E228" s="35"/>
      <c r="F228" s="35"/>
      <c r="G228" s="35"/>
      <c r="H228" s="35"/>
      <c r="I228" s="35"/>
      <c r="J228" s="35"/>
      <c r="K228" s="35"/>
      <c r="L228" s="35"/>
      <c r="M228" s="35"/>
      <c r="N228" s="35"/>
      <c r="O228" s="35"/>
      <c r="P228" s="35"/>
      <c r="Q228" s="35"/>
      <c r="R228" s="35"/>
      <c r="S228" s="35"/>
      <c r="T228" s="34"/>
      <c r="U228" s="34"/>
      <c r="V228" s="35"/>
      <c r="W228" s="19"/>
      <c r="X228" s="19"/>
      <c r="Y228" s="19"/>
      <c r="Z228" s="19"/>
      <c r="AA228" s="35"/>
      <c r="AB228" s="35"/>
      <c r="AC228" s="34"/>
      <c r="AD228" s="34"/>
      <c r="AE228" s="35"/>
      <c r="AF228" s="35"/>
      <c r="AG228" s="35"/>
      <c r="AH228" s="35"/>
      <c r="AI228" s="35"/>
      <c r="AJ228" s="35"/>
      <c r="AK228" s="35"/>
      <c r="AL228" s="35"/>
      <c r="AM228" s="35"/>
      <c r="AN228" s="35"/>
      <c r="AO228" s="35"/>
      <c r="AP228" s="35"/>
      <c r="AQ228" s="35"/>
      <c r="AR228" s="36"/>
      <c r="AS228" s="35"/>
    </row>
    <row r="229" spans="1:45" ht="15.75" customHeight="1" x14ac:dyDescent="0.25">
      <c r="A229" s="18"/>
      <c r="B229" s="22"/>
      <c r="C229" s="22"/>
      <c r="D229" s="35"/>
      <c r="E229" s="35"/>
      <c r="F229" s="35"/>
      <c r="G229" s="35"/>
      <c r="H229" s="35"/>
      <c r="I229" s="35"/>
      <c r="J229" s="35"/>
      <c r="K229" s="35"/>
      <c r="L229" s="35"/>
      <c r="M229" s="35"/>
      <c r="N229" s="35"/>
      <c r="O229" s="35"/>
      <c r="P229" s="35"/>
      <c r="Q229" s="35"/>
      <c r="R229" s="35"/>
      <c r="S229" s="35"/>
      <c r="T229" s="34"/>
      <c r="U229" s="34"/>
      <c r="V229" s="35"/>
      <c r="W229" s="19"/>
      <c r="X229" s="19"/>
      <c r="Y229" s="19"/>
      <c r="Z229" s="19"/>
      <c r="AA229" s="35"/>
      <c r="AB229" s="35"/>
      <c r="AC229" s="34"/>
      <c r="AD229" s="34"/>
      <c r="AE229" s="35"/>
      <c r="AF229" s="35"/>
      <c r="AG229" s="35"/>
      <c r="AH229" s="35"/>
      <c r="AI229" s="35"/>
      <c r="AJ229" s="35"/>
      <c r="AK229" s="35"/>
      <c r="AL229" s="35"/>
      <c r="AM229" s="35"/>
      <c r="AN229" s="35"/>
      <c r="AO229" s="35"/>
      <c r="AP229" s="35"/>
      <c r="AQ229" s="35"/>
      <c r="AR229" s="36"/>
      <c r="AS229" s="35"/>
    </row>
    <row r="230" spans="1:45" ht="15.75" customHeight="1" x14ac:dyDescent="0.25">
      <c r="A230" s="18"/>
      <c r="B230" s="22"/>
      <c r="C230" s="22"/>
      <c r="D230" s="35"/>
      <c r="E230" s="35"/>
      <c r="F230" s="35"/>
      <c r="G230" s="35"/>
      <c r="H230" s="35"/>
      <c r="I230" s="35"/>
      <c r="J230" s="35"/>
      <c r="K230" s="35"/>
      <c r="L230" s="35"/>
      <c r="M230" s="35"/>
      <c r="N230" s="35"/>
      <c r="O230" s="35"/>
      <c r="P230" s="35"/>
      <c r="Q230" s="35"/>
      <c r="R230" s="35"/>
      <c r="S230" s="35"/>
      <c r="T230" s="34"/>
      <c r="U230" s="34"/>
      <c r="V230" s="35"/>
      <c r="W230" s="19"/>
      <c r="X230" s="19"/>
      <c r="Y230" s="19"/>
      <c r="Z230" s="19"/>
      <c r="AA230" s="35"/>
      <c r="AB230" s="35"/>
      <c r="AC230" s="34"/>
      <c r="AD230" s="34"/>
      <c r="AE230" s="35"/>
      <c r="AF230" s="35"/>
      <c r="AG230" s="35"/>
      <c r="AH230" s="35"/>
      <c r="AI230" s="35"/>
      <c r="AJ230" s="35"/>
      <c r="AK230" s="35"/>
      <c r="AL230" s="35"/>
      <c r="AM230" s="35"/>
      <c r="AN230" s="35"/>
      <c r="AO230" s="35"/>
      <c r="AP230" s="35"/>
      <c r="AQ230" s="35"/>
      <c r="AR230" s="36"/>
      <c r="AS230" s="35"/>
    </row>
    <row r="231" spans="1:45" ht="15.75" customHeight="1" x14ac:dyDescent="0.25">
      <c r="A231" s="18"/>
      <c r="B231" s="22"/>
      <c r="C231" s="22"/>
      <c r="D231" s="35"/>
      <c r="E231" s="35"/>
      <c r="F231" s="35"/>
      <c r="G231" s="35"/>
      <c r="H231" s="35"/>
      <c r="I231" s="35"/>
      <c r="J231" s="35"/>
      <c r="K231" s="35"/>
      <c r="L231" s="35"/>
      <c r="M231" s="35"/>
      <c r="N231" s="35"/>
      <c r="O231" s="35"/>
      <c r="P231" s="35"/>
      <c r="Q231" s="35"/>
      <c r="R231" s="35"/>
      <c r="S231" s="35"/>
      <c r="T231" s="34"/>
      <c r="U231" s="34"/>
      <c r="V231" s="35"/>
      <c r="W231" s="19"/>
      <c r="X231" s="19"/>
      <c r="Y231" s="19"/>
      <c r="Z231" s="19"/>
      <c r="AA231" s="35"/>
      <c r="AB231" s="35"/>
      <c r="AC231" s="34"/>
      <c r="AD231" s="34"/>
      <c r="AE231" s="35"/>
      <c r="AF231" s="35"/>
      <c r="AG231" s="35"/>
      <c r="AH231" s="35"/>
      <c r="AI231" s="35"/>
      <c r="AJ231" s="35"/>
      <c r="AK231" s="35"/>
      <c r="AL231" s="35"/>
      <c r="AM231" s="35"/>
      <c r="AN231" s="35"/>
      <c r="AO231" s="35"/>
      <c r="AP231" s="35"/>
      <c r="AQ231" s="35"/>
      <c r="AR231" s="36"/>
      <c r="AS231" s="35"/>
    </row>
    <row r="232" spans="1:45" ht="15.75" customHeight="1" x14ac:dyDescent="0.25">
      <c r="A232" s="18"/>
      <c r="B232" s="22"/>
      <c r="C232" s="22"/>
      <c r="D232" s="35"/>
      <c r="E232" s="35"/>
      <c r="F232" s="35"/>
      <c r="G232" s="35"/>
      <c r="H232" s="35"/>
      <c r="I232" s="35"/>
      <c r="J232" s="35"/>
      <c r="K232" s="35"/>
      <c r="L232" s="35"/>
      <c r="M232" s="35"/>
      <c r="N232" s="35"/>
      <c r="O232" s="35"/>
      <c r="P232" s="35"/>
      <c r="Q232" s="35"/>
      <c r="R232" s="35"/>
      <c r="S232" s="35"/>
      <c r="T232" s="34"/>
      <c r="U232" s="34"/>
      <c r="V232" s="35"/>
      <c r="W232" s="19"/>
      <c r="X232" s="19"/>
      <c r="Y232" s="19"/>
      <c r="Z232" s="19"/>
      <c r="AA232" s="35"/>
      <c r="AB232" s="35"/>
      <c r="AC232" s="34"/>
      <c r="AD232" s="34"/>
      <c r="AE232" s="35"/>
      <c r="AF232" s="35"/>
      <c r="AG232" s="35"/>
      <c r="AH232" s="35"/>
      <c r="AI232" s="35"/>
      <c r="AJ232" s="35"/>
      <c r="AK232" s="35"/>
      <c r="AL232" s="35"/>
      <c r="AM232" s="35"/>
      <c r="AN232" s="35"/>
      <c r="AO232" s="35"/>
      <c r="AP232" s="35"/>
      <c r="AQ232" s="35"/>
      <c r="AR232" s="36"/>
      <c r="AS232" s="35"/>
    </row>
    <row r="233" spans="1:45" ht="15.75" customHeight="1" x14ac:dyDescent="0.25">
      <c r="A233" s="18"/>
      <c r="B233" s="22"/>
      <c r="C233" s="22"/>
      <c r="D233" s="35"/>
      <c r="E233" s="35"/>
      <c r="F233" s="35"/>
      <c r="G233" s="35"/>
      <c r="H233" s="35"/>
      <c r="I233" s="35"/>
      <c r="J233" s="35"/>
      <c r="K233" s="35"/>
      <c r="L233" s="35"/>
      <c r="M233" s="35"/>
      <c r="N233" s="35"/>
      <c r="O233" s="35"/>
      <c r="P233" s="35"/>
      <c r="Q233" s="35"/>
      <c r="R233" s="35"/>
      <c r="S233" s="35"/>
      <c r="T233" s="34"/>
      <c r="U233" s="34"/>
      <c r="V233" s="35"/>
      <c r="W233" s="19"/>
      <c r="X233" s="19"/>
      <c r="Y233" s="19"/>
      <c r="Z233" s="19"/>
      <c r="AA233" s="35"/>
      <c r="AB233" s="35"/>
      <c r="AC233" s="34"/>
      <c r="AD233" s="34"/>
      <c r="AE233" s="35"/>
      <c r="AF233" s="35"/>
      <c r="AG233" s="35"/>
      <c r="AH233" s="35"/>
      <c r="AI233" s="35"/>
      <c r="AJ233" s="35"/>
      <c r="AK233" s="35"/>
      <c r="AL233" s="35"/>
      <c r="AM233" s="35"/>
      <c r="AN233" s="35"/>
      <c r="AO233" s="35"/>
      <c r="AP233" s="35"/>
      <c r="AQ233" s="35"/>
      <c r="AR233" s="36"/>
      <c r="AS233" s="35"/>
    </row>
    <row r="234" spans="1:45" ht="15.75" customHeight="1" x14ac:dyDescent="0.25">
      <c r="A234" s="18"/>
      <c r="B234" s="22"/>
      <c r="C234" s="22"/>
      <c r="D234" s="35"/>
      <c r="E234" s="35"/>
      <c r="F234" s="35"/>
      <c r="G234" s="35"/>
      <c r="H234" s="35"/>
      <c r="I234" s="35"/>
      <c r="J234" s="35"/>
      <c r="K234" s="35"/>
      <c r="L234" s="35"/>
      <c r="M234" s="35"/>
      <c r="N234" s="35"/>
      <c r="O234" s="35"/>
      <c r="P234" s="35"/>
      <c r="Q234" s="35"/>
      <c r="R234" s="35"/>
      <c r="S234" s="35"/>
      <c r="T234" s="34"/>
      <c r="U234" s="34"/>
      <c r="V234" s="35"/>
      <c r="W234" s="19"/>
      <c r="X234" s="19"/>
      <c r="Y234" s="19"/>
      <c r="Z234" s="19"/>
      <c r="AA234" s="35"/>
      <c r="AB234" s="35"/>
      <c r="AC234" s="34"/>
      <c r="AD234" s="34"/>
      <c r="AE234" s="35"/>
      <c r="AF234" s="35"/>
      <c r="AG234" s="35"/>
      <c r="AH234" s="35"/>
      <c r="AI234" s="35"/>
      <c r="AJ234" s="35"/>
      <c r="AK234" s="35"/>
      <c r="AL234" s="35"/>
      <c r="AM234" s="35"/>
      <c r="AN234" s="35"/>
      <c r="AO234" s="35"/>
      <c r="AP234" s="35"/>
      <c r="AQ234" s="35"/>
      <c r="AR234" s="36"/>
      <c r="AS234" s="35"/>
    </row>
    <row r="235" spans="1:45" ht="15.75" customHeight="1" x14ac:dyDescent="0.25">
      <c r="A235" s="18"/>
      <c r="B235" s="22"/>
      <c r="C235" s="22"/>
      <c r="D235" s="35"/>
      <c r="E235" s="35"/>
      <c r="F235" s="35"/>
      <c r="G235" s="35"/>
      <c r="H235" s="35"/>
      <c r="I235" s="35"/>
      <c r="J235" s="35"/>
      <c r="K235" s="35"/>
      <c r="L235" s="35"/>
      <c r="M235" s="35"/>
      <c r="N235" s="35"/>
      <c r="O235" s="35"/>
      <c r="P235" s="35"/>
      <c r="Q235" s="35"/>
      <c r="R235" s="35"/>
      <c r="S235" s="35"/>
      <c r="T235" s="34"/>
      <c r="U235" s="34"/>
      <c r="V235" s="35"/>
      <c r="W235" s="19"/>
      <c r="X235" s="19"/>
      <c r="Y235" s="19"/>
      <c r="Z235" s="19"/>
      <c r="AA235" s="35"/>
      <c r="AB235" s="35"/>
      <c r="AC235" s="34"/>
      <c r="AD235" s="34"/>
      <c r="AE235" s="35"/>
      <c r="AF235" s="35"/>
      <c r="AG235" s="35"/>
      <c r="AH235" s="35"/>
      <c r="AI235" s="35"/>
      <c r="AJ235" s="35"/>
      <c r="AK235" s="35"/>
      <c r="AL235" s="35"/>
      <c r="AM235" s="35"/>
      <c r="AN235" s="35"/>
      <c r="AO235" s="35"/>
      <c r="AP235" s="35"/>
      <c r="AQ235" s="35"/>
      <c r="AR235" s="36"/>
      <c r="AS235" s="35"/>
    </row>
    <row r="236" spans="1:45" ht="15.75" customHeight="1" x14ac:dyDescent="0.25">
      <c r="A236" s="18"/>
      <c r="B236" s="22"/>
      <c r="C236" s="22"/>
      <c r="D236" s="35"/>
      <c r="E236" s="35"/>
      <c r="F236" s="35"/>
      <c r="G236" s="35"/>
      <c r="H236" s="35"/>
      <c r="I236" s="35"/>
      <c r="J236" s="35"/>
      <c r="K236" s="35"/>
      <c r="L236" s="35"/>
      <c r="M236" s="35"/>
      <c r="N236" s="35"/>
      <c r="O236" s="35"/>
      <c r="P236" s="35"/>
      <c r="Q236" s="35"/>
      <c r="R236" s="35"/>
      <c r="S236" s="35"/>
      <c r="T236" s="34"/>
      <c r="U236" s="34"/>
      <c r="V236" s="35"/>
      <c r="W236" s="19"/>
      <c r="X236" s="19"/>
      <c r="Y236" s="19"/>
      <c r="Z236" s="19"/>
      <c r="AA236" s="35"/>
      <c r="AB236" s="35"/>
      <c r="AC236" s="34"/>
      <c r="AD236" s="34"/>
      <c r="AE236" s="35"/>
      <c r="AF236" s="35"/>
      <c r="AG236" s="35"/>
      <c r="AH236" s="35"/>
      <c r="AI236" s="35"/>
      <c r="AJ236" s="35"/>
      <c r="AK236" s="35"/>
      <c r="AL236" s="35"/>
      <c r="AM236" s="35"/>
      <c r="AN236" s="35"/>
      <c r="AO236" s="35"/>
      <c r="AP236" s="35"/>
      <c r="AQ236" s="35"/>
      <c r="AR236" s="36"/>
      <c r="AS236" s="35"/>
    </row>
    <row r="237" spans="1:45" ht="15.75" customHeight="1" x14ac:dyDescent="0.25">
      <c r="A237" s="18"/>
      <c r="B237" s="22"/>
      <c r="C237" s="22"/>
      <c r="D237" s="35"/>
      <c r="E237" s="35"/>
      <c r="F237" s="35"/>
      <c r="G237" s="35"/>
      <c r="H237" s="35"/>
      <c r="I237" s="35"/>
      <c r="J237" s="35"/>
      <c r="K237" s="35"/>
      <c r="L237" s="35"/>
      <c r="M237" s="35"/>
      <c r="N237" s="35"/>
      <c r="O237" s="35"/>
      <c r="P237" s="35"/>
      <c r="Q237" s="35"/>
      <c r="R237" s="35"/>
      <c r="S237" s="35"/>
      <c r="T237" s="34"/>
      <c r="U237" s="34"/>
      <c r="V237" s="35"/>
      <c r="W237" s="19"/>
      <c r="X237" s="19"/>
      <c r="Y237" s="19"/>
      <c r="Z237" s="19"/>
      <c r="AA237" s="35"/>
      <c r="AB237" s="35"/>
      <c r="AC237" s="34"/>
      <c r="AD237" s="34"/>
      <c r="AE237" s="35"/>
      <c r="AF237" s="35"/>
      <c r="AG237" s="35"/>
      <c r="AH237" s="35"/>
      <c r="AI237" s="35"/>
      <c r="AJ237" s="35"/>
      <c r="AK237" s="35"/>
      <c r="AL237" s="35"/>
      <c r="AM237" s="35"/>
      <c r="AN237" s="35"/>
      <c r="AO237" s="35"/>
      <c r="AP237" s="35"/>
      <c r="AQ237" s="35"/>
      <c r="AR237" s="36"/>
      <c r="AS237" s="35"/>
    </row>
    <row r="238" spans="1:45" ht="15.75" customHeight="1" x14ac:dyDescent="0.25">
      <c r="A238" s="18"/>
      <c r="B238" s="22"/>
      <c r="C238" s="22"/>
      <c r="D238" s="35"/>
      <c r="E238" s="35"/>
      <c r="F238" s="35"/>
      <c r="G238" s="35"/>
      <c r="H238" s="35"/>
      <c r="I238" s="35"/>
      <c r="J238" s="35"/>
      <c r="K238" s="35"/>
      <c r="L238" s="35"/>
      <c r="M238" s="35"/>
      <c r="N238" s="35"/>
      <c r="O238" s="35"/>
      <c r="P238" s="35"/>
      <c r="Q238" s="35"/>
      <c r="R238" s="35"/>
      <c r="S238" s="35"/>
      <c r="T238" s="34"/>
      <c r="U238" s="34"/>
      <c r="V238" s="35"/>
      <c r="W238" s="19"/>
      <c r="X238" s="19"/>
      <c r="Y238" s="19"/>
      <c r="Z238" s="19"/>
      <c r="AA238" s="35"/>
      <c r="AB238" s="35"/>
      <c r="AC238" s="34"/>
      <c r="AD238" s="34"/>
      <c r="AE238" s="35"/>
      <c r="AF238" s="35"/>
      <c r="AG238" s="35"/>
      <c r="AH238" s="35"/>
      <c r="AI238" s="35"/>
      <c r="AJ238" s="35"/>
      <c r="AK238" s="35"/>
      <c r="AL238" s="35"/>
      <c r="AM238" s="35"/>
      <c r="AN238" s="35"/>
      <c r="AO238" s="35"/>
      <c r="AP238" s="35"/>
      <c r="AQ238" s="35"/>
      <c r="AR238" s="36"/>
      <c r="AS238" s="35"/>
    </row>
    <row r="239" spans="1:45" ht="15.75" customHeight="1" x14ac:dyDescent="0.25">
      <c r="A239" s="18"/>
      <c r="B239" s="22"/>
      <c r="C239" s="22"/>
      <c r="D239" s="35"/>
      <c r="E239" s="35"/>
      <c r="F239" s="35"/>
      <c r="G239" s="35"/>
      <c r="H239" s="35"/>
      <c r="I239" s="35"/>
      <c r="J239" s="35"/>
      <c r="K239" s="35"/>
      <c r="L239" s="35"/>
      <c r="M239" s="35"/>
      <c r="N239" s="35"/>
      <c r="O239" s="35"/>
      <c r="P239" s="35"/>
      <c r="Q239" s="35"/>
      <c r="R239" s="35"/>
      <c r="S239" s="35"/>
      <c r="T239" s="34"/>
      <c r="U239" s="34"/>
      <c r="V239" s="35"/>
      <c r="W239" s="19"/>
      <c r="X239" s="19"/>
      <c r="Y239" s="19"/>
      <c r="Z239" s="19"/>
      <c r="AA239" s="35"/>
      <c r="AB239" s="35"/>
      <c r="AC239" s="34"/>
      <c r="AD239" s="34"/>
      <c r="AE239" s="35"/>
      <c r="AF239" s="35"/>
      <c r="AG239" s="35"/>
      <c r="AH239" s="35"/>
      <c r="AI239" s="35"/>
      <c r="AJ239" s="35"/>
      <c r="AK239" s="35"/>
      <c r="AL239" s="35"/>
      <c r="AM239" s="35"/>
      <c r="AN239" s="35"/>
      <c r="AO239" s="35"/>
      <c r="AP239" s="35"/>
      <c r="AQ239" s="35"/>
      <c r="AR239" s="36"/>
      <c r="AS239" s="35"/>
    </row>
    <row r="240" spans="1:45" ht="15.75" customHeight="1" x14ac:dyDescent="0.25">
      <c r="A240" s="18"/>
      <c r="B240" s="22"/>
      <c r="C240" s="22"/>
      <c r="D240" s="35"/>
      <c r="E240" s="35"/>
      <c r="F240" s="35"/>
      <c r="G240" s="35"/>
      <c r="H240" s="35"/>
      <c r="I240" s="35"/>
      <c r="J240" s="35"/>
      <c r="K240" s="35"/>
      <c r="L240" s="35"/>
      <c r="M240" s="35"/>
      <c r="N240" s="35"/>
      <c r="O240" s="35"/>
      <c r="P240" s="35"/>
      <c r="Q240" s="35"/>
      <c r="R240" s="35"/>
      <c r="S240" s="35"/>
      <c r="T240" s="34"/>
      <c r="U240" s="34"/>
      <c r="V240" s="35"/>
      <c r="W240" s="19"/>
      <c r="X240" s="19"/>
      <c r="Y240" s="19"/>
      <c r="Z240" s="19"/>
      <c r="AA240" s="35"/>
      <c r="AB240" s="35"/>
      <c r="AC240" s="34"/>
      <c r="AD240" s="34"/>
      <c r="AE240" s="35"/>
      <c r="AF240" s="35"/>
      <c r="AG240" s="35"/>
      <c r="AH240" s="35"/>
      <c r="AI240" s="35"/>
      <c r="AJ240" s="35"/>
      <c r="AK240" s="35"/>
      <c r="AL240" s="35"/>
      <c r="AM240" s="35"/>
      <c r="AN240" s="35"/>
      <c r="AO240" s="35"/>
      <c r="AP240" s="35"/>
      <c r="AQ240" s="35"/>
      <c r="AR240" s="36"/>
      <c r="AS240" s="35"/>
    </row>
    <row r="241" spans="1:45" ht="15.75" customHeight="1" x14ac:dyDescent="0.25">
      <c r="A241" s="18"/>
      <c r="B241" s="22"/>
      <c r="C241" s="22"/>
      <c r="D241" s="35"/>
      <c r="E241" s="35"/>
      <c r="F241" s="35"/>
      <c r="G241" s="35"/>
      <c r="H241" s="35"/>
      <c r="I241" s="35"/>
      <c r="J241" s="35"/>
      <c r="K241" s="35"/>
      <c r="L241" s="35"/>
      <c r="M241" s="35"/>
      <c r="N241" s="35"/>
      <c r="O241" s="35"/>
      <c r="P241" s="35"/>
      <c r="Q241" s="35"/>
      <c r="R241" s="35"/>
      <c r="S241" s="35"/>
      <c r="T241" s="34"/>
      <c r="U241" s="34"/>
      <c r="V241" s="35"/>
      <c r="W241" s="19"/>
      <c r="X241" s="19"/>
      <c r="Y241" s="19"/>
      <c r="Z241" s="19"/>
      <c r="AA241" s="35"/>
      <c r="AB241" s="35"/>
      <c r="AC241" s="34"/>
      <c r="AD241" s="34"/>
      <c r="AE241" s="35"/>
      <c r="AF241" s="35"/>
      <c r="AG241" s="35"/>
      <c r="AH241" s="35"/>
      <c r="AI241" s="35"/>
      <c r="AJ241" s="35"/>
      <c r="AK241" s="35"/>
      <c r="AL241" s="35"/>
      <c r="AM241" s="35"/>
      <c r="AN241" s="35"/>
      <c r="AO241" s="35"/>
      <c r="AP241" s="35"/>
      <c r="AQ241" s="35"/>
      <c r="AR241" s="36"/>
      <c r="AS241" s="35"/>
    </row>
    <row r="242" spans="1:45" ht="15.75" customHeight="1" x14ac:dyDescent="0.25">
      <c r="A242" s="18"/>
      <c r="B242" s="22"/>
      <c r="C242" s="22"/>
      <c r="D242" s="35"/>
      <c r="E242" s="35"/>
      <c r="F242" s="35"/>
      <c r="G242" s="35"/>
      <c r="H242" s="35"/>
      <c r="I242" s="35"/>
      <c r="J242" s="35"/>
      <c r="K242" s="35"/>
      <c r="L242" s="35"/>
      <c r="M242" s="35"/>
      <c r="N242" s="35"/>
      <c r="O242" s="35"/>
      <c r="P242" s="35"/>
      <c r="Q242" s="35"/>
      <c r="R242" s="35"/>
      <c r="S242" s="35"/>
      <c r="T242" s="34"/>
      <c r="U242" s="34"/>
      <c r="V242" s="35"/>
      <c r="W242" s="19"/>
      <c r="X242" s="19"/>
      <c r="Y242" s="19"/>
      <c r="Z242" s="19"/>
      <c r="AA242" s="35"/>
      <c r="AB242" s="35"/>
      <c r="AC242" s="34"/>
      <c r="AD242" s="34"/>
      <c r="AE242" s="35"/>
      <c r="AF242" s="35"/>
      <c r="AG242" s="35"/>
      <c r="AH242" s="35"/>
      <c r="AI242" s="35"/>
      <c r="AJ242" s="35"/>
      <c r="AK242" s="35"/>
      <c r="AL242" s="35"/>
      <c r="AM242" s="35"/>
      <c r="AN242" s="35"/>
      <c r="AO242" s="35"/>
      <c r="AP242" s="35"/>
      <c r="AQ242" s="35"/>
      <c r="AR242" s="36"/>
      <c r="AS242" s="35"/>
    </row>
    <row r="243" spans="1:45" ht="15.75" customHeight="1" x14ac:dyDescent="0.25">
      <c r="A243" s="18"/>
      <c r="B243" s="22"/>
      <c r="C243" s="22"/>
      <c r="D243" s="35"/>
      <c r="E243" s="35"/>
      <c r="F243" s="35"/>
      <c r="G243" s="35"/>
      <c r="H243" s="35"/>
      <c r="I243" s="35"/>
      <c r="J243" s="35"/>
      <c r="K243" s="35"/>
      <c r="L243" s="35"/>
      <c r="M243" s="35"/>
      <c r="N243" s="35"/>
      <c r="O243" s="35"/>
      <c r="P243" s="35"/>
      <c r="Q243" s="35"/>
      <c r="R243" s="35"/>
      <c r="S243" s="35"/>
      <c r="T243" s="34"/>
      <c r="U243" s="34"/>
      <c r="V243" s="35"/>
      <c r="W243" s="19"/>
      <c r="X243" s="19"/>
      <c r="Y243" s="19"/>
      <c r="Z243" s="19"/>
      <c r="AA243" s="35"/>
      <c r="AB243" s="35"/>
      <c r="AC243" s="34"/>
      <c r="AD243" s="34"/>
      <c r="AE243" s="35"/>
      <c r="AF243" s="35"/>
      <c r="AG243" s="35"/>
      <c r="AH243" s="35"/>
      <c r="AI243" s="35"/>
      <c r="AJ243" s="35"/>
      <c r="AK243" s="35"/>
      <c r="AL243" s="35"/>
      <c r="AM243" s="35"/>
      <c r="AN243" s="35"/>
      <c r="AO243" s="35"/>
      <c r="AP243" s="35"/>
      <c r="AQ243" s="35"/>
      <c r="AR243" s="36"/>
      <c r="AS243" s="35"/>
    </row>
    <row r="244" spans="1:45" ht="15.75" customHeight="1" x14ac:dyDescent="0.25">
      <c r="A244" s="18"/>
      <c r="B244" s="22"/>
      <c r="C244" s="22"/>
      <c r="D244" s="35"/>
      <c r="E244" s="35"/>
      <c r="F244" s="35"/>
      <c r="G244" s="35"/>
      <c r="H244" s="35"/>
      <c r="I244" s="35"/>
      <c r="J244" s="35"/>
      <c r="K244" s="35"/>
      <c r="L244" s="35"/>
      <c r="M244" s="35"/>
      <c r="N244" s="35"/>
      <c r="O244" s="35"/>
      <c r="P244" s="35"/>
      <c r="Q244" s="35"/>
      <c r="R244" s="35"/>
      <c r="S244" s="35"/>
      <c r="T244" s="34"/>
      <c r="U244" s="34"/>
      <c r="V244" s="35"/>
      <c r="W244" s="19"/>
      <c r="X244" s="19"/>
      <c r="Y244" s="19"/>
      <c r="Z244" s="19"/>
      <c r="AA244" s="35"/>
      <c r="AB244" s="35"/>
      <c r="AC244" s="34"/>
      <c r="AD244" s="34"/>
      <c r="AE244" s="35"/>
      <c r="AF244" s="35"/>
      <c r="AG244" s="35"/>
      <c r="AH244" s="35"/>
      <c r="AI244" s="35"/>
      <c r="AJ244" s="35"/>
      <c r="AK244" s="35"/>
      <c r="AL244" s="35"/>
      <c r="AM244" s="35"/>
      <c r="AN244" s="35"/>
      <c r="AO244" s="35"/>
      <c r="AP244" s="35"/>
      <c r="AQ244" s="35"/>
      <c r="AR244" s="36"/>
      <c r="AS244" s="35"/>
    </row>
    <row r="245" spans="1:45" ht="15.75" customHeight="1" x14ac:dyDescent="0.25">
      <c r="A245" s="18"/>
      <c r="B245" s="22"/>
      <c r="C245" s="22"/>
      <c r="D245" s="35"/>
      <c r="E245" s="35"/>
      <c r="F245" s="35"/>
      <c r="G245" s="35"/>
      <c r="H245" s="35"/>
      <c r="I245" s="35"/>
      <c r="J245" s="35"/>
      <c r="K245" s="35"/>
      <c r="L245" s="35"/>
      <c r="M245" s="35"/>
      <c r="N245" s="35"/>
      <c r="O245" s="35"/>
      <c r="P245" s="35"/>
      <c r="Q245" s="35"/>
      <c r="R245" s="35"/>
      <c r="S245" s="35"/>
      <c r="T245" s="34"/>
      <c r="U245" s="34"/>
      <c r="V245" s="35"/>
      <c r="W245" s="19"/>
      <c r="X245" s="19"/>
      <c r="Y245" s="19"/>
      <c r="Z245" s="19"/>
      <c r="AA245" s="35"/>
      <c r="AB245" s="35"/>
      <c r="AC245" s="34"/>
      <c r="AD245" s="34"/>
      <c r="AE245" s="35"/>
      <c r="AF245" s="35"/>
      <c r="AG245" s="35"/>
      <c r="AH245" s="35"/>
      <c r="AI245" s="35"/>
      <c r="AJ245" s="35"/>
      <c r="AK245" s="35"/>
      <c r="AL245" s="35"/>
      <c r="AM245" s="35"/>
      <c r="AN245" s="35"/>
      <c r="AO245" s="35"/>
      <c r="AP245" s="35"/>
      <c r="AQ245" s="35"/>
      <c r="AR245" s="36"/>
      <c r="AS245" s="35"/>
    </row>
    <row r="246" spans="1:45" ht="15.75" customHeight="1" x14ac:dyDescent="0.25">
      <c r="A246" s="18"/>
      <c r="B246" s="22"/>
      <c r="C246" s="22"/>
      <c r="D246" s="35"/>
      <c r="E246" s="35"/>
      <c r="F246" s="35"/>
      <c r="G246" s="35"/>
      <c r="H246" s="35"/>
      <c r="I246" s="35"/>
      <c r="J246" s="35"/>
      <c r="K246" s="35"/>
      <c r="L246" s="35"/>
      <c r="M246" s="35"/>
      <c r="N246" s="35"/>
      <c r="O246" s="35"/>
      <c r="P246" s="35"/>
      <c r="Q246" s="35"/>
      <c r="R246" s="35"/>
      <c r="S246" s="35"/>
      <c r="T246" s="34"/>
      <c r="U246" s="34"/>
      <c r="V246" s="35"/>
      <c r="W246" s="19"/>
      <c r="X246" s="19"/>
      <c r="Y246" s="19"/>
      <c r="Z246" s="19"/>
      <c r="AA246" s="35"/>
      <c r="AB246" s="35"/>
      <c r="AC246" s="34"/>
      <c r="AD246" s="34"/>
      <c r="AE246" s="35"/>
      <c r="AF246" s="35"/>
      <c r="AG246" s="35"/>
      <c r="AH246" s="35"/>
      <c r="AI246" s="35"/>
      <c r="AJ246" s="35"/>
      <c r="AK246" s="35"/>
      <c r="AL246" s="35"/>
      <c r="AM246" s="35"/>
      <c r="AN246" s="35"/>
      <c r="AO246" s="35"/>
      <c r="AP246" s="35"/>
      <c r="AQ246" s="35"/>
      <c r="AR246" s="36"/>
      <c r="AS246" s="35"/>
    </row>
    <row r="247" spans="1:45" ht="15.75" customHeight="1" x14ac:dyDescent="0.25">
      <c r="A247" s="18"/>
      <c r="B247" s="22"/>
      <c r="C247" s="22"/>
      <c r="D247" s="35"/>
      <c r="E247" s="35"/>
      <c r="F247" s="35"/>
      <c r="G247" s="35"/>
      <c r="H247" s="35"/>
      <c r="I247" s="35"/>
      <c r="J247" s="35"/>
      <c r="K247" s="35"/>
      <c r="L247" s="35"/>
      <c r="M247" s="35"/>
      <c r="N247" s="35"/>
      <c r="O247" s="35"/>
      <c r="P247" s="35"/>
      <c r="Q247" s="35"/>
      <c r="R247" s="35"/>
      <c r="S247" s="35"/>
      <c r="T247" s="34"/>
      <c r="U247" s="34"/>
      <c r="V247" s="35"/>
      <c r="W247" s="19"/>
      <c r="X247" s="19"/>
      <c r="Y247" s="19"/>
      <c r="Z247" s="19"/>
      <c r="AA247" s="35"/>
      <c r="AB247" s="35"/>
      <c r="AC247" s="34"/>
      <c r="AD247" s="34"/>
      <c r="AE247" s="35"/>
      <c r="AF247" s="35"/>
      <c r="AG247" s="35"/>
      <c r="AH247" s="35"/>
      <c r="AI247" s="35"/>
      <c r="AJ247" s="35"/>
      <c r="AK247" s="35"/>
      <c r="AL247" s="35"/>
      <c r="AM247" s="35"/>
      <c r="AN247" s="35"/>
      <c r="AO247" s="35"/>
      <c r="AP247" s="35"/>
      <c r="AQ247" s="35"/>
      <c r="AR247" s="36"/>
      <c r="AS247" s="35"/>
    </row>
    <row r="248" spans="1:45" ht="15.75" customHeight="1" x14ac:dyDescent="0.25">
      <c r="A248" s="18"/>
      <c r="B248" s="22"/>
      <c r="C248" s="22"/>
      <c r="D248" s="35"/>
      <c r="E248" s="35"/>
      <c r="F248" s="35"/>
      <c r="G248" s="35"/>
      <c r="H248" s="35"/>
      <c r="I248" s="35"/>
      <c r="J248" s="35"/>
      <c r="K248" s="35"/>
      <c r="L248" s="35"/>
      <c r="M248" s="35"/>
      <c r="N248" s="35"/>
      <c r="O248" s="35"/>
      <c r="P248" s="35"/>
      <c r="Q248" s="35"/>
      <c r="R248" s="35"/>
      <c r="S248" s="35"/>
      <c r="T248" s="34"/>
      <c r="U248" s="34"/>
      <c r="V248" s="35"/>
      <c r="W248" s="19"/>
      <c r="X248" s="19"/>
      <c r="Y248" s="19"/>
      <c r="Z248" s="19"/>
      <c r="AA248" s="35"/>
      <c r="AB248" s="35"/>
      <c r="AC248" s="34"/>
      <c r="AD248" s="34"/>
      <c r="AE248" s="35"/>
      <c r="AF248" s="35"/>
      <c r="AG248" s="35"/>
      <c r="AH248" s="35"/>
      <c r="AI248" s="35"/>
      <c r="AJ248" s="35"/>
      <c r="AK248" s="35"/>
      <c r="AL248" s="35"/>
      <c r="AM248" s="35"/>
      <c r="AN248" s="35"/>
      <c r="AO248" s="35"/>
      <c r="AP248" s="35"/>
      <c r="AQ248" s="35"/>
      <c r="AR248" s="36"/>
      <c r="AS248" s="35"/>
    </row>
    <row r="249" spans="1:45" ht="15.75" customHeight="1" x14ac:dyDescent="0.25">
      <c r="A249" s="18"/>
      <c r="B249" s="22"/>
      <c r="C249" s="22"/>
      <c r="D249" s="35"/>
      <c r="E249" s="35"/>
      <c r="F249" s="35"/>
      <c r="G249" s="35"/>
      <c r="H249" s="35"/>
      <c r="I249" s="35"/>
      <c r="J249" s="35"/>
      <c r="K249" s="35"/>
      <c r="L249" s="35"/>
      <c r="M249" s="35"/>
      <c r="N249" s="35"/>
      <c r="O249" s="35"/>
      <c r="P249" s="35"/>
      <c r="Q249" s="35"/>
      <c r="R249" s="35"/>
      <c r="S249" s="35"/>
      <c r="T249" s="34"/>
      <c r="U249" s="34"/>
      <c r="V249" s="35"/>
      <c r="W249" s="19"/>
      <c r="X249" s="19"/>
      <c r="Y249" s="19"/>
      <c r="Z249" s="19"/>
      <c r="AA249" s="35"/>
      <c r="AB249" s="35"/>
      <c r="AC249" s="34"/>
      <c r="AD249" s="34"/>
      <c r="AE249" s="35"/>
      <c r="AF249" s="35"/>
      <c r="AG249" s="35"/>
      <c r="AH249" s="35"/>
      <c r="AI249" s="35"/>
      <c r="AJ249" s="35"/>
      <c r="AK249" s="35"/>
      <c r="AL249" s="35"/>
      <c r="AM249" s="35"/>
      <c r="AN249" s="35"/>
      <c r="AO249" s="35"/>
      <c r="AP249" s="35"/>
      <c r="AQ249" s="35"/>
      <c r="AR249" s="36"/>
      <c r="AS249" s="35"/>
    </row>
    <row r="250" spans="1:45" ht="15.75" customHeight="1" x14ac:dyDescent="0.25">
      <c r="A250" s="18"/>
      <c r="B250" s="22"/>
      <c r="C250" s="22"/>
      <c r="D250" s="35"/>
      <c r="E250" s="35"/>
      <c r="F250" s="35"/>
      <c r="G250" s="35"/>
      <c r="H250" s="35"/>
      <c r="I250" s="35"/>
      <c r="J250" s="35"/>
      <c r="K250" s="35"/>
      <c r="L250" s="35"/>
      <c r="M250" s="35"/>
      <c r="N250" s="35"/>
      <c r="O250" s="35"/>
      <c r="P250" s="35"/>
      <c r="Q250" s="35"/>
      <c r="R250" s="35"/>
      <c r="S250" s="35"/>
      <c r="T250" s="34"/>
      <c r="U250" s="34"/>
      <c r="V250" s="35"/>
      <c r="W250" s="19"/>
      <c r="X250" s="19"/>
      <c r="Y250" s="19"/>
      <c r="Z250" s="19"/>
      <c r="AA250" s="35"/>
      <c r="AB250" s="35"/>
      <c r="AC250" s="34"/>
      <c r="AD250" s="34"/>
      <c r="AE250" s="35"/>
      <c r="AF250" s="35"/>
      <c r="AG250" s="35"/>
      <c r="AH250" s="35"/>
      <c r="AI250" s="35"/>
      <c r="AJ250" s="35"/>
      <c r="AK250" s="35"/>
      <c r="AL250" s="35"/>
      <c r="AM250" s="35"/>
      <c r="AN250" s="35"/>
      <c r="AO250" s="35"/>
      <c r="AP250" s="35"/>
      <c r="AQ250" s="35"/>
      <c r="AR250" s="36"/>
      <c r="AS250" s="35"/>
    </row>
    <row r="251" spans="1:45" ht="15.75" customHeight="1" x14ac:dyDescent="0.25">
      <c r="A251" s="18"/>
      <c r="B251" s="22"/>
      <c r="C251" s="22"/>
      <c r="D251" s="35"/>
      <c r="E251" s="35"/>
      <c r="F251" s="35"/>
      <c r="G251" s="35"/>
      <c r="H251" s="35"/>
      <c r="I251" s="35"/>
      <c r="J251" s="35"/>
      <c r="K251" s="35"/>
      <c r="L251" s="35"/>
      <c r="M251" s="35"/>
      <c r="N251" s="35"/>
      <c r="O251" s="35"/>
      <c r="P251" s="35"/>
      <c r="Q251" s="35"/>
      <c r="R251" s="35"/>
      <c r="S251" s="35"/>
      <c r="T251" s="34"/>
      <c r="U251" s="34"/>
      <c r="V251" s="35"/>
      <c r="W251" s="19"/>
      <c r="X251" s="19"/>
      <c r="Y251" s="19"/>
      <c r="Z251" s="19"/>
      <c r="AA251" s="35"/>
      <c r="AB251" s="35"/>
      <c r="AC251" s="34"/>
      <c r="AD251" s="34"/>
      <c r="AE251" s="35"/>
      <c r="AF251" s="35"/>
      <c r="AG251" s="35"/>
      <c r="AH251" s="35"/>
      <c r="AI251" s="35"/>
      <c r="AJ251" s="35"/>
      <c r="AK251" s="35"/>
      <c r="AL251" s="35"/>
      <c r="AM251" s="35"/>
      <c r="AN251" s="35"/>
      <c r="AO251" s="35"/>
      <c r="AP251" s="35"/>
      <c r="AQ251" s="35"/>
      <c r="AR251" s="36"/>
      <c r="AS251" s="35"/>
    </row>
    <row r="252" spans="1:45" ht="15.75" customHeight="1" x14ac:dyDescent="0.25">
      <c r="A252" s="18"/>
      <c r="B252" s="22"/>
      <c r="C252" s="22"/>
      <c r="D252" s="35"/>
      <c r="E252" s="35"/>
      <c r="F252" s="35"/>
      <c r="G252" s="35"/>
      <c r="H252" s="35"/>
      <c r="I252" s="35"/>
      <c r="J252" s="35"/>
      <c r="K252" s="35"/>
      <c r="L252" s="35"/>
      <c r="M252" s="35"/>
      <c r="N252" s="35"/>
      <c r="O252" s="35"/>
      <c r="P252" s="35"/>
      <c r="Q252" s="35"/>
      <c r="R252" s="35"/>
      <c r="S252" s="35"/>
      <c r="T252" s="34"/>
      <c r="U252" s="34"/>
      <c r="V252" s="35"/>
      <c r="W252" s="19"/>
      <c r="X252" s="19"/>
      <c r="Y252" s="19"/>
      <c r="Z252" s="19"/>
      <c r="AA252" s="35"/>
      <c r="AB252" s="35"/>
      <c r="AC252" s="34"/>
      <c r="AD252" s="34"/>
      <c r="AE252" s="35"/>
      <c r="AF252" s="35"/>
      <c r="AG252" s="35"/>
      <c r="AH252" s="35"/>
      <c r="AI252" s="35"/>
      <c r="AJ252" s="35"/>
      <c r="AK252" s="35"/>
      <c r="AL252" s="35"/>
      <c r="AM252" s="35"/>
      <c r="AN252" s="35"/>
      <c r="AO252" s="35"/>
      <c r="AP252" s="35"/>
      <c r="AQ252" s="35"/>
      <c r="AR252" s="36"/>
      <c r="AS252" s="35"/>
    </row>
    <row r="253" spans="1:45" ht="15.75" customHeight="1" x14ac:dyDescent="0.25">
      <c r="A253" s="18"/>
      <c r="B253" s="22"/>
      <c r="C253" s="22"/>
      <c r="D253" s="35"/>
      <c r="E253" s="35"/>
      <c r="F253" s="35"/>
      <c r="G253" s="35"/>
      <c r="H253" s="35"/>
      <c r="I253" s="35"/>
      <c r="J253" s="35"/>
      <c r="K253" s="35"/>
      <c r="L253" s="35"/>
      <c r="M253" s="35"/>
      <c r="N253" s="35"/>
      <c r="O253" s="35"/>
      <c r="P253" s="35"/>
      <c r="Q253" s="35"/>
      <c r="R253" s="35"/>
      <c r="S253" s="35"/>
      <c r="T253" s="34"/>
      <c r="U253" s="34"/>
      <c r="V253" s="35"/>
      <c r="W253" s="19"/>
      <c r="X253" s="19"/>
      <c r="Y253" s="19"/>
      <c r="Z253" s="19"/>
      <c r="AA253" s="35"/>
      <c r="AB253" s="35"/>
      <c r="AC253" s="34"/>
      <c r="AD253" s="34"/>
      <c r="AE253" s="35"/>
      <c r="AF253" s="35"/>
      <c r="AG253" s="35"/>
      <c r="AH253" s="35"/>
      <c r="AI253" s="35"/>
      <c r="AJ253" s="35"/>
      <c r="AK253" s="35"/>
      <c r="AL253" s="35"/>
      <c r="AM253" s="35"/>
      <c r="AN253" s="35"/>
      <c r="AO253" s="35"/>
      <c r="AP253" s="35"/>
      <c r="AQ253" s="35"/>
      <c r="AR253" s="36"/>
      <c r="AS253" s="35"/>
    </row>
    <row r="254" spans="1:45" ht="15.75" customHeight="1" x14ac:dyDescent="0.25">
      <c r="A254" s="18"/>
      <c r="B254" s="22"/>
      <c r="C254" s="22"/>
      <c r="D254" s="35"/>
      <c r="E254" s="35"/>
      <c r="F254" s="35"/>
      <c r="G254" s="35"/>
      <c r="H254" s="35"/>
      <c r="I254" s="35"/>
      <c r="J254" s="35"/>
      <c r="K254" s="35"/>
      <c r="L254" s="35"/>
      <c r="M254" s="35"/>
      <c r="N254" s="35"/>
      <c r="O254" s="35"/>
      <c r="P254" s="35"/>
      <c r="Q254" s="35"/>
      <c r="R254" s="35"/>
      <c r="S254" s="35"/>
      <c r="T254" s="34"/>
      <c r="U254" s="34"/>
      <c r="V254" s="35"/>
      <c r="W254" s="19"/>
      <c r="X254" s="19"/>
      <c r="Y254" s="19"/>
      <c r="Z254" s="19"/>
      <c r="AA254" s="35"/>
      <c r="AB254" s="35"/>
      <c r="AC254" s="34"/>
      <c r="AD254" s="34"/>
      <c r="AE254" s="35"/>
      <c r="AF254" s="35"/>
      <c r="AG254" s="35"/>
      <c r="AH254" s="35"/>
      <c r="AI254" s="35"/>
      <c r="AJ254" s="35"/>
      <c r="AK254" s="35"/>
      <c r="AL254" s="35"/>
      <c r="AM254" s="35"/>
      <c r="AN254" s="35"/>
      <c r="AO254" s="35"/>
      <c r="AP254" s="35"/>
      <c r="AQ254" s="35"/>
      <c r="AR254" s="36"/>
      <c r="AS254" s="35"/>
    </row>
    <row r="255" spans="1:45" ht="15.75" customHeight="1" x14ac:dyDescent="0.25">
      <c r="A255" s="18"/>
      <c r="B255" s="22"/>
      <c r="C255" s="22"/>
      <c r="D255" s="35"/>
      <c r="E255" s="35"/>
      <c r="F255" s="35"/>
      <c r="G255" s="35"/>
      <c r="H255" s="35"/>
      <c r="I255" s="35"/>
      <c r="J255" s="35"/>
      <c r="K255" s="35"/>
      <c r="L255" s="35"/>
      <c r="M255" s="35"/>
      <c r="N255" s="35"/>
      <c r="O255" s="35"/>
      <c r="P255" s="35"/>
      <c r="Q255" s="35"/>
      <c r="R255" s="35"/>
      <c r="S255" s="35"/>
      <c r="T255" s="34"/>
      <c r="U255" s="34"/>
      <c r="V255" s="35"/>
      <c r="W255" s="19"/>
      <c r="X255" s="19"/>
      <c r="Y255" s="19"/>
      <c r="Z255" s="19"/>
      <c r="AA255" s="35"/>
      <c r="AB255" s="35"/>
      <c r="AC255" s="34"/>
      <c r="AD255" s="34"/>
      <c r="AE255" s="35"/>
      <c r="AF255" s="35"/>
      <c r="AG255" s="35"/>
      <c r="AH255" s="35"/>
      <c r="AI255" s="35"/>
      <c r="AJ255" s="35"/>
      <c r="AK255" s="35"/>
      <c r="AL255" s="35"/>
      <c r="AM255" s="35"/>
      <c r="AN255" s="35"/>
      <c r="AO255" s="35"/>
      <c r="AP255" s="35"/>
      <c r="AQ255" s="35"/>
      <c r="AR255" s="36"/>
      <c r="AS255" s="35"/>
    </row>
    <row r="256" spans="1:45" ht="15.75" customHeight="1" x14ac:dyDescent="0.25">
      <c r="A256" s="18"/>
      <c r="B256" s="22"/>
      <c r="C256" s="22"/>
      <c r="D256" s="35"/>
      <c r="E256" s="35"/>
      <c r="F256" s="35"/>
      <c r="G256" s="35"/>
      <c r="H256" s="35"/>
      <c r="I256" s="35"/>
      <c r="J256" s="35"/>
      <c r="K256" s="35"/>
      <c r="L256" s="35"/>
      <c r="M256" s="35"/>
      <c r="N256" s="35"/>
      <c r="O256" s="35"/>
      <c r="P256" s="35"/>
      <c r="Q256" s="35"/>
      <c r="R256" s="35"/>
      <c r="S256" s="35"/>
      <c r="T256" s="34"/>
      <c r="U256" s="34"/>
      <c r="V256" s="35"/>
      <c r="W256" s="19"/>
      <c r="X256" s="19"/>
      <c r="Y256" s="19"/>
      <c r="Z256" s="19"/>
      <c r="AA256" s="35"/>
      <c r="AB256" s="35"/>
      <c r="AC256" s="34"/>
      <c r="AD256" s="34"/>
      <c r="AE256" s="35"/>
      <c r="AF256" s="35"/>
      <c r="AG256" s="35"/>
      <c r="AH256" s="35"/>
      <c r="AI256" s="35"/>
      <c r="AJ256" s="35"/>
      <c r="AK256" s="35"/>
      <c r="AL256" s="35"/>
      <c r="AM256" s="35"/>
      <c r="AN256" s="35"/>
      <c r="AO256" s="35"/>
      <c r="AP256" s="35"/>
      <c r="AQ256" s="35"/>
      <c r="AR256" s="36"/>
      <c r="AS256" s="35"/>
    </row>
    <row r="257" spans="1:45" ht="15.75" customHeight="1" x14ac:dyDescent="0.25">
      <c r="A257" s="18"/>
      <c r="B257" s="22"/>
      <c r="C257" s="22"/>
      <c r="D257" s="35"/>
      <c r="E257" s="35"/>
      <c r="F257" s="35"/>
      <c r="G257" s="35"/>
      <c r="H257" s="35"/>
      <c r="I257" s="35"/>
      <c r="J257" s="35"/>
      <c r="K257" s="35"/>
      <c r="L257" s="35"/>
      <c r="M257" s="35"/>
      <c r="N257" s="35"/>
      <c r="O257" s="35"/>
      <c r="P257" s="35"/>
      <c r="Q257" s="35"/>
      <c r="R257" s="35"/>
      <c r="S257" s="35"/>
      <c r="T257" s="34"/>
      <c r="U257" s="34"/>
      <c r="V257" s="35"/>
      <c r="W257" s="19"/>
      <c r="X257" s="19"/>
      <c r="Y257" s="19"/>
      <c r="Z257" s="19"/>
      <c r="AA257" s="35"/>
      <c r="AB257" s="35"/>
      <c r="AC257" s="34"/>
      <c r="AD257" s="34"/>
      <c r="AE257" s="35"/>
      <c r="AF257" s="35"/>
      <c r="AG257" s="35"/>
      <c r="AH257" s="35"/>
      <c r="AI257" s="35"/>
      <c r="AJ257" s="35"/>
      <c r="AK257" s="35"/>
      <c r="AL257" s="35"/>
      <c r="AM257" s="35"/>
      <c r="AN257" s="35"/>
      <c r="AO257" s="35"/>
      <c r="AP257" s="35"/>
      <c r="AQ257" s="35"/>
      <c r="AR257" s="36"/>
      <c r="AS257" s="35"/>
    </row>
    <row r="258" spans="1:45" ht="15.75" customHeight="1" x14ac:dyDescent="0.25">
      <c r="A258" s="18"/>
      <c r="B258" s="22"/>
      <c r="C258" s="22"/>
      <c r="D258" s="35"/>
      <c r="E258" s="35"/>
      <c r="F258" s="35"/>
      <c r="G258" s="35"/>
      <c r="H258" s="35"/>
      <c r="I258" s="35"/>
      <c r="J258" s="35"/>
      <c r="K258" s="35"/>
      <c r="L258" s="35"/>
      <c r="M258" s="35"/>
      <c r="N258" s="35"/>
      <c r="O258" s="35"/>
      <c r="P258" s="35"/>
      <c r="Q258" s="35"/>
      <c r="R258" s="35"/>
      <c r="S258" s="35"/>
      <c r="T258" s="34"/>
      <c r="U258" s="34"/>
      <c r="V258" s="35"/>
      <c r="W258" s="19"/>
      <c r="X258" s="19"/>
      <c r="Y258" s="19"/>
      <c r="Z258" s="19"/>
      <c r="AA258" s="35"/>
      <c r="AB258" s="35"/>
      <c r="AC258" s="34"/>
      <c r="AD258" s="34"/>
      <c r="AE258" s="35"/>
      <c r="AF258" s="35"/>
      <c r="AG258" s="35"/>
      <c r="AH258" s="35"/>
      <c r="AI258" s="35"/>
      <c r="AJ258" s="35"/>
      <c r="AK258" s="35"/>
      <c r="AL258" s="35"/>
      <c r="AM258" s="35"/>
      <c r="AN258" s="35"/>
      <c r="AO258" s="35"/>
      <c r="AP258" s="35"/>
      <c r="AQ258" s="35"/>
      <c r="AR258" s="36"/>
      <c r="AS258" s="35"/>
    </row>
    <row r="259" spans="1:45" ht="15.75" customHeight="1" x14ac:dyDescent="0.25">
      <c r="A259" s="18"/>
      <c r="B259" s="22"/>
      <c r="C259" s="22"/>
      <c r="D259" s="35"/>
      <c r="E259" s="35"/>
      <c r="F259" s="35"/>
      <c r="G259" s="35"/>
      <c r="H259" s="35"/>
      <c r="I259" s="35"/>
      <c r="J259" s="35"/>
      <c r="K259" s="35"/>
      <c r="L259" s="35"/>
      <c r="M259" s="35"/>
      <c r="N259" s="35"/>
      <c r="O259" s="35"/>
      <c r="P259" s="35"/>
      <c r="Q259" s="35"/>
      <c r="R259" s="35"/>
      <c r="S259" s="35"/>
      <c r="T259" s="34"/>
      <c r="U259" s="34"/>
      <c r="V259" s="35"/>
      <c r="W259" s="19"/>
      <c r="X259" s="19"/>
      <c r="Y259" s="19"/>
      <c r="Z259" s="19"/>
      <c r="AA259" s="35"/>
      <c r="AB259" s="35"/>
      <c r="AC259" s="34"/>
      <c r="AD259" s="34"/>
      <c r="AE259" s="35"/>
      <c r="AF259" s="35"/>
      <c r="AG259" s="35"/>
      <c r="AH259" s="35"/>
      <c r="AI259" s="35"/>
      <c r="AJ259" s="35"/>
      <c r="AK259" s="35"/>
      <c r="AL259" s="35"/>
      <c r="AM259" s="35"/>
      <c r="AN259" s="35"/>
      <c r="AO259" s="35"/>
      <c r="AP259" s="35"/>
      <c r="AQ259" s="35"/>
      <c r="AR259" s="36"/>
      <c r="AS259" s="35"/>
    </row>
    <row r="260" spans="1:45" ht="15.75" customHeight="1" x14ac:dyDescent="0.25">
      <c r="A260" s="18"/>
      <c r="B260" s="22"/>
      <c r="C260" s="22"/>
      <c r="D260" s="35"/>
      <c r="E260" s="35"/>
      <c r="F260" s="35"/>
      <c r="G260" s="35"/>
      <c r="H260" s="35"/>
      <c r="I260" s="35"/>
      <c r="J260" s="35"/>
      <c r="K260" s="35"/>
      <c r="L260" s="35"/>
      <c r="M260" s="35"/>
      <c r="N260" s="35"/>
      <c r="O260" s="35"/>
      <c r="P260" s="35"/>
      <c r="Q260" s="35"/>
      <c r="R260" s="35"/>
      <c r="S260" s="35"/>
      <c r="T260" s="34"/>
      <c r="U260" s="34"/>
      <c r="V260" s="35"/>
      <c r="W260" s="19"/>
      <c r="X260" s="19"/>
      <c r="Y260" s="19"/>
      <c r="Z260" s="19"/>
      <c r="AA260" s="35"/>
      <c r="AB260" s="35"/>
      <c r="AC260" s="34"/>
      <c r="AD260" s="34"/>
      <c r="AE260" s="35"/>
      <c r="AF260" s="35"/>
      <c r="AG260" s="35"/>
      <c r="AH260" s="35"/>
      <c r="AI260" s="35"/>
      <c r="AJ260" s="35"/>
      <c r="AK260" s="35"/>
      <c r="AL260" s="35"/>
      <c r="AM260" s="35"/>
      <c r="AN260" s="35"/>
      <c r="AO260" s="35"/>
      <c r="AP260" s="35"/>
      <c r="AQ260" s="35"/>
      <c r="AR260" s="36"/>
      <c r="AS260" s="35"/>
    </row>
    <row r="261" spans="1:45" ht="15.75" customHeight="1" x14ac:dyDescent="0.25">
      <c r="A261" s="18"/>
      <c r="B261" s="22"/>
      <c r="C261" s="22"/>
      <c r="D261" s="35"/>
      <c r="E261" s="35"/>
      <c r="F261" s="35"/>
      <c r="G261" s="35"/>
      <c r="H261" s="35"/>
      <c r="I261" s="35"/>
      <c r="J261" s="35"/>
      <c r="K261" s="35"/>
      <c r="L261" s="35"/>
      <c r="M261" s="35"/>
      <c r="N261" s="35"/>
      <c r="O261" s="35"/>
      <c r="P261" s="35"/>
      <c r="Q261" s="35"/>
      <c r="R261" s="35"/>
      <c r="S261" s="35"/>
      <c r="T261" s="34"/>
      <c r="U261" s="34"/>
      <c r="V261" s="35"/>
      <c r="W261" s="19"/>
      <c r="X261" s="19"/>
      <c r="Y261" s="19"/>
      <c r="Z261" s="19"/>
      <c r="AA261" s="35"/>
      <c r="AB261" s="35"/>
      <c r="AC261" s="34"/>
      <c r="AD261" s="34"/>
      <c r="AE261" s="35"/>
      <c r="AF261" s="35"/>
      <c r="AG261" s="35"/>
      <c r="AH261" s="35"/>
      <c r="AI261" s="35"/>
      <c r="AJ261" s="35"/>
      <c r="AK261" s="35"/>
      <c r="AL261" s="35"/>
      <c r="AM261" s="35"/>
      <c r="AN261" s="35"/>
      <c r="AO261" s="35"/>
      <c r="AP261" s="35"/>
      <c r="AQ261" s="35"/>
      <c r="AR261" s="36"/>
      <c r="AS261" s="35"/>
    </row>
    <row r="262" spans="1:45" ht="15.75" customHeight="1" x14ac:dyDescent="0.25">
      <c r="A262" s="18"/>
      <c r="B262" s="22"/>
      <c r="C262" s="22"/>
      <c r="D262" s="35"/>
      <c r="E262" s="35"/>
      <c r="F262" s="35"/>
      <c r="G262" s="35"/>
      <c r="H262" s="35"/>
      <c r="I262" s="35"/>
      <c r="J262" s="35"/>
      <c r="K262" s="35"/>
      <c r="L262" s="35"/>
      <c r="M262" s="35"/>
      <c r="N262" s="35"/>
      <c r="O262" s="35"/>
      <c r="P262" s="35"/>
      <c r="Q262" s="35"/>
      <c r="R262" s="35"/>
      <c r="S262" s="35"/>
      <c r="T262" s="34"/>
      <c r="U262" s="34"/>
      <c r="V262" s="35"/>
      <c r="W262" s="19"/>
      <c r="X262" s="19"/>
      <c r="Y262" s="19"/>
      <c r="Z262" s="19"/>
      <c r="AA262" s="35"/>
      <c r="AB262" s="35"/>
      <c r="AC262" s="34"/>
      <c r="AD262" s="34"/>
      <c r="AE262" s="35"/>
      <c r="AF262" s="35"/>
      <c r="AG262" s="35"/>
      <c r="AH262" s="35"/>
      <c r="AI262" s="35"/>
      <c r="AJ262" s="35"/>
      <c r="AK262" s="35"/>
      <c r="AL262" s="35"/>
      <c r="AM262" s="35"/>
      <c r="AN262" s="35"/>
      <c r="AO262" s="35"/>
      <c r="AP262" s="35"/>
      <c r="AQ262" s="35"/>
      <c r="AR262" s="36"/>
      <c r="AS262" s="35"/>
    </row>
    <row r="263" spans="1:45" ht="15.75" customHeight="1" x14ac:dyDescent="0.25">
      <c r="A263" s="18"/>
      <c r="B263" s="22"/>
      <c r="C263" s="22"/>
      <c r="D263" s="35"/>
      <c r="E263" s="35"/>
      <c r="F263" s="35"/>
      <c r="G263" s="35"/>
      <c r="H263" s="35"/>
      <c r="I263" s="35"/>
      <c r="J263" s="35"/>
      <c r="K263" s="35"/>
      <c r="L263" s="35"/>
      <c r="M263" s="35"/>
      <c r="N263" s="35"/>
      <c r="O263" s="35"/>
      <c r="P263" s="35"/>
      <c r="Q263" s="35"/>
      <c r="R263" s="35"/>
      <c r="S263" s="35"/>
      <c r="T263" s="34"/>
      <c r="U263" s="34"/>
      <c r="V263" s="35"/>
      <c r="W263" s="19"/>
      <c r="X263" s="19"/>
      <c r="Y263" s="19"/>
      <c r="Z263" s="19"/>
      <c r="AA263" s="35"/>
      <c r="AB263" s="35"/>
      <c r="AC263" s="34"/>
      <c r="AD263" s="34"/>
      <c r="AE263" s="35"/>
      <c r="AF263" s="35"/>
      <c r="AG263" s="35"/>
      <c r="AH263" s="35"/>
      <c r="AI263" s="35"/>
      <c r="AJ263" s="35"/>
      <c r="AK263" s="35"/>
      <c r="AL263" s="35"/>
      <c r="AM263" s="35"/>
      <c r="AN263" s="35"/>
      <c r="AO263" s="35"/>
      <c r="AP263" s="35"/>
      <c r="AQ263" s="35"/>
      <c r="AR263" s="36"/>
      <c r="AS263" s="35"/>
    </row>
    <row r="264" spans="1:45" ht="15.75" customHeight="1" x14ac:dyDescent="0.25">
      <c r="A264" s="18"/>
      <c r="B264" s="22"/>
      <c r="C264" s="22"/>
      <c r="D264" s="35"/>
      <c r="E264" s="35"/>
      <c r="F264" s="35"/>
      <c r="G264" s="35"/>
      <c r="H264" s="35"/>
      <c r="I264" s="35"/>
      <c r="J264" s="35"/>
      <c r="K264" s="35"/>
      <c r="L264" s="35"/>
      <c r="M264" s="35"/>
      <c r="N264" s="35"/>
      <c r="O264" s="35"/>
      <c r="P264" s="35"/>
      <c r="Q264" s="35"/>
      <c r="R264" s="35"/>
      <c r="S264" s="35"/>
      <c r="T264" s="34"/>
      <c r="U264" s="34"/>
      <c r="V264" s="35"/>
      <c r="W264" s="19"/>
      <c r="X264" s="19"/>
      <c r="Y264" s="19"/>
      <c r="Z264" s="19"/>
      <c r="AA264" s="35"/>
      <c r="AB264" s="35"/>
      <c r="AC264" s="34"/>
      <c r="AD264" s="34"/>
      <c r="AE264" s="35"/>
      <c r="AF264" s="35"/>
      <c r="AG264" s="35"/>
      <c r="AH264" s="35"/>
      <c r="AI264" s="35"/>
      <c r="AJ264" s="35"/>
      <c r="AK264" s="35"/>
      <c r="AL264" s="35"/>
      <c r="AM264" s="35"/>
      <c r="AN264" s="35"/>
      <c r="AO264" s="35"/>
      <c r="AP264" s="35"/>
      <c r="AQ264" s="35"/>
      <c r="AR264" s="36"/>
      <c r="AS264" s="35"/>
    </row>
    <row r="265" spans="1:45" ht="15.75" customHeight="1" x14ac:dyDescent="0.25">
      <c r="A265" s="18"/>
      <c r="B265" s="22"/>
      <c r="C265" s="22"/>
      <c r="D265" s="35"/>
      <c r="E265" s="35"/>
      <c r="F265" s="35"/>
      <c r="G265" s="35"/>
      <c r="H265" s="35"/>
      <c r="I265" s="35"/>
      <c r="J265" s="35"/>
      <c r="K265" s="35"/>
      <c r="L265" s="35"/>
      <c r="M265" s="35"/>
      <c r="N265" s="35"/>
      <c r="O265" s="35"/>
      <c r="P265" s="35"/>
      <c r="Q265" s="35"/>
      <c r="R265" s="35"/>
      <c r="S265" s="35"/>
      <c r="T265" s="34"/>
      <c r="U265" s="34"/>
      <c r="V265" s="35"/>
      <c r="W265" s="19"/>
      <c r="X265" s="19"/>
      <c r="Y265" s="19"/>
      <c r="Z265" s="19"/>
      <c r="AA265" s="35"/>
      <c r="AB265" s="35"/>
      <c r="AC265" s="34"/>
      <c r="AD265" s="34"/>
      <c r="AE265" s="35"/>
      <c r="AF265" s="35"/>
      <c r="AG265" s="35"/>
      <c r="AH265" s="35"/>
      <c r="AI265" s="35"/>
      <c r="AJ265" s="35"/>
      <c r="AK265" s="35"/>
      <c r="AL265" s="35"/>
      <c r="AM265" s="35"/>
      <c r="AN265" s="35"/>
      <c r="AO265" s="35"/>
      <c r="AP265" s="35"/>
      <c r="AQ265" s="35"/>
      <c r="AR265" s="36"/>
      <c r="AS265" s="35"/>
    </row>
    <row r="266" spans="1:45" ht="15.75" customHeight="1" x14ac:dyDescent="0.25">
      <c r="A266" s="18"/>
      <c r="B266" s="22"/>
      <c r="C266" s="22"/>
      <c r="D266" s="35"/>
      <c r="E266" s="35"/>
      <c r="F266" s="35"/>
      <c r="G266" s="35"/>
      <c r="H266" s="35"/>
      <c r="I266" s="35"/>
      <c r="J266" s="35"/>
      <c r="K266" s="35"/>
      <c r="L266" s="35"/>
      <c r="M266" s="35"/>
      <c r="N266" s="35"/>
      <c r="O266" s="35"/>
      <c r="P266" s="35"/>
      <c r="Q266" s="35"/>
      <c r="R266" s="35"/>
      <c r="S266" s="35"/>
      <c r="T266" s="34"/>
      <c r="U266" s="34"/>
      <c r="V266" s="35"/>
      <c r="W266" s="19"/>
      <c r="X266" s="19"/>
      <c r="Y266" s="19"/>
      <c r="Z266" s="19"/>
      <c r="AA266" s="35"/>
      <c r="AB266" s="35"/>
      <c r="AC266" s="34"/>
      <c r="AD266" s="34"/>
      <c r="AE266" s="35"/>
      <c r="AF266" s="35"/>
      <c r="AG266" s="35"/>
      <c r="AH266" s="35"/>
      <c r="AI266" s="35"/>
      <c r="AJ266" s="35"/>
      <c r="AK266" s="35"/>
      <c r="AL266" s="35"/>
      <c r="AM266" s="35"/>
      <c r="AN266" s="35"/>
      <c r="AO266" s="35"/>
      <c r="AP266" s="35"/>
      <c r="AQ266" s="35"/>
      <c r="AR266" s="36"/>
      <c r="AS266" s="35"/>
    </row>
    <row r="267" spans="1:45" ht="15.75" customHeight="1" x14ac:dyDescent="0.25">
      <c r="A267" s="18"/>
      <c r="B267" s="22"/>
      <c r="C267" s="22"/>
      <c r="D267" s="35"/>
      <c r="E267" s="35"/>
      <c r="F267" s="35"/>
      <c r="G267" s="35"/>
      <c r="H267" s="35"/>
      <c r="I267" s="35"/>
      <c r="J267" s="35"/>
      <c r="K267" s="35"/>
      <c r="L267" s="35"/>
      <c r="M267" s="35"/>
      <c r="N267" s="35"/>
      <c r="O267" s="35"/>
      <c r="P267" s="35"/>
      <c r="Q267" s="35"/>
      <c r="R267" s="35"/>
      <c r="S267" s="35"/>
      <c r="T267" s="34"/>
      <c r="U267" s="34"/>
      <c r="V267" s="35"/>
      <c r="W267" s="19"/>
      <c r="X267" s="19"/>
      <c r="Y267" s="19"/>
      <c r="Z267" s="19"/>
      <c r="AA267" s="35"/>
      <c r="AB267" s="35"/>
      <c r="AC267" s="34"/>
      <c r="AD267" s="34"/>
      <c r="AE267" s="35"/>
      <c r="AF267" s="35"/>
      <c r="AG267" s="35"/>
      <c r="AH267" s="35"/>
      <c r="AI267" s="35"/>
      <c r="AJ267" s="35"/>
      <c r="AK267" s="35"/>
      <c r="AL267" s="35"/>
      <c r="AM267" s="35"/>
      <c r="AN267" s="35"/>
      <c r="AO267" s="35"/>
      <c r="AP267" s="35"/>
      <c r="AQ267" s="35"/>
      <c r="AR267" s="36"/>
      <c r="AS267" s="35"/>
    </row>
    <row r="268" spans="1:45" ht="15.75" customHeight="1" x14ac:dyDescent="0.25">
      <c r="A268" s="18"/>
      <c r="B268" s="22"/>
      <c r="C268" s="22"/>
      <c r="D268" s="35"/>
      <c r="E268" s="35"/>
      <c r="F268" s="35"/>
      <c r="G268" s="35"/>
      <c r="H268" s="35"/>
      <c r="I268" s="35"/>
      <c r="J268" s="35"/>
      <c r="K268" s="35"/>
      <c r="L268" s="35"/>
      <c r="M268" s="35"/>
      <c r="N268" s="35"/>
      <c r="O268" s="35"/>
      <c r="P268" s="35"/>
      <c r="Q268" s="35"/>
      <c r="R268" s="35"/>
      <c r="S268" s="35"/>
      <c r="T268" s="34"/>
      <c r="U268" s="34"/>
      <c r="V268" s="35"/>
      <c r="W268" s="19"/>
      <c r="X268" s="19"/>
      <c r="Y268" s="19"/>
      <c r="Z268" s="19"/>
      <c r="AA268" s="35"/>
      <c r="AB268" s="35"/>
      <c r="AC268" s="34"/>
      <c r="AD268" s="34"/>
      <c r="AE268" s="35"/>
      <c r="AF268" s="35"/>
      <c r="AG268" s="35"/>
      <c r="AH268" s="35"/>
      <c r="AI268" s="35"/>
      <c r="AJ268" s="35"/>
      <c r="AK268" s="35"/>
      <c r="AL268" s="35"/>
      <c r="AM268" s="35"/>
      <c r="AN268" s="35"/>
      <c r="AO268" s="35"/>
      <c r="AP268" s="35"/>
      <c r="AQ268" s="35"/>
      <c r="AR268" s="36"/>
      <c r="AS268" s="35"/>
    </row>
    <row r="269" spans="1:45" ht="15.75" customHeight="1" x14ac:dyDescent="0.25">
      <c r="A269" s="18"/>
      <c r="B269" s="22"/>
      <c r="C269" s="22"/>
      <c r="D269" s="35"/>
      <c r="E269" s="35"/>
      <c r="F269" s="35"/>
      <c r="G269" s="35"/>
      <c r="H269" s="35"/>
      <c r="I269" s="35"/>
      <c r="J269" s="35"/>
      <c r="K269" s="35"/>
      <c r="L269" s="35"/>
      <c r="M269" s="35"/>
      <c r="N269" s="35"/>
      <c r="O269" s="35"/>
      <c r="P269" s="35"/>
      <c r="Q269" s="35"/>
      <c r="R269" s="35"/>
      <c r="S269" s="35"/>
      <c r="T269" s="34"/>
      <c r="U269" s="34"/>
      <c r="V269" s="35"/>
      <c r="W269" s="19"/>
      <c r="X269" s="19"/>
      <c r="Y269" s="19"/>
      <c r="Z269" s="19"/>
      <c r="AA269" s="35"/>
      <c r="AB269" s="35"/>
      <c r="AC269" s="34"/>
      <c r="AD269" s="34"/>
      <c r="AE269" s="35"/>
      <c r="AF269" s="35"/>
      <c r="AG269" s="35"/>
      <c r="AH269" s="35"/>
      <c r="AI269" s="35"/>
      <c r="AJ269" s="35"/>
      <c r="AK269" s="35"/>
      <c r="AL269" s="35"/>
      <c r="AM269" s="35"/>
      <c r="AN269" s="35"/>
      <c r="AO269" s="35"/>
      <c r="AP269" s="35"/>
      <c r="AQ269" s="35"/>
      <c r="AR269" s="36"/>
      <c r="AS269" s="35"/>
    </row>
    <row r="270" spans="1:45" ht="15.75" customHeight="1" x14ac:dyDescent="0.25">
      <c r="A270" s="18"/>
      <c r="B270" s="22"/>
      <c r="C270" s="22"/>
      <c r="D270" s="35"/>
      <c r="E270" s="35"/>
      <c r="F270" s="35"/>
      <c r="G270" s="35"/>
      <c r="H270" s="35"/>
      <c r="I270" s="35"/>
      <c r="J270" s="35"/>
      <c r="K270" s="35"/>
      <c r="L270" s="35"/>
      <c r="M270" s="35"/>
      <c r="N270" s="35"/>
      <c r="O270" s="35"/>
      <c r="P270" s="35"/>
      <c r="Q270" s="35"/>
      <c r="R270" s="35"/>
      <c r="S270" s="35"/>
      <c r="T270" s="34"/>
      <c r="U270" s="34"/>
      <c r="V270" s="35"/>
      <c r="W270" s="19"/>
      <c r="X270" s="19"/>
      <c r="Y270" s="19"/>
      <c r="Z270" s="19"/>
      <c r="AA270" s="35"/>
      <c r="AB270" s="35"/>
      <c r="AC270" s="34"/>
      <c r="AD270" s="34"/>
      <c r="AE270" s="35"/>
      <c r="AF270" s="35"/>
      <c r="AG270" s="35"/>
      <c r="AH270" s="35"/>
      <c r="AI270" s="35"/>
      <c r="AJ270" s="35"/>
      <c r="AK270" s="35"/>
      <c r="AL270" s="35"/>
      <c r="AM270" s="35"/>
      <c r="AN270" s="35"/>
      <c r="AO270" s="35"/>
      <c r="AP270" s="35"/>
      <c r="AQ270" s="35"/>
      <c r="AR270" s="36"/>
      <c r="AS270" s="35"/>
    </row>
    <row r="271" spans="1:45" ht="15.75" customHeight="1" x14ac:dyDescent="0.25">
      <c r="A271" s="18"/>
      <c r="B271" s="22"/>
      <c r="C271" s="22"/>
      <c r="D271" s="35"/>
      <c r="E271" s="35"/>
      <c r="F271" s="35"/>
      <c r="G271" s="35"/>
      <c r="H271" s="35"/>
      <c r="I271" s="35"/>
      <c r="J271" s="35"/>
      <c r="K271" s="35"/>
      <c r="L271" s="35"/>
      <c r="M271" s="35"/>
      <c r="N271" s="35"/>
      <c r="O271" s="35"/>
      <c r="P271" s="35"/>
      <c r="Q271" s="35"/>
      <c r="R271" s="35"/>
      <c r="S271" s="35"/>
      <c r="T271" s="34"/>
      <c r="U271" s="34"/>
      <c r="V271" s="35"/>
      <c r="W271" s="19"/>
      <c r="X271" s="19"/>
      <c r="Y271" s="19"/>
      <c r="Z271" s="19"/>
      <c r="AA271" s="35"/>
      <c r="AB271" s="35"/>
      <c r="AC271" s="34"/>
      <c r="AD271" s="34"/>
      <c r="AE271" s="35"/>
      <c r="AF271" s="35"/>
      <c r="AG271" s="35"/>
      <c r="AH271" s="35"/>
      <c r="AI271" s="35"/>
      <c r="AJ271" s="35"/>
      <c r="AK271" s="35"/>
      <c r="AL271" s="35"/>
      <c r="AM271" s="35"/>
      <c r="AN271" s="35"/>
      <c r="AO271" s="35"/>
      <c r="AP271" s="35"/>
      <c r="AQ271" s="35"/>
      <c r="AR271" s="36"/>
      <c r="AS271" s="35"/>
    </row>
    <row r="272" spans="1:45" ht="15.75" customHeight="1" x14ac:dyDescent="0.25">
      <c r="A272" s="18"/>
      <c r="B272" s="22"/>
      <c r="C272" s="22"/>
      <c r="D272" s="35"/>
      <c r="E272" s="35"/>
      <c r="F272" s="35"/>
      <c r="G272" s="35"/>
      <c r="H272" s="35"/>
      <c r="I272" s="35"/>
      <c r="J272" s="35"/>
      <c r="K272" s="35"/>
      <c r="L272" s="35"/>
      <c r="M272" s="35"/>
      <c r="N272" s="35"/>
      <c r="O272" s="35"/>
      <c r="P272" s="35"/>
      <c r="Q272" s="35"/>
      <c r="R272" s="35"/>
      <c r="S272" s="35"/>
      <c r="T272" s="34"/>
      <c r="U272" s="34"/>
      <c r="V272" s="35"/>
      <c r="W272" s="19"/>
      <c r="X272" s="19"/>
      <c r="Y272" s="19"/>
      <c r="Z272" s="19"/>
      <c r="AA272" s="35"/>
      <c r="AB272" s="35"/>
      <c r="AC272" s="34"/>
      <c r="AD272" s="34"/>
      <c r="AE272" s="35"/>
      <c r="AF272" s="35"/>
      <c r="AG272" s="35"/>
      <c r="AH272" s="35"/>
      <c r="AI272" s="35"/>
      <c r="AJ272" s="35"/>
      <c r="AK272" s="35"/>
      <c r="AL272" s="35"/>
      <c r="AM272" s="35"/>
      <c r="AN272" s="35"/>
      <c r="AO272" s="35"/>
      <c r="AP272" s="35"/>
      <c r="AQ272" s="35"/>
      <c r="AR272" s="36"/>
      <c r="AS272" s="35"/>
    </row>
    <row r="273" spans="1:45" ht="15.75" customHeight="1" x14ac:dyDescent="0.25">
      <c r="A273" s="18"/>
      <c r="B273" s="22"/>
      <c r="C273" s="22"/>
      <c r="D273" s="35"/>
      <c r="E273" s="35"/>
      <c r="F273" s="35"/>
      <c r="G273" s="35"/>
      <c r="H273" s="35"/>
      <c r="I273" s="35"/>
      <c r="J273" s="35"/>
      <c r="K273" s="35"/>
      <c r="L273" s="35"/>
      <c r="M273" s="35"/>
      <c r="N273" s="35"/>
      <c r="O273" s="35"/>
      <c r="P273" s="35"/>
      <c r="Q273" s="35"/>
      <c r="R273" s="35"/>
      <c r="S273" s="35"/>
      <c r="T273" s="34"/>
      <c r="U273" s="34"/>
      <c r="V273" s="35"/>
      <c r="W273" s="19"/>
      <c r="X273" s="19"/>
      <c r="Y273" s="19"/>
      <c r="Z273" s="19"/>
      <c r="AA273" s="35"/>
      <c r="AB273" s="35"/>
      <c r="AC273" s="34"/>
      <c r="AD273" s="34"/>
      <c r="AE273" s="35"/>
      <c r="AF273" s="35"/>
      <c r="AG273" s="35"/>
      <c r="AH273" s="35"/>
      <c r="AI273" s="35"/>
      <c r="AJ273" s="35"/>
      <c r="AK273" s="35"/>
      <c r="AL273" s="35"/>
      <c r="AM273" s="35"/>
      <c r="AN273" s="35"/>
      <c r="AO273" s="35"/>
      <c r="AP273" s="35"/>
      <c r="AQ273" s="35"/>
      <c r="AR273" s="36"/>
      <c r="AS273" s="35"/>
    </row>
    <row r="274" spans="1:45" ht="15.75" customHeight="1" x14ac:dyDescent="0.25">
      <c r="A274" s="18"/>
      <c r="B274" s="22"/>
      <c r="C274" s="22"/>
      <c r="D274" s="35"/>
      <c r="E274" s="35"/>
      <c r="F274" s="35"/>
      <c r="G274" s="35"/>
      <c r="H274" s="35"/>
      <c r="I274" s="35"/>
      <c r="J274" s="35"/>
      <c r="K274" s="35"/>
      <c r="L274" s="35"/>
      <c r="M274" s="35"/>
      <c r="N274" s="35"/>
      <c r="O274" s="35"/>
      <c r="P274" s="35"/>
      <c r="Q274" s="35"/>
      <c r="R274" s="35"/>
      <c r="S274" s="35"/>
      <c r="T274" s="34"/>
      <c r="U274" s="34"/>
      <c r="V274" s="35"/>
      <c r="W274" s="19"/>
      <c r="X274" s="19"/>
      <c r="Y274" s="19"/>
      <c r="Z274" s="19"/>
      <c r="AA274" s="35"/>
      <c r="AB274" s="35"/>
      <c r="AC274" s="34"/>
      <c r="AD274" s="34"/>
      <c r="AE274" s="35"/>
      <c r="AF274" s="35"/>
      <c r="AG274" s="35"/>
      <c r="AH274" s="35"/>
      <c r="AI274" s="35"/>
      <c r="AJ274" s="35"/>
      <c r="AK274" s="35"/>
      <c r="AL274" s="35"/>
      <c r="AM274" s="35"/>
      <c r="AN274" s="35"/>
      <c r="AO274" s="35"/>
      <c r="AP274" s="35"/>
      <c r="AQ274" s="35"/>
      <c r="AR274" s="36"/>
      <c r="AS274" s="35"/>
    </row>
    <row r="275" spans="1:45" ht="15.75" customHeight="1" x14ac:dyDescent="0.25">
      <c r="A275" s="18"/>
      <c r="B275" s="22"/>
      <c r="C275" s="22"/>
      <c r="D275" s="35"/>
      <c r="E275" s="35"/>
      <c r="F275" s="35"/>
      <c r="G275" s="35"/>
      <c r="H275" s="35"/>
      <c r="I275" s="35"/>
      <c r="J275" s="35"/>
      <c r="K275" s="35"/>
      <c r="L275" s="35"/>
      <c r="M275" s="35"/>
      <c r="N275" s="35"/>
      <c r="O275" s="35"/>
      <c r="P275" s="35"/>
      <c r="Q275" s="35"/>
      <c r="R275" s="35"/>
      <c r="S275" s="35"/>
      <c r="T275" s="34"/>
      <c r="U275" s="34"/>
      <c r="V275" s="35"/>
      <c r="W275" s="19"/>
      <c r="X275" s="19"/>
      <c r="Y275" s="19"/>
      <c r="Z275" s="19"/>
      <c r="AA275" s="35"/>
      <c r="AB275" s="35"/>
      <c r="AC275" s="34"/>
      <c r="AD275" s="34"/>
      <c r="AE275" s="35"/>
      <c r="AF275" s="35"/>
      <c r="AG275" s="35"/>
      <c r="AH275" s="35"/>
      <c r="AI275" s="35"/>
      <c r="AJ275" s="35"/>
      <c r="AK275" s="35"/>
      <c r="AL275" s="35"/>
      <c r="AM275" s="35"/>
      <c r="AN275" s="35"/>
      <c r="AO275" s="35"/>
      <c r="AP275" s="35"/>
      <c r="AQ275" s="35"/>
      <c r="AR275" s="36"/>
      <c r="AS275" s="35"/>
    </row>
    <row r="276" spans="1:45" ht="15.75" customHeight="1" x14ac:dyDescent="0.25">
      <c r="A276" s="18"/>
      <c r="B276" s="22"/>
      <c r="C276" s="22"/>
      <c r="D276" s="35"/>
      <c r="E276" s="35"/>
      <c r="F276" s="35"/>
      <c r="G276" s="35"/>
      <c r="H276" s="35"/>
      <c r="I276" s="35"/>
      <c r="J276" s="35"/>
      <c r="K276" s="35"/>
      <c r="L276" s="35"/>
      <c r="M276" s="35"/>
      <c r="N276" s="35"/>
      <c r="O276" s="35"/>
      <c r="P276" s="35"/>
      <c r="Q276" s="35"/>
      <c r="R276" s="35"/>
      <c r="S276" s="35"/>
      <c r="T276" s="34"/>
      <c r="U276" s="34"/>
      <c r="V276" s="35"/>
      <c r="W276" s="19"/>
      <c r="X276" s="19"/>
      <c r="Y276" s="19"/>
      <c r="Z276" s="19"/>
      <c r="AA276" s="35"/>
      <c r="AB276" s="35"/>
      <c r="AC276" s="34"/>
      <c r="AD276" s="34"/>
      <c r="AE276" s="35"/>
      <c r="AF276" s="35"/>
      <c r="AG276" s="35"/>
      <c r="AH276" s="35"/>
      <c r="AI276" s="35"/>
      <c r="AJ276" s="35"/>
      <c r="AK276" s="35"/>
      <c r="AL276" s="35"/>
      <c r="AM276" s="35"/>
      <c r="AN276" s="35"/>
      <c r="AO276" s="35"/>
      <c r="AP276" s="35"/>
      <c r="AQ276" s="35"/>
      <c r="AR276" s="36"/>
      <c r="AS276" s="35"/>
    </row>
    <row r="277" spans="1:45" ht="15.75" customHeight="1" x14ac:dyDescent="0.25">
      <c r="A277" s="18"/>
      <c r="B277" s="22"/>
      <c r="C277" s="22"/>
      <c r="D277" s="35"/>
      <c r="E277" s="35"/>
      <c r="F277" s="35"/>
      <c r="G277" s="35"/>
      <c r="H277" s="35"/>
      <c r="I277" s="35"/>
      <c r="J277" s="35"/>
      <c r="K277" s="35"/>
      <c r="L277" s="35"/>
      <c r="M277" s="35"/>
      <c r="N277" s="35"/>
      <c r="O277" s="35"/>
      <c r="P277" s="35"/>
      <c r="Q277" s="35"/>
      <c r="R277" s="35"/>
      <c r="S277" s="35"/>
      <c r="T277" s="34"/>
      <c r="U277" s="34"/>
      <c r="V277" s="35"/>
      <c r="W277" s="19"/>
      <c r="X277" s="19"/>
      <c r="Y277" s="19"/>
      <c r="Z277" s="19"/>
      <c r="AA277" s="35"/>
      <c r="AB277" s="35"/>
      <c r="AC277" s="34"/>
      <c r="AD277" s="34"/>
      <c r="AE277" s="35"/>
      <c r="AF277" s="35"/>
      <c r="AG277" s="35"/>
      <c r="AH277" s="35"/>
      <c r="AI277" s="35"/>
      <c r="AJ277" s="35"/>
      <c r="AK277" s="35"/>
      <c r="AL277" s="35"/>
      <c r="AM277" s="35"/>
      <c r="AN277" s="35"/>
      <c r="AO277" s="35"/>
      <c r="AP277" s="35"/>
      <c r="AQ277" s="35"/>
      <c r="AR277" s="36"/>
      <c r="AS277" s="35"/>
    </row>
    <row r="278" spans="1:45" ht="15.75" customHeight="1" x14ac:dyDescent="0.25">
      <c r="A278" s="18"/>
      <c r="B278" s="22"/>
      <c r="C278" s="22"/>
      <c r="D278" s="35"/>
      <c r="E278" s="35"/>
      <c r="F278" s="35"/>
      <c r="G278" s="35"/>
      <c r="H278" s="35"/>
      <c r="I278" s="35"/>
      <c r="J278" s="35"/>
      <c r="K278" s="35"/>
      <c r="L278" s="35"/>
      <c r="M278" s="35"/>
      <c r="N278" s="35"/>
      <c r="O278" s="35"/>
      <c r="P278" s="35"/>
      <c r="Q278" s="35"/>
      <c r="R278" s="35"/>
      <c r="S278" s="35"/>
      <c r="T278" s="34"/>
      <c r="U278" s="34"/>
      <c r="V278" s="35"/>
      <c r="W278" s="19"/>
      <c r="X278" s="19"/>
      <c r="Y278" s="19"/>
      <c r="Z278" s="19"/>
      <c r="AA278" s="35"/>
      <c r="AB278" s="35"/>
      <c r="AC278" s="34"/>
      <c r="AD278" s="34"/>
      <c r="AE278" s="35"/>
      <c r="AF278" s="35"/>
      <c r="AG278" s="35"/>
      <c r="AH278" s="35"/>
      <c r="AI278" s="35"/>
      <c r="AJ278" s="35"/>
      <c r="AK278" s="35"/>
      <c r="AL278" s="35"/>
      <c r="AM278" s="35"/>
      <c r="AN278" s="35"/>
      <c r="AO278" s="35"/>
      <c r="AP278" s="35"/>
      <c r="AQ278" s="35"/>
      <c r="AR278" s="36"/>
      <c r="AS278" s="35"/>
    </row>
    <row r="279" spans="1:45" ht="15.75" customHeight="1" x14ac:dyDescent="0.25">
      <c r="A279" s="18"/>
      <c r="B279" s="22"/>
      <c r="C279" s="22"/>
      <c r="D279" s="35"/>
      <c r="E279" s="35"/>
      <c r="F279" s="35"/>
      <c r="G279" s="35"/>
      <c r="H279" s="35"/>
      <c r="I279" s="35"/>
      <c r="J279" s="35"/>
      <c r="K279" s="35"/>
      <c r="L279" s="35"/>
      <c r="M279" s="35"/>
      <c r="N279" s="35"/>
      <c r="O279" s="35"/>
      <c r="P279" s="35"/>
      <c r="Q279" s="35"/>
      <c r="R279" s="35"/>
      <c r="S279" s="35"/>
      <c r="T279" s="34"/>
      <c r="U279" s="34"/>
      <c r="V279" s="35"/>
      <c r="W279" s="19"/>
      <c r="X279" s="19"/>
      <c r="Y279" s="19"/>
      <c r="Z279" s="19"/>
      <c r="AA279" s="35"/>
      <c r="AB279" s="35"/>
      <c r="AC279" s="34"/>
      <c r="AD279" s="34"/>
      <c r="AE279" s="35"/>
      <c r="AF279" s="35"/>
      <c r="AG279" s="35"/>
      <c r="AH279" s="35"/>
      <c r="AI279" s="35"/>
      <c r="AJ279" s="35"/>
      <c r="AK279" s="35"/>
      <c r="AL279" s="35"/>
      <c r="AM279" s="35"/>
      <c r="AN279" s="35"/>
      <c r="AO279" s="35"/>
      <c r="AP279" s="35"/>
      <c r="AQ279" s="35"/>
      <c r="AR279" s="36"/>
      <c r="AS279" s="35"/>
    </row>
    <row r="280" spans="1:45" ht="15.75" customHeight="1" x14ac:dyDescent="0.25">
      <c r="A280" s="18"/>
      <c r="B280" s="22"/>
      <c r="C280" s="22"/>
      <c r="D280" s="35"/>
      <c r="E280" s="35"/>
      <c r="F280" s="35"/>
      <c r="G280" s="35"/>
      <c r="H280" s="35"/>
      <c r="I280" s="35"/>
      <c r="J280" s="35"/>
      <c r="K280" s="35"/>
      <c r="L280" s="35"/>
      <c r="M280" s="35"/>
      <c r="N280" s="35"/>
      <c r="O280" s="35"/>
      <c r="P280" s="35"/>
      <c r="Q280" s="35"/>
      <c r="R280" s="35"/>
      <c r="S280" s="35"/>
      <c r="T280" s="34"/>
      <c r="U280" s="34"/>
      <c r="V280" s="35"/>
      <c r="W280" s="19"/>
      <c r="X280" s="19"/>
      <c r="Y280" s="19"/>
      <c r="Z280" s="19"/>
      <c r="AA280" s="35"/>
      <c r="AB280" s="35"/>
      <c r="AC280" s="34"/>
      <c r="AD280" s="34"/>
      <c r="AE280" s="35"/>
      <c r="AF280" s="35"/>
      <c r="AG280" s="35"/>
      <c r="AH280" s="35"/>
      <c r="AI280" s="35"/>
      <c r="AJ280" s="35"/>
      <c r="AK280" s="35"/>
      <c r="AL280" s="35"/>
      <c r="AM280" s="35"/>
      <c r="AN280" s="35"/>
      <c r="AO280" s="35"/>
      <c r="AP280" s="35"/>
      <c r="AQ280" s="35"/>
      <c r="AR280" s="36"/>
      <c r="AS280" s="35"/>
    </row>
    <row r="281" spans="1:45" ht="15.75" customHeight="1" x14ac:dyDescent="0.25">
      <c r="A281" s="18"/>
      <c r="B281" s="22"/>
      <c r="C281" s="22"/>
      <c r="D281" s="35"/>
      <c r="E281" s="35"/>
      <c r="F281" s="35"/>
      <c r="G281" s="35"/>
      <c r="H281" s="35"/>
      <c r="I281" s="35"/>
      <c r="J281" s="35"/>
      <c r="K281" s="35"/>
      <c r="L281" s="35"/>
      <c r="M281" s="35"/>
      <c r="N281" s="35"/>
      <c r="O281" s="35"/>
      <c r="P281" s="35"/>
      <c r="Q281" s="35"/>
      <c r="R281" s="35"/>
      <c r="S281" s="35"/>
      <c r="T281" s="34"/>
      <c r="U281" s="34"/>
      <c r="V281" s="35"/>
      <c r="W281" s="19"/>
      <c r="X281" s="19"/>
      <c r="Y281" s="19"/>
      <c r="Z281" s="19"/>
      <c r="AA281" s="35"/>
      <c r="AB281" s="35"/>
      <c r="AC281" s="34"/>
      <c r="AD281" s="34"/>
      <c r="AE281" s="35"/>
      <c r="AF281" s="35"/>
      <c r="AG281" s="35"/>
      <c r="AH281" s="35"/>
      <c r="AI281" s="35"/>
      <c r="AJ281" s="35"/>
      <c r="AK281" s="35"/>
      <c r="AL281" s="35"/>
      <c r="AM281" s="35"/>
      <c r="AN281" s="35"/>
      <c r="AO281" s="35"/>
      <c r="AP281" s="35"/>
      <c r="AQ281" s="35"/>
      <c r="AR281" s="36"/>
      <c r="AS281" s="35"/>
    </row>
    <row r="282" spans="1:45" ht="15.75" customHeight="1" x14ac:dyDescent="0.25">
      <c r="A282" s="18"/>
      <c r="B282" s="22"/>
      <c r="C282" s="22"/>
      <c r="D282" s="35"/>
      <c r="E282" s="35"/>
      <c r="F282" s="35"/>
      <c r="G282" s="35"/>
      <c r="H282" s="35"/>
      <c r="I282" s="35"/>
      <c r="J282" s="35"/>
      <c r="K282" s="35"/>
      <c r="L282" s="35"/>
      <c r="M282" s="35"/>
      <c r="N282" s="35"/>
      <c r="O282" s="35"/>
      <c r="P282" s="35"/>
      <c r="Q282" s="35"/>
      <c r="R282" s="35"/>
      <c r="S282" s="35"/>
      <c r="T282" s="34"/>
      <c r="U282" s="34"/>
      <c r="V282" s="35"/>
      <c r="W282" s="19"/>
      <c r="X282" s="19"/>
      <c r="Y282" s="19"/>
      <c r="Z282" s="19"/>
      <c r="AA282" s="35"/>
      <c r="AB282" s="35"/>
      <c r="AC282" s="34"/>
      <c r="AD282" s="34"/>
      <c r="AE282" s="35"/>
      <c r="AF282" s="35"/>
      <c r="AG282" s="35"/>
      <c r="AH282" s="35"/>
      <c r="AI282" s="35"/>
      <c r="AJ282" s="35"/>
      <c r="AK282" s="35"/>
      <c r="AL282" s="35"/>
      <c r="AM282" s="35"/>
      <c r="AN282" s="35"/>
      <c r="AO282" s="35"/>
      <c r="AP282" s="35"/>
      <c r="AQ282" s="35"/>
      <c r="AR282" s="36"/>
      <c r="AS282" s="35"/>
    </row>
    <row r="283" spans="1:45" ht="15.75" customHeight="1" x14ac:dyDescent="0.25">
      <c r="A283" s="18"/>
      <c r="B283" s="22"/>
      <c r="C283" s="22"/>
      <c r="D283" s="35"/>
      <c r="E283" s="35"/>
      <c r="F283" s="35"/>
      <c r="G283" s="35"/>
      <c r="H283" s="35"/>
      <c r="I283" s="35"/>
      <c r="J283" s="35"/>
      <c r="K283" s="35"/>
      <c r="L283" s="35"/>
      <c r="M283" s="35"/>
      <c r="N283" s="35"/>
      <c r="O283" s="35"/>
      <c r="P283" s="35"/>
      <c r="Q283" s="35"/>
      <c r="R283" s="35"/>
      <c r="S283" s="35"/>
      <c r="T283" s="34"/>
      <c r="U283" s="34"/>
      <c r="V283" s="35"/>
      <c r="W283" s="19"/>
      <c r="X283" s="19"/>
      <c r="Y283" s="19"/>
      <c r="Z283" s="19"/>
      <c r="AA283" s="35"/>
      <c r="AB283" s="35"/>
      <c r="AC283" s="34"/>
      <c r="AD283" s="34"/>
      <c r="AE283" s="35"/>
      <c r="AF283" s="35"/>
      <c r="AG283" s="35"/>
      <c r="AH283" s="35"/>
      <c r="AI283" s="35"/>
      <c r="AJ283" s="35"/>
      <c r="AK283" s="35"/>
      <c r="AL283" s="35"/>
      <c r="AM283" s="35"/>
      <c r="AN283" s="35"/>
      <c r="AO283" s="35"/>
      <c r="AP283" s="35"/>
      <c r="AQ283" s="35"/>
      <c r="AR283" s="36"/>
      <c r="AS283" s="35"/>
    </row>
    <row r="284" spans="1:45" ht="15.75" customHeight="1" x14ac:dyDescent="0.25">
      <c r="A284" s="18"/>
      <c r="B284" s="22"/>
      <c r="C284" s="22"/>
      <c r="D284" s="35"/>
      <c r="E284" s="35"/>
      <c r="F284" s="35"/>
      <c r="G284" s="35"/>
      <c r="H284" s="35"/>
      <c r="I284" s="35"/>
      <c r="J284" s="35"/>
      <c r="K284" s="35"/>
      <c r="L284" s="35"/>
      <c r="M284" s="35"/>
      <c r="N284" s="35"/>
      <c r="O284" s="35"/>
      <c r="P284" s="35"/>
      <c r="Q284" s="35"/>
      <c r="R284" s="35"/>
      <c r="S284" s="35"/>
      <c r="T284" s="34"/>
      <c r="U284" s="34"/>
      <c r="V284" s="35"/>
      <c r="W284" s="19"/>
      <c r="X284" s="19"/>
      <c r="Y284" s="19"/>
      <c r="Z284" s="19"/>
      <c r="AA284" s="35"/>
      <c r="AB284" s="35"/>
      <c r="AC284" s="34"/>
      <c r="AD284" s="34"/>
      <c r="AE284" s="35"/>
      <c r="AF284" s="35"/>
      <c r="AG284" s="35"/>
      <c r="AH284" s="35"/>
      <c r="AI284" s="35"/>
      <c r="AJ284" s="35"/>
      <c r="AK284" s="35"/>
      <c r="AL284" s="35"/>
      <c r="AM284" s="35"/>
      <c r="AN284" s="35"/>
      <c r="AO284" s="35"/>
      <c r="AP284" s="35"/>
      <c r="AQ284" s="35"/>
      <c r="AR284" s="36"/>
      <c r="AS284" s="35"/>
    </row>
    <row r="285" spans="1:45" ht="15.75" customHeight="1" x14ac:dyDescent="0.25">
      <c r="A285" s="18"/>
      <c r="B285" s="22"/>
      <c r="C285" s="22"/>
      <c r="D285" s="35"/>
      <c r="E285" s="35"/>
      <c r="F285" s="35"/>
      <c r="G285" s="35"/>
      <c r="H285" s="35"/>
      <c r="I285" s="35"/>
      <c r="J285" s="35"/>
      <c r="K285" s="35"/>
      <c r="L285" s="35"/>
      <c r="M285" s="35"/>
      <c r="N285" s="35"/>
      <c r="O285" s="35"/>
      <c r="P285" s="35"/>
      <c r="Q285" s="35"/>
      <c r="R285" s="35"/>
      <c r="S285" s="35"/>
      <c r="T285" s="34"/>
      <c r="U285" s="34"/>
      <c r="V285" s="35"/>
      <c r="W285" s="19"/>
      <c r="X285" s="19"/>
      <c r="Y285" s="19"/>
      <c r="Z285" s="19"/>
      <c r="AA285" s="35"/>
      <c r="AB285" s="35"/>
      <c r="AC285" s="34"/>
      <c r="AD285" s="34"/>
      <c r="AE285" s="35"/>
      <c r="AF285" s="35"/>
      <c r="AG285" s="35"/>
      <c r="AH285" s="35"/>
      <c r="AI285" s="35"/>
      <c r="AJ285" s="35"/>
      <c r="AK285" s="35"/>
      <c r="AL285" s="35"/>
      <c r="AM285" s="35"/>
      <c r="AN285" s="35"/>
      <c r="AO285" s="35"/>
      <c r="AP285" s="35"/>
      <c r="AQ285" s="35"/>
      <c r="AR285" s="36"/>
      <c r="AS285" s="35"/>
    </row>
    <row r="286" spans="1:45" ht="15.75" customHeight="1" x14ac:dyDescent="0.25">
      <c r="A286" s="18"/>
      <c r="B286" s="22"/>
      <c r="C286" s="22"/>
      <c r="D286" s="35"/>
      <c r="E286" s="35"/>
      <c r="F286" s="35"/>
      <c r="G286" s="35"/>
      <c r="H286" s="35"/>
      <c r="I286" s="35"/>
      <c r="J286" s="35"/>
      <c r="K286" s="35"/>
      <c r="L286" s="35"/>
      <c r="M286" s="35"/>
      <c r="N286" s="35"/>
      <c r="O286" s="35"/>
      <c r="P286" s="35"/>
      <c r="Q286" s="35"/>
      <c r="R286" s="35"/>
      <c r="S286" s="35"/>
      <c r="T286" s="34"/>
      <c r="U286" s="34"/>
      <c r="V286" s="35"/>
      <c r="W286" s="19"/>
      <c r="X286" s="19"/>
      <c r="Y286" s="19"/>
      <c r="Z286" s="19"/>
      <c r="AA286" s="35"/>
      <c r="AB286" s="35"/>
      <c r="AC286" s="34"/>
      <c r="AD286" s="34"/>
      <c r="AE286" s="35"/>
      <c r="AF286" s="35"/>
      <c r="AG286" s="35"/>
      <c r="AH286" s="35"/>
      <c r="AI286" s="35"/>
      <c r="AJ286" s="35"/>
      <c r="AK286" s="35"/>
      <c r="AL286" s="35"/>
      <c r="AM286" s="35"/>
      <c r="AN286" s="35"/>
      <c r="AO286" s="35"/>
      <c r="AP286" s="35"/>
      <c r="AQ286" s="35"/>
      <c r="AR286" s="36"/>
      <c r="AS286" s="35"/>
    </row>
    <row r="287" spans="1:45" ht="15.75" customHeight="1" x14ac:dyDescent="0.25">
      <c r="A287" s="18"/>
      <c r="B287" s="22"/>
      <c r="C287" s="22"/>
      <c r="D287" s="35"/>
      <c r="E287" s="35"/>
      <c r="F287" s="35"/>
      <c r="G287" s="35"/>
      <c r="H287" s="35"/>
      <c r="I287" s="35"/>
      <c r="J287" s="35"/>
      <c r="K287" s="35"/>
      <c r="L287" s="35"/>
      <c r="M287" s="35"/>
      <c r="N287" s="35"/>
      <c r="O287" s="35"/>
      <c r="P287" s="35"/>
      <c r="Q287" s="35"/>
      <c r="R287" s="35"/>
      <c r="S287" s="35"/>
      <c r="T287" s="34"/>
      <c r="U287" s="34"/>
      <c r="V287" s="35"/>
      <c r="W287" s="19"/>
      <c r="X287" s="19"/>
      <c r="Y287" s="19"/>
      <c r="Z287" s="19"/>
      <c r="AA287" s="35"/>
      <c r="AB287" s="35"/>
      <c r="AC287" s="34"/>
      <c r="AD287" s="34"/>
      <c r="AE287" s="35"/>
      <c r="AF287" s="35"/>
      <c r="AG287" s="35"/>
      <c r="AH287" s="35"/>
      <c r="AI287" s="35"/>
      <c r="AJ287" s="35"/>
      <c r="AK287" s="35"/>
      <c r="AL287" s="35"/>
      <c r="AM287" s="35"/>
      <c r="AN287" s="35"/>
      <c r="AO287" s="35"/>
      <c r="AP287" s="35"/>
      <c r="AQ287" s="35"/>
      <c r="AR287" s="36"/>
      <c r="AS287" s="35"/>
    </row>
    <row r="288" spans="1:45" ht="15.75" customHeight="1" x14ac:dyDescent="0.25">
      <c r="A288" s="18"/>
      <c r="B288" s="22"/>
      <c r="C288" s="22"/>
      <c r="D288" s="35"/>
      <c r="E288" s="35"/>
      <c r="F288" s="35"/>
      <c r="G288" s="35"/>
      <c r="H288" s="35"/>
      <c r="I288" s="35"/>
      <c r="J288" s="35"/>
      <c r="K288" s="35"/>
      <c r="L288" s="35"/>
      <c r="M288" s="35"/>
      <c r="N288" s="35"/>
      <c r="O288" s="35"/>
      <c r="P288" s="35"/>
      <c r="Q288" s="35"/>
      <c r="R288" s="35"/>
      <c r="S288" s="35"/>
      <c r="T288" s="34"/>
      <c r="U288" s="34"/>
      <c r="V288" s="35"/>
      <c r="W288" s="19"/>
      <c r="X288" s="19"/>
      <c r="Y288" s="19"/>
      <c r="Z288" s="19"/>
      <c r="AA288" s="35"/>
      <c r="AB288" s="35"/>
      <c r="AC288" s="34"/>
      <c r="AD288" s="34"/>
      <c r="AE288" s="35"/>
      <c r="AF288" s="35"/>
      <c r="AG288" s="35"/>
      <c r="AH288" s="35"/>
      <c r="AI288" s="35"/>
      <c r="AJ288" s="35"/>
      <c r="AK288" s="35"/>
      <c r="AL288" s="35"/>
      <c r="AM288" s="35"/>
      <c r="AN288" s="35"/>
      <c r="AO288" s="35"/>
      <c r="AP288" s="35"/>
      <c r="AQ288" s="35"/>
      <c r="AR288" s="36"/>
      <c r="AS288" s="35"/>
    </row>
    <row r="289" spans="1:45" ht="15.75" customHeight="1" x14ac:dyDescent="0.25">
      <c r="A289" s="18"/>
      <c r="B289" s="22"/>
      <c r="C289" s="22"/>
      <c r="D289" s="35"/>
      <c r="E289" s="35"/>
      <c r="F289" s="35"/>
      <c r="G289" s="35"/>
      <c r="H289" s="35"/>
      <c r="I289" s="35"/>
      <c r="J289" s="35"/>
      <c r="K289" s="35"/>
      <c r="L289" s="35"/>
      <c r="M289" s="35"/>
      <c r="N289" s="35"/>
      <c r="O289" s="35"/>
      <c r="P289" s="35"/>
      <c r="Q289" s="35"/>
      <c r="R289" s="35"/>
      <c r="S289" s="35"/>
      <c r="T289" s="34"/>
      <c r="U289" s="34"/>
      <c r="V289" s="35"/>
      <c r="W289" s="19"/>
      <c r="X289" s="19"/>
      <c r="Y289" s="19"/>
      <c r="Z289" s="19"/>
      <c r="AA289" s="35"/>
      <c r="AB289" s="35"/>
      <c r="AC289" s="34"/>
      <c r="AD289" s="34"/>
      <c r="AE289" s="35"/>
      <c r="AF289" s="35"/>
      <c r="AG289" s="35"/>
      <c r="AH289" s="35"/>
      <c r="AI289" s="35"/>
      <c r="AJ289" s="35"/>
      <c r="AK289" s="35"/>
      <c r="AL289" s="35"/>
      <c r="AM289" s="35"/>
      <c r="AN289" s="35"/>
      <c r="AO289" s="35"/>
      <c r="AP289" s="35"/>
      <c r="AQ289" s="35"/>
      <c r="AR289" s="36"/>
      <c r="AS289" s="35"/>
    </row>
    <row r="290" spans="1:45" ht="15.75" customHeight="1" x14ac:dyDescent="0.25">
      <c r="A290" s="18"/>
      <c r="B290" s="22"/>
      <c r="C290" s="22"/>
      <c r="D290" s="35"/>
      <c r="E290" s="35"/>
      <c r="F290" s="35"/>
      <c r="G290" s="35"/>
      <c r="H290" s="35"/>
      <c r="I290" s="35"/>
      <c r="J290" s="35"/>
      <c r="K290" s="35"/>
      <c r="L290" s="35"/>
      <c r="M290" s="35"/>
      <c r="N290" s="35"/>
      <c r="O290" s="35"/>
      <c r="P290" s="35"/>
      <c r="Q290" s="35"/>
      <c r="R290" s="35"/>
      <c r="S290" s="35"/>
      <c r="T290" s="34"/>
      <c r="U290" s="34"/>
      <c r="V290" s="35"/>
      <c r="W290" s="19"/>
      <c r="X290" s="19"/>
      <c r="Y290" s="19"/>
      <c r="Z290" s="19"/>
      <c r="AA290" s="35"/>
      <c r="AB290" s="35"/>
      <c r="AC290" s="34"/>
      <c r="AD290" s="34"/>
      <c r="AE290" s="35"/>
      <c r="AF290" s="35"/>
      <c r="AG290" s="35"/>
      <c r="AH290" s="35"/>
      <c r="AI290" s="35"/>
      <c r="AJ290" s="35"/>
      <c r="AK290" s="35"/>
      <c r="AL290" s="35"/>
      <c r="AM290" s="35"/>
      <c r="AN290" s="35"/>
      <c r="AO290" s="35"/>
      <c r="AP290" s="35"/>
      <c r="AQ290" s="35"/>
      <c r="AR290" s="36"/>
      <c r="AS290" s="35"/>
    </row>
    <row r="291" spans="1:45" ht="15.75" customHeight="1" x14ac:dyDescent="0.25">
      <c r="A291" s="18"/>
      <c r="B291" s="22"/>
      <c r="C291" s="22"/>
      <c r="D291" s="35"/>
      <c r="E291" s="35"/>
      <c r="F291" s="35"/>
      <c r="G291" s="35"/>
      <c r="H291" s="35"/>
      <c r="I291" s="35"/>
      <c r="J291" s="35"/>
      <c r="K291" s="35"/>
      <c r="L291" s="35"/>
      <c r="M291" s="35"/>
      <c r="N291" s="35"/>
      <c r="O291" s="35"/>
      <c r="P291" s="35"/>
      <c r="Q291" s="35"/>
      <c r="R291" s="35"/>
      <c r="S291" s="35"/>
      <c r="T291" s="34"/>
      <c r="U291" s="34"/>
      <c r="V291" s="35"/>
      <c r="W291" s="19"/>
      <c r="X291" s="19"/>
      <c r="Y291" s="19"/>
      <c r="Z291" s="19"/>
      <c r="AA291" s="35"/>
      <c r="AB291" s="35"/>
      <c r="AC291" s="34"/>
      <c r="AD291" s="34"/>
      <c r="AE291" s="35"/>
      <c r="AF291" s="35"/>
      <c r="AG291" s="35"/>
      <c r="AH291" s="35"/>
      <c r="AI291" s="35"/>
      <c r="AJ291" s="35"/>
      <c r="AK291" s="35"/>
      <c r="AL291" s="35"/>
      <c r="AM291" s="35"/>
      <c r="AN291" s="35"/>
      <c r="AO291" s="35"/>
      <c r="AP291" s="35"/>
      <c r="AQ291" s="35"/>
      <c r="AR291" s="36"/>
      <c r="AS291" s="35"/>
    </row>
    <row r="292" spans="1:45" ht="15.75" customHeight="1" x14ac:dyDescent="0.25">
      <c r="A292" s="18"/>
      <c r="B292" s="22"/>
      <c r="C292" s="22"/>
      <c r="D292" s="35"/>
      <c r="E292" s="35"/>
      <c r="F292" s="35"/>
      <c r="G292" s="35"/>
      <c r="H292" s="35"/>
      <c r="I292" s="35"/>
      <c r="J292" s="35"/>
      <c r="K292" s="35"/>
      <c r="L292" s="35"/>
      <c r="M292" s="35"/>
      <c r="N292" s="35"/>
      <c r="O292" s="35"/>
      <c r="P292" s="35"/>
      <c r="Q292" s="35"/>
      <c r="R292" s="35"/>
      <c r="S292" s="35"/>
      <c r="T292" s="34"/>
      <c r="U292" s="34"/>
      <c r="V292" s="35"/>
      <c r="W292" s="19"/>
      <c r="X292" s="19"/>
      <c r="Y292" s="19"/>
      <c r="Z292" s="19"/>
      <c r="AA292" s="35"/>
      <c r="AB292" s="35"/>
      <c r="AC292" s="34"/>
      <c r="AD292" s="34"/>
      <c r="AE292" s="35"/>
      <c r="AF292" s="35"/>
      <c r="AG292" s="35"/>
      <c r="AH292" s="35"/>
      <c r="AI292" s="35"/>
      <c r="AJ292" s="35"/>
      <c r="AK292" s="35"/>
      <c r="AL292" s="35"/>
      <c r="AM292" s="35"/>
      <c r="AN292" s="35"/>
      <c r="AO292" s="35"/>
      <c r="AP292" s="35"/>
      <c r="AQ292" s="35"/>
      <c r="AR292" s="36"/>
      <c r="AS292" s="35"/>
    </row>
    <row r="293" spans="1:45" ht="15.75" customHeight="1" x14ac:dyDescent="0.25">
      <c r="A293" s="18"/>
      <c r="B293" s="22"/>
      <c r="C293" s="22"/>
      <c r="D293" s="35"/>
      <c r="E293" s="35"/>
      <c r="F293" s="35"/>
      <c r="G293" s="35"/>
      <c r="H293" s="35"/>
      <c r="I293" s="35"/>
      <c r="J293" s="35"/>
      <c r="K293" s="35"/>
      <c r="L293" s="35"/>
      <c r="M293" s="35"/>
      <c r="N293" s="35"/>
      <c r="O293" s="35"/>
      <c r="P293" s="35"/>
      <c r="Q293" s="35"/>
      <c r="R293" s="35"/>
      <c r="S293" s="35"/>
      <c r="T293" s="34"/>
      <c r="U293" s="34"/>
      <c r="V293" s="35"/>
      <c r="W293" s="19"/>
      <c r="X293" s="19"/>
      <c r="Y293" s="19"/>
      <c r="Z293" s="19"/>
      <c r="AA293" s="35"/>
      <c r="AB293" s="35"/>
      <c r="AC293" s="34"/>
      <c r="AD293" s="34"/>
      <c r="AE293" s="35"/>
      <c r="AF293" s="35"/>
      <c r="AG293" s="35"/>
      <c r="AH293" s="35"/>
      <c r="AI293" s="35"/>
      <c r="AJ293" s="35"/>
      <c r="AK293" s="35"/>
      <c r="AL293" s="35"/>
      <c r="AM293" s="35"/>
      <c r="AN293" s="35"/>
      <c r="AO293" s="35"/>
      <c r="AP293" s="35"/>
      <c r="AQ293" s="35"/>
      <c r="AR293" s="36"/>
      <c r="AS293" s="35"/>
    </row>
    <row r="294" spans="1:45" ht="15.75" customHeight="1" x14ac:dyDescent="0.25">
      <c r="A294" s="18"/>
      <c r="B294" s="22"/>
      <c r="C294" s="22"/>
      <c r="D294" s="35"/>
      <c r="E294" s="35"/>
      <c r="F294" s="35"/>
      <c r="G294" s="35"/>
      <c r="H294" s="35"/>
      <c r="I294" s="35"/>
      <c r="J294" s="35"/>
      <c r="K294" s="35"/>
      <c r="L294" s="35"/>
      <c r="M294" s="35"/>
      <c r="N294" s="35"/>
      <c r="O294" s="35"/>
      <c r="P294" s="35"/>
      <c r="Q294" s="35"/>
      <c r="R294" s="35"/>
      <c r="S294" s="35"/>
      <c r="T294" s="34"/>
      <c r="U294" s="34"/>
      <c r="V294" s="35"/>
      <c r="W294" s="19"/>
      <c r="X294" s="19"/>
      <c r="Y294" s="19"/>
      <c r="Z294" s="19"/>
      <c r="AA294" s="35"/>
      <c r="AB294" s="35"/>
      <c r="AC294" s="34"/>
      <c r="AD294" s="34"/>
      <c r="AE294" s="35"/>
      <c r="AF294" s="35"/>
      <c r="AG294" s="35"/>
      <c r="AH294" s="35"/>
      <c r="AI294" s="35"/>
      <c r="AJ294" s="35"/>
      <c r="AK294" s="35"/>
      <c r="AL294" s="35"/>
      <c r="AM294" s="35"/>
      <c r="AN294" s="35"/>
      <c r="AO294" s="35"/>
      <c r="AP294" s="35"/>
      <c r="AQ294" s="35"/>
      <c r="AR294" s="36"/>
      <c r="AS294" s="35"/>
    </row>
    <row r="295" spans="1:45" ht="15.75" customHeight="1" x14ac:dyDescent="0.25">
      <c r="A295" s="18"/>
      <c r="B295" s="22"/>
      <c r="C295" s="22"/>
      <c r="D295" s="35"/>
      <c r="E295" s="35"/>
      <c r="F295" s="35"/>
      <c r="G295" s="35"/>
      <c r="H295" s="35"/>
      <c r="I295" s="35"/>
      <c r="J295" s="35"/>
      <c r="K295" s="35"/>
      <c r="L295" s="35"/>
      <c r="M295" s="35"/>
      <c r="N295" s="35"/>
      <c r="O295" s="35"/>
      <c r="P295" s="35"/>
      <c r="Q295" s="35"/>
      <c r="R295" s="35"/>
      <c r="S295" s="35"/>
      <c r="T295" s="34"/>
      <c r="U295" s="34"/>
      <c r="V295" s="35"/>
      <c r="W295" s="19"/>
      <c r="X295" s="19"/>
      <c r="Y295" s="19"/>
      <c r="Z295" s="19"/>
      <c r="AA295" s="35"/>
      <c r="AB295" s="35"/>
      <c r="AC295" s="34"/>
      <c r="AD295" s="34"/>
      <c r="AE295" s="35"/>
      <c r="AF295" s="35"/>
      <c r="AG295" s="35"/>
      <c r="AH295" s="35"/>
      <c r="AI295" s="35"/>
      <c r="AJ295" s="35"/>
      <c r="AK295" s="35"/>
      <c r="AL295" s="35"/>
      <c r="AM295" s="35"/>
      <c r="AN295" s="35"/>
      <c r="AO295" s="35"/>
      <c r="AP295" s="35"/>
      <c r="AQ295" s="35"/>
      <c r="AR295" s="36"/>
      <c r="AS295" s="35"/>
    </row>
    <row r="296" spans="1:45" ht="15.75" customHeight="1" x14ac:dyDescent="0.25">
      <c r="A296" s="18"/>
      <c r="B296" s="22"/>
      <c r="C296" s="22"/>
      <c r="D296" s="35"/>
      <c r="E296" s="35"/>
      <c r="F296" s="35"/>
      <c r="G296" s="35"/>
      <c r="H296" s="35"/>
      <c r="I296" s="35"/>
      <c r="J296" s="35"/>
      <c r="K296" s="35"/>
      <c r="L296" s="35"/>
      <c r="M296" s="35"/>
      <c r="N296" s="35"/>
      <c r="O296" s="35"/>
      <c r="P296" s="35"/>
      <c r="Q296" s="35"/>
      <c r="R296" s="35"/>
      <c r="S296" s="35"/>
      <c r="T296" s="34"/>
      <c r="U296" s="34"/>
      <c r="V296" s="35"/>
      <c r="W296" s="19"/>
      <c r="X296" s="19"/>
      <c r="Y296" s="19"/>
      <c r="Z296" s="19"/>
      <c r="AA296" s="35"/>
      <c r="AB296" s="35"/>
      <c r="AC296" s="34"/>
      <c r="AD296" s="34"/>
      <c r="AE296" s="35"/>
      <c r="AF296" s="35"/>
      <c r="AG296" s="35"/>
      <c r="AH296" s="35"/>
      <c r="AI296" s="35"/>
      <c r="AJ296" s="35"/>
      <c r="AK296" s="35"/>
      <c r="AL296" s="35"/>
      <c r="AM296" s="35"/>
      <c r="AN296" s="35"/>
      <c r="AO296" s="35"/>
      <c r="AP296" s="35"/>
      <c r="AQ296" s="35"/>
      <c r="AR296" s="36"/>
      <c r="AS296" s="35"/>
    </row>
    <row r="297" spans="1:45" ht="15.75" customHeight="1" x14ac:dyDescent="0.25">
      <c r="A297" s="18"/>
      <c r="B297" s="22"/>
      <c r="C297" s="22"/>
      <c r="D297" s="35"/>
      <c r="E297" s="35"/>
      <c r="F297" s="35"/>
      <c r="G297" s="35"/>
      <c r="H297" s="35"/>
      <c r="I297" s="35"/>
      <c r="J297" s="35"/>
      <c r="K297" s="35"/>
      <c r="L297" s="35"/>
      <c r="M297" s="35"/>
      <c r="N297" s="35"/>
      <c r="O297" s="35"/>
      <c r="P297" s="35"/>
      <c r="Q297" s="35"/>
      <c r="R297" s="35"/>
      <c r="S297" s="35"/>
      <c r="T297" s="34"/>
      <c r="U297" s="34"/>
      <c r="V297" s="35"/>
      <c r="W297" s="19"/>
      <c r="X297" s="19"/>
      <c r="Y297" s="19"/>
      <c r="Z297" s="19"/>
      <c r="AA297" s="35"/>
      <c r="AB297" s="35"/>
      <c r="AC297" s="34"/>
      <c r="AD297" s="34"/>
      <c r="AE297" s="35"/>
      <c r="AF297" s="35"/>
      <c r="AG297" s="35"/>
      <c r="AH297" s="35"/>
      <c r="AI297" s="35"/>
      <c r="AJ297" s="35"/>
      <c r="AK297" s="35"/>
      <c r="AL297" s="35"/>
      <c r="AM297" s="35"/>
      <c r="AN297" s="35"/>
      <c r="AO297" s="35"/>
      <c r="AP297" s="35"/>
      <c r="AQ297" s="35"/>
      <c r="AR297" s="36"/>
      <c r="AS297" s="35"/>
    </row>
    <row r="298" spans="1:45" ht="15.75" customHeight="1" x14ac:dyDescent="0.25">
      <c r="A298" s="18"/>
      <c r="B298" s="22"/>
      <c r="C298" s="22"/>
      <c r="D298" s="35"/>
      <c r="E298" s="35"/>
      <c r="F298" s="35"/>
      <c r="G298" s="35"/>
      <c r="H298" s="35"/>
      <c r="I298" s="35"/>
      <c r="J298" s="35"/>
      <c r="K298" s="35"/>
      <c r="L298" s="35"/>
      <c r="M298" s="35"/>
      <c r="N298" s="35"/>
      <c r="O298" s="35"/>
      <c r="P298" s="35"/>
      <c r="Q298" s="35"/>
      <c r="R298" s="35"/>
      <c r="S298" s="35"/>
      <c r="T298" s="34"/>
      <c r="U298" s="34"/>
      <c r="V298" s="35"/>
      <c r="W298" s="19"/>
      <c r="X298" s="19"/>
      <c r="Y298" s="19"/>
      <c r="Z298" s="19"/>
      <c r="AA298" s="35"/>
      <c r="AB298" s="35"/>
      <c r="AC298" s="34"/>
      <c r="AD298" s="34"/>
      <c r="AE298" s="35"/>
      <c r="AF298" s="35"/>
      <c r="AG298" s="35"/>
      <c r="AH298" s="35"/>
      <c r="AI298" s="35"/>
      <c r="AJ298" s="35"/>
      <c r="AK298" s="35"/>
      <c r="AL298" s="35"/>
      <c r="AM298" s="35"/>
      <c r="AN298" s="35"/>
      <c r="AO298" s="35"/>
      <c r="AP298" s="35"/>
      <c r="AQ298" s="35"/>
      <c r="AR298" s="36"/>
      <c r="AS298" s="35"/>
    </row>
    <row r="299" spans="1:45" ht="15.75" customHeight="1" x14ac:dyDescent="0.25">
      <c r="A299" s="18"/>
      <c r="B299" s="22"/>
      <c r="C299" s="22"/>
      <c r="D299" s="35"/>
      <c r="E299" s="35"/>
      <c r="F299" s="35"/>
      <c r="G299" s="35"/>
      <c r="H299" s="35"/>
      <c r="I299" s="35"/>
      <c r="J299" s="35"/>
      <c r="K299" s="35"/>
      <c r="L299" s="35"/>
      <c r="M299" s="35"/>
      <c r="N299" s="35"/>
      <c r="O299" s="35"/>
      <c r="P299" s="35"/>
      <c r="Q299" s="35"/>
      <c r="R299" s="35"/>
      <c r="S299" s="35"/>
      <c r="T299" s="34"/>
      <c r="U299" s="34"/>
      <c r="V299" s="35"/>
      <c r="W299" s="19"/>
      <c r="X299" s="19"/>
      <c r="Y299" s="19"/>
      <c r="Z299" s="19"/>
      <c r="AA299" s="35"/>
      <c r="AB299" s="35"/>
      <c r="AC299" s="34"/>
      <c r="AD299" s="34"/>
      <c r="AE299" s="35"/>
      <c r="AF299" s="35"/>
      <c r="AG299" s="35"/>
      <c r="AH299" s="35"/>
      <c r="AI299" s="35"/>
      <c r="AJ299" s="35"/>
      <c r="AK299" s="35"/>
      <c r="AL299" s="35"/>
      <c r="AM299" s="35"/>
      <c r="AN299" s="35"/>
      <c r="AO299" s="35"/>
      <c r="AP299" s="35"/>
      <c r="AQ299" s="35"/>
      <c r="AR299" s="36"/>
      <c r="AS299" s="35"/>
    </row>
    <row r="300" spans="1:45" ht="15.75" customHeight="1" x14ac:dyDescent="0.25">
      <c r="A300" s="18"/>
      <c r="B300" s="22"/>
      <c r="C300" s="22"/>
      <c r="D300" s="35"/>
      <c r="E300" s="35"/>
      <c r="F300" s="35"/>
      <c r="G300" s="35"/>
      <c r="H300" s="35"/>
      <c r="I300" s="35"/>
      <c r="J300" s="35"/>
      <c r="K300" s="35"/>
      <c r="L300" s="35"/>
      <c r="M300" s="35"/>
      <c r="N300" s="35"/>
      <c r="O300" s="35"/>
      <c r="P300" s="35"/>
      <c r="Q300" s="35"/>
      <c r="R300" s="35"/>
      <c r="S300" s="35"/>
      <c r="T300" s="34"/>
      <c r="U300" s="34"/>
      <c r="V300" s="35"/>
      <c r="W300" s="19"/>
      <c r="X300" s="19"/>
      <c r="Y300" s="19"/>
      <c r="Z300" s="19"/>
      <c r="AA300" s="35"/>
      <c r="AB300" s="35"/>
      <c r="AC300" s="34"/>
      <c r="AD300" s="34"/>
      <c r="AE300" s="35"/>
      <c r="AF300" s="35"/>
      <c r="AG300" s="35"/>
      <c r="AH300" s="35"/>
      <c r="AI300" s="35"/>
      <c r="AJ300" s="35"/>
      <c r="AK300" s="35"/>
      <c r="AL300" s="35"/>
      <c r="AM300" s="35"/>
      <c r="AN300" s="35"/>
      <c r="AO300" s="35"/>
      <c r="AP300" s="35"/>
      <c r="AQ300" s="35"/>
      <c r="AR300" s="36"/>
      <c r="AS300" s="35"/>
    </row>
    <row r="301" spans="1:45" ht="15.75" customHeight="1" x14ac:dyDescent="0.25">
      <c r="A301" s="18"/>
      <c r="B301" s="22"/>
      <c r="C301" s="22"/>
      <c r="D301" s="35"/>
      <c r="E301" s="35"/>
      <c r="F301" s="35"/>
      <c r="G301" s="35"/>
      <c r="H301" s="35"/>
      <c r="I301" s="35"/>
      <c r="J301" s="35"/>
      <c r="K301" s="35"/>
      <c r="L301" s="35"/>
      <c r="M301" s="35"/>
      <c r="N301" s="35"/>
      <c r="O301" s="35"/>
      <c r="P301" s="35"/>
      <c r="Q301" s="35"/>
      <c r="R301" s="35"/>
      <c r="S301" s="35"/>
      <c r="T301" s="34"/>
      <c r="U301" s="34"/>
      <c r="V301" s="35"/>
      <c r="W301" s="19"/>
      <c r="X301" s="19"/>
      <c r="Y301" s="19"/>
      <c r="Z301" s="19"/>
      <c r="AA301" s="35"/>
      <c r="AB301" s="35"/>
      <c r="AC301" s="34"/>
      <c r="AD301" s="34"/>
      <c r="AE301" s="35"/>
      <c r="AF301" s="35"/>
      <c r="AG301" s="35"/>
      <c r="AH301" s="35"/>
      <c r="AI301" s="35"/>
      <c r="AJ301" s="35"/>
      <c r="AK301" s="35"/>
      <c r="AL301" s="35"/>
      <c r="AM301" s="35"/>
      <c r="AN301" s="35"/>
      <c r="AO301" s="35"/>
      <c r="AP301" s="35"/>
      <c r="AQ301" s="35"/>
      <c r="AR301" s="36"/>
      <c r="AS301" s="35"/>
    </row>
    <row r="302" spans="1:45" ht="15.75" customHeight="1" x14ac:dyDescent="0.25">
      <c r="A302" s="18"/>
      <c r="B302" s="22"/>
      <c r="C302" s="22"/>
      <c r="D302" s="35"/>
      <c r="E302" s="35"/>
      <c r="F302" s="35"/>
      <c r="G302" s="35"/>
      <c r="H302" s="35"/>
      <c r="I302" s="35"/>
      <c r="J302" s="35"/>
      <c r="K302" s="35"/>
      <c r="L302" s="35"/>
      <c r="M302" s="35"/>
      <c r="N302" s="35"/>
      <c r="O302" s="35"/>
      <c r="P302" s="35"/>
      <c r="Q302" s="35"/>
      <c r="R302" s="35"/>
      <c r="S302" s="35"/>
      <c r="T302" s="34"/>
      <c r="U302" s="34"/>
      <c r="V302" s="35"/>
      <c r="W302" s="19"/>
      <c r="X302" s="19"/>
      <c r="Y302" s="19"/>
      <c r="Z302" s="19"/>
      <c r="AA302" s="35"/>
      <c r="AB302" s="35"/>
      <c r="AC302" s="34"/>
      <c r="AD302" s="34"/>
      <c r="AE302" s="35"/>
      <c r="AF302" s="35"/>
      <c r="AG302" s="35"/>
      <c r="AH302" s="35"/>
      <c r="AI302" s="35"/>
      <c r="AJ302" s="35"/>
      <c r="AK302" s="35"/>
      <c r="AL302" s="35"/>
      <c r="AM302" s="35"/>
      <c r="AN302" s="35"/>
      <c r="AO302" s="35"/>
      <c r="AP302" s="35"/>
      <c r="AQ302" s="35"/>
      <c r="AR302" s="36"/>
      <c r="AS302" s="35"/>
    </row>
    <row r="303" spans="1:45" ht="15.75" customHeight="1" x14ac:dyDescent="0.25">
      <c r="A303" s="18"/>
      <c r="B303" s="22"/>
      <c r="C303" s="22"/>
      <c r="D303" s="35"/>
      <c r="E303" s="35"/>
      <c r="F303" s="35"/>
      <c r="G303" s="35"/>
      <c r="H303" s="35"/>
      <c r="I303" s="35"/>
      <c r="J303" s="35"/>
      <c r="K303" s="35"/>
      <c r="L303" s="35"/>
      <c r="M303" s="35"/>
      <c r="N303" s="35"/>
      <c r="O303" s="35"/>
      <c r="P303" s="35"/>
      <c r="Q303" s="35"/>
      <c r="R303" s="35"/>
      <c r="S303" s="35"/>
      <c r="T303" s="34"/>
      <c r="U303" s="34"/>
      <c r="V303" s="35"/>
      <c r="W303" s="19"/>
      <c r="X303" s="19"/>
      <c r="Y303" s="19"/>
      <c r="Z303" s="19"/>
      <c r="AA303" s="35"/>
      <c r="AB303" s="35"/>
      <c r="AC303" s="34"/>
      <c r="AD303" s="34"/>
      <c r="AE303" s="35"/>
      <c r="AF303" s="35"/>
      <c r="AG303" s="35"/>
      <c r="AH303" s="35"/>
      <c r="AI303" s="35"/>
      <c r="AJ303" s="35"/>
      <c r="AK303" s="35"/>
      <c r="AL303" s="35"/>
      <c r="AM303" s="35"/>
      <c r="AN303" s="35"/>
      <c r="AO303" s="35"/>
      <c r="AP303" s="35"/>
      <c r="AQ303" s="35"/>
      <c r="AR303" s="36"/>
      <c r="AS303" s="35"/>
    </row>
    <row r="304" spans="1:45" ht="15.75" customHeight="1" x14ac:dyDescent="0.25">
      <c r="A304" s="18"/>
      <c r="B304" s="22"/>
      <c r="C304" s="22"/>
      <c r="D304" s="35"/>
      <c r="E304" s="35"/>
      <c r="F304" s="35"/>
      <c r="G304" s="35"/>
      <c r="H304" s="35"/>
      <c r="I304" s="35"/>
      <c r="J304" s="35"/>
      <c r="K304" s="35"/>
      <c r="L304" s="35"/>
      <c r="M304" s="35"/>
      <c r="N304" s="35"/>
      <c r="O304" s="35"/>
      <c r="P304" s="35"/>
      <c r="Q304" s="35"/>
      <c r="R304" s="35"/>
      <c r="S304" s="35"/>
      <c r="T304" s="34"/>
      <c r="U304" s="34"/>
      <c r="V304" s="35"/>
      <c r="W304" s="19"/>
      <c r="X304" s="19"/>
      <c r="Y304" s="19"/>
      <c r="Z304" s="19"/>
      <c r="AA304" s="35"/>
      <c r="AB304" s="35"/>
      <c r="AC304" s="34"/>
      <c r="AD304" s="34"/>
      <c r="AE304" s="35"/>
      <c r="AF304" s="35"/>
      <c r="AG304" s="35"/>
      <c r="AH304" s="35"/>
      <c r="AI304" s="35"/>
      <c r="AJ304" s="35"/>
      <c r="AK304" s="35"/>
      <c r="AL304" s="35"/>
      <c r="AM304" s="35"/>
      <c r="AN304" s="35"/>
      <c r="AO304" s="35"/>
      <c r="AP304" s="35"/>
      <c r="AQ304" s="35"/>
      <c r="AR304" s="36"/>
      <c r="AS304" s="35"/>
    </row>
    <row r="305" spans="1:45" ht="15.75" customHeight="1" x14ac:dyDescent="0.25">
      <c r="A305" s="18"/>
      <c r="B305" s="22"/>
      <c r="C305" s="22"/>
      <c r="D305" s="35"/>
      <c r="E305" s="35"/>
      <c r="F305" s="35"/>
      <c r="G305" s="35"/>
      <c r="H305" s="35"/>
      <c r="I305" s="35"/>
      <c r="J305" s="35"/>
      <c r="K305" s="35"/>
      <c r="L305" s="35"/>
      <c r="M305" s="35"/>
      <c r="N305" s="35"/>
      <c r="O305" s="35"/>
      <c r="P305" s="35"/>
      <c r="Q305" s="35"/>
      <c r="R305" s="35"/>
      <c r="S305" s="35"/>
      <c r="T305" s="34"/>
      <c r="U305" s="34"/>
      <c r="V305" s="35"/>
      <c r="W305" s="19"/>
      <c r="X305" s="19"/>
      <c r="Y305" s="19"/>
      <c r="Z305" s="19"/>
      <c r="AA305" s="35"/>
      <c r="AB305" s="35"/>
      <c r="AC305" s="34"/>
      <c r="AD305" s="34"/>
      <c r="AE305" s="35"/>
      <c r="AF305" s="35"/>
      <c r="AG305" s="35"/>
      <c r="AH305" s="35"/>
      <c r="AI305" s="35"/>
      <c r="AJ305" s="35"/>
      <c r="AK305" s="35"/>
      <c r="AL305" s="35"/>
      <c r="AM305" s="35"/>
      <c r="AN305" s="35"/>
      <c r="AO305" s="35"/>
      <c r="AP305" s="35"/>
      <c r="AQ305" s="35"/>
      <c r="AR305" s="36"/>
      <c r="AS305" s="35"/>
    </row>
    <row r="306" spans="1:45" ht="15.75" customHeight="1" x14ac:dyDescent="0.25">
      <c r="A306" s="18"/>
      <c r="B306" s="22"/>
      <c r="C306" s="22"/>
      <c r="D306" s="35"/>
      <c r="E306" s="35"/>
      <c r="F306" s="35"/>
      <c r="G306" s="35"/>
      <c r="H306" s="35"/>
      <c r="I306" s="35"/>
      <c r="J306" s="35"/>
      <c r="K306" s="35"/>
      <c r="L306" s="35"/>
      <c r="M306" s="35"/>
      <c r="N306" s="35"/>
      <c r="O306" s="35"/>
      <c r="P306" s="35"/>
      <c r="Q306" s="35"/>
      <c r="R306" s="35"/>
      <c r="S306" s="35"/>
      <c r="T306" s="34"/>
      <c r="U306" s="34"/>
      <c r="V306" s="35"/>
      <c r="W306" s="19"/>
      <c r="X306" s="19"/>
      <c r="Y306" s="19"/>
      <c r="Z306" s="19"/>
      <c r="AA306" s="35"/>
      <c r="AB306" s="35"/>
      <c r="AC306" s="34"/>
      <c r="AD306" s="34"/>
      <c r="AE306" s="35"/>
      <c r="AF306" s="35"/>
      <c r="AG306" s="35"/>
      <c r="AH306" s="35"/>
      <c r="AI306" s="35"/>
      <c r="AJ306" s="35"/>
      <c r="AK306" s="35"/>
      <c r="AL306" s="35"/>
      <c r="AM306" s="35"/>
      <c r="AN306" s="35"/>
      <c r="AO306" s="35"/>
      <c r="AP306" s="35"/>
      <c r="AQ306" s="35"/>
      <c r="AR306" s="36"/>
      <c r="AS306" s="35"/>
    </row>
    <row r="307" spans="1:45" ht="15.75" customHeight="1" x14ac:dyDescent="0.25">
      <c r="A307" s="18"/>
      <c r="B307" s="22"/>
      <c r="C307" s="22"/>
      <c r="D307" s="35"/>
      <c r="E307" s="35"/>
      <c r="F307" s="35"/>
      <c r="G307" s="35"/>
      <c r="H307" s="35"/>
      <c r="I307" s="35"/>
      <c r="J307" s="35"/>
      <c r="K307" s="35"/>
      <c r="L307" s="35"/>
      <c r="M307" s="35"/>
      <c r="N307" s="35"/>
      <c r="O307" s="35"/>
      <c r="P307" s="35"/>
      <c r="Q307" s="35"/>
      <c r="R307" s="35"/>
      <c r="S307" s="35"/>
      <c r="T307" s="34"/>
      <c r="U307" s="34"/>
      <c r="V307" s="35"/>
      <c r="W307" s="19"/>
      <c r="X307" s="19"/>
      <c r="Y307" s="19"/>
      <c r="Z307" s="19"/>
      <c r="AA307" s="35"/>
      <c r="AB307" s="35"/>
      <c r="AC307" s="34"/>
      <c r="AD307" s="34"/>
      <c r="AE307" s="35"/>
      <c r="AF307" s="35"/>
      <c r="AG307" s="35"/>
      <c r="AH307" s="35"/>
      <c r="AI307" s="35"/>
      <c r="AJ307" s="35"/>
      <c r="AK307" s="35"/>
      <c r="AL307" s="35"/>
      <c r="AM307" s="35"/>
      <c r="AN307" s="35"/>
      <c r="AO307" s="35"/>
      <c r="AP307" s="35"/>
      <c r="AQ307" s="35"/>
      <c r="AR307" s="36"/>
      <c r="AS307" s="35"/>
    </row>
    <row r="308" spans="1:45" ht="15.75" customHeight="1" x14ac:dyDescent="0.25">
      <c r="A308" s="18"/>
      <c r="B308" s="22"/>
      <c r="C308" s="22"/>
      <c r="D308" s="35"/>
      <c r="E308" s="35"/>
      <c r="F308" s="35"/>
      <c r="G308" s="35"/>
      <c r="H308" s="35"/>
      <c r="I308" s="35"/>
      <c r="J308" s="35"/>
      <c r="K308" s="35"/>
      <c r="L308" s="35"/>
      <c r="M308" s="35"/>
      <c r="N308" s="35"/>
      <c r="O308" s="35"/>
      <c r="P308" s="35"/>
      <c r="Q308" s="35"/>
      <c r="R308" s="35"/>
      <c r="S308" s="35"/>
      <c r="T308" s="34"/>
      <c r="U308" s="34"/>
      <c r="V308" s="35"/>
      <c r="W308" s="19"/>
      <c r="X308" s="19"/>
      <c r="Y308" s="19"/>
      <c r="Z308" s="19"/>
      <c r="AA308" s="35"/>
      <c r="AB308" s="35"/>
      <c r="AC308" s="34"/>
      <c r="AD308" s="34"/>
      <c r="AE308" s="35"/>
      <c r="AF308" s="35"/>
      <c r="AG308" s="35"/>
      <c r="AH308" s="35"/>
      <c r="AI308" s="35"/>
      <c r="AJ308" s="35"/>
      <c r="AK308" s="35"/>
      <c r="AL308" s="35"/>
      <c r="AM308" s="35"/>
      <c r="AN308" s="35"/>
      <c r="AO308" s="35"/>
      <c r="AP308" s="35"/>
      <c r="AQ308" s="35"/>
      <c r="AR308" s="36"/>
      <c r="AS308" s="35"/>
    </row>
    <row r="309" spans="1:45" ht="15.75" customHeight="1" x14ac:dyDescent="0.25">
      <c r="A309" s="18"/>
      <c r="B309" s="22"/>
      <c r="C309" s="22"/>
      <c r="D309" s="35"/>
      <c r="E309" s="35"/>
      <c r="F309" s="35"/>
      <c r="G309" s="35"/>
      <c r="H309" s="35"/>
      <c r="I309" s="35"/>
      <c r="J309" s="35"/>
      <c r="K309" s="35"/>
      <c r="L309" s="35"/>
      <c r="M309" s="35"/>
      <c r="N309" s="35"/>
      <c r="O309" s="35"/>
      <c r="P309" s="35"/>
      <c r="Q309" s="35"/>
      <c r="R309" s="35"/>
      <c r="S309" s="35"/>
      <c r="T309" s="34"/>
      <c r="U309" s="34"/>
      <c r="V309" s="35"/>
      <c r="W309" s="19"/>
      <c r="X309" s="19"/>
      <c r="Y309" s="19"/>
      <c r="Z309" s="19"/>
      <c r="AA309" s="35"/>
      <c r="AB309" s="35"/>
      <c r="AC309" s="34"/>
      <c r="AD309" s="34"/>
      <c r="AE309" s="35"/>
      <c r="AF309" s="35"/>
      <c r="AG309" s="35"/>
      <c r="AH309" s="35"/>
      <c r="AI309" s="35"/>
      <c r="AJ309" s="35"/>
      <c r="AK309" s="35"/>
      <c r="AL309" s="35"/>
      <c r="AM309" s="35"/>
      <c r="AN309" s="35"/>
      <c r="AO309" s="35"/>
      <c r="AP309" s="35"/>
      <c r="AQ309" s="35"/>
      <c r="AR309" s="36"/>
      <c r="AS309" s="35"/>
    </row>
    <row r="310" spans="1:45" ht="15.75" customHeight="1" x14ac:dyDescent="0.25">
      <c r="A310" s="18"/>
      <c r="B310" s="22"/>
      <c r="C310" s="22"/>
      <c r="D310" s="35"/>
      <c r="E310" s="35"/>
      <c r="F310" s="35"/>
      <c r="G310" s="35"/>
      <c r="H310" s="35"/>
      <c r="I310" s="35"/>
      <c r="J310" s="35"/>
      <c r="K310" s="35"/>
      <c r="L310" s="35"/>
      <c r="M310" s="35"/>
      <c r="N310" s="35"/>
      <c r="O310" s="35"/>
      <c r="P310" s="35"/>
      <c r="Q310" s="35"/>
      <c r="R310" s="35"/>
      <c r="S310" s="35"/>
      <c r="T310" s="34"/>
      <c r="U310" s="34"/>
      <c r="V310" s="35"/>
      <c r="W310" s="19"/>
      <c r="X310" s="19"/>
      <c r="Y310" s="19"/>
      <c r="Z310" s="19"/>
      <c r="AA310" s="35"/>
      <c r="AB310" s="35"/>
      <c r="AC310" s="34"/>
      <c r="AD310" s="34"/>
      <c r="AE310" s="35"/>
      <c r="AF310" s="35"/>
      <c r="AG310" s="35"/>
      <c r="AH310" s="35"/>
      <c r="AI310" s="35"/>
      <c r="AJ310" s="35"/>
      <c r="AK310" s="35"/>
      <c r="AL310" s="35"/>
      <c r="AM310" s="35"/>
      <c r="AN310" s="35"/>
      <c r="AO310" s="35"/>
      <c r="AP310" s="35"/>
      <c r="AQ310" s="35"/>
      <c r="AR310" s="36"/>
      <c r="AS310" s="35"/>
    </row>
    <row r="311" spans="1:45" ht="15.75" customHeight="1" x14ac:dyDescent="0.25">
      <c r="A311" s="18"/>
      <c r="B311" s="22"/>
      <c r="C311" s="22"/>
      <c r="D311" s="35"/>
      <c r="E311" s="35"/>
      <c r="F311" s="35"/>
      <c r="G311" s="35"/>
      <c r="H311" s="35"/>
      <c r="I311" s="35"/>
      <c r="J311" s="35"/>
      <c r="K311" s="35"/>
      <c r="L311" s="35"/>
      <c r="M311" s="35"/>
      <c r="N311" s="35"/>
      <c r="O311" s="35"/>
      <c r="P311" s="35"/>
      <c r="Q311" s="35"/>
      <c r="R311" s="35"/>
      <c r="S311" s="35"/>
      <c r="T311" s="34"/>
      <c r="U311" s="34"/>
      <c r="V311" s="35"/>
      <c r="W311" s="19"/>
      <c r="X311" s="19"/>
      <c r="Y311" s="19"/>
      <c r="Z311" s="19"/>
      <c r="AA311" s="35"/>
      <c r="AB311" s="35"/>
      <c r="AC311" s="34"/>
      <c r="AD311" s="34"/>
      <c r="AE311" s="35"/>
      <c r="AF311" s="35"/>
      <c r="AG311" s="35"/>
      <c r="AH311" s="35"/>
      <c r="AI311" s="35"/>
      <c r="AJ311" s="35"/>
      <c r="AK311" s="35"/>
      <c r="AL311" s="35"/>
      <c r="AM311" s="35"/>
      <c r="AN311" s="35"/>
      <c r="AO311" s="35"/>
      <c r="AP311" s="35"/>
      <c r="AQ311" s="35"/>
      <c r="AR311" s="36"/>
      <c r="AS311" s="35"/>
    </row>
    <row r="312" spans="1:45" ht="15.75" customHeight="1" x14ac:dyDescent="0.25">
      <c r="A312" s="18"/>
      <c r="B312" s="22"/>
      <c r="C312" s="22"/>
      <c r="D312" s="35"/>
      <c r="E312" s="35"/>
      <c r="F312" s="35"/>
      <c r="G312" s="35"/>
      <c r="H312" s="35"/>
      <c r="I312" s="35"/>
      <c r="J312" s="35"/>
      <c r="K312" s="35"/>
      <c r="L312" s="35"/>
      <c r="M312" s="35"/>
      <c r="N312" s="35"/>
      <c r="O312" s="35"/>
      <c r="P312" s="35"/>
      <c r="Q312" s="35"/>
      <c r="R312" s="35"/>
      <c r="S312" s="35"/>
      <c r="T312" s="34"/>
      <c r="U312" s="34"/>
      <c r="V312" s="35"/>
      <c r="W312" s="19"/>
      <c r="X312" s="19"/>
      <c r="Y312" s="19"/>
      <c r="Z312" s="19"/>
      <c r="AA312" s="35"/>
      <c r="AB312" s="35"/>
      <c r="AC312" s="34"/>
      <c r="AD312" s="34"/>
      <c r="AE312" s="35"/>
      <c r="AF312" s="35"/>
      <c r="AG312" s="35"/>
      <c r="AH312" s="35"/>
      <c r="AI312" s="35"/>
      <c r="AJ312" s="35"/>
      <c r="AK312" s="35"/>
      <c r="AL312" s="35"/>
      <c r="AM312" s="35"/>
      <c r="AN312" s="35"/>
      <c r="AO312" s="35"/>
      <c r="AP312" s="35"/>
      <c r="AQ312" s="35"/>
      <c r="AR312" s="36"/>
      <c r="AS312" s="35"/>
    </row>
    <row r="313" spans="1:45" ht="15.75" customHeight="1" x14ac:dyDescent="0.25">
      <c r="A313" s="18"/>
      <c r="B313" s="22"/>
      <c r="C313" s="22"/>
      <c r="D313" s="35"/>
      <c r="E313" s="35"/>
      <c r="F313" s="35"/>
      <c r="G313" s="35"/>
      <c r="H313" s="35"/>
      <c r="I313" s="35"/>
      <c r="J313" s="35"/>
      <c r="K313" s="35"/>
      <c r="L313" s="35"/>
      <c r="M313" s="35"/>
      <c r="N313" s="35"/>
      <c r="O313" s="35"/>
      <c r="P313" s="35"/>
      <c r="Q313" s="35"/>
      <c r="R313" s="35"/>
      <c r="S313" s="35"/>
      <c r="T313" s="34"/>
      <c r="U313" s="34"/>
      <c r="V313" s="35"/>
      <c r="W313" s="19"/>
      <c r="X313" s="19"/>
      <c r="Y313" s="19"/>
      <c r="Z313" s="19"/>
      <c r="AA313" s="35"/>
      <c r="AB313" s="35"/>
      <c r="AC313" s="34"/>
      <c r="AD313" s="34"/>
      <c r="AE313" s="35"/>
      <c r="AF313" s="35"/>
      <c r="AG313" s="35"/>
      <c r="AH313" s="35"/>
      <c r="AI313" s="35"/>
      <c r="AJ313" s="35"/>
      <c r="AK313" s="35"/>
      <c r="AL313" s="35"/>
      <c r="AM313" s="35"/>
      <c r="AN313" s="35"/>
      <c r="AO313" s="35"/>
      <c r="AP313" s="35"/>
      <c r="AQ313" s="35"/>
      <c r="AR313" s="36"/>
      <c r="AS313" s="35"/>
    </row>
    <row r="314" spans="1:45" ht="15.75" customHeight="1" x14ac:dyDescent="0.25">
      <c r="A314" s="18"/>
      <c r="B314" s="22"/>
      <c r="C314" s="22"/>
      <c r="D314" s="35"/>
      <c r="E314" s="35"/>
      <c r="F314" s="35"/>
      <c r="G314" s="35"/>
      <c r="H314" s="35"/>
      <c r="I314" s="35"/>
      <c r="J314" s="35"/>
      <c r="K314" s="35"/>
      <c r="L314" s="35"/>
      <c r="M314" s="35"/>
      <c r="N314" s="35"/>
      <c r="O314" s="35"/>
      <c r="P314" s="35"/>
      <c r="Q314" s="35"/>
      <c r="R314" s="35"/>
      <c r="S314" s="35"/>
      <c r="T314" s="34"/>
      <c r="U314" s="34"/>
      <c r="V314" s="35"/>
      <c r="W314" s="19"/>
      <c r="X314" s="19"/>
      <c r="Y314" s="19"/>
      <c r="Z314" s="19"/>
      <c r="AA314" s="35"/>
      <c r="AB314" s="35"/>
      <c r="AC314" s="34"/>
      <c r="AD314" s="34"/>
      <c r="AE314" s="35"/>
      <c r="AF314" s="35"/>
      <c r="AG314" s="35"/>
      <c r="AH314" s="35"/>
      <c r="AI314" s="35"/>
      <c r="AJ314" s="35"/>
      <c r="AK314" s="35"/>
      <c r="AL314" s="35"/>
      <c r="AM314" s="35"/>
      <c r="AN314" s="35"/>
      <c r="AO314" s="35"/>
      <c r="AP314" s="35"/>
      <c r="AQ314" s="35"/>
      <c r="AR314" s="36"/>
      <c r="AS314" s="35"/>
    </row>
    <row r="315" spans="1:45" ht="15.75" customHeight="1" x14ac:dyDescent="0.25">
      <c r="A315" s="18"/>
      <c r="B315" s="22"/>
      <c r="C315" s="22"/>
      <c r="D315" s="35"/>
      <c r="E315" s="35"/>
      <c r="F315" s="35"/>
      <c r="G315" s="35"/>
      <c r="H315" s="35"/>
      <c r="I315" s="35"/>
      <c r="J315" s="35"/>
      <c r="K315" s="35"/>
      <c r="L315" s="35"/>
      <c r="M315" s="35"/>
      <c r="N315" s="35"/>
      <c r="O315" s="35"/>
      <c r="P315" s="35"/>
      <c r="Q315" s="35"/>
      <c r="R315" s="35"/>
      <c r="S315" s="35"/>
      <c r="T315" s="34"/>
      <c r="U315" s="34"/>
      <c r="V315" s="35"/>
      <c r="W315" s="19"/>
      <c r="X315" s="19"/>
      <c r="Y315" s="19"/>
      <c r="Z315" s="19"/>
      <c r="AA315" s="35"/>
      <c r="AB315" s="35"/>
      <c r="AC315" s="34"/>
      <c r="AD315" s="34"/>
      <c r="AE315" s="35"/>
      <c r="AF315" s="35"/>
      <c r="AG315" s="35"/>
      <c r="AH315" s="35"/>
      <c r="AI315" s="35"/>
      <c r="AJ315" s="35"/>
      <c r="AK315" s="35"/>
      <c r="AL315" s="35"/>
      <c r="AM315" s="35"/>
      <c r="AN315" s="35"/>
      <c r="AO315" s="35"/>
      <c r="AP315" s="35"/>
      <c r="AQ315" s="35"/>
      <c r="AR315" s="36"/>
      <c r="AS315" s="35"/>
    </row>
    <row r="316" spans="1:45" ht="15.75" customHeight="1" x14ac:dyDescent="0.25">
      <c r="A316" s="18"/>
      <c r="B316" s="22"/>
      <c r="C316" s="22"/>
      <c r="D316" s="35"/>
      <c r="E316" s="35"/>
      <c r="F316" s="35"/>
      <c r="G316" s="35"/>
      <c r="H316" s="35"/>
      <c r="I316" s="35"/>
      <c r="J316" s="35"/>
      <c r="K316" s="35"/>
      <c r="L316" s="35"/>
      <c r="M316" s="35"/>
      <c r="N316" s="35"/>
      <c r="O316" s="35"/>
      <c r="P316" s="35"/>
      <c r="Q316" s="35"/>
      <c r="R316" s="35"/>
      <c r="S316" s="35"/>
      <c r="T316" s="34"/>
      <c r="U316" s="34"/>
      <c r="V316" s="35"/>
      <c r="W316" s="19"/>
      <c r="X316" s="19"/>
      <c r="Y316" s="19"/>
      <c r="Z316" s="19"/>
      <c r="AA316" s="35"/>
      <c r="AB316" s="35"/>
      <c r="AC316" s="34"/>
      <c r="AD316" s="34"/>
      <c r="AE316" s="35"/>
      <c r="AF316" s="35"/>
      <c r="AG316" s="35"/>
      <c r="AH316" s="35"/>
      <c r="AI316" s="35"/>
      <c r="AJ316" s="35"/>
      <c r="AK316" s="35"/>
      <c r="AL316" s="35"/>
      <c r="AM316" s="35"/>
      <c r="AN316" s="35"/>
      <c r="AO316" s="35"/>
      <c r="AP316" s="35"/>
      <c r="AQ316" s="35"/>
      <c r="AR316" s="36"/>
      <c r="AS316" s="35"/>
    </row>
    <row r="317" spans="1:45" ht="15.75" customHeight="1" x14ac:dyDescent="0.25">
      <c r="A317" s="18"/>
      <c r="B317" s="22"/>
      <c r="C317" s="22"/>
      <c r="D317" s="35"/>
      <c r="E317" s="35"/>
      <c r="F317" s="35"/>
      <c r="G317" s="35"/>
      <c r="H317" s="35"/>
      <c r="I317" s="35"/>
      <c r="J317" s="35"/>
      <c r="K317" s="35"/>
      <c r="L317" s="35"/>
      <c r="M317" s="35"/>
      <c r="N317" s="35"/>
      <c r="O317" s="35"/>
      <c r="P317" s="35"/>
      <c r="Q317" s="35"/>
      <c r="R317" s="35"/>
      <c r="S317" s="35"/>
      <c r="T317" s="34"/>
      <c r="U317" s="34"/>
      <c r="V317" s="35"/>
      <c r="W317" s="19"/>
      <c r="X317" s="19"/>
      <c r="Y317" s="19"/>
      <c r="Z317" s="19"/>
      <c r="AA317" s="35"/>
      <c r="AB317" s="35"/>
      <c r="AC317" s="34"/>
      <c r="AD317" s="34"/>
      <c r="AE317" s="35"/>
      <c r="AF317" s="35"/>
      <c r="AG317" s="35"/>
      <c r="AH317" s="35"/>
      <c r="AI317" s="35"/>
      <c r="AJ317" s="35"/>
      <c r="AK317" s="35"/>
      <c r="AL317" s="35"/>
      <c r="AM317" s="35"/>
      <c r="AN317" s="35"/>
      <c r="AO317" s="35"/>
      <c r="AP317" s="35"/>
      <c r="AQ317" s="35"/>
      <c r="AR317" s="36"/>
      <c r="AS317" s="35"/>
    </row>
    <row r="318" spans="1:45" ht="15.75" customHeight="1" x14ac:dyDescent="0.25">
      <c r="A318" s="18"/>
      <c r="B318" s="22"/>
      <c r="C318" s="22"/>
      <c r="D318" s="35"/>
      <c r="E318" s="35"/>
      <c r="F318" s="35"/>
      <c r="G318" s="35"/>
      <c r="H318" s="35"/>
      <c r="I318" s="35"/>
      <c r="J318" s="35"/>
      <c r="K318" s="35"/>
      <c r="L318" s="35"/>
      <c r="M318" s="35"/>
      <c r="N318" s="35"/>
      <c r="O318" s="35"/>
      <c r="P318" s="35"/>
      <c r="Q318" s="35"/>
      <c r="R318" s="35"/>
      <c r="S318" s="35"/>
      <c r="T318" s="34"/>
      <c r="U318" s="34"/>
      <c r="V318" s="35"/>
      <c r="W318" s="19"/>
      <c r="X318" s="19"/>
      <c r="Y318" s="19"/>
      <c r="Z318" s="19"/>
      <c r="AA318" s="35"/>
      <c r="AB318" s="35"/>
      <c r="AC318" s="34"/>
      <c r="AD318" s="34"/>
      <c r="AE318" s="35"/>
      <c r="AF318" s="35"/>
      <c r="AG318" s="35"/>
      <c r="AH318" s="35"/>
      <c r="AI318" s="35"/>
      <c r="AJ318" s="35"/>
      <c r="AK318" s="35"/>
      <c r="AL318" s="35"/>
      <c r="AM318" s="35"/>
      <c r="AN318" s="35"/>
      <c r="AO318" s="35"/>
      <c r="AP318" s="35"/>
      <c r="AQ318" s="35"/>
      <c r="AR318" s="36"/>
      <c r="AS318" s="35"/>
    </row>
    <row r="319" spans="1:45" ht="15.75" customHeight="1" x14ac:dyDescent="0.25">
      <c r="A319" s="18"/>
      <c r="B319" s="22"/>
      <c r="C319" s="22"/>
      <c r="D319" s="35"/>
      <c r="E319" s="35"/>
      <c r="F319" s="35"/>
      <c r="G319" s="35"/>
      <c r="H319" s="35"/>
      <c r="I319" s="35"/>
      <c r="J319" s="35"/>
      <c r="K319" s="35"/>
      <c r="L319" s="35"/>
      <c r="M319" s="35"/>
      <c r="N319" s="35"/>
      <c r="O319" s="35"/>
      <c r="P319" s="35"/>
      <c r="Q319" s="35"/>
      <c r="R319" s="35"/>
      <c r="S319" s="35"/>
      <c r="T319" s="34"/>
      <c r="U319" s="34"/>
      <c r="V319" s="35"/>
      <c r="W319" s="19"/>
      <c r="X319" s="19"/>
      <c r="Y319" s="19"/>
      <c r="Z319" s="19"/>
      <c r="AA319" s="35"/>
      <c r="AB319" s="35"/>
      <c r="AC319" s="34"/>
      <c r="AD319" s="34"/>
      <c r="AE319" s="35"/>
      <c r="AF319" s="35"/>
      <c r="AG319" s="35"/>
      <c r="AH319" s="35"/>
      <c r="AI319" s="35"/>
      <c r="AJ319" s="35"/>
      <c r="AK319" s="35"/>
      <c r="AL319" s="35"/>
      <c r="AM319" s="35"/>
      <c r="AN319" s="35"/>
      <c r="AO319" s="35"/>
      <c r="AP319" s="35"/>
      <c r="AQ319" s="35"/>
      <c r="AR319" s="36"/>
      <c r="AS319" s="35"/>
    </row>
    <row r="320" spans="1:45" ht="15.75" customHeight="1" x14ac:dyDescent="0.25">
      <c r="A320" s="18"/>
      <c r="B320" s="22"/>
      <c r="C320" s="22"/>
      <c r="D320" s="35"/>
      <c r="E320" s="35"/>
      <c r="F320" s="35"/>
      <c r="G320" s="35"/>
      <c r="H320" s="35"/>
      <c r="I320" s="35"/>
      <c r="J320" s="35"/>
      <c r="K320" s="35"/>
      <c r="L320" s="35"/>
      <c r="M320" s="35"/>
      <c r="N320" s="35"/>
      <c r="O320" s="35"/>
      <c r="P320" s="35"/>
      <c r="Q320" s="35"/>
      <c r="R320" s="35"/>
      <c r="S320" s="35"/>
      <c r="T320" s="34"/>
      <c r="U320" s="34"/>
      <c r="V320" s="35"/>
      <c r="W320" s="19"/>
      <c r="X320" s="19"/>
      <c r="Y320" s="19"/>
      <c r="Z320" s="19"/>
      <c r="AA320" s="35"/>
      <c r="AB320" s="35"/>
      <c r="AC320" s="34"/>
      <c r="AD320" s="34"/>
      <c r="AE320" s="35"/>
      <c r="AF320" s="35"/>
      <c r="AG320" s="35"/>
      <c r="AH320" s="35"/>
      <c r="AI320" s="35"/>
      <c r="AJ320" s="35"/>
      <c r="AK320" s="35"/>
      <c r="AL320" s="35"/>
      <c r="AM320" s="35"/>
      <c r="AN320" s="35"/>
      <c r="AO320" s="35"/>
      <c r="AP320" s="35"/>
      <c r="AQ320" s="35"/>
      <c r="AR320" s="36"/>
      <c r="AS320" s="35"/>
    </row>
    <row r="321" spans="1:45" ht="15.75" customHeight="1" x14ac:dyDescent="0.25">
      <c r="A321" s="18"/>
      <c r="B321" s="22"/>
      <c r="C321" s="22"/>
      <c r="D321" s="35"/>
      <c r="E321" s="35"/>
      <c r="F321" s="35"/>
      <c r="G321" s="35"/>
      <c r="H321" s="35"/>
      <c r="I321" s="35"/>
      <c r="J321" s="35"/>
      <c r="K321" s="35"/>
      <c r="L321" s="35"/>
      <c r="M321" s="35"/>
      <c r="N321" s="35"/>
      <c r="O321" s="35"/>
      <c r="P321" s="35"/>
      <c r="Q321" s="35"/>
      <c r="R321" s="35"/>
      <c r="S321" s="35"/>
      <c r="T321" s="34"/>
      <c r="U321" s="34"/>
      <c r="V321" s="35"/>
      <c r="W321" s="19"/>
      <c r="X321" s="19"/>
      <c r="Y321" s="19"/>
      <c r="Z321" s="19"/>
      <c r="AA321" s="35"/>
      <c r="AB321" s="35"/>
      <c r="AC321" s="34"/>
      <c r="AD321" s="34"/>
      <c r="AE321" s="35"/>
      <c r="AF321" s="35"/>
      <c r="AG321" s="35"/>
      <c r="AH321" s="35"/>
      <c r="AI321" s="35"/>
      <c r="AJ321" s="35"/>
      <c r="AK321" s="35"/>
      <c r="AL321" s="35"/>
      <c r="AM321" s="35"/>
      <c r="AN321" s="35"/>
      <c r="AO321" s="35"/>
      <c r="AP321" s="35"/>
      <c r="AQ321" s="35"/>
      <c r="AR321" s="36"/>
      <c r="AS321" s="35"/>
    </row>
    <row r="322" spans="1:45" ht="15.75" customHeight="1" x14ac:dyDescent="0.25">
      <c r="A322" s="18"/>
      <c r="B322" s="22"/>
      <c r="C322" s="22"/>
      <c r="D322" s="35"/>
      <c r="E322" s="35"/>
      <c r="F322" s="35"/>
      <c r="G322" s="35"/>
      <c r="H322" s="35"/>
      <c r="I322" s="35"/>
      <c r="J322" s="35"/>
      <c r="K322" s="35"/>
      <c r="L322" s="35"/>
      <c r="M322" s="35"/>
      <c r="N322" s="35"/>
      <c r="O322" s="35"/>
      <c r="P322" s="35"/>
      <c r="Q322" s="35"/>
      <c r="R322" s="35"/>
      <c r="S322" s="35"/>
      <c r="T322" s="34"/>
      <c r="U322" s="34"/>
      <c r="V322" s="35"/>
      <c r="W322" s="19"/>
      <c r="X322" s="19"/>
      <c r="Y322" s="19"/>
      <c r="Z322" s="19"/>
      <c r="AA322" s="35"/>
      <c r="AB322" s="35"/>
      <c r="AC322" s="34"/>
      <c r="AD322" s="34"/>
      <c r="AE322" s="35"/>
      <c r="AF322" s="35"/>
      <c r="AG322" s="35"/>
      <c r="AH322" s="35"/>
      <c r="AI322" s="35"/>
      <c r="AJ322" s="35"/>
      <c r="AK322" s="35"/>
      <c r="AL322" s="35"/>
      <c r="AM322" s="35"/>
      <c r="AN322" s="35"/>
      <c r="AO322" s="35"/>
      <c r="AP322" s="35"/>
      <c r="AQ322" s="35"/>
      <c r="AR322" s="36"/>
      <c r="AS322" s="35"/>
    </row>
    <row r="323" spans="1:45" ht="15.75" customHeight="1" x14ac:dyDescent="0.25">
      <c r="A323" s="18"/>
      <c r="B323" s="22"/>
      <c r="C323" s="22"/>
      <c r="D323" s="35"/>
      <c r="E323" s="35"/>
      <c r="F323" s="35"/>
      <c r="G323" s="35"/>
      <c r="H323" s="35"/>
      <c r="I323" s="35"/>
      <c r="J323" s="35"/>
      <c r="K323" s="35"/>
      <c r="L323" s="35"/>
      <c r="M323" s="35"/>
      <c r="N323" s="35"/>
      <c r="O323" s="35"/>
      <c r="P323" s="35"/>
      <c r="Q323" s="35"/>
      <c r="R323" s="35"/>
      <c r="S323" s="35"/>
      <c r="T323" s="34"/>
      <c r="U323" s="34"/>
      <c r="V323" s="35"/>
      <c r="W323" s="19"/>
      <c r="X323" s="19"/>
      <c r="Y323" s="19"/>
      <c r="Z323" s="19"/>
      <c r="AA323" s="35"/>
      <c r="AB323" s="35"/>
      <c r="AC323" s="34"/>
      <c r="AD323" s="34"/>
      <c r="AE323" s="35"/>
      <c r="AF323" s="35"/>
      <c r="AG323" s="35"/>
      <c r="AH323" s="35"/>
      <c r="AI323" s="35"/>
      <c r="AJ323" s="35"/>
      <c r="AK323" s="35"/>
      <c r="AL323" s="35"/>
      <c r="AM323" s="35"/>
      <c r="AN323" s="35"/>
      <c r="AO323" s="35"/>
      <c r="AP323" s="35"/>
      <c r="AQ323" s="35"/>
      <c r="AR323" s="36"/>
      <c r="AS323" s="35"/>
    </row>
    <row r="324" spans="1:45" ht="15.75" customHeight="1" x14ac:dyDescent="0.25">
      <c r="A324" s="18"/>
      <c r="B324" s="22"/>
      <c r="C324" s="22"/>
      <c r="D324" s="35"/>
      <c r="E324" s="35"/>
      <c r="F324" s="35"/>
      <c r="G324" s="35"/>
      <c r="H324" s="35"/>
      <c r="I324" s="35"/>
      <c r="J324" s="35"/>
      <c r="K324" s="35"/>
      <c r="L324" s="35"/>
      <c r="M324" s="35"/>
      <c r="N324" s="35"/>
      <c r="O324" s="35"/>
      <c r="P324" s="35"/>
      <c r="Q324" s="35"/>
      <c r="R324" s="35"/>
      <c r="S324" s="35"/>
      <c r="T324" s="34"/>
      <c r="U324" s="34"/>
      <c r="V324" s="35"/>
      <c r="W324" s="19"/>
      <c r="X324" s="19"/>
      <c r="Y324" s="19"/>
      <c r="Z324" s="19"/>
      <c r="AA324" s="35"/>
      <c r="AB324" s="35"/>
      <c r="AC324" s="34"/>
      <c r="AD324" s="34"/>
      <c r="AE324" s="35"/>
      <c r="AF324" s="35"/>
      <c r="AG324" s="35"/>
      <c r="AH324" s="35"/>
      <c r="AI324" s="35"/>
      <c r="AJ324" s="35"/>
      <c r="AK324" s="35"/>
      <c r="AL324" s="35"/>
      <c r="AM324" s="35"/>
      <c r="AN324" s="35"/>
      <c r="AO324" s="35"/>
      <c r="AP324" s="35"/>
      <c r="AQ324" s="35"/>
      <c r="AR324" s="36"/>
      <c r="AS324" s="35"/>
    </row>
    <row r="325" spans="1:45" ht="15.75" customHeight="1" x14ac:dyDescent="0.25">
      <c r="A325" s="18"/>
      <c r="B325" s="22"/>
      <c r="C325" s="22"/>
      <c r="D325" s="35"/>
      <c r="E325" s="35"/>
      <c r="F325" s="35"/>
      <c r="G325" s="35"/>
      <c r="H325" s="35"/>
      <c r="I325" s="35"/>
      <c r="J325" s="35"/>
      <c r="K325" s="35"/>
      <c r="L325" s="35"/>
      <c r="M325" s="35"/>
      <c r="N325" s="35"/>
      <c r="O325" s="35"/>
      <c r="P325" s="35"/>
      <c r="Q325" s="35"/>
      <c r="R325" s="35"/>
      <c r="S325" s="35"/>
      <c r="T325" s="34"/>
      <c r="U325" s="34"/>
      <c r="V325" s="35"/>
      <c r="W325" s="19"/>
      <c r="X325" s="19"/>
      <c r="Y325" s="19"/>
      <c r="Z325" s="19"/>
      <c r="AA325" s="35"/>
      <c r="AB325" s="35"/>
      <c r="AC325" s="34"/>
      <c r="AD325" s="34"/>
      <c r="AE325" s="35"/>
      <c r="AF325" s="35"/>
      <c r="AG325" s="35"/>
      <c r="AH325" s="35"/>
      <c r="AI325" s="35"/>
      <c r="AJ325" s="35"/>
      <c r="AK325" s="35"/>
      <c r="AL325" s="35"/>
      <c r="AM325" s="35"/>
      <c r="AN325" s="35"/>
      <c r="AO325" s="35"/>
      <c r="AP325" s="35"/>
      <c r="AQ325" s="35"/>
      <c r="AR325" s="36"/>
      <c r="AS325" s="35"/>
    </row>
    <row r="326" spans="1:45" ht="15.75" customHeight="1" x14ac:dyDescent="0.25">
      <c r="A326" s="18"/>
      <c r="B326" s="22"/>
      <c r="C326" s="22"/>
      <c r="D326" s="35"/>
      <c r="E326" s="35"/>
      <c r="F326" s="35"/>
      <c r="G326" s="35"/>
      <c r="H326" s="35"/>
      <c r="I326" s="35"/>
      <c r="J326" s="35"/>
      <c r="K326" s="35"/>
      <c r="L326" s="35"/>
      <c r="M326" s="35"/>
      <c r="N326" s="35"/>
      <c r="O326" s="35"/>
      <c r="P326" s="35"/>
      <c r="Q326" s="35"/>
      <c r="R326" s="35"/>
      <c r="S326" s="35"/>
      <c r="T326" s="34"/>
      <c r="U326" s="34"/>
      <c r="V326" s="35"/>
      <c r="W326" s="19"/>
      <c r="X326" s="19"/>
      <c r="Y326" s="19"/>
      <c r="Z326" s="19"/>
      <c r="AA326" s="35"/>
      <c r="AB326" s="35"/>
      <c r="AC326" s="34"/>
      <c r="AD326" s="34"/>
      <c r="AE326" s="35"/>
      <c r="AF326" s="35"/>
      <c r="AG326" s="35"/>
      <c r="AH326" s="35"/>
      <c r="AI326" s="35"/>
      <c r="AJ326" s="35"/>
      <c r="AK326" s="35"/>
      <c r="AL326" s="35"/>
      <c r="AM326" s="35"/>
      <c r="AN326" s="35"/>
      <c r="AO326" s="35"/>
      <c r="AP326" s="35"/>
      <c r="AQ326" s="35"/>
      <c r="AR326" s="36"/>
      <c r="AS326" s="35"/>
    </row>
    <row r="327" spans="1:45" ht="15.75" customHeight="1" x14ac:dyDescent="0.25">
      <c r="A327" s="18"/>
      <c r="B327" s="22"/>
      <c r="C327" s="22"/>
      <c r="D327" s="35"/>
      <c r="E327" s="35"/>
      <c r="F327" s="35"/>
      <c r="G327" s="35"/>
      <c r="H327" s="35"/>
      <c r="I327" s="35"/>
      <c r="J327" s="35"/>
      <c r="K327" s="35"/>
      <c r="L327" s="35"/>
      <c r="M327" s="35"/>
      <c r="N327" s="35"/>
      <c r="O327" s="35"/>
      <c r="P327" s="35"/>
      <c r="Q327" s="35"/>
      <c r="R327" s="35"/>
      <c r="S327" s="35"/>
      <c r="T327" s="34"/>
      <c r="U327" s="34"/>
      <c r="V327" s="35"/>
      <c r="W327" s="19"/>
      <c r="X327" s="19"/>
      <c r="Y327" s="19"/>
      <c r="Z327" s="19"/>
      <c r="AA327" s="35"/>
      <c r="AB327" s="35"/>
      <c r="AC327" s="34"/>
      <c r="AD327" s="34"/>
      <c r="AE327" s="35"/>
      <c r="AF327" s="35"/>
      <c r="AG327" s="35"/>
      <c r="AH327" s="35"/>
      <c r="AI327" s="35"/>
      <c r="AJ327" s="35"/>
      <c r="AK327" s="35"/>
      <c r="AL327" s="35"/>
      <c r="AM327" s="35"/>
      <c r="AN327" s="35"/>
      <c r="AO327" s="35"/>
      <c r="AP327" s="35"/>
      <c r="AQ327" s="35"/>
      <c r="AR327" s="36"/>
      <c r="AS327" s="35"/>
    </row>
    <row r="328" spans="1:45" ht="15.75" customHeight="1" x14ac:dyDescent="0.25">
      <c r="A328" s="18"/>
      <c r="B328" s="22"/>
      <c r="C328" s="22"/>
      <c r="D328" s="35"/>
      <c r="E328" s="35"/>
      <c r="F328" s="35"/>
      <c r="G328" s="35"/>
      <c r="H328" s="35"/>
      <c r="I328" s="35"/>
      <c r="J328" s="35"/>
      <c r="K328" s="35"/>
      <c r="L328" s="35"/>
      <c r="M328" s="35"/>
      <c r="N328" s="35"/>
      <c r="O328" s="35"/>
      <c r="P328" s="35"/>
      <c r="Q328" s="35"/>
      <c r="R328" s="35"/>
      <c r="S328" s="35"/>
      <c r="T328" s="34"/>
      <c r="U328" s="34"/>
      <c r="V328" s="35"/>
      <c r="W328" s="19"/>
      <c r="X328" s="19"/>
      <c r="Y328" s="19"/>
      <c r="Z328" s="19"/>
      <c r="AA328" s="35"/>
      <c r="AB328" s="35"/>
      <c r="AC328" s="34"/>
      <c r="AD328" s="34"/>
      <c r="AE328" s="35"/>
      <c r="AF328" s="35"/>
      <c r="AG328" s="35"/>
      <c r="AH328" s="35"/>
      <c r="AI328" s="35"/>
      <c r="AJ328" s="35"/>
      <c r="AK328" s="35"/>
      <c r="AL328" s="35"/>
      <c r="AM328" s="35"/>
      <c r="AN328" s="35"/>
      <c r="AO328" s="35"/>
      <c r="AP328" s="35"/>
      <c r="AQ328" s="35"/>
      <c r="AR328" s="36"/>
      <c r="AS328" s="35"/>
    </row>
    <row r="329" spans="1:45" ht="15.75" customHeight="1" x14ac:dyDescent="0.25">
      <c r="A329" s="18"/>
      <c r="B329" s="22"/>
      <c r="C329" s="22"/>
      <c r="D329" s="35"/>
      <c r="E329" s="35"/>
      <c r="F329" s="35"/>
      <c r="G329" s="35"/>
      <c r="H329" s="35"/>
      <c r="I329" s="35"/>
      <c r="J329" s="35"/>
      <c r="K329" s="35"/>
      <c r="L329" s="35"/>
      <c r="M329" s="35"/>
      <c r="N329" s="35"/>
      <c r="O329" s="35"/>
      <c r="P329" s="35"/>
      <c r="Q329" s="35"/>
      <c r="R329" s="35"/>
      <c r="S329" s="35"/>
      <c r="T329" s="34"/>
      <c r="U329" s="34"/>
      <c r="V329" s="35"/>
      <c r="W329" s="19"/>
      <c r="X329" s="19"/>
      <c r="Y329" s="19"/>
      <c r="Z329" s="19"/>
      <c r="AA329" s="35"/>
      <c r="AB329" s="35"/>
      <c r="AC329" s="34"/>
      <c r="AD329" s="34"/>
      <c r="AE329" s="35"/>
      <c r="AF329" s="35"/>
      <c r="AG329" s="35"/>
      <c r="AH329" s="35"/>
      <c r="AI329" s="35"/>
      <c r="AJ329" s="35"/>
      <c r="AK329" s="35"/>
      <c r="AL329" s="35"/>
      <c r="AM329" s="35"/>
      <c r="AN329" s="35"/>
      <c r="AO329" s="35"/>
      <c r="AP329" s="35"/>
      <c r="AQ329" s="35"/>
      <c r="AR329" s="36"/>
      <c r="AS329" s="35"/>
    </row>
    <row r="330" spans="1:45" ht="15.75" customHeight="1" x14ac:dyDescent="0.25">
      <c r="A330" s="18"/>
      <c r="B330" s="22"/>
      <c r="C330" s="22"/>
      <c r="D330" s="35"/>
      <c r="E330" s="35"/>
      <c r="F330" s="35"/>
      <c r="G330" s="35"/>
      <c r="H330" s="35"/>
      <c r="I330" s="35"/>
      <c r="J330" s="35"/>
      <c r="K330" s="35"/>
      <c r="L330" s="35"/>
      <c r="M330" s="35"/>
      <c r="N330" s="35"/>
      <c r="O330" s="35"/>
      <c r="P330" s="35"/>
      <c r="Q330" s="35"/>
      <c r="R330" s="35"/>
      <c r="S330" s="35"/>
      <c r="T330" s="34"/>
      <c r="U330" s="34"/>
      <c r="V330" s="35"/>
      <c r="W330" s="19"/>
      <c r="X330" s="19"/>
      <c r="Y330" s="19"/>
      <c r="Z330" s="19"/>
      <c r="AA330" s="35"/>
      <c r="AB330" s="35"/>
      <c r="AC330" s="34"/>
      <c r="AD330" s="34"/>
      <c r="AE330" s="35"/>
      <c r="AF330" s="35"/>
      <c r="AG330" s="35"/>
      <c r="AH330" s="35"/>
      <c r="AI330" s="35"/>
      <c r="AJ330" s="35"/>
      <c r="AK330" s="35"/>
      <c r="AL330" s="35"/>
      <c r="AM330" s="35"/>
      <c r="AN330" s="35"/>
      <c r="AO330" s="35"/>
      <c r="AP330" s="35"/>
      <c r="AQ330" s="35"/>
      <c r="AR330" s="36"/>
      <c r="AS330" s="35"/>
    </row>
    <row r="331" spans="1:45" ht="15.75" customHeight="1" x14ac:dyDescent="0.25">
      <c r="A331" s="18"/>
      <c r="B331" s="22"/>
      <c r="C331" s="22"/>
      <c r="D331" s="35"/>
      <c r="E331" s="35"/>
      <c r="F331" s="35"/>
      <c r="G331" s="35"/>
      <c r="H331" s="35"/>
      <c r="I331" s="35"/>
      <c r="J331" s="35"/>
      <c r="K331" s="35"/>
      <c r="L331" s="35"/>
      <c r="M331" s="35"/>
      <c r="N331" s="35"/>
      <c r="O331" s="35"/>
      <c r="P331" s="35"/>
      <c r="Q331" s="35"/>
      <c r="R331" s="35"/>
      <c r="S331" s="35"/>
      <c r="T331" s="34"/>
      <c r="U331" s="34"/>
      <c r="V331" s="35"/>
      <c r="W331" s="19"/>
      <c r="X331" s="19"/>
      <c r="Y331" s="19"/>
      <c r="Z331" s="19"/>
      <c r="AA331" s="35"/>
      <c r="AB331" s="35"/>
      <c r="AC331" s="34"/>
      <c r="AD331" s="34"/>
      <c r="AE331" s="35"/>
      <c r="AF331" s="35"/>
      <c r="AG331" s="35"/>
      <c r="AH331" s="35"/>
      <c r="AI331" s="35"/>
      <c r="AJ331" s="35"/>
      <c r="AK331" s="35"/>
      <c r="AL331" s="35"/>
      <c r="AM331" s="35"/>
      <c r="AN331" s="35"/>
      <c r="AO331" s="35"/>
      <c r="AP331" s="35"/>
      <c r="AQ331" s="35"/>
      <c r="AR331" s="36"/>
      <c r="AS331" s="35"/>
    </row>
    <row r="332" spans="1:45" ht="15.75" customHeight="1" x14ac:dyDescent="0.25">
      <c r="A332" s="18"/>
      <c r="B332" s="22"/>
      <c r="C332" s="22"/>
      <c r="D332" s="35"/>
      <c r="E332" s="35"/>
      <c r="F332" s="35"/>
      <c r="G332" s="35"/>
      <c r="H332" s="35"/>
      <c r="I332" s="35"/>
      <c r="J332" s="35"/>
      <c r="K332" s="35"/>
      <c r="L332" s="35"/>
      <c r="M332" s="35"/>
      <c r="N332" s="35"/>
      <c r="O332" s="35"/>
      <c r="P332" s="35"/>
      <c r="Q332" s="35"/>
      <c r="R332" s="35"/>
      <c r="S332" s="35"/>
      <c r="T332" s="34"/>
      <c r="U332" s="34"/>
      <c r="V332" s="35"/>
      <c r="W332" s="19"/>
      <c r="X332" s="19"/>
      <c r="Y332" s="19"/>
      <c r="Z332" s="19"/>
      <c r="AA332" s="35"/>
      <c r="AB332" s="35"/>
      <c r="AC332" s="34"/>
      <c r="AD332" s="34"/>
      <c r="AE332" s="35"/>
      <c r="AF332" s="35"/>
      <c r="AG332" s="35"/>
      <c r="AH332" s="35"/>
      <c r="AI332" s="35"/>
      <c r="AJ332" s="35"/>
      <c r="AK332" s="35"/>
      <c r="AL332" s="35"/>
      <c r="AM332" s="35"/>
      <c r="AN332" s="35"/>
      <c r="AO332" s="35"/>
      <c r="AP332" s="35"/>
      <c r="AQ332" s="35"/>
      <c r="AR332" s="36"/>
      <c r="AS332" s="35"/>
    </row>
    <row r="333" spans="1:45" ht="15.75" customHeight="1" x14ac:dyDescent="0.25">
      <c r="A333" s="18"/>
      <c r="B333" s="22"/>
      <c r="C333" s="22"/>
      <c r="D333" s="35"/>
      <c r="E333" s="35"/>
      <c r="F333" s="35"/>
      <c r="G333" s="35"/>
      <c r="H333" s="35"/>
      <c r="I333" s="35"/>
      <c r="J333" s="35"/>
      <c r="K333" s="35"/>
      <c r="L333" s="35"/>
      <c r="M333" s="35"/>
      <c r="N333" s="35"/>
      <c r="O333" s="35"/>
      <c r="P333" s="35"/>
      <c r="Q333" s="35"/>
      <c r="R333" s="35"/>
      <c r="S333" s="35"/>
      <c r="T333" s="34"/>
      <c r="U333" s="34"/>
      <c r="V333" s="35"/>
      <c r="W333" s="19"/>
      <c r="X333" s="19"/>
      <c r="Y333" s="19"/>
      <c r="Z333" s="19"/>
      <c r="AA333" s="35"/>
      <c r="AB333" s="35"/>
      <c r="AC333" s="34"/>
      <c r="AD333" s="34"/>
      <c r="AE333" s="35"/>
      <c r="AF333" s="35"/>
      <c r="AG333" s="35"/>
      <c r="AH333" s="35"/>
      <c r="AI333" s="35"/>
      <c r="AJ333" s="35"/>
      <c r="AK333" s="35"/>
      <c r="AL333" s="35"/>
      <c r="AM333" s="35"/>
      <c r="AN333" s="35"/>
      <c r="AO333" s="35"/>
      <c r="AP333" s="35"/>
      <c r="AQ333" s="35"/>
      <c r="AR333" s="36"/>
      <c r="AS333" s="35"/>
    </row>
    <row r="334" spans="1:45" ht="15.75" customHeight="1" x14ac:dyDescent="0.25">
      <c r="A334" s="18"/>
      <c r="B334" s="22"/>
      <c r="C334" s="22"/>
      <c r="D334" s="35"/>
      <c r="E334" s="35"/>
      <c r="F334" s="35"/>
      <c r="G334" s="35"/>
      <c r="H334" s="35"/>
      <c r="I334" s="35"/>
      <c r="J334" s="35"/>
      <c r="K334" s="35"/>
      <c r="L334" s="35"/>
      <c r="M334" s="35"/>
      <c r="N334" s="35"/>
      <c r="O334" s="35"/>
      <c r="P334" s="35"/>
      <c r="Q334" s="35"/>
      <c r="R334" s="35"/>
      <c r="S334" s="35"/>
      <c r="T334" s="34"/>
      <c r="U334" s="34"/>
      <c r="V334" s="35"/>
      <c r="W334" s="19"/>
      <c r="X334" s="19"/>
      <c r="Y334" s="19"/>
      <c r="Z334" s="19"/>
      <c r="AA334" s="35"/>
      <c r="AB334" s="35"/>
      <c r="AC334" s="34"/>
      <c r="AD334" s="34"/>
      <c r="AE334" s="35"/>
      <c r="AF334" s="35"/>
      <c r="AG334" s="35"/>
      <c r="AH334" s="35"/>
      <c r="AI334" s="35"/>
      <c r="AJ334" s="35"/>
      <c r="AK334" s="35"/>
      <c r="AL334" s="35"/>
      <c r="AM334" s="35"/>
      <c r="AN334" s="35"/>
      <c r="AO334" s="35"/>
      <c r="AP334" s="35"/>
      <c r="AQ334" s="35"/>
      <c r="AR334" s="36"/>
      <c r="AS334" s="35"/>
    </row>
    <row r="335" spans="1:45" ht="15.75" customHeight="1" x14ac:dyDescent="0.25">
      <c r="A335" s="18"/>
      <c r="B335" s="22"/>
      <c r="C335" s="22"/>
      <c r="D335" s="35"/>
      <c r="E335" s="35"/>
      <c r="F335" s="35"/>
      <c r="G335" s="35"/>
      <c r="H335" s="35"/>
      <c r="I335" s="35"/>
      <c r="J335" s="35"/>
      <c r="K335" s="35"/>
      <c r="L335" s="35"/>
      <c r="M335" s="35"/>
      <c r="N335" s="35"/>
      <c r="O335" s="35"/>
      <c r="P335" s="35"/>
      <c r="Q335" s="35"/>
      <c r="R335" s="35"/>
      <c r="S335" s="35"/>
      <c r="T335" s="34"/>
      <c r="U335" s="34"/>
      <c r="V335" s="35"/>
      <c r="W335" s="19"/>
      <c r="X335" s="19"/>
      <c r="Y335" s="19"/>
      <c r="Z335" s="19"/>
      <c r="AA335" s="35"/>
      <c r="AB335" s="35"/>
      <c r="AC335" s="34"/>
      <c r="AD335" s="34"/>
      <c r="AE335" s="35"/>
      <c r="AF335" s="35"/>
      <c r="AG335" s="35"/>
      <c r="AH335" s="35"/>
      <c r="AI335" s="35"/>
      <c r="AJ335" s="35"/>
      <c r="AK335" s="35"/>
      <c r="AL335" s="35"/>
      <c r="AM335" s="35"/>
      <c r="AN335" s="35"/>
      <c r="AO335" s="35"/>
      <c r="AP335" s="35"/>
      <c r="AQ335" s="35"/>
      <c r="AR335" s="36"/>
      <c r="AS335" s="35"/>
    </row>
    <row r="336" spans="1:45" ht="15.75" customHeight="1" x14ac:dyDescent="0.25">
      <c r="A336" s="18"/>
      <c r="B336" s="22"/>
      <c r="C336" s="22"/>
      <c r="D336" s="35"/>
      <c r="E336" s="35"/>
      <c r="F336" s="35"/>
      <c r="G336" s="35"/>
      <c r="H336" s="35"/>
      <c r="I336" s="35"/>
      <c r="J336" s="35"/>
      <c r="K336" s="35"/>
      <c r="L336" s="35"/>
      <c r="M336" s="35"/>
      <c r="N336" s="35"/>
      <c r="O336" s="35"/>
      <c r="P336" s="35"/>
      <c r="Q336" s="35"/>
      <c r="R336" s="35"/>
      <c r="S336" s="35"/>
      <c r="T336" s="34"/>
      <c r="U336" s="34"/>
      <c r="V336" s="35"/>
      <c r="W336" s="19"/>
      <c r="X336" s="19"/>
      <c r="Y336" s="19"/>
      <c r="Z336" s="19"/>
      <c r="AA336" s="35"/>
      <c r="AB336" s="35"/>
      <c r="AC336" s="34"/>
      <c r="AD336" s="34"/>
      <c r="AE336" s="35"/>
      <c r="AF336" s="35"/>
      <c r="AG336" s="35"/>
      <c r="AH336" s="35"/>
      <c r="AI336" s="35"/>
      <c r="AJ336" s="35"/>
      <c r="AK336" s="35"/>
      <c r="AL336" s="35"/>
      <c r="AM336" s="35"/>
      <c r="AN336" s="35"/>
      <c r="AO336" s="35"/>
      <c r="AP336" s="35"/>
      <c r="AQ336" s="35"/>
      <c r="AR336" s="36"/>
      <c r="AS336" s="35"/>
    </row>
    <row r="337" spans="1:45" ht="15.75" customHeight="1" x14ac:dyDescent="0.25">
      <c r="A337" s="18"/>
      <c r="B337" s="22"/>
      <c r="C337" s="22"/>
      <c r="D337" s="35"/>
      <c r="E337" s="35"/>
      <c r="F337" s="35"/>
      <c r="G337" s="35"/>
      <c r="H337" s="35"/>
      <c r="I337" s="35"/>
      <c r="J337" s="35"/>
      <c r="K337" s="35"/>
      <c r="L337" s="35"/>
      <c r="M337" s="35"/>
      <c r="N337" s="35"/>
      <c r="O337" s="35"/>
      <c r="P337" s="35"/>
      <c r="Q337" s="35"/>
      <c r="R337" s="35"/>
      <c r="S337" s="35"/>
      <c r="T337" s="34"/>
      <c r="U337" s="34"/>
      <c r="V337" s="35"/>
      <c r="W337" s="19"/>
      <c r="X337" s="19"/>
      <c r="Y337" s="19"/>
      <c r="Z337" s="19"/>
      <c r="AA337" s="35"/>
      <c r="AB337" s="35"/>
      <c r="AC337" s="34"/>
      <c r="AD337" s="34"/>
      <c r="AE337" s="35"/>
      <c r="AF337" s="35"/>
      <c r="AG337" s="35"/>
      <c r="AH337" s="35"/>
      <c r="AI337" s="35"/>
      <c r="AJ337" s="35"/>
      <c r="AK337" s="35"/>
      <c r="AL337" s="35"/>
      <c r="AM337" s="35"/>
      <c r="AN337" s="35"/>
      <c r="AO337" s="35"/>
      <c r="AP337" s="35"/>
      <c r="AQ337" s="35"/>
      <c r="AR337" s="36"/>
      <c r="AS337" s="35"/>
    </row>
    <row r="338" spans="1:45" ht="15.75" customHeight="1" x14ac:dyDescent="0.25">
      <c r="A338" s="18"/>
      <c r="B338" s="22"/>
      <c r="C338" s="22"/>
      <c r="D338" s="35"/>
      <c r="E338" s="35"/>
      <c r="F338" s="35"/>
      <c r="G338" s="35"/>
      <c r="H338" s="35"/>
      <c r="I338" s="35"/>
      <c r="J338" s="35"/>
      <c r="K338" s="35"/>
      <c r="L338" s="35"/>
      <c r="M338" s="35"/>
      <c r="N338" s="35"/>
      <c r="O338" s="35"/>
      <c r="P338" s="35"/>
      <c r="Q338" s="35"/>
      <c r="R338" s="35"/>
      <c r="S338" s="35"/>
      <c r="T338" s="34"/>
      <c r="U338" s="34"/>
      <c r="V338" s="35"/>
      <c r="W338" s="19"/>
      <c r="X338" s="19"/>
      <c r="Y338" s="19"/>
      <c r="Z338" s="19"/>
      <c r="AA338" s="35"/>
      <c r="AB338" s="35"/>
      <c r="AC338" s="34"/>
      <c r="AD338" s="34"/>
      <c r="AE338" s="35"/>
      <c r="AF338" s="35"/>
      <c r="AG338" s="35"/>
      <c r="AH338" s="35"/>
      <c r="AI338" s="35"/>
      <c r="AJ338" s="35"/>
      <c r="AK338" s="35"/>
      <c r="AL338" s="35"/>
      <c r="AM338" s="35"/>
      <c r="AN338" s="35"/>
      <c r="AO338" s="35"/>
      <c r="AP338" s="35"/>
      <c r="AQ338" s="35"/>
      <c r="AR338" s="36"/>
      <c r="AS338" s="35"/>
    </row>
    <row r="339" spans="1:45" ht="15.75" customHeight="1" x14ac:dyDescent="0.25">
      <c r="A339" s="18"/>
      <c r="B339" s="22"/>
      <c r="C339" s="22"/>
      <c r="D339" s="35"/>
      <c r="E339" s="35"/>
      <c r="F339" s="35"/>
      <c r="G339" s="35"/>
      <c r="H339" s="35"/>
      <c r="I339" s="35"/>
      <c r="J339" s="35"/>
      <c r="K339" s="35"/>
      <c r="L339" s="35"/>
      <c r="M339" s="35"/>
      <c r="N339" s="35"/>
      <c r="O339" s="35"/>
      <c r="P339" s="35"/>
      <c r="Q339" s="35"/>
      <c r="R339" s="35"/>
      <c r="S339" s="35"/>
      <c r="T339" s="34"/>
      <c r="U339" s="34"/>
      <c r="V339" s="35"/>
      <c r="W339" s="19"/>
      <c r="X339" s="19"/>
      <c r="Y339" s="19"/>
      <c r="Z339" s="19"/>
      <c r="AA339" s="35"/>
      <c r="AB339" s="35"/>
      <c r="AC339" s="34"/>
      <c r="AD339" s="34"/>
      <c r="AE339" s="35"/>
      <c r="AF339" s="35"/>
      <c r="AG339" s="35"/>
      <c r="AH339" s="35"/>
      <c r="AI339" s="35"/>
      <c r="AJ339" s="35"/>
      <c r="AK339" s="35"/>
      <c r="AL339" s="35"/>
      <c r="AM339" s="35"/>
      <c r="AN339" s="35"/>
      <c r="AO339" s="35"/>
      <c r="AP339" s="35"/>
      <c r="AQ339" s="35"/>
      <c r="AR339" s="36"/>
      <c r="AS339" s="35"/>
    </row>
    <row r="340" spans="1:45" ht="15.75" customHeight="1" x14ac:dyDescent="0.25">
      <c r="A340" s="18"/>
      <c r="B340" s="22"/>
      <c r="C340" s="22"/>
      <c r="D340" s="35"/>
      <c r="E340" s="35"/>
      <c r="F340" s="35"/>
      <c r="G340" s="35"/>
      <c r="H340" s="35"/>
      <c r="I340" s="35"/>
      <c r="J340" s="35"/>
      <c r="K340" s="35"/>
      <c r="L340" s="35"/>
      <c r="M340" s="35"/>
      <c r="N340" s="35"/>
      <c r="O340" s="35"/>
      <c r="P340" s="35"/>
      <c r="Q340" s="35"/>
      <c r="R340" s="35"/>
      <c r="S340" s="35"/>
      <c r="T340" s="34"/>
      <c r="U340" s="34"/>
      <c r="V340" s="35"/>
      <c r="W340" s="19"/>
      <c r="X340" s="19"/>
      <c r="Y340" s="19"/>
      <c r="Z340" s="19"/>
      <c r="AA340" s="35"/>
      <c r="AB340" s="35"/>
      <c r="AC340" s="34"/>
      <c r="AD340" s="34"/>
      <c r="AE340" s="35"/>
      <c r="AF340" s="35"/>
      <c r="AG340" s="35"/>
      <c r="AH340" s="35"/>
      <c r="AI340" s="35"/>
      <c r="AJ340" s="35"/>
      <c r="AK340" s="35"/>
      <c r="AL340" s="35"/>
      <c r="AM340" s="35"/>
      <c r="AN340" s="35"/>
      <c r="AO340" s="35"/>
      <c r="AP340" s="35"/>
      <c r="AQ340" s="35"/>
      <c r="AR340" s="36"/>
      <c r="AS340" s="35"/>
    </row>
    <row r="341" spans="1:45" ht="15.75" customHeight="1" x14ac:dyDescent="0.25">
      <c r="A341" s="18"/>
      <c r="B341" s="22"/>
      <c r="C341" s="22"/>
      <c r="D341" s="35"/>
      <c r="E341" s="35"/>
      <c r="F341" s="35"/>
      <c r="G341" s="35"/>
      <c r="H341" s="35"/>
      <c r="I341" s="35"/>
      <c r="J341" s="35"/>
      <c r="K341" s="35"/>
      <c r="L341" s="35"/>
      <c r="M341" s="35"/>
      <c r="N341" s="35"/>
      <c r="O341" s="35"/>
      <c r="P341" s="35"/>
      <c r="Q341" s="35"/>
      <c r="R341" s="35"/>
      <c r="S341" s="35"/>
      <c r="T341" s="34"/>
      <c r="U341" s="34"/>
      <c r="V341" s="35"/>
      <c r="W341" s="19"/>
      <c r="X341" s="19"/>
      <c r="Y341" s="19"/>
      <c r="Z341" s="19"/>
      <c r="AA341" s="35"/>
      <c r="AB341" s="35"/>
      <c r="AC341" s="34"/>
      <c r="AD341" s="34"/>
      <c r="AE341" s="35"/>
      <c r="AF341" s="35"/>
      <c r="AG341" s="35"/>
      <c r="AH341" s="35"/>
      <c r="AI341" s="35"/>
      <c r="AJ341" s="35"/>
      <c r="AK341" s="35"/>
      <c r="AL341" s="35"/>
      <c r="AM341" s="35"/>
      <c r="AN341" s="35"/>
      <c r="AO341" s="35"/>
      <c r="AP341" s="35"/>
      <c r="AQ341" s="35"/>
      <c r="AR341" s="36"/>
      <c r="AS341" s="35"/>
    </row>
    <row r="342" spans="1:45" ht="15.75" customHeight="1" x14ac:dyDescent="0.25">
      <c r="A342" s="18"/>
      <c r="B342" s="22"/>
      <c r="C342" s="22"/>
      <c r="D342" s="35"/>
      <c r="E342" s="35"/>
      <c r="F342" s="35"/>
      <c r="G342" s="35"/>
      <c r="H342" s="35"/>
      <c r="I342" s="35"/>
      <c r="J342" s="35"/>
      <c r="K342" s="35"/>
      <c r="L342" s="35"/>
      <c r="M342" s="35"/>
      <c r="N342" s="35"/>
      <c r="O342" s="35"/>
      <c r="P342" s="35"/>
      <c r="Q342" s="35"/>
      <c r="R342" s="35"/>
      <c r="S342" s="35"/>
      <c r="T342" s="34"/>
      <c r="U342" s="34"/>
      <c r="V342" s="35"/>
      <c r="W342" s="19"/>
      <c r="X342" s="19"/>
      <c r="Y342" s="19"/>
      <c r="Z342" s="19"/>
      <c r="AA342" s="35"/>
      <c r="AB342" s="35"/>
      <c r="AC342" s="34"/>
      <c r="AD342" s="34"/>
      <c r="AE342" s="35"/>
      <c r="AF342" s="35"/>
      <c r="AG342" s="35"/>
      <c r="AH342" s="35"/>
      <c r="AI342" s="35"/>
      <c r="AJ342" s="35"/>
      <c r="AK342" s="35"/>
      <c r="AL342" s="35"/>
      <c r="AM342" s="35"/>
      <c r="AN342" s="35"/>
      <c r="AO342" s="35"/>
      <c r="AP342" s="35"/>
      <c r="AQ342" s="35"/>
      <c r="AR342" s="36"/>
      <c r="AS342" s="35"/>
    </row>
    <row r="343" spans="1:45" ht="15.75" customHeight="1" x14ac:dyDescent="0.25">
      <c r="A343" s="179"/>
    </row>
    <row r="344" spans="1:45" ht="15.75" customHeight="1" x14ac:dyDescent="0.25">
      <c r="A344" s="179"/>
    </row>
    <row r="345" spans="1:45" ht="15.75" customHeight="1" x14ac:dyDescent="0.25">
      <c r="A345" s="179"/>
    </row>
    <row r="346" spans="1:45" ht="15.75" customHeight="1" x14ac:dyDescent="0.25">
      <c r="A346" s="179"/>
    </row>
    <row r="347" spans="1:45" ht="15.75" customHeight="1" x14ac:dyDescent="0.25">
      <c r="A347" s="179"/>
    </row>
    <row r="348" spans="1:45" ht="15.75" customHeight="1" x14ac:dyDescent="0.25">
      <c r="A348" s="179"/>
    </row>
    <row r="349" spans="1:45" ht="15.75" customHeight="1" x14ac:dyDescent="0.25">
      <c r="A349" s="179"/>
    </row>
    <row r="350" spans="1:45" ht="15.75" customHeight="1" x14ac:dyDescent="0.25">
      <c r="A350" s="179"/>
    </row>
    <row r="351" spans="1:45" ht="15.75" customHeight="1" x14ac:dyDescent="0.25">
      <c r="A351" s="179"/>
    </row>
    <row r="352" spans="1:45" ht="15.75" customHeight="1" x14ac:dyDescent="0.25">
      <c r="A352" s="179"/>
    </row>
    <row r="353" spans="1:1" ht="15.75" customHeight="1" x14ac:dyDescent="0.25">
      <c r="A353" s="179"/>
    </row>
    <row r="354" spans="1:1" ht="15.75" customHeight="1" x14ac:dyDescent="0.25">
      <c r="A354" s="179"/>
    </row>
    <row r="355" spans="1:1" ht="15.75" customHeight="1" x14ac:dyDescent="0.25">
      <c r="A355" s="179"/>
    </row>
    <row r="356" spans="1:1" ht="15.75" customHeight="1" x14ac:dyDescent="0.25">
      <c r="A356" s="179"/>
    </row>
    <row r="357" spans="1:1" ht="15.75" customHeight="1" x14ac:dyDescent="0.25">
      <c r="A357" s="179"/>
    </row>
    <row r="358" spans="1:1" ht="15.75" customHeight="1" x14ac:dyDescent="0.25">
      <c r="A358" s="179"/>
    </row>
    <row r="359" spans="1:1" ht="15.75" customHeight="1" x14ac:dyDescent="0.25"/>
    <row r="360" spans="1:1" ht="15.75" customHeight="1" x14ac:dyDescent="0.25"/>
    <row r="361" spans="1:1" ht="15.75" customHeight="1" x14ac:dyDescent="0.25"/>
    <row r="362" spans="1:1" ht="15.75" customHeight="1" x14ac:dyDescent="0.25"/>
    <row r="363" spans="1:1" ht="15.75" customHeight="1" x14ac:dyDescent="0.25"/>
    <row r="364" spans="1:1" ht="15.75" customHeight="1" x14ac:dyDescent="0.25"/>
    <row r="365" spans="1:1" ht="15.75" customHeight="1" x14ac:dyDescent="0.25"/>
    <row r="366" spans="1:1" ht="15.75" customHeight="1" x14ac:dyDescent="0.25"/>
    <row r="367" spans="1:1" ht="15.75" customHeight="1" x14ac:dyDescent="0.25"/>
    <row r="368" spans="1:1"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mergeCells count="114">
    <mergeCell ref="B130:B131"/>
    <mergeCell ref="AR130:AR131"/>
    <mergeCell ref="B135:B136"/>
    <mergeCell ref="AR135:AR136"/>
    <mergeCell ref="AR132:AR134"/>
    <mergeCell ref="B79:B80"/>
    <mergeCell ref="C77:K77"/>
    <mergeCell ref="AR89:AR91"/>
    <mergeCell ref="C87:K87"/>
    <mergeCell ref="B99:B100"/>
    <mergeCell ref="AR99:AR100"/>
    <mergeCell ref="M128:T128"/>
    <mergeCell ref="V128:AC128"/>
    <mergeCell ref="B86:K86"/>
    <mergeCell ref="M87:T87"/>
    <mergeCell ref="V87:AC87"/>
    <mergeCell ref="C110:K110"/>
    <mergeCell ref="M110:T110"/>
    <mergeCell ref="V110:AC110"/>
    <mergeCell ref="B116:B119"/>
    <mergeCell ref="B122:B123"/>
    <mergeCell ref="B103:B105"/>
    <mergeCell ref="B113:B115"/>
    <mergeCell ref="AO107:AQ107"/>
    <mergeCell ref="B33:B35"/>
    <mergeCell ref="B36:B39"/>
    <mergeCell ref="B40:B41"/>
    <mergeCell ref="V29:AC29"/>
    <mergeCell ref="AE29:AL29"/>
    <mergeCell ref="AO29:AR29"/>
    <mergeCell ref="AR31:AR32"/>
    <mergeCell ref="AR116:AR119"/>
    <mergeCell ref="B45:K45"/>
    <mergeCell ref="C46:K46"/>
    <mergeCell ref="M46:T46"/>
    <mergeCell ref="B63:K63"/>
    <mergeCell ref="C64:K64"/>
    <mergeCell ref="B48:B50"/>
    <mergeCell ref="B55:B56"/>
    <mergeCell ref="B51:B54"/>
    <mergeCell ref="B57:B59"/>
    <mergeCell ref="M65:T65"/>
    <mergeCell ref="B76:K76"/>
    <mergeCell ref="M77:T77"/>
    <mergeCell ref="V77:AC77"/>
    <mergeCell ref="AE110:AL110"/>
    <mergeCell ref="AO110:AR110"/>
    <mergeCell ref="AO43:AQ43"/>
    <mergeCell ref="AE128:AL128"/>
    <mergeCell ref="AO128:AR128"/>
    <mergeCell ref="AR122:AR123"/>
    <mergeCell ref="AO124:AQ124"/>
    <mergeCell ref="AR103:AR105"/>
    <mergeCell ref="AR113:AR115"/>
    <mergeCell ref="B3:K3"/>
    <mergeCell ref="B4:K4"/>
    <mergeCell ref="C6:K6"/>
    <mergeCell ref="C7:K7"/>
    <mergeCell ref="B9:K9"/>
    <mergeCell ref="C10:K10"/>
    <mergeCell ref="M10:T10"/>
    <mergeCell ref="B28:K28"/>
    <mergeCell ref="C29:K29"/>
    <mergeCell ref="M29:T29"/>
    <mergeCell ref="B12:B20"/>
    <mergeCell ref="B22:B24"/>
    <mergeCell ref="V10:AC10"/>
    <mergeCell ref="AE10:AL10"/>
    <mergeCell ref="AO10:AR10"/>
    <mergeCell ref="AR22:AR24"/>
    <mergeCell ref="AO27:AQ27"/>
    <mergeCell ref="B31:B32"/>
    <mergeCell ref="V46:AC46"/>
    <mergeCell ref="AE46:AL46"/>
    <mergeCell ref="AO46:AR46"/>
    <mergeCell ref="AR33:AR35"/>
    <mergeCell ref="AR36:AR39"/>
    <mergeCell ref="AR12:AR20"/>
    <mergeCell ref="AR40:AR41"/>
    <mergeCell ref="AE97:AL97"/>
    <mergeCell ref="AO97:AR97"/>
    <mergeCell ref="AR51:AR54"/>
    <mergeCell ref="AR55:AR56"/>
    <mergeCell ref="AO62:AQ62"/>
    <mergeCell ref="V65:AC65"/>
    <mergeCell ref="AE65:AL65"/>
    <mergeCell ref="AO65:AR65"/>
    <mergeCell ref="AR48:AR50"/>
    <mergeCell ref="AR57:AR59"/>
    <mergeCell ref="AR79:AR80"/>
    <mergeCell ref="B67:B72"/>
    <mergeCell ref="AR67:AR72"/>
    <mergeCell ref="C156:D156"/>
    <mergeCell ref="C157:D157"/>
    <mergeCell ref="C158:E158"/>
    <mergeCell ref="B120:B121"/>
    <mergeCell ref="B127:K127"/>
    <mergeCell ref="C128:K128"/>
    <mergeCell ref="B132:B134"/>
    <mergeCell ref="AO75:AQ75"/>
    <mergeCell ref="M97:T97"/>
    <mergeCell ref="V97:AC97"/>
    <mergeCell ref="B109:K109"/>
    <mergeCell ref="B96:K96"/>
    <mergeCell ref="C97:K97"/>
    <mergeCell ref="AE87:AL87"/>
    <mergeCell ref="AO87:AR87"/>
    <mergeCell ref="AE77:AL77"/>
    <mergeCell ref="AO77:AR77"/>
    <mergeCell ref="AO85:AQ85"/>
    <mergeCell ref="AO94:AQ94"/>
    <mergeCell ref="B89:B91"/>
    <mergeCell ref="AO137:AQ137"/>
    <mergeCell ref="AR120:AR121"/>
  </mergeCells>
  <conditionalFormatting sqref="S12">
    <cfRule type="cellIs" dxfId="162" priority="163" stopIfTrue="1" operator="between">
      <formula>0.7</formula>
      <formula>0.89</formula>
    </cfRule>
    <cfRule type="cellIs" dxfId="161" priority="164" stopIfTrue="1" operator="between">
      <formula>0</formula>
      <formula>0.69</formula>
    </cfRule>
  </conditionalFormatting>
  <conditionalFormatting sqref="S12:S26 AK12:AK27 AB12:AB26">
    <cfRule type="cellIs" dxfId="160" priority="58" stopIfTrue="1" operator="greaterThanOrEqual">
      <formula>0.9</formula>
    </cfRule>
  </conditionalFormatting>
  <conditionalFormatting sqref="S13:S26 AK13:AK27 AB12:AB26">
    <cfRule type="cellIs" dxfId="159" priority="53" stopIfTrue="1" operator="between">
      <formula>0.7</formula>
      <formula>0.89</formula>
    </cfRule>
    <cfRule type="cellIs" dxfId="158" priority="54" stopIfTrue="1" operator="between">
      <formula>0</formula>
      <formula>0.69</formula>
    </cfRule>
  </conditionalFormatting>
  <conditionalFormatting sqref="S31">
    <cfRule type="cellIs" dxfId="157" priority="157" stopIfTrue="1" operator="between">
      <formula>0.7</formula>
      <formula>0.89</formula>
    </cfRule>
    <cfRule type="cellIs" dxfId="156" priority="158" stopIfTrue="1" operator="between">
      <formula>0</formula>
      <formula>0.69</formula>
    </cfRule>
  </conditionalFormatting>
  <conditionalFormatting sqref="S31:S42 AK31:AK42 S48:S61 AK48:AK61 S67:S70 S79:S84 AB79:AB84 AK79:AK85 S89:S93 AK89:AK93 S112:S123 AK112:AK123 S130:S136 AK130:AK136 AB31:AB41 AB112:AB123 AB130:AB136 AB89:AB93 AB48:AB61">
    <cfRule type="cellIs" dxfId="155" priority="116" stopIfTrue="1" operator="greaterThanOrEqual">
      <formula>0.9</formula>
    </cfRule>
  </conditionalFormatting>
  <conditionalFormatting sqref="S48">
    <cfRule type="cellIs" dxfId="154" priority="187" stopIfTrue="1" operator="between">
      <formula>0.7</formula>
      <formula>0.89</formula>
    </cfRule>
    <cfRule type="cellIs" dxfId="153" priority="188" stopIfTrue="1" operator="between">
      <formula>0</formula>
      <formula>0.69</formula>
    </cfRule>
  </conditionalFormatting>
  <conditionalFormatting sqref="S67">
    <cfRule type="cellIs" dxfId="152" priority="139" stopIfTrue="1" operator="between">
      <formula>0.7</formula>
      <formula>0.89</formula>
    </cfRule>
    <cfRule type="cellIs" dxfId="151" priority="140" stopIfTrue="1" operator="between">
      <formula>0</formula>
      <formula>0.69</formula>
    </cfRule>
  </conditionalFormatting>
  <conditionalFormatting sqref="S70 S72">
    <cfRule type="cellIs" dxfId="150" priority="142" stopIfTrue="1" operator="between">
      <formula>0.7</formula>
      <formula>0.89</formula>
    </cfRule>
    <cfRule type="cellIs" dxfId="149" priority="143" stopIfTrue="1" operator="between">
      <formula>0</formula>
      <formula>0.69</formula>
    </cfRule>
  </conditionalFormatting>
  <conditionalFormatting sqref="S71">
    <cfRule type="cellIs" dxfId="148" priority="22" stopIfTrue="1" operator="between">
      <formula>0.7</formula>
      <formula>0.89</formula>
    </cfRule>
    <cfRule type="cellIs" dxfId="147" priority="23" stopIfTrue="1" operator="between">
      <formula>0</formula>
      <formula>0.69</formula>
    </cfRule>
  </conditionalFormatting>
  <conditionalFormatting sqref="S71:S72">
    <cfRule type="cellIs" dxfId="146" priority="24" stopIfTrue="1" operator="greaterThanOrEqual">
      <formula>0.9</formula>
    </cfRule>
  </conditionalFormatting>
  <conditionalFormatting sqref="S74">
    <cfRule type="cellIs" dxfId="145" priority="270" stopIfTrue="1" operator="greaterThanOrEqual">
      <formula>0.9</formula>
    </cfRule>
    <cfRule type="cellIs" dxfId="144" priority="271" stopIfTrue="1" operator="between">
      <formula>0.7</formula>
      <formula>0.89</formula>
    </cfRule>
    <cfRule type="cellIs" dxfId="143" priority="272" stopIfTrue="1" operator="between">
      <formula>0</formula>
      <formula>0.69</formula>
    </cfRule>
  </conditionalFormatting>
  <conditionalFormatting sqref="S79">
    <cfRule type="cellIs" dxfId="142" priority="208" stopIfTrue="1" operator="between">
      <formula>0.7</formula>
      <formula>0.89</formula>
    </cfRule>
    <cfRule type="cellIs" dxfId="141" priority="209" stopIfTrue="1" operator="between">
      <formula>0</formula>
      <formula>0.69</formula>
    </cfRule>
  </conditionalFormatting>
  <conditionalFormatting sqref="S89">
    <cfRule type="cellIs" dxfId="140" priority="232" stopIfTrue="1" operator="between">
      <formula>0.7</formula>
      <formula>0.89</formula>
    </cfRule>
    <cfRule type="cellIs" dxfId="139" priority="233" stopIfTrue="1" operator="between">
      <formula>0</formula>
      <formula>0.69</formula>
    </cfRule>
  </conditionalFormatting>
  <conditionalFormatting sqref="S99:S106">
    <cfRule type="cellIs" dxfId="138" priority="165" stopIfTrue="1" operator="greaterThanOrEqual">
      <formula>0.9</formula>
    </cfRule>
    <cfRule type="cellIs" dxfId="137" priority="166" stopIfTrue="1" operator="between">
      <formula>0.7</formula>
      <formula>0.89</formula>
    </cfRule>
    <cfRule type="cellIs" dxfId="136" priority="167" stopIfTrue="1" operator="between">
      <formula>0</formula>
      <formula>0.69</formula>
    </cfRule>
  </conditionalFormatting>
  <conditionalFormatting sqref="AB12">
    <cfRule type="cellIs" dxfId="135" priority="175" stopIfTrue="1" operator="between">
      <formula>0.7</formula>
      <formula>0.89</formula>
    </cfRule>
    <cfRule type="cellIs" dxfId="134" priority="176" stopIfTrue="1" operator="between">
      <formula>0</formula>
      <formula>0.69</formula>
    </cfRule>
  </conditionalFormatting>
  <conditionalFormatting sqref="AB31">
    <cfRule type="cellIs" dxfId="133" priority="172" stopIfTrue="1" operator="between">
      <formula>0.7</formula>
      <formula>0.89</formula>
    </cfRule>
    <cfRule type="cellIs" dxfId="132" priority="173" stopIfTrue="1" operator="between">
      <formula>0</formula>
      <formula>0.69</formula>
    </cfRule>
  </conditionalFormatting>
  <conditionalFormatting sqref="AB48">
    <cfRule type="cellIs" dxfId="131" priority="190" stopIfTrue="1" operator="between">
      <formula>0.7</formula>
      <formula>0.89</formula>
    </cfRule>
    <cfRule type="cellIs" dxfId="130" priority="191" stopIfTrue="1" operator="between">
      <formula>0</formula>
      <formula>0.69</formula>
    </cfRule>
  </conditionalFormatting>
  <conditionalFormatting sqref="AB67">
    <cfRule type="cellIs" dxfId="129" priority="38" stopIfTrue="1" operator="between">
      <formula>0.7</formula>
      <formula>0.89</formula>
    </cfRule>
    <cfRule type="cellIs" dxfId="128" priority="39" stopIfTrue="1" operator="between">
      <formula>0</formula>
      <formula>0.69</formula>
    </cfRule>
  </conditionalFormatting>
  <conditionalFormatting sqref="AB67:AB70">
    <cfRule type="cellIs" dxfId="127" priority="36" stopIfTrue="1" operator="greaterThanOrEqual">
      <formula>0.9</formula>
    </cfRule>
  </conditionalFormatting>
  <conditionalFormatting sqref="AB68:AB69">
    <cfRule type="cellIs" dxfId="126" priority="34" stopIfTrue="1" operator="between">
      <formula>0.7</formula>
      <formula>0.89</formula>
    </cfRule>
    <cfRule type="cellIs" dxfId="125" priority="35" stopIfTrue="1" operator="between">
      <formula>0</formula>
      <formula>0.69</formula>
    </cfRule>
  </conditionalFormatting>
  <conditionalFormatting sqref="AB70">
    <cfRule type="cellIs" dxfId="124" priority="41" stopIfTrue="1" operator="between">
      <formula>0.7</formula>
      <formula>0.89</formula>
    </cfRule>
    <cfRule type="cellIs" dxfId="123" priority="42" stopIfTrue="1" operator="between">
      <formula>0</formula>
      <formula>0.69</formula>
    </cfRule>
  </conditionalFormatting>
  <conditionalFormatting sqref="AB74">
    <cfRule type="cellIs" dxfId="122" priority="273" stopIfTrue="1" operator="greaterThanOrEqual">
      <formula>0.9</formula>
    </cfRule>
    <cfRule type="cellIs" dxfId="121" priority="274" stopIfTrue="1" operator="between">
      <formula>0.7</formula>
      <formula>0.89</formula>
    </cfRule>
    <cfRule type="cellIs" dxfId="120" priority="275" stopIfTrue="1" operator="between">
      <formula>0</formula>
      <formula>0.69</formula>
    </cfRule>
  </conditionalFormatting>
  <conditionalFormatting sqref="AB79">
    <cfRule type="cellIs" dxfId="119" priority="214" stopIfTrue="1" operator="between">
      <formula>0.7</formula>
      <formula>0.89</formula>
    </cfRule>
    <cfRule type="cellIs" dxfId="118" priority="215" stopIfTrue="1" operator="between">
      <formula>0</formula>
      <formula>0.69</formula>
    </cfRule>
  </conditionalFormatting>
  <conditionalFormatting sqref="AB89">
    <cfRule type="cellIs" dxfId="117" priority="238" stopIfTrue="1" operator="between">
      <formula>0.7</formula>
      <formula>0.89</formula>
    </cfRule>
    <cfRule type="cellIs" dxfId="116" priority="239" stopIfTrue="1" operator="between">
      <formula>0</formula>
      <formula>0.69</formula>
    </cfRule>
  </conditionalFormatting>
  <conditionalFormatting sqref="AB106">
    <cfRule type="cellIs" dxfId="115" priority="159" stopIfTrue="1" operator="greaterThanOrEqual">
      <formula>0.9</formula>
    </cfRule>
    <cfRule type="cellIs" dxfId="114" priority="160" stopIfTrue="1" operator="between">
      <formula>0.7</formula>
      <formula>0.89</formula>
    </cfRule>
    <cfRule type="cellIs" dxfId="113" priority="161" stopIfTrue="1" operator="between">
      <formula>0</formula>
      <formula>0.69</formula>
    </cfRule>
  </conditionalFormatting>
  <conditionalFormatting sqref="AK12">
    <cfRule type="cellIs" dxfId="112" priority="124" stopIfTrue="1" operator="between">
      <formula>0.7</formula>
      <formula>0.89</formula>
    </cfRule>
    <cfRule type="cellIs" dxfId="111" priority="125" stopIfTrue="1" operator="between">
      <formula>0</formula>
      <formula>0.69</formula>
    </cfRule>
  </conditionalFormatting>
  <conditionalFormatting sqref="AK31">
    <cfRule type="cellIs" dxfId="110" priority="118" stopIfTrue="1" operator="between">
      <formula>0.7</formula>
      <formula>0.89</formula>
    </cfRule>
    <cfRule type="cellIs" dxfId="109" priority="119" stopIfTrue="1" operator="between">
      <formula>0</formula>
      <formula>0.69</formula>
    </cfRule>
  </conditionalFormatting>
  <conditionalFormatting sqref="AK48">
    <cfRule type="cellIs" dxfId="108" priority="121" stopIfTrue="1" operator="between">
      <formula>0.7</formula>
      <formula>0.89</formula>
    </cfRule>
    <cfRule type="cellIs" dxfId="107" priority="122" stopIfTrue="1" operator="between">
      <formula>0</formula>
      <formula>0.69</formula>
    </cfRule>
  </conditionalFormatting>
  <conditionalFormatting sqref="AK67">
    <cfRule type="cellIs" dxfId="106" priority="29" stopIfTrue="1" operator="between">
      <formula>0.7</formula>
      <formula>0.89</formula>
    </cfRule>
    <cfRule type="cellIs" dxfId="105" priority="30" stopIfTrue="1" operator="between">
      <formula>0</formula>
      <formula>0.69</formula>
    </cfRule>
  </conditionalFormatting>
  <conditionalFormatting sqref="AK67:AK72">
    <cfRule type="cellIs" dxfId="104" priority="27" stopIfTrue="1" operator="greaterThanOrEqual">
      <formula>0.9</formula>
    </cfRule>
  </conditionalFormatting>
  <conditionalFormatting sqref="AK68:AK69">
    <cfRule type="cellIs" dxfId="103" priority="25" stopIfTrue="1" operator="between">
      <formula>0.7</formula>
      <formula>0.89</formula>
    </cfRule>
    <cfRule type="cellIs" dxfId="102" priority="26" stopIfTrue="1" operator="between">
      <formula>0</formula>
      <formula>0.69</formula>
    </cfRule>
  </conditionalFormatting>
  <conditionalFormatting sqref="AK70:AK72">
    <cfRule type="cellIs" dxfId="101" priority="32" stopIfTrue="1" operator="between">
      <formula>0.7</formula>
      <formula>0.89</formula>
    </cfRule>
    <cfRule type="cellIs" dxfId="100" priority="33" stopIfTrue="1" operator="between">
      <formula>0</formula>
      <formula>0.69</formula>
    </cfRule>
  </conditionalFormatting>
  <conditionalFormatting sqref="AK74">
    <cfRule type="cellIs" dxfId="99" priority="264" stopIfTrue="1" operator="greaterThanOrEqual">
      <formula>0.9</formula>
    </cfRule>
    <cfRule type="cellIs" dxfId="98" priority="265" stopIfTrue="1" operator="between">
      <formula>0.7</formula>
      <formula>0.89</formula>
    </cfRule>
    <cfRule type="cellIs" dxfId="97" priority="266" stopIfTrue="1" operator="between">
      <formula>0</formula>
      <formula>0.69</formula>
    </cfRule>
  </conditionalFormatting>
  <conditionalFormatting sqref="AK79">
    <cfRule type="cellIs" dxfId="96" priority="196" stopIfTrue="1" operator="between">
      <formula>0.7</formula>
      <formula>0.89</formula>
    </cfRule>
    <cfRule type="cellIs" dxfId="95" priority="197" stopIfTrue="1" operator="between">
      <formula>0</formula>
      <formula>0.69</formula>
    </cfRule>
  </conditionalFormatting>
  <conditionalFormatting sqref="AK89">
    <cfRule type="cellIs" dxfId="94" priority="220" stopIfTrue="1" operator="between">
      <formula>0.7</formula>
      <formula>0.89</formula>
    </cfRule>
    <cfRule type="cellIs" dxfId="93" priority="221" stopIfTrue="1" operator="between">
      <formula>0</formula>
      <formula>0.69</formula>
    </cfRule>
  </conditionalFormatting>
  <conditionalFormatting sqref="AK95 AK108">
    <cfRule type="cellIs" dxfId="92" priority="222" stopIfTrue="1" operator="greaterThanOrEqual">
      <formula>0.9</formula>
    </cfRule>
    <cfRule type="cellIs" dxfId="91" priority="223" stopIfTrue="1" operator="between">
      <formula>0.7</formula>
      <formula>0.89</formula>
    </cfRule>
    <cfRule type="cellIs" dxfId="90" priority="224" stopIfTrue="1" operator="between">
      <formula>0</formula>
      <formula>0.69</formula>
    </cfRule>
  </conditionalFormatting>
  <conditionalFormatting sqref="AK99:AK106">
    <cfRule type="cellIs" dxfId="89" priority="126" stopIfTrue="1" operator="greaterThanOrEqual">
      <formula>0.9</formula>
    </cfRule>
    <cfRule type="cellIs" dxfId="88" priority="127" stopIfTrue="1" operator="between">
      <formula>0.7</formula>
      <formula>0.89</formula>
    </cfRule>
    <cfRule type="cellIs" dxfId="87" priority="128" stopIfTrue="1" operator="between">
      <formula>0</formula>
      <formula>0.69</formula>
    </cfRule>
  </conditionalFormatting>
  <conditionalFormatting sqref="AQ12:AQ26 AK31:AK42 AQ31:AQ42 S32:S42 AQ40:AR40 AQ42:AR42 AQ48:AQ61 S49:S61 AK49:AK61 AQ67:AQ72 S68:S69 AQ79:AQ84 S80:S84 AB80:AB84 AK80:AK85 AQ89:AQ93 S90:S93 AK90:AK93 AR112:AR113 S112:S123 AK112:AK123 AQ112:AQ123 AR116 AR122 AR130 S130:S136 AK130:AK136 AQ130:AQ136 AB32:AB41 AB112:AB123 AB130:AB136 AB90:AB93 AB49:AB61 AR43">
    <cfRule type="cellIs" dxfId="86" priority="61" stopIfTrue="1" operator="between">
      <formula>0</formula>
      <formula>0.69</formula>
    </cfRule>
  </conditionalFormatting>
  <conditionalFormatting sqref="AQ12:AQ26 AQ31:AQ42 AQ40:AR40 AQ42:AR42 AQ48:AQ61 AQ67:AQ72 AQ79:AQ84 AQ89:AQ93 AR112:AR113 AQ112:AQ123 AR116 AR122 AR130 AQ130:AQ136 AK31:AK42 S32:S42 S49:S61 AK49:AK61 S68:S69 S80:S84 AB80:AB84 AK80:AK85 S90:S93 AK90:AK93 S112:S123 AK112:AK123 S130:S136 AK130:AK136 AB32:AB41 AB112:AB123 AB130:AB136 AB90:AB93 AB49:AB61 AR43">
    <cfRule type="cellIs" dxfId="85" priority="60" stopIfTrue="1" operator="between">
      <formula>0.7</formula>
      <formula>0.89</formula>
    </cfRule>
  </conditionalFormatting>
  <conditionalFormatting sqref="AQ12:AQ26 AQ31:AQ42 AQ40:AR40 AQ42:AR42 AQ48:AQ61 AQ67:AQ72 AQ79:AQ84 AQ89:AQ93 AR112:AR113 AQ112:AQ123 AR116 AR122 AR130 AQ130:AQ136 AR43">
    <cfRule type="cellIs" dxfId="84" priority="59" stopIfTrue="1" operator="greaterThan">
      <formula>0.9</formula>
    </cfRule>
  </conditionalFormatting>
  <conditionalFormatting sqref="AQ99:AQ106">
    <cfRule type="cellIs" dxfId="83" priority="135" stopIfTrue="1" operator="greaterThan">
      <formula>0.9</formula>
    </cfRule>
    <cfRule type="cellIs" dxfId="82" priority="136" stopIfTrue="1" operator="between">
      <formula>0.7</formula>
      <formula>0.89</formula>
    </cfRule>
    <cfRule type="cellIs" dxfId="81" priority="137" stopIfTrue="1" operator="between">
      <formula>0</formula>
      <formula>0.69</formula>
    </cfRule>
  </conditionalFormatting>
  <conditionalFormatting sqref="AQ74:AR74">
    <cfRule type="cellIs" dxfId="80" priority="261" stopIfTrue="1" operator="greaterThan">
      <formula>0.9</formula>
    </cfRule>
    <cfRule type="cellIs" dxfId="79" priority="262" stopIfTrue="1" operator="between">
      <formula>0.7</formula>
      <formula>0.89</formula>
    </cfRule>
    <cfRule type="cellIs" dxfId="78" priority="263" stopIfTrue="1" operator="between">
      <formula>0</formula>
      <formula>0.69</formula>
    </cfRule>
  </conditionalFormatting>
  <conditionalFormatting sqref="AR12">
    <cfRule type="cellIs" dxfId="77" priority="110" stopIfTrue="1" operator="greaterThan">
      <formula>0.9</formula>
    </cfRule>
    <cfRule type="cellIs" dxfId="76" priority="111" stopIfTrue="1" operator="between">
      <formula>0.7</formula>
      <formula>0.89</formula>
    </cfRule>
    <cfRule type="cellIs" dxfId="75" priority="112" stopIfTrue="1" operator="between">
      <formula>0</formula>
      <formula>0.69</formula>
    </cfRule>
  </conditionalFormatting>
  <conditionalFormatting sqref="AR21:AR23">
    <cfRule type="cellIs" dxfId="74" priority="80" stopIfTrue="1" operator="greaterThan">
      <formula>0.9</formula>
    </cfRule>
    <cfRule type="cellIs" dxfId="73" priority="81" stopIfTrue="1" operator="between">
      <formula>0.7</formula>
      <formula>0.89</formula>
    </cfRule>
    <cfRule type="cellIs" dxfId="72" priority="82" stopIfTrue="1" operator="between">
      <formula>0</formula>
      <formula>0.69</formula>
    </cfRule>
  </conditionalFormatting>
  <conditionalFormatting sqref="AR25:AR27">
    <cfRule type="cellIs" dxfId="71" priority="71" stopIfTrue="1" operator="greaterThan">
      <formula>0.9</formula>
    </cfRule>
    <cfRule type="cellIs" dxfId="70" priority="72" stopIfTrue="1" operator="between">
      <formula>0.7</formula>
      <formula>0.89</formula>
    </cfRule>
    <cfRule type="cellIs" dxfId="69" priority="73" stopIfTrue="1" operator="between">
      <formula>0</formula>
      <formula>0.69</formula>
    </cfRule>
  </conditionalFormatting>
  <conditionalFormatting sqref="AR31">
    <cfRule type="cellIs" dxfId="68" priority="89" stopIfTrue="1" operator="greaterThan">
      <formula>0.9</formula>
    </cfRule>
    <cfRule type="cellIs" dxfId="67" priority="90" stopIfTrue="1" operator="between">
      <formula>0.7</formula>
      <formula>0.89</formula>
    </cfRule>
    <cfRule type="cellIs" dxfId="66" priority="91" stopIfTrue="1" operator="between">
      <formula>0</formula>
      <formula>0.69</formula>
    </cfRule>
  </conditionalFormatting>
  <conditionalFormatting sqref="AR33">
    <cfRule type="cellIs" dxfId="65" priority="95" stopIfTrue="1" operator="greaterThan">
      <formula>0.9</formula>
    </cfRule>
    <cfRule type="cellIs" dxfId="64" priority="96" stopIfTrue="1" operator="between">
      <formula>0.7</formula>
      <formula>0.89</formula>
    </cfRule>
    <cfRule type="cellIs" dxfId="63" priority="97" stopIfTrue="1" operator="between">
      <formula>0</formula>
      <formula>0.69</formula>
    </cfRule>
  </conditionalFormatting>
  <conditionalFormatting sqref="AR36">
    <cfRule type="cellIs" dxfId="62" priority="92" stopIfTrue="1" operator="greaterThan">
      <formula>0.9</formula>
    </cfRule>
    <cfRule type="cellIs" dxfId="61" priority="93" stopIfTrue="1" operator="between">
      <formula>0.7</formula>
      <formula>0.89</formula>
    </cfRule>
    <cfRule type="cellIs" dxfId="60" priority="94" stopIfTrue="1" operator="between">
      <formula>0</formula>
      <formula>0.69</formula>
    </cfRule>
  </conditionalFormatting>
  <conditionalFormatting sqref="AR48">
    <cfRule type="cellIs" dxfId="59" priority="132" stopIfTrue="1" operator="greaterThan">
      <formula>0.9</formula>
    </cfRule>
    <cfRule type="cellIs" dxfId="58" priority="133" stopIfTrue="1" operator="between">
      <formula>0.7</formula>
      <formula>0.89</formula>
    </cfRule>
    <cfRule type="cellIs" dxfId="57" priority="134" stopIfTrue="1" operator="between">
      <formula>0</formula>
      <formula>0.69</formula>
    </cfRule>
  </conditionalFormatting>
  <conditionalFormatting sqref="AR51">
    <cfRule type="cellIs" dxfId="56" priority="98" stopIfTrue="1" operator="greaterThan">
      <formula>0.9</formula>
    </cfRule>
    <cfRule type="cellIs" dxfId="55" priority="99" stopIfTrue="1" operator="between">
      <formula>0.7</formula>
      <formula>0.89</formula>
    </cfRule>
    <cfRule type="cellIs" dxfId="54" priority="100" stopIfTrue="1" operator="between">
      <formula>0</formula>
      <formula>0.69</formula>
    </cfRule>
  </conditionalFormatting>
  <conditionalFormatting sqref="AR55">
    <cfRule type="cellIs" dxfId="53" priority="101" stopIfTrue="1" operator="greaterThan">
      <formula>0.9</formula>
    </cfRule>
    <cfRule type="cellIs" dxfId="52" priority="102" stopIfTrue="1" operator="between">
      <formula>0.7</formula>
      <formula>0.89</formula>
    </cfRule>
    <cfRule type="cellIs" dxfId="51" priority="103" stopIfTrue="1" operator="between">
      <formula>0</formula>
      <formula>0.69</formula>
    </cfRule>
  </conditionalFormatting>
  <conditionalFormatting sqref="AR57">
    <cfRule type="cellIs" dxfId="50" priority="104" stopIfTrue="1" operator="greaterThan">
      <formula>0.9</formula>
    </cfRule>
    <cfRule type="cellIs" dxfId="49" priority="105" stopIfTrue="1" operator="between">
      <formula>0.7</formula>
      <formula>0.89</formula>
    </cfRule>
    <cfRule type="cellIs" dxfId="48" priority="106" stopIfTrue="1" operator="between">
      <formula>0</formula>
      <formula>0.69</formula>
    </cfRule>
  </conditionalFormatting>
  <conditionalFormatting sqref="AR60:AR62">
    <cfRule type="cellIs" dxfId="47" priority="68" stopIfTrue="1" operator="greaterThan">
      <formula>0.9</formula>
    </cfRule>
    <cfRule type="cellIs" dxfId="46" priority="69" stopIfTrue="1" operator="between">
      <formula>0.7</formula>
      <formula>0.89</formula>
    </cfRule>
    <cfRule type="cellIs" dxfId="45" priority="70" stopIfTrue="1" operator="between">
      <formula>0</formula>
      <formula>0.69</formula>
    </cfRule>
  </conditionalFormatting>
  <conditionalFormatting sqref="AR67">
    <cfRule type="cellIs" dxfId="44" priority="144" stopIfTrue="1" operator="greaterThan">
      <formula>0.9</formula>
    </cfRule>
    <cfRule type="cellIs" dxfId="43" priority="145" stopIfTrue="1" operator="between">
      <formula>0.7</formula>
      <formula>0.89</formula>
    </cfRule>
    <cfRule type="cellIs" dxfId="42" priority="146" stopIfTrue="1" operator="between">
      <formula>0</formula>
      <formula>0.69</formula>
    </cfRule>
  </conditionalFormatting>
  <conditionalFormatting sqref="AR75">
    <cfRule type="cellIs" dxfId="41" priority="153" stopIfTrue="1" operator="greaterThan">
      <formula>0.9</formula>
    </cfRule>
    <cfRule type="cellIs" dxfId="40" priority="154" stopIfTrue="1" operator="between">
      <formula>0.7</formula>
      <formula>0.89</formula>
    </cfRule>
    <cfRule type="cellIs" dxfId="39" priority="155" stopIfTrue="1" operator="between">
      <formula>0</formula>
      <formula>0.69</formula>
    </cfRule>
  </conditionalFormatting>
  <conditionalFormatting sqref="AR79 AR81:AR83">
    <cfRule type="cellIs" dxfId="38" priority="216" stopIfTrue="1" operator="greaterThan">
      <formula>0.9</formula>
    </cfRule>
    <cfRule type="cellIs" dxfId="37" priority="217" stopIfTrue="1" operator="between">
      <formula>0.7</formula>
      <formula>0.89</formula>
    </cfRule>
    <cfRule type="cellIs" dxfId="36" priority="218" stopIfTrue="1" operator="between">
      <formula>0</formula>
      <formula>0.69</formula>
    </cfRule>
  </conditionalFormatting>
  <conditionalFormatting sqref="AR85">
    <cfRule type="cellIs" dxfId="35" priority="243" stopIfTrue="1" operator="greaterThan">
      <formula>0.9</formula>
    </cfRule>
    <cfRule type="cellIs" dxfId="34" priority="244" stopIfTrue="1" operator="between">
      <formula>0.7</formula>
      <formula>0.89</formula>
    </cfRule>
    <cfRule type="cellIs" dxfId="33" priority="245" stopIfTrue="1" operator="between">
      <formula>0</formula>
      <formula>0.69</formula>
    </cfRule>
  </conditionalFormatting>
  <conditionalFormatting sqref="AR89">
    <cfRule type="cellIs" dxfId="32" priority="240" stopIfTrue="1" operator="greaterThan">
      <formula>0.9</formula>
    </cfRule>
    <cfRule type="cellIs" dxfId="31" priority="241" stopIfTrue="1" operator="between">
      <formula>0.7</formula>
      <formula>0.89</formula>
    </cfRule>
    <cfRule type="cellIs" dxfId="30" priority="242" stopIfTrue="1" operator="between">
      <formula>0</formula>
      <formula>0.69</formula>
    </cfRule>
  </conditionalFormatting>
  <conditionalFormatting sqref="AR92:AR94">
    <cfRule type="cellIs" dxfId="29" priority="49" stopIfTrue="1" operator="greaterThan">
      <formula>0.9</formula>
    </cfRule>
    <cfRule type="cellIs" dxfId="28" priority="50" stopIfTrue="1" operator="between">
      <formula>0.7</formula>
      <formula>0.89</formula>
    </cfRule>
    <cfRule type="cellIs" dxfId="27" priority="51" stopIfTrue="1" operator="between">
      <formula>0</formula>
      <formula>0.69</formula>
    </cfRule>
  </conditionalFormatting>
  <conditionalFormatting sqref="AR99 AR101:AR103">
    <cfRule type="cellIs" dxfId="26" priority="180" stopIfTrue="1" operator="greaterThan">
      <formula>0.9</formula>
    </cfRule>
    <cfRule type="cellIs" dxfId="25" priority="181" stopIfTrue="1" operator="between">
      <formula>0.7</formula>
      <formula>0.89</formula>
    </cfRule>
    <cfRule type="cellIs" dxfId="24" priority="182" stopIfTrue="1" operator="between">
      <formula>0</formula>
      <formula>0.69</formula>
    </cfRule>
  </conditionalFormatting>
  <conditionalFormatting sqref="AR106:AR107">
    <cfRule type="cellIs" dxfId="23" priority="43" stopIfTrue="1" operator="greaterThan">
      <formula>0.9</formula>
    </cfRule>
    <cfRule type="cellIs" dxfId="22" priority="44" stopIfTrue="1" operator="between">
      <formula>0.7</formula>
      <formula>0.89</formula>
    </cfRule>
    <cfRule type="cellIs" dxfId="21" priority="45" stopIfTrue="1" operator="between">
      <formula>0</formula>
      <formula>0.69</formula>
    </cfRule>
  </conditionalFormatting>
  <conditionalFormatting sqref="AR120">
    <cfRule type="cellIs" dxfId="20" priority="77" stopIfTrue="1" operator="greaterThan">
      <formula>0.9</formula>
    </cfRule>
    <cfRule type="cellIs" dxfId="19" priority="78" stopIfTrue="1" operator="between">
      <formula>0.7</formula>
      <formula>0.89</formula>
    </cfRule>
    <cfRule type="cellIs" dxfId="18" priority="79" stopIfTrue="1" operator="between">
      <formula>0</formula>
      <formula>0.69</formula>
    </cfRule>
  </conditionalFormatting>
  <conditionalFormatting sqref="AR124">
    <cfRule type="cellIs" dxfId="17" priority="65" stopIfTrue="1" operator="greaterThan">
      <formula>0.9</formula>
    </cfRule>
    <cfRule type="cellIs" dxfId="16" priority="66" stopIfTrue="1" operator="between">
      <formula>0.7</formula>
      <formula>0.89</formula>
    </cfRule>
    <cfRule type="cellIs" dxfId="15" priority="67" stopIfTrue="1" operator="between">
      <formula>0</formula>
      <formula>0.69</formula>
    </cfRule>
  </conditionalFormatting>
  <conditionalFormatting sqref="AR132 AR135">
    <cfRule type="cellIs" dxfId="14" priority="249" stopIfTrue="1" operator="greaterThan">
      <formula>0.9</formula>
    </cfRule>
    <cfRule type="cellIs" dxfId="13" priority="250" stopIfTrue="1" operator="between">
      <formula>0.7</formula>
      <formula>0.89</formula>
    </cfRule>
    <cfRule type="cellIs" dxfId="12" priority="251" stopIfTrue="1" operator="between">
      <formula>0</formula>
      <formula>0.69</formula>
    </cfRule>
  </conditionalFormatting>
  <conditionalFormatting sqref="AR137">
    <cfRule type="cellIs" dxfId="11" priority="252" stopIfTrue="1" operator="greaterThan">
      <formula>0.9</formula>
    </cfRule>
    <cfRule type="cellIs" dxfId="10" priority="253" stopIfTrue="1" operator="between">
      <formula>0.7</formula>
      <formula>0.89</formula>
    </cfRule>
    <cfRule type="cellIs" dxfId="9" priority="254" stopIfTrue="1" operator="between">
      <formula>0</formula>
      <formula>0.69</formula>
    </cfRule>
  </conditionalFormatting>
  <conditionalFormatting sqref="AB99:AB105">
    <cfRule type="cellIs" dxfId="8" priority="10" stopIfTrue="1" operator="greaterThanOrEqual">
      <formula>0.9</formula>
    </cfRule>
    <cfRule type="cellIs" dxfId="7" priority="11" stopIfTrue="1" operator="between">
      <formula>0.7</formula>
      <formula>0.89</formula>
    </cfRule>
    <cfRule type="cellIs" dxfId="6" priority="12" stopIfTrue="1" operator="between">
      <formula>0</formula>
      <formula>0.69</formula>
    </cfRule>
  </conditionalFormatting>
  <conditionalFormatting sqref="AB42">
    <cfRule type="cellIs" dxfId="5" priority="9" stopIfTrue="1" operator="greaterThanOrEqual">
      <formula>0.9</formula>
    </cfRule>
  </conditionalFormatting>
  <conditionalFormatting sqref="AB42">
    <cfRule type="cellIs" dxfId="4" priority="8" stopIfTrue="1" operator="between">
      <formula>0</formula>
      <formula>0.69</formula>
    </cfRule>
  </conditionalFormatting>
  <conditionalFormatting sqref="AB42">
    <cfRule type="cellIs" dxfId="3" priority="7" stopIfTrue="1" operator="between">
      <formula>0.7</formula>
      <formula>0.89</formula>
    </cfRule>
  </conditionalFormatting>
  <conditionalFormatting sqref="AB71:AB72">
    <cfRule type="cellIs" dxfId="2" priority="3" stopIfTrue="1" operator="greaterThanOrEqual">
      <formula>0.9</formula>
    </cfRule>
  </conditionalFormatting>
  <conditionalFormatting sqref="AB71:AB72">
    <cfRule type="cellIs" dxfId="1" priority="1" stopIfTrue="1" operator="between">
      <formula>0.7</formula>
      <formula>0.89</formula>
    </cfRule>
    <cfRule type="cellIs" dxfId="0" priority="2" stopIfTrue="1" operator="between">
      <formula>0</formula>
      <formula>0.69</formula>
    </cfRule>
  </conditionalFormatting>
  <printOptions horizontalCentered="1"/>
  <pageMargins left="0.15748031496062992" right="0.15748031496062992" top="0.27559055118110237" bottom="0.47244094488188981" header="0" footer="0"/>
  <pageSetup scale="40" orientation="landscape" r:id="rId1"/>
  <headerFooter>
    <oddFooter>&amp;L&amp;P&amp;RElaboración: Equipo Transparencia y Atención a la Ciudadanía - Equipo Sistema Integrado de Gestión - Equipo Planeación Instituto Distrital de Patrimonio Cultural Enero de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PTEP IDPC 2024</vt:lpstr>
      <vt:lpstr>'PTEP IDPC 2024'!_Toc118192689</vt:lpstr>
      <vt:lpstr>'PTEP IDPC 2024'!_Toc118192690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Jenny Johanna Carreno Arenales</cp:lastModifiedBy>
  <cp:lastPrinted>2024-05-15T20:36:49Z</cp:lastPrinted>
  <dcterms:created xsi:type="dcterms:W3CDTF">2019-01-17T15:29:16Z</dcterms:created>
  <dcterms:modified xsi:type="dcterms:W3CDTF">2024-10-06T03:29:29Z</dcterms:modified>
</cp:coreProperties>
</file>