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cuments\PATRICIA\IDPC 2023\SOLICITUD PUBLICACION INFO OAP 2023\"/>
    </mc:Choice>
  </mc:AlternateContent>
  <xr:revisionPtr revIDLastSave="0" documentId="13_ncr:1_{9E944C17-186B-4474-ACE3-275089D9BDE0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7601 (VIG)" sheetId="3" r:id="rId1"/>
    <sheet name="7611 (VIG)" sheetId="4" r:id="rId2"/>
    <sheet name="7639 (VIG)" sheetId="5" r:id="rId3"/>
    <sheet name="7649 (VIG)" sheetId="6" r:id="rId4"/>
    <sheet name="7612 (VIG)" sheetId="7" r:id="rId5"/>
    <sheet name="7597 (VIG)" sheetId="8" r:id="rId6"/>
  </sheets>
  <externalReferences>
    <externalReference r:id="rId7"/>
  </externalReferences>
  <definedNames>
    <definedName name="_xlnm._FilterDatabase" localSheetId="5" hidden="1">'7597 (VIG)'!$B$19:$AB$24</definedName>
    <definedName name="_xlnm._FilterDatabase" localSheetId="0" hidden="1">'7601 (VIG)'!$B$19:$AB$23</definedName>
    <definedName name="_xlnm._FilterDatabase" localSheetId="1" hidden="1">'7611 (VIG)'!$B$19:$AB$24</definedName>
    <definedName name="_xlnm._FilterDatabase" localSheetId="4" hidden="1">'7612 (VIG)'!$B$19:$AB$24</definedName>
    <definedName name="_xlnm._FilterDatabase" localSheetId="2" hidden="1">'7639 (VIG)'!$B$19:$AB$24</definedName>
    <definedName name="_xlnm._FilterDatabase" localSheetId="3" hidden="1">'7649 (VIG)'!$B$19:$AB$23</definedName>
    <definedName name="_xlnm.Print_Area" localSheetId="5">'7597 (VIG)'!$B$2:$AC$27</definedName>
    <definedName name="_xlnm.Print_Area" localSheetId="0">'7601 (VIG)'!$B$2:$AC$26</definedName>
    <definedName name="_xlnm.Print_Area" localSheetId="1">'7611 (VIG)'!$B$2:$AC$27</definedName>
    <definedName name="_xlnm.Print_Area" localSheetId="4">'7612 (VIG)'!$B$2:$AC$27</definedName>
    <definedName name="_xlnm.Print_Area" localSheetId="2">'7639 (VIG)'!$B$2:$AC$27</definedName>
    <definedName name="_xlnm.Print_Area" localSheetId="3">'7649 (VIG)'!$B$2:$AC$26</definedName>
    <definedName name="fuentes">[1]Listas!$I$85:$I$91</definedName>
    <definedName name="modalidad_desc">[1]Listas!$A$60:$A$73</definedName>
    <definedName name="proyecto_inv">[1]Listas!$A$108:$A$114</definedName>
    <definedName name="Responsable">[1]Listas!$A$77:$A$80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5" i="8" l="1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F17" i="8"/>
  <c r="G17" i="8" s="1"/>
  <c r="H17" i="8" s="1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F17" i="7"/>
  <c r="G17" i="7" s="1"/>
  <c r="H17" i="7" s="1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F17" i="6"/>
  <c r="G17" i="6" s="1"/>
  <c r="H17" i="6" s="1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F17" i="5"/>
  <c r="G17" i="5" s="1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F17" i="4"/>
  <c r="G17" i="4" s="1"/>
  <c r="H17" i="4" s="1"/>
  <c r="L24" i="3" l="1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F17" i="3" l="1"/>
  <c r="G17" i="3" s="1"/>
  <c r="H17" i="3" s="1"/>
  <c r="L25" i="5"/>
  <c r="H17" i="5" s="1"/>
</calcChain>
</file>

<file path=xl/sharedStrings.xml><?xml version="1.0" encoding="utf-8"?>
<sst xmlns="http://schemas.openxmlformats.org/spreadsheetml/2006/main" count="636" uniqueCount="167">
  <si>
    <t>Producto PMR</t>
  </si>
  <si>
    <t>Valor CDP's</t>
  </si>
  <si>
    <t>Valor CRP's</t>
  </si>
  <si>
    <t>Total Giros</t>
  </si>
  <si>
    <t>INSTITUTO DISTRITAL DE PATRIMONIO CULTURAL</t>
  </si>
  <si>
    <t>Adición</t>
  </si>
  <si>
    <t>Reducción</t>
  </si>
  <si>
    <t>PROCESO DE DIRECCIONAMIENTO ESTRATÉGICO</t>
  </si>
  <si>
    <t xml:space="preserve">LOGROS DE CIUDAD: </t>
  </si>
  <si>
    <t>Fecha de Actualización:</t>
  </si>
  <si>
    <t>PROPÓSITO:</t>
  </si>
  <si>
    <r>
      <t xml:space="preserve">PROYECTO DE INVERSIÓN: </t>
    </r>
    <r>
      <rPr>
        <sz val="10"/>
        <rFont val="Arial"/>
        <family val="2"/>
      </rPr>
      <t/>
    </r>
  </si>
  <si>
    <t>Producto MGA - SUIFP</t>
  </si>
  <si>
    <t>Indicador PMR</t>
  </si>
  <si>
    <t>Valor modificaciones</t>
  </si>
  <si>
    <t>CÓDIGO BPIN</t>
  </si>
  <si>
    <t>MODIFICACIONES PRESUPUESTALES</t>
  </si>
  <si>
    <t>Indicador MGA - SUIFP</t>
  </si>
  <si>
    <t>CÓDIGO BOGDATA</t>
  </si>
  <si>
    <t>Trazador Presupuestal</t>
  </si>
  <si>
    <t>Categoría</t>
  </si>
  <si>
    <t>Sub-Categoría</t>
  </si>
  <si>
    <t>ODS Primario (Ver archivo 213_IDPC_ASOCIACIÓN ODS A METAS PDD)</t>
  </si>
  <si>
    <t>Meta Proyecto de Inversión</t>
  </si>
  <si>
    <t>Giros Enero</t>
  </si>
  <si>
    <t>Giros Diciembre</t>
  </si>
  <si>
    <t>Giros Noviembre</t>
  </si>
  <si>
    <t>Giros Octubre</t>
  </si>
  <si>
    <t>Giros Septiembre</t>
  </si>
  <si>
    <t>Giros Agosto</t>
  </si>
  <si>
    <t>Giros Julio</t>
  </si>
  <si>
    <t>Giros Junio</t>
  </si>
  <si>
    <t>Giros Mayo</t>
  </si>
  <si>
    <t>Giros Abril</t>
  </si>
  <si>
    <t>Giros Marzo</t>
  </si>
  <si>
    <t>Giros Febrero</t>
  </si>
  <si>
    <t>Saldo por girar</t>
  </si>
  <si>
    <t>Meta Plan de Desarrollo</t>
  </si>
  <si>
    <t>Apropiación Vigente</t>
  </si>
  <si>
    <t>PLAN OPERATIVO ANUAL DE INVERSIÓN - POAI (APROPIACIÓN VIGENCIA)</t>
  </si>
  <si>
    <t>Apropiación vigente</t>
  </si>
  <si>
    <t>Apropiación inicial</t>
  </si>
  <si>
    <t>TOTAL INVERSIÓN</t>
  </si>
  <si>
    <t>VIGENCIA</t>
  </si>
  <si>
    <t xml:space="preserve">PROGRAMA ESTRATÉGICO: </t>
  </si>
  <si>
    <t xml:space="preserve">Plan de Desarrollo </t>
  </si>
  <si>
    <t xml:space="preserve">PROGRAMA: </t>
  </si>
  <si>
    <t>2020-2024: Un Nuevo Contrato Social y Ambiental para la Bogotá del Siglo XXI</t>
  </si>
  <si>
    <t>01 - Hacer un nuevo contrato social con igualdad de oportunidades para la inclusión social, productiva y política</t>
  </si>
  <si>
    <t>05 - Cerrar las brechas digitales de cobertura, calidad y competencias a lo largo del ciclo de la formación integral, desde primera infancia hasta la educación superior y continua para la vida</t>
  </si>
  <si>
    <t>05 - Cerrar las brechas DIGITALES, de cobertura, calidad y competencias a lo largo del ciclo de la formación integral, desde primera infancia hasta la educación superior y continua para la vida</t>
  </si>
  <si>
    <t>01 - Oportunidades de educación, salud y cultura para mujeres, jóvenes, niños, niñas y adolescentes</t>
  </si>
  <si>
    <t>14 - Formación integral: más y mejor tiempo en los colegios</t>
  </si>
  <si>
    <t>7601-Formación en patrimonio cultural en el ciclo integral de educación para la vida en Bogotá</t>
  </si>
  <si>
    <t>133011601140000007601</t>
  </si>
  <si>
    <t>2020110010174</t>
  </si>
  <si>
    <t>96 - 257.000 Beneficiarios de procesos integrales de formación a lo largo de la vida con énfasis en el arte, la cultura y el patrimonio.</t>
  </si>
  <si>
    <t>1 - Beneficiar a 6.800 personas en procesos integrales de formación en patrimonio cultural</t>
  </si>
  <si>
    <t>Documentos normativos</t>
  </si>
  <si>
    <t>Documentos normativos realizados</t>
  </si>
  <si>
    <t>4. Educación de calidad</t>
  </si>
  <si>
    <t>Sin asociación a la fecha</t>
  </si>
  <si>
    <t>Servicio de asistencia técnica en educación artística y cultural</t>
  </si>
  <si>
    <t>Asistencias técnicas realizadas</t>
  </si>
  <si>
    <t>2 - Beneficiar a 200 personas en el proceso de formación a formadores en patrimonio cultural</t>
  </si>
  <si>
    <t>Servicio de educación informal al sector artístico y cultural</t>
  </si>
  <si>
    <t>Personas capacitadas</t>
  </si>
  <si>
    <t>09 - Promover la participación, la transformación cultural, deportiva, recreativa, patrimonial y artística que propicien espacios de encuentro, tejido social y reconocimiento del otro</t>
  </si>
  <si>
    <t>21 - Creación y vida cotidiana: Apropiación ciudadana del arte, la cultura y el patrimonio, para la democracia cultural</t>
  </si>
  <si>
    <t>7611-Desarrollo de acciones integrales de valoración y recuperación de Bienes y Sectores de Interés Cultural de Bogotá</t>
  </si>
  <si>
    <t>133011601210000007611</t>
  </si>
  <si>
    <t>2020110010062</t>
  </si>
  <si>
    <t>1 - Realizar 700 intervenciones en Bienes de Interés Cultural de Bogotá</t>
  </si>
  <si>
    <t>Servicios de restauración del patrimonio cultural material inmueble</t>
  </si>
  <si>
    <t>Restauraciones realizadas</t>
  </si>
  <si>
    <t>11. Ciudades y comunidades sostenibles</t>
  </si>
  <si>
    <t>157 - Realizar 700 intervenciones en Bienes de Interés Cultural de Bogotá</t>
  </si>
  <si>
    <t>154 - Implementar una (1) estrategia que permita reconocer y difundir manifestaciones de patrimonio cultural material e inmaterial, para generar conocimiento en la ciudadanía.</t>
  </si>
  <si>
    <t>2 - Realizar un (1) proceso de identificación, valoración y documentación de Bienes de Interés Cultural y espacios públicos patrimoniales</t>
  </si>
  <si>
    <t>Documentos de lineamientos técnicos</t>
  </si>
  <si>
    <t>Documentos de lineamientos técnicos realizados</t>
  </si>
  <si>
    <t>3. Orientar y atender el 100% de las solicitudes de recuperación, protección y conservación del patrimonio cultural del Distrito Capita</t>
  </si>
  <si>
    <t>Servicio de protección del patrimonio arqueológico, antropológico e histórico</t>
  </si>
  <si>
    <t>Actos administrativos generados</t>
  </si>
  <si>
    <t>7639-Consolidación de la capacidad institucional y ciudadana para la territorialización, apropiación, fomento, salvaguardia y divulgación del Patrimonio Cultural en Bogotá</t>
  </si>
  <si>
    <t>133011601210000007639</t>
  </si>
  <si>
    <t>2020110010058</t>
  </si>
  <si>
    <t>153 -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</si>
  <si>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</si>
  <si>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Servicio de promoción de actividades culturales</t>
  </si>
  <si>
    <t>Actividades culturales realizadas en Museos del Ministerio de Cultura</t>
  </si>
  <si>
    <t>158 - Realizar el 100% de las acciones para el fortalecimiento de los estímulos, apoyos concertados y alianzas estratégicas para dinamizar la estrategia sectorial dirigida a fomentar los procesos culturales, artísticos, patrimoniales</t>
  </si>
  <si>
    <t>2 - Otorgar 250 estímulos, apoyos concertados y alianzas estratégicas para dinamizar la estrategia sectorial dirigida a fomentar los procesos patrimoniales de la ciudad</t>
  </si>
  <si>
    <t>Documentos Investigación</t>
  </si>
  <si>
    <t>Estímulos otorgados</t>
  </si>
  <si>
    <t>152 - Gestionar tres (3) declaratorias de patrimonio cultural inmaterial del orden distrital</t>
  </si>
  <si>
    <t>3 - Gestionar tres (3) declaratorias de patrimonio cultural inmaterial del orden distrital</t>
  </si>
  <si>
    <t>4 - Realizar un (1) proceso de diagnóstico, identificación y documentación de manifestaciones de patrimonio cultural</t>
  </si>
  <si>
    <t>Servicio de salvaguardia al patrimonio inmaterial</t>
  </si>
  <si>
    <t>Procesos de salvaguardia efectiva del patrimonio inmaterial realizados</t>
  </si>
  <si>
    <t>02 - Cambiar nuestros hábitos de vida para reverdecer a Bogotá y adaptarnos y mitigar la crisis climática</t>
  </si>
  <si>
    <t>15 - Intervenir integralmente áreas estratégicas de Bogotá teniendo en cuenta las dinámicas patrimoniales, ambientales, sociales y culturales</t>
  </si>
  <si>
    <t>08 - Cuidado de todas las formas de vida</t>
  </si>
  <si>
    <t>31 - Protección y valoración del patrimonio tangible e intangible en Bogotá y la región</t>
  </si>
  <si>
    <t>7649. Consolidación de los patrimonios como referente de ordenamiento territorial en la ciudad de Bogotá</t>
  </si>
  <si>
    <t>133011602310000007649</t>
  </si>
  <si>
    <t>2020110010055</t>
  </si>
  <si>
    <t>229 - Generar la activación de un (1) parque arqueológico de la Hacienda El Carmen (Usme) integrando borde urbano y rural de Bogotá</t>
  </si>
  <si>
    <t>1 - Generar la activación de un (1) parque arqueológico de la Hacienda El Carmen (Usme) integrando borde urbano y rural de Bogotá</t>
  </si>
  <si>
    <t>Servicio de preservación de los parques y áreas arqueológicaspatrimoniales</t>
  </si>
  <si>
    <t>Parques arqueológicos patrimoniales preservados</t>
  </si>
  <si>
    <t>228 - Formular cuatro (4) instrumentos de planeación territorial en entornos patrimoniales como determinante del ordenamiento territorial de Bogotá</t>
  </si>
  <si>
    <t>2. Formular cuatro (4) instrumentos de planeación territorial en entornos patrimoniales como determinante del ordenamiento territorial de Bogotá.</t>
  </si>
  <si>
    <t>231 - Gestionar una (1) declaratoria de Sumapaz como Patrimonio de la Humanidad por la Unesco</t>
  </si>
  <si>
    <t>3 - Gestionar una (1) declaratoria de Sumapaz como Patrimonio de la Humanidad por la Unesco</t>
  </si>
  <si>
    <t>227 - Activación de siete (7) entornos con presencia representativa de patrimonio cultural material e inmaterial a través de procesos de interacción social, artística y cultural</t>
  </si>
  <si>
    <t>4 - Activación de siete (7)  entornos con presencia representativa de patrimonio cultural material e inmaterial a través de procesos de interacción social, artística y cultural</t>
  </si>
  <si>
    <t>Servicio de asistencia técnica en asuntos patrimoniales nacionales e internacionales</t>
  </si>
  <si>
    <t>3 - Inspirar confianza y legitimidad para vivir sin miedo y ser epicentro de cultura ciudadana, paz y reconciliación</t>
  </si>
  <si>
    <t xml:space="preserve">23 - Fomentar la auto regulación, regulación mutua, la concertación y el dialogo social generando confianza y convivencia entre la ciudadanía y entre esta y las instituciones </t>
  </si>
  <si>
    <t xml:space="preserve">10 - Cambio cultural y diálogo social </t>
  </si>
  <si>
    <t>42 - Conciencia y cultura ciudadana para la seguridad, la convivencia y la construcción de confianza</t>
  </si>
  <si>
    <t>7612. Recuperación de Columbarios ubicados en el Globo B del Cementerio Central de Bogotá</t>
  </si>
  <si>
    <t>133011603420000007612</t>
  </si>
  <si>
    <t>2020110010032</t>
  </si>
  <si>
    <t>312 - Crear un (1)  espacio que integre dimensiones patrimoniales y de memoria en la ciudad</t>
  </si>
  <si>
    <t>1 - Crear un (1)  espacio que integre dimensiones patrimoniales y de memoria en la ciudad</t>
  </si>
  <si>
    <t>2 - Realizar 50 talleres participativos con la comunidad y actores sociales</t>
  </si>
  <si>
    <t>493 - Desarrollar y mantener al 100% la capacidad institucional a través de la mejora en la infraestructura física, tecnológica y de gestión en beneficio de la ciudadanía.</t>
  </si>
  <si>
    <t>1 - Aumentar en 10 puntos el Índice de Desempeño Institucional, mediante la implemntación del Modelo de Gestión y Desempeño</t>
  </si>
  <si>
    <t>Servicio de implementación del Sistema de Gestión</t>
  </si>
  <si>
    <t>16. Paz, justicia e instituciones sólidas</t>
  </si>
  <si>
    <t>539 - Realizar el 100% de las acciones para el fortalecimiento de la comunicación pública</t>
  </si>
  <si>
    <t>3. Implementar el 100% de las estrategias de fortalecimiento de la comunicación pública</t>
  </si>
  <si>
    <t>2 - Realizar el 100% de la administración, mantenimiento y adecuación de la infraestuctura institucional</t>
  </si>
  <si>
    <t>Sedes adecuadas</t>
  </si>
  <si>
    <t>5 - Construir Bogotá Región con gobierno abierto, transparente y ciudadanía consciente</t>
  </si>
  <si>
    <t>30 - Incrementar la efectividad de la gestión pública distrital y local.</t>
  </si>
  <si>
    <t xml:space="preserve">15 - Gestión pública efectiva, abierta y transparente </t>
  </si>
  <si>
    <t>56 - Gestión pública efectiva</t>
  </si>
  <si>
    <t>133011605560000007597</t>
  </si>
  <si>
    <t>2020110010078</t>
  </si>
  <si>
    <t>157 - Realizar 1100 intervenciones en Bienes de Interés Cultural de Bogotá</t>
  </si>
  <si>
    <t>Servicios de formación en patrimonio cultural con enfoque territorial y poblacional-diferencial.</t>
  </si>
  <si>
    <t>Número de personas beneficiadas en procesos de formación en patrimonio cultural con enfoque territorial y poblacional-diferencial.</t>
  </si>
  <si>
    <t>Número de personas certificadas en el Diplomado en Patrimonio Cultural para la Educación por módulo, con enfoque diferencial-poblacional.</t>
  </si>
  <si>
    <t>Servicios de intervención y recuperación del patrimonio cultural.</t>
  </si>
  <si>
    <t>Número intervenciones en bienes de interés cultural realizadas.</t>
  </si>
  <si>
    <t>Porcentaje de solicitudes atendidas para la recuperación y preservación de Bienes de Interés Cultural</t>
  </si>
  <si>
    <t>Servicio de asistencia técnica para identificación, valoración y salvaguardia del patrimonio cultural.</t>
  </si>
  <si>
    <t>Número de actividades culturales y servicios de mediaciones realizadas.</t>
  </si>
  <si>
    <t>Servicio de divulgación del patrimonio cultural con enfoque territorial y poblacional-diferencial</t>
  </si>
  <si>
    <t xml:space="preserve">Servicios de estímulos y apoyos para la oferta artística, cultural y patrimonial. </t>
  </si>
  <si>
    <t>Número de estímulos y apoyos concertados entregados a creadores, actores y gestores patrimoniales, con enfoque territorial y poblacional-diferencial.</t>
  </si>
  <si>
    <t>Porcentaje de Avance en la Formulación de  planes y proyectos de salvaguardia del Patrimonio Cultural Inmaterial</t>
  </si>
  <si>
    <t>Número de talleres y espacios participativos para la identificación, documentación y registro de manifestaciones culturales realizados
'Número de fichas de registro de manifestaciones elaboradas.</t>
  </si>
  <si>
    <t>Servicio de activación de los patrimonios integrados.</t>
  </si>
  <si>
    <t>Número de acciones de activación social, cultural y física realizadas en Sectores de Interés Cultural.</t>
  </si>
  <si>
    <t>Número de acciones de activación social, cultural y física realizadas en áreas arqueológicas.</t>
  </si>
  <si>
    <t>Servicios de gestión y ordenamiento territorial del patrimonio cultural.</t>
  </si>
  <si>
    <t>Porcentaje de avance en la formulación de instrumentos de gestión y ordenamiento territorial</t>
  </si>
  <si>
    <t>Estrategias de mejoramiento del desempeño institucional y del servicio a la ciudadanía orientada a la entrega efectiva de productos, servicios e información.</t>
  </si>
  <si>
    <t>Sedes adecuadas y/o mantenidas</t>
  </si>
  <si>
    <t>Número de estrategias para la mejora del desempeño institucional desarrolladas</t>
  </si>
  <si>
    <t>Número de sedes institucionales mantenidas física y tecnológicamente</t>
  </si>
  <si>
    <t>2023</t>
  </si>
  <si>
    <t xml:space="preserve">7597. Fortalecimiento de la gestión del Instituto Distrital de Patrimonio Cultural de Bogotá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</si>
</sst>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 * #,##0.00_ ;_ * \-#,##0.00_ ;_ * &quot;-&quot;??_ ;_ @_ "/>
    <numFmt numFmtId="165" formatCode="#,##0_ ;\-#,##0\ "/>
    <numFmt numFmtId="166" formatCode="_ * #,##0_ ;_ * \-#,##0_ ;_ * &quot;-&quot;_ ;_ @_ "/>
    <numFmt numFmtId="167" formatCode="_ * #,##0_ ;_ * \-#,##0_ ;_ * &quot;-&quot;??_ ;_ @_ "/>
    <numFmt numFmtId="168" formatCode="[$-409]d\-mmm\-yy;@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Bahnschrift"/>
      <family val="2"/>
    </font>
    <font>
      <sz val="12"/>
      <name val="Bahnschrift"/>
      <family val="2"/>
    </font>
    <font>
      <sz val="10"/>
      <name val="Bahnschrift"/>
      <family val="2"/>
    </font>
    <font>
      <b/>
      <sz val="16"/>
      <name val="Bahnschrift"/>
      <family val="2"/>
    </font>
    <font>
      <b/>
      <sz val="10"/>
      <name val="Bahnschrift"/>
      <family val="2"/>
    </font>
    <font>
      <b/>
      <sz val="20"/>
      <name val="Bahnschrift"/>
      <family val="2"/>
    </font>
    <font>
      <sz val="11"/>
      <name val="Bahnschrift"/>
      <family val="2"/>
    </font>
    <font>
      <b/>
      <sz val="11"/>
      <name val="Bahnschrift"/>
      <family val="2"/>
    </font>
    <font>
      <u/>
      <sz val="10"/>
      <name val="Bahnschrift"/>
      <family val="2"/>
    </font>
    <font>
      <b/>
      <sz val="9"/>
      <name val="Bahnschrift"/>
      <family val="2"/>
    </font>
    <font>
      <sz val="9"/>
      <name val="Bahnschrift"/>
      <family val="2"/>
    </font>
    <font>
      <b/>
      <sz val="8"/>
      <name val="Bahnschrift"/>
      <family val="2"/>
    </font>
    <font>
      <sz val="8"/>
      <name val="Bahnschrift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24994659260841701"/>
      </top>
      <bottom style="thin">
        <color indexed="64"/>
      </bottom>
      <diagonal/>
    </border>
    <border>
      <left/>
      <right/>
      <top style="medium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medium">
        <color theme="1" tint="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/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medium">
        <color theme="1" tint="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24994659260841701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4" fontId="19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7" applyNumberFormat="0" applyAlignment="0" applyProtection="0"/>
    <xf numFmtId="0" fontId="28" fillId="11" borderId="8" applyNumberFormat="0" applyAlignment="0" applyProtection="0"/>
    <xf numFmtId="0" fontId="29" fillId="11" borderId="7" applyNumberFormat="0" applyAlignment="0" applyProtection="0"/>
    <xf numFmtId="0" fontId="30" fillId="0" borderId="9" applyNumberFormat="0" applyFill="0" applyAlignment="0" applyProtection="0"/>
    <xf numFmtId="0" fontId="31" fillId="12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35" fillId="37" borderId="0" applyNumberFormat="0" applyBorder="0" applyAlignment="0" applyProtection="0"/>
    <xf numFmtId="0" fontId="16" fillId="0" borderId="0"/>
    <xf numFmtId="0" fontId="16" fillId="13" borderId="11" applyNumberFormat="0" applyFont="0" applyAlignment="0" applyProtection="0"/>
    <xf numFmtId="0" fontId="14" fillId="0" borderId="0"/>
    <xf numFmtId="0" fontId="15" fillId="0" borderId="0"/>
    <xf numFmtId="0" fontId="13" fillId="0" borderId="0"/>
    <xf numFmtId="0" fontId="12" fillId="0" borderId="0"/>
    <xf numFmtId="0" fontId="12" fillId="13" borderId="11" applyNumberFormat="0" applyFont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1" fontId="3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65">
    <xf numFmtId="0" fontId="0" fillId="0" borderId="0" xfId="0"/>
    <xf numFmtId="0" fontId="38" fillId="6" borderId="13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3" fontId="40" fillId="0" borderId="0" xfId="0" applyNumberFormat="1" applyFont="1" applyAlignment="1">
      <alignment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3" fontId="40" fillId="0" borderId="0" xfId="0" applyNumberFormat="1" applyFont="1" applyAlignment="1">
      <alignment horizontal="center" vertical="center" wrapText="1"/>
    </xf>
    <xf numFmtId="0" fontId="40" fillId="3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2" fillId="4" borderId="20" xfId="0" applyFont="1" applyFill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39" borderId="29" xfId="0" applyFont="1" applyFill="1" applyBorder="1" applyAlignment="1">
      <alignment vertical="center" wrapText="1"/>
    </xf>
    <xf numFmtId="166" fontId="42" fillId="39" borderId="36" xfId="1" applyNumberFormat="1" applyFont="1" applyFill="1" applyBorder="1" applyAlignment="1">
      <alignment horizontal="center" vertical="center" wrapText="1"/>
    </xf>
    <xf numFmtId="166" fontId="42" fillId="39" borderId="37" xfId="1" applyNumberFormat="1" applyFont="1" applyFill="1" applyBorder="1" applyAlignment="1">
      <alignment horizontal="center" vertical="center" wrapText="1"/>
    </xf>
    <xf numFmtId="166" fontId="42" fillId="39" borderId="38" xfId="1" applyNumberFormat="1" applyFont="1" applyFill="1" applyBorder="1" applyAlignment="1">
      <alignment horizontal="center" vertical="center" wrapText="1"/>
    </xf>
    <xf numFmtId="166" fontId="42" fillId="39" borderId="30" xfId="1" applyNumberFormat="1" applyFont="1" applyFill="1" applyBorder="1" applyAlignment="1">
      <alignment horizontal="center" vertical="center" wrapText="1"/>
    </xf>
    <xf numFmtId="3" fontId="47" fillId="0" borderId="0" xfId="1" applyNumberFormat="1" applyFont="1" applyBorder="1" applyAlignment="1">
      <alignment horizontal="center" vertical="center" wrapText="1"/>
    </xf>
    <xf numFmtId="166" fontId="47" fillId="0" borderId="0" xfId="1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3" fontId="42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vertical="center"/>
    </xf>
    <xf numFmtId="167" fontId="50" fillId="0" borderId="0" xfId="1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167" fontId="40" fillId="0" borderId="0" xfId="1" applyNumberFormat="1" applyFont="1" applyAlignment="1">
      <alignment vertical="center"/>
    </xf>
    <xf numFmtId="168" fontId="38" fillId="38" borderId="22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165" fontId="38" fillId="38" borderId="26" xfId="1" applyNumberFormat="1" applyFont="1" applyFill="1" applyBorder="1" applyAlignment="1">
      <alignment horizontal="center" vertical="center" wrapText="1"/>
    </xf>
    <xf numFmtId="3" fontId="38" fillId="38" borderId="26" xfId="1" applyNumberFormat="1" applyFont="1" applyFill="1" applyBorder="1" applyAlignment="1">
      <alignment horizontal="center" vertical="center" wrapText="1"/>
    </xf>
    <xf numFmtId="0" fontId="42" fillId="40" borderId="20" xfId="0" applyFont="1" applyFill="1" applyBorder="1" applyAlignment="1">
      <alignment horizontal="center" vertical="center" wrapText="1"/>
    </xf>
    <xf numFmtId="0" fontId="42" fillId="40" borderId="18" xfId="0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3" fontId="38" fillId="38" borderId="27" xfId="0" applyNumberFormat="1" applyFont="1" applyFill="1" applyBorder="1" applyAlignment="1">
      <alignment horizontal="center" vertical="center" wrapText="1"/>
    </xf>
    <xf numFmtId="165" fontId="38" fillId="0" borderId="0" xfId="1" applyNumberFormat="1" applyFont="1" applyFill="1" applyBorder="1" applyAlignment="1">
      <alignment horizontal="center" vertical="center" wrapText="1"/>
    </xf>
    <xf numFmtId="3" fontId="38" fillId="0" borderId="0" xfId="1" applyNumberFormat="1" applyFont="1" applyFill="1" applyBorder="1" applyAlignment="1">
      <alignment horizontal="center" vertical="center" wrapText="1"/>
    </xf>
    <xf numFmtId="3" fontId="42" fillId="5" borderId="34" xfId="0" applyNumberFormat="1" applyFont="1" applyFill="1" applyBorder="1" applyAlignment="1">
      <alignment horizontal="center" vertical="center" wrapText="1"/>
    </xf>
    <xf numFmtId="3" fontId="42" fillId="39" borderId="36" xfId="1" applyNumberFormat="1" applyFont="1" applyFill="1" applyBorder="1" applyAlignment="1">
      <alignment horizontal="right" vertical="center" wrapText="1"/>
    </xf>
    <xf numFmtId="3" fontId="48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167" fontId="39" fillId="38" borderId="26" xfId="1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7" fontId="42" fillId="39" borderId="36" xfId="1" applyNumberFormat="1" applyFont="1" applyFill="1" applyBorder="1" applyAlignment="1">
      <alignment horizontal="right" vertical="center" wrapText="1"/>
    </xf>
    <xf numFmtId="3" fontId="48" fillId="0" borderId="0" xfId="1" applyNumberFormat="1" applyFont="1" applyBorder="1" applyAlignment="1">
      <alignment horizontal="center" vertical="center" wrapText="1"/>
    </xf>
    <xf numFmtId="0" fontId="42" fillId="40" borderId="58" xfId="0" applyFont="1" applyFill="1" applyBorder="1" applyAlignment="1">
      <alignment horizontal="center" vertical="center" wrapText="1"/>
    </xf>
    <xf numFmtId="166" fontId="42" fillId="39" borderId="31" xfId="1" applyNumberFormat="1" applyFont="1" applyFill="1" applyBorder="1" applyAlignment="1">
      <alignment horizontal="center" vertical="center" wrapText="1"/>
    </xf>
    <xf numFmtId="167" fontId="42" fillId="39" borderId="39" xfId="1" applyNumberFormat="1" applyFont="1" applyFill="1" applyBorder="1" applyAlignment="1">
      <alignment horizontal="right" vertical="center" wrapText="1"/>
    </xf>
    <xf numFmtId="0" fontId="42" fillId="4" borderId="31" xfId="0" applyFont="1" applyFill="1" applyBorder="1" applyAlignment="1">
      <alignment horizontal="center" vertical="center" wrapText="1"/>
    </xf>
    <xf numFmtId="166" fontId="42" fillId="39" borderId="29" xfId="1" applyNumberFormat="1" applyFont="1" applyFill="1" applyBorder="1" applyAlignment="1">
      <alignment horizontal="center" vertical="center" wrapText="1"/>
    </xf>
    <xf numFmtId="0" fontId="42" fillId="4" borderId="58" xfId="0" applyFont="1" applyFill="1" applyBorder="1" applyAlignment="1">
      <alignment horizontal="center" vertical="center" wrapText="1"/>
    </xf>
    <xf numFmtId="166" fontId="42" fillId="39" borderId="32" xfId="1" applyNumberFormat="1" applyFont="1" applyFill="1" applyBorder="1" applyAlignment="1">
      <alignment horizontal="center" vertical="center" wrapText="1"/>
    </xf>
    <xf numFmtId="3" fontId="42" fillId="5" borderId="20" xfId="0" applyNumberFormat="1" applyFont="1" applyFill="1" applyBorder="1" applyAlignment="1">
      <alignment horizontal="center" vertical="center" wrapText="1"/>
    </xf>
    <xf numFmtId="3" fontId="42" fillId="5" borderId="18" xfId="0" applyNumberFormat="1" applyFont="1" applyFill="1" applyBorder="1" applyAlignment="1">
      <alignment horizontal="center" vertical="center" wrapText="1"/>
    </xf>
    <xf numFmtId="3" fontId="42" fillId="5" borderId="35" xfId="0" applyNumberFormat="1" applyFont="1" applyFill="1" applyBorder="1" applyAlignment="1">
      <alignment horizontal="center" vertical="center" wrapText="1"/>
    </xf>
    <xf numFmtId="3" fontId="42" fillId="5" borderId="33" xfId="0" applyNumberFormat="1" applyFont="1" applyFill="1" applyBorder="1" applyAlignment="1">
      <alignment horizontal="center" vertical="center" wrapText="1"/>
    </xf>
    <xf numFmtId="3" fontId="42" fillId="5" borderId="2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3" fontId="38" fillId="0" borderId="19" xfId="0" applyNumberFormat="1" applyFont="1" applyBorder="1" applyAlignment="1">
      <alignment vertical="center" wrapText="1"/>
    </xf>
    <xf numFmtId="0" fontId="45" fillId="6" borderId="66" xfId="0" applyFont="1" applyFill="1" applyBorder="1" applyAlignment="1">
      <alignment vertical="center" wrapText="1"/>
    </xf>
    <xf numFmtId="0" fontId="45" fillId="6" borderId="65" xfId="0" applyFont="1" applyFill="1" applyBorder="1" applyAlignment="1">
      <alignment vertical="center"/>
    </xf>
    <xf numFmtId="0" fontId="45" fillId="6" borderId="66" xfId="0" applyFont="1" applyFill="1" applyBorder="1" applyAlignment="1">
      <alignment vertical="center"/>
    </xf>
    <xf numFmtId="0" fontId="45" fillId="6" borderId="67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3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3" fontId="44" fillId="0" borderId="0" xfId="0" applyNumberFormat="1" applyFont="1" applyAlignment="1">
      <alignment horizontal="center" vertical="center" wrapText="1"/>
    </xf>
    <xf numFmtId="0" fontId="40" fillId="38" borderId="41" xfId="0" applyFont="1" applyFill="1" applyBorder="1" applyAlignment="1">
      <alignment horizontal="left" vertical="center" wrapText="1"/>
    </xf>
    <xf numFmtId="0" fontId="40" fillId="38" borderId="43" xfId="0" applyFont="1" applyFill="1" applyBorder="1" applyAlignment="1">
      <alignment horizontal="left" vertical="center" wrapText="1"/>
    </xf>
    <xf numFmtId="0" fontId="40" fillId="38" borderId="40" xfId="0" applyFont="1" applyFill="1" applyBorder="1" applyAlignment="1">
      <alignment horizontal="left" vertical="center" wrapText="1"/>
    </xf>
    <xf numFmtId="0" fontId="40" fillId="38" borderId="62" xfId="0" applyFont="1" applyFill="1" applyBorder="1" applyAlignment="1">
      <alignment horizontal="left" vertical="center" wrapText="1"/>
    </xf>
    <xf numFmtId="0" fontId="40" fillId="41" borderId="40" xfId="0" applyFont="1" applyFill="1" applyBorder="1" applyAlignment="1">
      <alignment horizontal="left" vertical="center" wrapText="1"/>
    </xf>
    <xf numFmtId="0" fontId="40" fillId="41" borderId="41" xfId="0" applyFont="1" applyFill="1" applyBorder="1" applyAlignment="1">
      <alignment horizontal="left" vertical="center" wrapText="1"/>
    </xf>
    <xf numFmtId="0" fontId="40" fillId="41" borderId="59" xfId="0" applyFont="1" applyFill="1" applyBorder="1" applyAlignment="1">
      <alignment horizontal="left" vertical="center" wrapText="1"/>
    </xf>
    <xf numFmtId="3" fontId="40" fillId="42" borderId="40" xfId="0" applyNumberFormat="1" applyFont="1" applyFill="1" applyBorder="1" applyAlignment="1">
      <alignment horizontal="center" vertical="center" wrapText="1"/>
    </xf>
    <xf numFmtId="3" fontId="40" fillId="42" borderId="41" xfId="0" applyNumberFormat="1" applyFont="1" applyFill="1" applyBorder="1" applyAlignment="1">
      <alignment horizontal="center" vertical="center" wrapText="1"/>
    </xf>
    <xf numFmtId="3" fontId="40" fillId="42" borderId="42" xfId="0" applyNumberFormat="1" applyFont="1" applyFill="1" applyBorder="1" applyAlignment="1">
      <alignment horizontal="center" vertical="center"/>
    </xf>
    <xf numFmtId="3" fontId="40" fillId="42" borderId="41" xfId="0" applyNumberFormat="1" applyFont="1" applyFill="1" applyBorder="1" applyAlignment="1">
      <alignment horizontal="center" vertical="center"/>
    </xf>
    <xf numFmtId="3" fontId="40" fillId="42" borderId="43" xfId="0" applyNumberFormat="1" applyFont="1" applyFill="1" applyBorder="1" applyAlignment="1">
      <alignment horizontal="center" vertical="center"/>
    </xf>
    <xf numFmtId="3" fontId="40" fillId="42" borderId="44" xfId="0" applyNumberFormat="1" applyFont="1" applyFill="1" applyBorder="1" applyAlignment="1">
      <alignment horizontal="center" vertical="center"/>
    </xf>
    <xf numFmtId="3" fontId="40" fillId="42" borderId="45" xfId="0" applyNumberFormat="1" applyFont="1" applyFill="1" applyBorder="1" applyAlignment="1">
      <alignment horizontal="center" vertical="center"/>
    </xf>
    <xf numFmtId="0" fontId="40" fillId="38" borderId="47" xfId="0" applyFont="1" applyFill="1" applyBorder="1" applyAlignment="1">
      <alignment horizontal="left" vertical="center" wrapText="1"/>
    </xf>
    <xf numFmtId="0" fontId="40" fillId="38" borderId="49" xfId="0" applyFont="1" applyFill="1" applyBorder="1" applyAlignment="1">
      <alignment horizontal="left" vertical="center" wrapText="1"/>
    </xf>
    <xf numFmtId="0" fontId="40" fillId="38" borderId="46" xfId="0" applyFont="1" applyFill="1" applyBorder="1" applyAlignment="1">
      <alignment horizontal="left" vertical="center" wrapText="1"/>
    </xf>
    <xf numFmtId="0" fontId="40" fillId="38" borderId="63" xfId="0" applyFont="1" applyFill="1" applyBorder="1" applyAlignment="1">
      <alignment horizontal="left" vertical="center" wrapText="1"/>
    </xf>
    <xf numFmtId="0" fontId="40" fillId="41" borderId="46" xfId="0" applyFont="1" applyFill="1" applyBorder="1" applyAlignment="1">
      <alignment horizontal="left" vertical="center" wrapText="1"/>
    </xf>
    <xf numFmtId="0" fontId="40" fillId="41" borderId="47" xfId="0" applyFont="1" applyFill="1" applyBorder="1" applyAlignment="1">
      <alignment horizontal="left" vertical="center" wrapText="1"/>
    </xf>
    <xf numFmtId="0" fontId="40" fillId="41" borderId="60" xfId="0" applyFont="1" applyFill="1" applyBorder="1" applyAlignment="1">
      <alignment horizontal="left" vertical="center" wrapText="1"/>
    </xf>
    <xf numFmtId="3" fontId="40" fillId="42" borderId="46" xfId="0" applyNumberFormat="1" applyFont="1" applyFill="1" applyBorder="1" applyAlignment="1">
      <alignment horizontal="center" vertical="center" wrapText="1"/>
    </xf>
    <xf numFmtId="3" fontId="40" fillId="42" borderId="47" xfId="0" applyNumberFormat="1" applyFont="1" applyFill="1" applyBorder="1" applyAlignment="1">
      <alignment horizontal="center" vertical="center" wrapText="1"/>
    </xf>
    <xf numFmtId="3" fontId="40" fillId="42" borderId="48" xfId="0" applyNumberFormat="1" applyFont="1" applyFill="1" applyBorder="1" applyAlignment="1">
      <alignment horizontal="center" vertical="center"/>
    </xf>
    <xf numFmtId="3" fontId="40" fillId="42" borderId="47" xfId="0" applyNumberFormat="1" applyFont="1" applyFill="1" applyBorder="1" applyAlignment="1">
      <alignment horizontal="center" vertical="center"/>
    </xf>
    <xf numFmtId="3" fontId="40" fillId="42" borderId="49" xfId="0" applyNumberFormat="1" applyFont="1" applyFill="1" applyBorder="1" applyAlignment="1">
      <alignment horizontal="center" vertical="center"/>
    </xf>
    <xf numFmtId="3" fontId="40" fillId="42" borderId="50" xfId="0" applyNumberFormat="1" applyFont="1" applyFill="1" applyBorder="1" applyAlignment="1">
      <alignment horizontal="center" vertical="center"/>
    </xf>
    <xf numFmtId="3" fontId="40" fillId="42" borderId="51" xfId="0" applyNumberFormat="1" applyFont="1" applyFill="1" applyBorder="1" applyAlignment="1">
      <alignment horizontal="center" vertical="center"/>
    </xf>
    <xf numFmtId="0" fontId="40" fillId="38" borderId="53" xfId="0" applyFont="1" applyFill="1" applyBorder="1" applyAlignment="1">
      <alignment horizontal="left" vertical="center" wrapText="1"/>
    </xf>
    <xf numFmtId="0" fontId="40" fillId="38" borderId="55" xfId="0" applyFont="1" applyFill="1" applyBorder="1" applyAlignment="1">
      <alignment horizontal="left" vertical="center" wrapText="1"/>
    </xf>
    <xf numFmtId="0" fontId="40" fillId="38" borderId="52" xfId="0" applyFont="1" applyFill="1" applyBorder="1" applyAlignment="1">
      <alignment horizontal="left" vertical="center" wrapText="1"/>
    </xf>
    <xf numFmtId="0" fontId="40" fillId="38" borderId="64" xfId="0" applyFont="1" applyFill="1" applyBorder="1" applyAlignment="1">
      <alignment horizontal="left" vertical="center" wrapText="1"/>
    </xf>
    <xf numFmtId="0" fontId="40" fillId="41" borderId="52" xfId="0" applyFont="1" applyFill="1" applyBorder="1" applyAlignment="1">
      <alignment horizontal="left" vertical="center" wrapText="1"/>
    </xf>
    <xf numFmtId="0" fontId="40" fillId="41" borderId="53" xfId="0" applyFont="1" applyFill="1" applyBorder="1" applyAlignment="1">
      <alignment horizontal="left" vertical="center" wrapText="1"/>
    </xf>
    <xf numFmtId="0" fontId="40" fillId="41" borderId="61" xfId="0" applyFont="1" applyFill="1" applyBorder="1" applyAlignment="1">
      <alignment horizontal="left" vertical="center" wrapText="1"/>
    </xf>
    <xf numFmtId="3" fontId="40" fillId="42" borderId="52" xfId="0" applyNumberFormat="1" applyFont="1" applyFill="1" applyBorder="1" applyAlignment="1">
      <alignment horizontal="center" vertical="center" wrapText="1"/>
    </xf>
    <xf numFmtId="3" fontId="40" fillId="42" borderId="53" xfId="0" applyNumberFormat="1" applyFont="1" applyFill="1" applyBorder="1" applyAlignment="1">
      <alignment horizontal="center" vertical="center" wrapText="1"/>
    </xf>
    <xf numFmtId="3" fontId="40" fillId="42" borderId="54" xfId="0" applyNumberFormat="1" applyFont="1" applyFill="1" applyBorder="1" applyAlignment="1">
      <alignment horizontal="center" vertical="center"/>
    </xf>
    <xf numFmtId="3" fontId="40" fillId="42" borderId="53" xfId="0" applyNumberFormat="1" applyFont="1" applyFill="1" applyBorder="1" applyAlignment="1">
      <alignment horizontal="center" vertical="center"/>
    </xf>
    <xf numFmtId="3" fontId="40" fillId="42" borderId="55" xfId="0" applyNumberFormat="1" applyFont="1" applyFill="1" applyBorder="1" applyAlignment="1">
      <alignment horizontal="center" vertical="center"/>
    </xf>
    <xf numFmtId="3" fontId="40" fillId="42" borderId="56" xfId="0" applyNumberFormat="1" applyFont="1" applyFill="1" applyBorder="1" applyAlignment="1">
      <alignment horizontal="center" vertical="center"/>
    </xf>
    <xf numFmtId="3" fontId="40" fillId="42" borderId="57" xfId="0" applyNumberFormat="1" applyFont="1" applyFill="1" applyBorder="1" applyAlignment="1">
      <alignment horizontal="center" vertical="center"/>
    </xf>
    <xf numFmtId="0" fontId="40" fillId="6" borderId="40" xfId="0" applyFont="1" applyFill="1" applyBorder="1" applyAlignment="1">
      <alignment horizontal="left" vertical="center" wrapText="1"/>
    </xf>
    <xf numFmtId="3" fontId="40" fillId="38" borderId="41" xfId="72" applyNumberFormat="1" applyFont="1" applyFill="1" applyBorder="1" applyAlignment="1">
      <alignment horizontal="left" vertical="center" wrapText="1"/>
    </xf>
    <xf numFmtId="0" fontId="40" fillId="6" borderId="46" xfId="0" applyFont="1" applyFill="1" applyBorder="1" applyAlignment="1">
      <alignment horizontal="left" vertical="center" wrapText="1"/>
    </xf>
    <xf numFmtId="3" fontId="40" fillId="38" borderId="47" xfId="72" applyNumberFormat="1" applyFont="1" applyFill="1" applyBorder="1" applyAlignment="1">
      <alignment horizontal="left" vertical="center" wrapText="1"/>
    </xf>
    <xf numFmtId="0" fontId="40" fillId="6" borderId="52" xfId="0" applyFont="1" applyFill="1" applyBorder="1" applyAlignment="1">
      <alignment horizontal="left" vertical="center" wrapText="1"/>
    </xf>
    <xf numFmtId="3" fontId="40" fillId="38" borderId="53" xfId="72" applyNumberFormat="1" applyFont="1" applyFill="1" applyBorder="1" applyAlignment="1">
      <alignment horizontal="left" vertical="center" wrapText="1"/>
    </xf>
    <xf numFmtId="167" fontId="42" fillId="39" borderId="37" xfId="1" applyNumberFormat="1" applyFont="1" applyFill="1" applyBorder="1" applyAlignment="1">
      <alignment horizontal="center" vertical="center"/>
    </xf>
    <xf numFmtId="167" fontId="42" fillId="39" borderId="30" xfId="1" applyNumberFormat="1" applyFont="1" applyFill="1" applyBorder="1" applyAlignment="1">
      <alignment horizontal="center" vertical="center"/>
    </xf>
    <xf numFmtId="167" fontId="42" fillId="39" borderId="34" xfId="1" applyNumberFormat="1" applyFont="1" applyFill="1" applyBorder="1" applyAlignment="1">
      <alignment horizontal="center" vertical="center"/>
    </xf>
    <xf numFmtId="167" fontId="42" fillId="39" borderId="21" xfId="1" applyNumberFormat="1" applyFont="1" applyFill="1" applyBorder="1" applyAlignment="1">
      <alignment horizontal="center" vertical="center"/>
    </xf>
    <xf numFmtId="3" fontId="40" fillId="42" borderId="40" xfId="0" applyNumberFormat="1" applyFont="1" applyFill="1" applyBorder="1" applyAlignment="1">
      <alignment horizontal="right" vertical="center" wrapText="1"/>
    </xf>
    <xf numFmtId="3" fontId="40" fillId="42" borderId="46" xfId="0" applyNumberFormat="1" applyFont="1" applyFill="1" applyBorder="1" applyAlignment="1">
      <alignment horizontal="right" vertical="center" wrapText="1"/>
    </xf>
    <xf numFmtId="3" fontId="40" fillId="42" borderId="52" xfId="0" applyNumberFormat="1" applyFont="1" applyFill="1" applyBorder="1" applyAlignment="1">
      <alignment horizontal="right" vertical="center" wrapText="1"/>
    </xf>
    <xf numFmtId="167" fontId="38" fillId="0" borderId="0" xfId="0" applyNumberFormat="1" applyFont="1" applyAlignment="1">
      <alignment vertical="center" wrapText="1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168" fontId="43" fillId="38" borderId="14" xfId="0" quotePrefix="1" applyNumberFormat="1" applyFont="1" applyFill="1" applyBorder="1" applyAlignment="1">
      <alignment horizontal="center" vertical="center"/>
    </xf>
    <xf numFmtId="168" fontId="43" fillId="38" borderId="15" xfId="0" applyNumberFormat="1" applyFont="1" applyFill="1" applyBorder="1" applyAlignment="1">
      <alignment horizontal="center" vertical="center"/>
    </xf>
    <xf numFmtId="168" fontId="43" fillId="38" borderId="16" xfId="0" applyNumberFormat="1" applyFont="1" applyFill="1" applyBorder="1" applyAlignment="1">
      <alignment horizontal="center" vertical="center"/>
    </xf>
    <xf numFmtId="0" fontId="40" fillId="38" borderId="26" xfId="0" quotePrefix="1" applyFont="1" applyFill="1" applyBorder="1" applyAlignment="1">
      <alignment horizontal="left" vertical="center"/>
    </xf>
    <xf numFmtId="0" fontId="40" fillId="38" borderId="26" xfId="0" applyFont="1" applyFill="1" applyBorder="1" applyAlignment="1">
      <alignment horizontal="left" vertical="center"/>
    </xf>
    <xf numFmtId="0" fontId="40" fillId="38" borderId="27" xfId="0" applyFont="1" applyFill="1" applyBorder="1" applyAlignment="1">
      <alignment horizontal="left" vertical="center"/>
    </xf>
    <xf numFmtId="0" fontId="38" fillId="38" borderId="69" xfId="0" applyFont="1" applyFill="1" applyBorder="1" applyAlignment="1">
      <alignment horizontal="left" vertical="center" wrapText="1"/>
    </xf>
    <xf numFmtId="0" fontId="38" fillId="38" borderId="68" xfId="0" applyFont="1" applyFill="1" applyBorder="1" applyAlignment="1">
      <alignment horizontal="left" vertical="center" wrapText="1"/>
    </xf>
    <xf numFmtId="0" fontId="38" fillId="38" borderId="70" xfId="0" applyFont="1" applyFill="1" applyBorder="1" applyAlignment="1">
      <alignment horizontal="left" vertical="center" wrapText="1"/>
    </xf>
    <xf numFmtId="0" fontId="40" fillId="38" borderId="1" xfId="0" quotePrefix="1" applyFont="1" applyFill="1" applyBorder="1" applyAlignment="1">
      <alignment horizontal="left" vertical="center"/>
    </xf>
    <xf numFmtId="0" fontId="40" fillId="38" borderId="1" xfId="0" applyFont="1" applyFill="1" applyBorder="1" applyAlignment="1">
      <alignment horizontal="left" vertical="center"/>
    </xf>
    <xf numFmtId="0" fontId="40" fillId="38" borderId="24" xfId="0" applyFont="1" applyFill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0" fillId="38" borderId="17" xfId="0" applyFont="1" applyFill="1" applyBorder="1" applyAlignment="1">
      <alignment horizontal="left" vertical="center"/>
    </xf>
    <xf numFmtId="0" fontId="40" fillId="38" borderId="22" xfId="0" applyFont="1" applyFill="1" applyBorder="1" applyAlignment="1">
      <alignment horizontal="left" vertical="center"/>
    </xf>
    <xf numFmtId="0" fontId="39" fillId="38" borderId="1" xfId="0" applyFont="1" applyFill="1" applyBorder="1" applyAlignment="1">
      <alignment horizontal="left" vertical="center"/>
    </xf>
    <xf numFmtId="0" fontId="39" fillId="38" borderId="24" xfId="0" applyFont="1" applyFill="1" applyBorder="1" applyAlignment="1">
      <alignment horizontal="left" vertical="center"/>
    </xf>
    <xf numFmtId="0" fontId="39" fillId="38" borderId="17" xfId="0" applyFont="1" applyFill="1" applyBorder="1" applyAlignment="1">
      <alignment horizontal="left" vertical="center"/>
    </xf>
    <xf numFmtId="0" fontId="39" fillId="38" borderId="22" xfId="0" applyFont="1" applyFill="1" applyBorder="1" applyAlignment="1">
      <alignment horizontal="left" vertical="center"/>
    </xf>
    <xf numFmtId="0" fontId="39" fillId="38" borderId="26" xfId="0" quotePrefix="1" applyFont="1" applyFill="1" applyBorder="1" applyAlignment="1">
      <alignment horizontal="left" vertical="center"/>
    </xf>
    <xf numFmtId="0" fontId="39" fillId="38" borderId="26" xfId="0" applyFont="1" applyFill="1" applyBorder="1" applyAlignment="1">
      <alignment horizontal="left" vertical="center"/>
    </xf>
    <xf numFmtId="0" fontId="39" fillId="38" borderId="27" xfId="0" applyFont="1" applyFill="1" applyBorder="1" applyAlignment="1">
      <alignment horizontal="left" vertical="center"/>
    </xf>
    <xf numFmtId="168" fontId="43" fillId="38" borderId="15" xfId="0" quotePrefix="1" applyNumberFormat="1" applyFont="1" applyFill="1" applyBorder="1" applyAlignment="1">
      <alignment horizontal="center" vertical="center"/>
    </xf>
    <xf numFmtId="168" fontId="43" fillId="38" borderId="16" xfId="0" quotePrefix="1" applyNumberFormat="1" applyFont="1" applyFill="1" applyBorder="1" applyAlignment="1">
      <alignment horizontal="center" vertical="center"/>
    </xf>
  </cellXfs>
  <cellStyles count="76">
    <cellStyle name="20% - Énfasis1" xfId="22" builtinId="30" customBuiltin="1"/>
    <cellStyle name="20% - Énfasis1 2" xfId="52" xr:uid="{00000000-0005-0000-0000-000001000000}"/>
    <cellStyle name="20% - Énfasis2" xfId="26" builtinId="34" customBuiltin="1"/>
    <cellStyle name="20% - Énfasis2 2" xfId="54" xr:uid="{00000000-0005-0000-0000-000003000000}"/>
    <cellStyle name="20% - Énfasis3" xfId="30" builtinId="38" customBuiltin="1"/>
    <cellStyle name="20% - Énfasis3 2" xfId="56" xr:uid="{00000000-0005-0000-0000-000005000000}"/>
    <cellStyle name="20% - Énfasis4" xfId="34" builtinId="42" customBuiltin="1"/>
    <cellStyle name="20% - Énfasis4 2" xfId="58" xr:uid="{00000000-0005-0000-0000-000007000000}"/>
    <cellStyle name="20% - Énfasis5" xfId="38" builtinId="46" customBuiltin="1"/>
    <cellStyle name="20% - Énfasis5 2" xfId="60" xr:uid="{00000000-0005-0000-0000-000009000000}"/>
    <cellStyle name="20% - Énfasis6" xfId="42" builtinId="50" customBuiltin="1"/>
    <cellStyle name="20% - Énfasis6 2" xfId="62" xr:uid="{00000000-0005-0000-0000-00000B000000}"/>
    <cellStyle name="40% - Énfasis1" xfId="23" builtinId="31" customBuiltin="1"/>
    <cellStyle name="40% - Énfasis1 2" xfId="53" xr:uid="{00000000-0005-0000-0000-00000D000000}"/>
    <cellStyle name="40% - Énfasis2" xfId="27" builtinId="35" customBuiltin="1"/>
    <cellStyle name="40% - Énfasis2 2" xfId="55" xr:uid="{00000000-0005-0000-0000-00000F000000}"/>
    <cellStyle name="40% - Énfasis3" xfId="31" builtinId="39" customBuiltin="1"/>
    <cellStyle name="40% - Énfasis3 2" xfId="57" xr:uid="{00000000-0005-0000-0000-000011000000}"/>
    <cellStyle name="40% - Énfasis4" xfId="35" builtinId="43" customBuiltin="1"/>
    <cellStyle name="40% - Énfasis4 2" xfId="59" xr:uid="{00000000-0005-0000-0000-000013000000}"/>
    <cellStyle name="40% - Énfasis5" xfId="39" builtinId="47" customBuiltin="1"/>
    <cellStyle name="40% - Énfasis5 2" xfId="61" xr:uid="{00000000-0005-0000-0000-000015000000}"/>
    <cellStyle name="40% - Énfasis6" xfId="43" builtinId="51" customBuiltin="1"/>
    <cellStyle name="40% - Énfasis6 2" xfId="63" xr:uid="{00000000-0005-0000-0000-000017000000}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72" builtinId="6"/>
    <cellStyle name="Neutral" xfId="12" builtinId="28" customBuiltin="1"/>
    <cellStyle name="Normal" xfId="0" builtinId="0"/>
    <cellStyle name="Normal 10" xfId="65" xr:uid="{00000000-0005-0000-0000-000030000000}"/>
    <cellStyle name="Normal 11" xfId="66" xr:uid="{00000000-0005-0000-0000-000031000000}"/>
    <cellStyle name="Normal 12" xfId="67" xr:uid="{00000000-0005-0000-0000-000032000000}"/>
    <cellStyle name="Normal 13" xfId="68" xr:uid="{00000000-0005-0000-0000-000033000000}"/>
    <cellStyle name="Normal 14" xfId="69" xr:uid="{00000000-0005-0000-0000-000034000000}"/>
    <cellStyle name="Normal 15" xfId="70" xr:uid="{00000000-0005-0000-0000-000035000000}"/>
    <cellStyle name="Normal 16" xfId="71" xr:uid="{00000000-0005-0000-0000-000036000000}"/>
    <cellStyle name="Normal 2" xfId="4" xr:uid="{00000000-0005-0000-0000-000037000000}"/>
    <cellStyle name="Normal 2 2" xfId="48" xr:uid="{00000000-0005-0000-0000-000038000000}"/>
    <cellStyle name="Normal 22" xfId="73" xr:uid="{00000000-0005-0000-0000-000039000000}"/>
    <cellStyle name="Normal 26" xfId="74" xr:uid="{00000000-0005-0000-0000-00003A000000}"/>
    <cellStyle name="Normal 29" xfId="75" xr:uid="{00000000-0005-0000-0000-00003B000000}"/>
    <cellStyle name="Normal 3" xfId="2" xr:uid="{00000000-0005-0000-0000-00003C000000}"/>
    <cellStyle name="Normal 4" xfId="45" xr:uid="{00000000-0005-0000-0000-00003D000000}"/>
    <cellStyle name="Normal 5" xfId="3" xr:uid="{00000000-0005-0000-0000-00003E000000}"/>
    <cellStyle name="Normal 6" xfId="47" xr:uid="{00000000-0005-0000-0000-00003F000000}"/>
    <cellStyle name="Normal 7" xfId="49" xr:uid="{00000000-0005-0000-0000-000040000000}"/>
    <cellStyle name="Normal 8" xfId="50" xr:uid="{00000000-0005-0000-0000-000041000000}"/>
    <cellStyle name="Normal 9" xfId="64" xr:uid="{00000000-0005-0000-0000-000042000000}"/>
    <cellStyle name="Notas 2" xfId="46" xr:uid="{00000000-0005-0000-0000-000043000000}"/>
    <cellStyle name="Notas 3" xfId="51" xr:uid="{00000000-0005-0000-0000-000044000000}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07F913"/>
      <color rgb="FF00FF00"/>
      <color rgb="FF00CC00"/>
      <color rgb="FF00FFFF"/>
      <color rgb="FF99CC00"/>
      <color rgb="FFFFFFFF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3" name="1 Imagen" descr="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48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CE9B7083-96B7-4DB4-BBFE-A1AF021E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B753FD0-C0E3-477F-ABDA-1F2A103A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83E8B03B-73A7-477A-A6D3-5DBC5743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CCA6DB9E-307B-4C94-B434-1D22FF1D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F6F79370-C829-484F-B30F-3386C419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lando_Arias\2018\PAA\5.Mayo\SEGUIMIENTO_PAA_POAI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Listas"/>
      <sheetName val="Seguimiento_PAA"/>
      <sheetName val="SECOP"/>
      <sheetName val="Hoja1"/>
      <sheetName val="Seguimiento POAI"/>
      <sheetName val="Validación_Conceptos"/>
      <sheetName val="Validación_Componentes"/>
      <sheetName val="Estimación CRP"/>
    </sheetNames>
    <sheetDataSet>
      <sheetData sheetId="0"/>
      <sheetData sheetId="1"/>
      <sheetData sheetId="2"/>
      <sheetData sheetId="3"/>
      <sheetData sheetId="4"/>
      <sheetData sheetId="5">
        <row r="60">
          <cell r="A60" t="str">
            <v>Licitación pública</v>
          </cell>
        </row>
        <row r="61">
          <cell r="A61" t="str">
            <v>Concurso de méritos con precalificación</v>
          </cell>
        </row>
        <row r="62">
          <cell r="A62" t="str">
            <v>Concurso de méritos</v>
          </cell>
        </row>
        <row r="63">
          <cell r="A63" t="str">
            <v>Contratación directa (con ofertas)</v>
          </cell>
        </row>
        <row r="64">
          <cell r="A64" t="str">
            <v>Menor cuantía</v>
          </cell>
        </row>
        <row r="65">
          <cell r="A65" t="str">
            <v>Subasta inversa</v>
          </cell>
        </row>
        <row r="66">
          <cell r="A66" t="str">
            <v>Mínima cuantía</v>
          </cell>
        </row>
        <row r="67">
          <cell r="A67" t="str">
            <v>Contratación directa</v>
          </cell>
        </row>
        <row r="68">
          <cell r="A68" t="str">
            <v>Contratación directa / Contrato Interadministrativo</v>
          </cell>
        </row>
        <row r="69">
          <cell r="A69" t="str">
            <v>Contratación directa / Convenio de Asociación</v>
          </cell>
        </row>
        <row r="70">
          <cell r="A70" t="str">
            <v>Contratación directa / Convenio Interadministrativo</v>
          </cell>
        </row>
        <row r="71">
          <cell r="A71" t="str">
            <v>Contratación directa / Prestación de servicios profesionales y de apoyo a la gestión</v>
          </cell>
        </row>
        <row r="72">
          <cell r="A72" t="str">
            <v>Acuerdo marco de precios</v>
          </cell>
        </row>
        <row r="73">
          <cell r="A73" t="str">
            <v>No aplica</v>
          </cell>
        </row>
        <row r="77">
          <cell r="A77" t="str">
            <v>Juan Fernando Acosta Mirkow (Subdirección de Gestión Corporativa)</v>
          </cell>
        </row>
        <row r="78">
          <cell r="A78" t="str">
            <v>Dorys Patricia Noy (Subdirección de Intervención)</v>
          </cell>
        </row>
        <row r="79">
          <cell r="A79" t="str">
            <v>Margarita Lucía Castañeda Vargas (Subdirección de Divulgación)</v>
          </cell>
        </row>
        <row r="80">
          <cell r="A80" t="str">
            <v>María Victoria Villamil Páez (Subdirección General)</v>
          </cell>
        </row>
        <row r="85">
          <cell r="I85" t="str">
            <v>01-Recursos del Distrito 12-Otros Distrito</v>
          </cell>
        </row>
        <row r="86">
          <cell r="I86" t="str">
            <v>01-Recursos del Distrito 265-Recursos de Balance Plusvalía</v>
          </cell>
        </row>
        <row r="87">
          <cell r="I87" t="str">
            <v>01-Recursos del Distrito 41-Plusvalía</v>
          </cell>
        </row>
        <row r="88">
          <cell r="I88" t="str">
            <v>01-Recursos del Distrito 555-Impuesto al Consumo de Telefonía Móvil</v>
          </cell>
        </row>
        <row r="89">
          <cell r="I89" t="str">
            <v>03-Recursos Administrados 20-Administrados de Destinación Específica</v>
          </cell>
        </row>
        <row r="90">
          <cell r="I90" t="str">
            <v>03-Recursos Administrados 21-Administrados de Libre Destinación</v>
          </cell>
        </row>
        <row r="91">
          <cell r="I91" t="str">
            <v>03-Recursos Administrados 490-Rendimientos Financieros de Libre Destinación</v>
          </cell>
        </row>
        <row r="108">
          <cell r="A108" t="str">
            <v>1024  Formación en patrimonio cultural</v>
          </cell>
        </row>
        <row r="109">
          <cell r="A109" t="str">
            <v>1107. Divulgación y apropiación del patrimonio cultural del Distrito Capital</v>
          </cell>
        </row>
        <row r="110">
          <cell r="A110" t="str">
            <v>1110. Fortalecimiento y desarrollo de la gestión institucional</v>
          </cell>
        </row>
        <row r="111">
          <cell r="A111" t="str">
            <v>1112. Instrumentos de planeación y gestión para la preservación y sostenibilidad del patrimonio cultural</v>
          </cell>
        </row>
        <row r="112">
          <cell r="A112" t="str">
            <v>1114. Intervención y conservación de los bienes muebles e inmuebles en sectores de interés cultural del Distrito Capital</v>
          </cell>
        </row>
        <row r="113">
          <cell r="A113" t="str">
            <v>Funcionamiento Gastos Generales</v>
          </cell>
        </row>
        <row r="114">
          <cell r="A114" t="str">
            <v>Funcionamiento Servicios Personales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C56"/>
  <sheetViews>
    <sheetView showGridLines="0" tabSelected="1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D16" sqref="D16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11" width="20.710937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7" width="14.71093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49"/>
      <c r="C2" s="152" t="s">
        <v>4</v>
      </c>
      <c r="D2" s="153"/>
      <c r="E2" s="153"/>
      <c r="F2" s="153"/>
      <c r="G2" s="153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0"/>
      <c r="C3" s="152" t="s">
        <v>7</v>
      </c>
      <c r="D3" s="153"/>
      <c r="E3" s="153"/>
      <c r="F3" s="153"/>
      <c r="G3" s="153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1"/>
      <c r="C4" s="152" t="s">
        <v>39</v>
      </c>
      <c r="D4" s="153"/>
      <c r="E4" s="153"/>
      <c r="F4" s="153"/>
      <c r="G4" s="153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54" t="s">
        <v>47</v>
      </c>
      <c r="D6" s="154"/>
      <c r="E6" s="154"/>
      <c r="F6" s="154"/>
      <c r="G6" s="155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47" t="s">
        <v>48</v>
      </c>
      <c r="D7" s="147" t="s">
        <v>48</v>
      </c>
      <c r="E7" s="147" t="s">
        <v>48</v>
      </c>
      <c r="F7" s="147" t="s">
        <v>48</v>
      </c>
      <c r="G7" s="148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47" t="s">
        <v>49</v>
      </c>
      <c r="D8" s="147" t="s">
        <v>50</v>
      </c>
      <c r="E8" s="147" t="s">
        <v>50</v>
      </c>
      <c r="F8" s="147" t="s">
        <v>50</v>
      </c>
      <c r="G8" s="148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47" t="s">
        <v>51</v>
      </c>
      <c r="D9" s="147" t="s">
        <v>51</v>
      </c>
      <c r="E9" s="147" t="s">
        <v>51</v>
      </c>
      <c r="F9" s="147" t="s">
        <v>51</v>
      </c>
      <c r="G9" s="148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47" t="s">
        <v>52</v>
      </c>
      <c r="D10" s="147" t="s">
        <v>52</v>
      </c>
      <c r="E10" s="147" t="s">
        <v>52</v>
      </c>
      <c r="F10" s="147" t="s">
        <v>52</v>
      </c>
      <c r="G10" s="148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43" t="s">
        <v>53</v>
      </c>
      <c r="D11" s="144"/>
      <c r="E11" s="144"/>
      <c r="F11" s="144"/>
      <c r="G11" s="145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46" t="s">
        <v>54</v>
      </c>
      <c r="D12" s="147" t="s">
        <v>54</v>
      </c>
      <c r="E12" s="147" t="s">
        <v>54</v>
      </c>
      <c r="F12" s="147" t="s">
        <v>54</v>
      </c>
      <c r="G12" s="148" t="s">
        <v>54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40" t="s">
        <v>55</v>
      </c>
      <c r="D13" s="141">
        <v>2020110010174</v>
      </c>
      <c r="E13" s="141">
        <v>2020110010174</v>
      </c>
      <c r="F13" s="141">
        <v>2020110010174</v>
      </c>
      <c r="G13" s="142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0.75" customHeight="1" outlineLevel="1" x14ac:dyDescent="0.2">
      <c r="B15" s="1" t="s">
        <v>43</v>
      </c>
      <c r="C15" s="137" t="s">
        <v>165</v>
      </c>
      <c r="D15" s="138"/>
      <c r="E15" s="139"/>
      <c r="F15" s="2" t="s">
        <v>9</v>
      </c>
      <c r="G15" s="35"/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30" customHeight="1" x14ac:dyDescent="0.2">
      <c r="B16" s="13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36"/>
      <c r="C17" s="38">
        <v>402000000</v>
      </c>
      <c r="D17" s="52"/>
      <c r="E17" s="52"/>
      <c r="F17" s="39">
        <f>D17-E17</f>
        <v>0</v>
      </c>
      <c r="G17" s="45">
        <f>+C17+F17</f>
        <v>402000000</v>
      </c>
      <c r="H17" s="134">
        <f>+G17-L24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8"/>
    </row>
    <row r="20" spans="2:29" ht="34.5" customHeight="1" x14ac:dyDescent="0.2">
      <c r="B20" s="123" t="s">
        <v>56</v>
      </c>
      <c r="C20" s="124" t="s">
        <v>57</v>
      </c>
      <c r="D20" s="93" t="s">
        <v>62</v>
      </c>
      <c r="E20" s="93" t="s">
        <v>63</v>
      </c>
      <c r="F20" s="94" t="s">
        <v>143</v>
      </c>
      <c r="G20" s="95" t="s">
        <v>144</v>
      </c>
      <c r="H20" s="96" t="s">
        <v>60</v>
      </c>
      <c r="I20" s="97" t="s">
        <v>61</v>
      </c>
      <c r="J20" s="98" t="s">
        <v>61</v>
      </c>
      <c r="K20" s="99" t="s">
        <v>61</v>
      </c>
      <c r="L20" s="132">
        <v>332450000</v>
      </c>
      <c r="M20" s="100"/>
      <c r="N20" s="101"/>
      <c r="O20" s="102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4"/>
      <c r="AA20" s="105"/>
      <c r="AB20" s="106"/>
      <c r="AC20" s="3"/>
    </row>
    <row r="21" spans="2:29" ht="34.5" customHeight="1" x14ac:dyDescent="0.2">
      <c r="B21" s="123" t="s">
        <v>56</v>
      </c>
      <c r="C21" s="124" t="s">
        <v>64</v>
      </c>
      <c r="D21" s="93" t="s">
        <v>65</v>
      </c>
      <c r="E21" s="93" t="s">
        <v>66</v>
      </c>
      <c r="F21" s="94" t="s">
        <v>143</v>
      </c>
      <c r="G21" s="95" t="s">
        <v>145</v>
      </c>
      <c r="H21" s="96" t="s">
        <v>60</v>
      </c>
      <c r="I21" s="97" t="s">
        <v>61</v>
      </c>
      <c r="J21" s="98" t="s">
        <v>61</v>
      </c>
      <c r="K21" s="99" t="s">
        <v>61</v>
      </c>
      <c r="L21" s="132">
        <v>69550000</v>
      </c>
      <c r="M21" s="100"/>
      <c r="N21" s="101"/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4"/>
      <c r="AA21" s="105"/>
      <c r="AB21" s="106"/>
      <c r="AC21" s="3"/>
    </row>
    <row r="22" spans="2:29" ht="34.5" customHeight="1" x14ac:dyDescent="0.2">
      <c r="B22" s="123"/>
      <c r="C22" s="124"/>
      <c r="D22" s="93"/>
      <c r="E22" s="93"/>
      <c r="F22" s="94"/>
      <c r="G22" s="95"/>
      <c r="H22" s="96"/>
      <c r="I22" s="97"/>
      <c r="J22" s="98"/>
      <c r="K22" s="99"/>
      <c r="L22" s="132"/>
      <c r="M22" s="100"/>
      <c r="N22" s="101"/>
      <c r="O22" s="102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4"/>
      <c r="AA22" s="105"/>
      <c r="AB22" s="106"/>
      <c r="AC22" s="3"/>
    </row>
    <row r="23" spans="2:29" ht="34.5" customHeight="1" thickBot="1" x14ac:dyDescent="0.25">
      <c r="B23" s="125"/>
      <c r="C23" s="126"/>
      <c r="D23" s="107"/>
      <c r="E23" s="107"/>
      <c r="F23" s="108"/>
      <c r="G23" s="109"/>
      <c r="H23" s="110"/>
      <c r="I23" s="111"/>
      <c r="J23" s="112"/>
      <c r="K23" s="113"/>
      <c r="L23" s="133"/>
      <c r="M23" s="114"/>
      <c r="N23" s="115"/>
      <c r="O23" s="116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8"/>
      <c r="AA23" s="119"/>
      <c r="AB23" s="120"/>
      <c r="AC23" s="3"/>
    </row>
    <row r="24" spans="2:29" s="18" customFormat="1" ht="31.5" customHeight="1" thickBot="1" x14ac:dyDescent="0.25">
      <c r="B24" s="19" t="s">
        <v>42</v>
      </c>
      <c r="C24" s="49"/>
      <c r="D24" s="21"/>
      <c r="E24" s="20"/>
      <c r="F24" s="22"/>
      <c r="G24" s="61"/>
      <c r="H24" s="63"/>
      <c r="I24" s="61"/>
      <c r="J24" s="23"/>
      <c r="K24" s="58"/>
      <c r="L24" s="59">
        <f t="shared" ref="L24:AB24" si="0">SUBTOTAL(9,L20:L23)</f>
        <v>402000000</v>
      </c>
      <c r="M24" s="59">
        <f t="shared" si="0"/>
        <v>0</v>
      </c>
      <c r="N24" s="55">
        <f t="shared" si="0"/>
        <v>0</v>
      </c>
      <c r="O24" s="127">
        <f t="shared" si="0"/>
        <v>0</v>
      </c>
      <c r="P24" s="127">
        <f t="shared" si="0"/>
        <v>0</v>
      </c>
      <c r="Q24" s="127">
        <f t="shared" si="0"/>
        <v>0</v>
      </c>
      <c r="R24" s="127">
        <f t="shared" si="0"/>
        <v>0</v>
      </c>
      <c r="S24" s="127">
        <f t="shared" si="0"/>
        <v>0</v>
      </c>
      <c r="T24" s="127">
        <f t="shared" si="0"/>
        <v>0</v>
      </c>
      <c r="U24" s="127">
        <f t="shared" si="0"/>
        <v>0</v>
      </c>
      <c r="V24" s="127">
        <f t="shared" si="0"/>
        <v>0</v>
      </c>
      <c r="W24" s="127">
        <f t="shared" si="0"/>
        <v>0</v>
      </c>
      <c r="X24" s="127">
        <f t="shared" si="0"/>
        <v>0</v>
      </c>
      <c r="Y24" s="127">
        <f t="shared" si="0"/>
        <v>0</v>
      </c>
      <c r="Z24" s="128">
        <f t="shared" si="0"/>
        <v>0</v>
      </c>
      <c r="AA24" s="129">
        <f t="shared" si="0"/>
        <v>0</v>
      </c>
      <c r="AB24" s="130">
        <f t="shared" si="0"/>
        <v>0</v>
      </c>
    </row>
    <row r="25" spans="2:29" s="26" customFormat="1" ht="11.25" x14ac:dyDescent="0.2">
      <c r="B25" s="27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4"/>
      <c r="O25" s="24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51"/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50"/>
      <c r="Q26" s="56"/>
      <c r="R26" s="50"/>
      <c r="S26" s="50"/>
      <c r="T26" s="50"/>
      <c r="U26" s="50"/>
      <c r="V26" s="50"/>
      <c r="W26" s="56"/>
      <c r="X26" s="56"/>
      <c r="Y26" s="56"/>
      <c r="Z26" s="56"/>
      <c r="AA26" s="56"/>
      <c r="AB26" s="24"/>
      <c r="AC26" s="24"/>
    </row>
    <row r="27" spans="2:29" x14ac:dyDescent="0.2">
      <c r="B27" s="30"/>
      <c r="C27" s="31"/>
      <c r="D27" s="32"/>
      <c r="E27" s="33"/>
    </row>
    <row r="28" spans="2:29" x14ac:dyDescent="0.2">
      <c r="B28" s="30"/>
      <c r="C28" s="31"/>
      <c r="D28" s="32"/>
    </row>
    <row r="29" spans="2:29" x14ac:dyDescent="0.2">
      <c r="C29" s="31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B35" s="30"/>
      <c r="D35" s="31"/>
    </row>
    <row r="36" spans="2:9" x14ac:dyDescent="0.2">
      <c r="B36" s="30"/>
      <c r="D36" s="31"/>
    </row>
    <row r="37" spans="2:9" x14ac:dyDescent="0.2">
      <c r="B37" s="29"/>
      <c r="C37" s="31"/>
      <c r="D37" s="31"/>
    </row>
    <row r="38" spans="2:9" x14ac:dyDescent="0.2">
      <c r="B38" s="30"/>
      <c r="C38" s="31"/>
      <c r="D38" s="31"/>
      <c r="G38" s="34"/>
      <c r="H38" s="34"/>
      <c r="I38" s="34"/>
    </row>
    <row r="39" spans="2:9" x14ac:dyDescent="0.2">
      <c r="B39" s="30"/>
    </row>
    <row r="40" spans="2:9" x14ac:dyDescent="0.2">
      <c r="C40" s="31"/>
      <c r="D40" s="31"/>
    </row>
    <row r="41" spans="2:9" x14ac:dyDescent="0.2">
      <c r="B41" s="30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3" xr:uid="{00000000-0009-0000-0000-000000000000}"/>
  <mergeCells count="14">
    <mergeCell ref="C7:G7"/>
    <mergeCell ref="C8:G8"/>
    <mergeCell ref="C9:G9"/>
    <mergeCell ref="C10:G10"/>
    <mergeCell ref="B2:B4"/>
    <mergeCell ref="C2:G2"/>
    <mergeCell ref="C3:G3"/>
    <mergeCell ref="C4:G4"/>
    <mergeCell ref="C6:G6"/>
    <mergeCell ref="B16:B17"/>
    <mergeCell ref="C15:E15"/>
    <mergeCell ref="C13:G13"/>
    <mergeCell ref="C11:G11"/>
    <mergeCell ref="C12:G12"/>
  </mergeCells>
  <phoneticPr fontId="37" type="noConversion"/>
  <conditionalFormatting sqref="AC25 AC6:AC11 AC14:AC15 AB19 AC27:AC1048576">
    <cfRule type="cellIs" dxfId="79" priority="290" operator="lessThan">
      <formula>0</formula>
    </cfRule>
    <cfRule type="cellIs" dxfId="78" priority="293" operator="lessThan">
      <formula>0</formula>
    </cfRule>
  </conditionalFormatting>
  <conditionalFormatting sqref="AC12:AC13">
    <cfRule type="cellIs" dxfId="77" priority="269" operator="lessThan">
      <formula>0</formula>
    </cfRule>
    <cfRule type="cellIs" dxfId="76" priority="272" operator="lessThan">
      <formula>0</formula>
    </cfRule>
  </conditionalFormatting>
  <conditionalFormatting sqref="AB20">
    <cfRule type="cellIs" dxfId="75" priority="65" operator="lessThan">
      <formula>0</formula>
    </cfRule>
    <cfRule type="cellIs" dxfId="74" priority="66" operator="lessThan">
      <formula>0</formula>
    </cfRule>
  </conditionalFormatting>
  <conditionalFormatting sqref="AB21">
    <cfRule type="cellIs" dxfId="73" priority="59" operator="lessThan">
      <formula>0</formula>
    </cfRule>
    <cfRule type="cellIs" dxfId="72" priority="60" operator="lessThan">
      <formula>0</formula>
    </cfRule>
  </conditionalFormatting>
  <conditionalFormatting sqref="AB22">
    <cfRule type="cellIs" dxfId="71" priority="53" operator="lessThan">
      <formula>0</formula>
    </cfRule>
    <cfRule type="cellIs" dxfId="70" priority="54" operator="lessThan">
      <formula>0</formula>
    </cfRule>
  </conditionalFormatting>
  <conditionalFormatting sqref="AB23">
    <cfRule type="cellIs" dxfId="69" priority="47" operator="lessThan">
      <formula>0</formula>
    </cfRule>
    <cfRule type="cellIs" dxfId="68" priority="48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AC57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C15" sqref="C15:E15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11" width="18.85546875" style="3" customWidth="1" outlineLevel="1"/>
    <col min="12" max="12" width="20.140625" style="3" customWidth="1" outlineLevel="1"/>
    <col min="13" max="13" width="27.85546875" style="3" customWidth="1" outlineLevel="1"/>
    <col min="14" max="15" width="19.7109375" style="5" bestFit="1" customWidth="1"/>
    <col min="16" max="27" width="14.71093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49"/>
      <c r="C2" s="152" t="s">
        <v>4</v>
      </c>
      <c r="D2" s="153"/>
      <c r="E2" s="153"/>
      <c r="F2" s="153"/>
      <c r="G2" s="153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0"/>
      <c r="C3" s="152" t="s">
        <v>7</v>
      </c>
      <c r="D3" s="153"/>
      <c r="E3" s="153"/>
      <c r="F3" s="153"/>
      <c r="G3" s="153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1"/>
      <c r="C4" s="152" t="s">
        <v>39</v>
      </c>
      <c r="D4" s="153"/>
      <c r="E4" s="153"/>
      <c r="F4" s="153"/>
      <c r="G4" s="153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54" t="s">
        <v>47</v>
      </c>
      <c r="D6" s="154"/>
      <c r="E6" s="154"/>
      <c r="F6" s="154"/>
      <c r="G6" s="155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47" t="s">
        <v>48</v>
      </c>
      <c r="D7" s="147" t="s">
        <v>48</v>
      </c>
      <c r="E7" s="147" t="s">
        <v>48</v>
      </c>
      <c r="F7" s="147" t="s">
        <v>48</v>
      </c>
      <c r="G7" s="148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47" t="s">
        <v>67</v>
      </c>
      <c r="D8" s="147" t="s">
        <v>50</v>
      </c>
      <c r="E8" s="147" t="s">
        <v>50</v>
      </c>
      <c r="F8" s="147" t="s">
        <v>50</v>
      </c>
      <c r="G8" s="148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47" t="s">
        <v>51</v>
      </c>
      <c r="D9" s="147" t="s">
        <v>51</v>
      </c>
      <c r="E9" s="147" t="s">
        <v>51</v>
      </c>
      <c r="F9" s="147" t="s">
        <v>51</v>
      </c>
      <c r="G9" s="148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47" t="s">
        <v>68</v>
      </c>
      <c r="D10" s="147" t="s">
        <v>52</v>
      </c>
      <c r="E10" s="147" t="s">
        <v>52</v>
      </c>
      <c r="F10" s="147" t="s">
        <v>52</v>
      </c>
      <c r="G10" s="148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43" t="s">
        <v>69</v>
      </c>
      <c r="D11" s="144"/>
      <c r="E11" s="144"/>
      <c r="F11" s="144"/>
      <c r="G11" s="145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46" t="s">
        <v>70</v>
      </c>
      <c r="D12" s="147" t="s">
        <v>54</v>
      </c>
      <c r="E12" s="147" t="s">
        <v>54</v>
      </c>
      <c r="F12" s="147" t="s">
        <v>54</v>
      </c>
      <c r="G12" s="148" t="s">
        <v>54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40" t="s">
        <v>71</v>
      </c>
      <c r="D13" s="141">
        <v>2020110010174</v>
      </c>
      <c r="E13" s="141">
        <v>2020110010174</v>
      </c>
      <c r="F13" s="141">
        <v>2020110010174</v>
      </c>
      <c r="G13" s="142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6" customHeight="1" outlineLevel="1" x14ac:dyDescent="0.2">
      <c r="B15" s="1" t="s">
        <v>43</v>
      </c>
      <c r="C15" s="137" t="s">
        <v>165</v>
      </c>
      <c r="D15" s="138"/>
      <c r="E15" s="139"/>
      <c r="F15" s="2" t="s">
        <v>9</v>
      </c>
      <c r="G15" s="35"/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3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36"/>
      <c r="C17" s="38">
        <v>4891295000</v>
      </c>
      <c r="D17" s="52"/>
      <c r="E17" s="52"/>
      <c r="F17" s="39">
        <f>D17-E17</f>
        <v>0</v>
      </c>
      <c r="G17" s="45">
        <f>+C17+F17</f>
        <v>4891295000</v>
      </c>
      <c r="H17" s="134">
        <f>+G17-L25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8"/>
    </row>
    <row r="20" spans="2:29" ht="34.5" customHeight="1" x14ac:dyDescent="0.2">
      <c r="B20" s="121" t="s">
        <v>142</v>
      </c>
      <c r="C20" s="122" t="s">
        <v>72</v>
      </c>
      <c r="D20" s="79" t="s">
        <v>73</v>
      </c>
      <c r="E20" s="79" t="s">
        <v>74</v>
      </c>
      <c r="F20" s="80" t="s">
        <v>146</v>
      </c>
      <c r="G20" s="81" t="s">
        <v>147</v>
      </c>
      <c r="H20" s="82" t="s">
        <v>75</v>
      </c>
      <c r="I20" s="83" t="s">
        <v>61</v>
      </c>
      <c r="J20" s="84" t="s">
        <v>61</v>
      </c>
      <c r="K20" s="85" t="s">
        <v>61</v>
      </c>
      <c r="L20" s="131">
        <v>2364295000</v>
      </c>
      <c r="M20" s="86"/>
      <c r="N20" s="87"/>
      <c r="O20" s="88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  <c r="AA20" s="91"/>
      <c r="AB20" s="92"/>
      <c r="AC20" s="3"/>
    </row>
    <row r="21" spans="2:29" ht="34.5" customHeight="1" x14ac:dyDescent="0.2">
      <c r="B21" s="123" t="s">
        <v>77</v>
      </c>
      <c r="C21" s="124" t="s">
        <v>78</v>
      </c>
      <c r="D21" s="93" t="s">
        <v>79</v>
      </c>
      <c r="E21" s="93" t="s">
        <v>80</v>
      </c>
      <c r="F21" s="94" t="s">
        <v>146</v>
      </c>
      <c r="G21" s="95" t="s">
        <v>147</v>
      </c>
      <c r="H21" s="96" t="s">
        <v>75</v>
      </c>
      <c r="I21" s="97" t="s">
        <v>61</v>
      </c>
      <c r="J21" s="98" t="s">
        <v>61</v>
      </c>
      <c r="K21" s="99" t="s">
        <v>61</v>
      </c>
      <c r="L21" s="132">
        <v>468000000</v>
      </c>
      <c r="M21" s="100"/>
      <c r="N21" s="101"/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4"/>
      <c r="AA21" s="105"/>
      <c r="AB21" s="106"/>
      <c r="AC21" s="3"/>
    </row>
    <row r="22" spans="2:29" ht="34.5" customHeight="1" x14ac:dyDescent="0.2">
      <c r="B22" s="123" t="s">
        <v>76</v>
      </c>
      <c r="C22" s="124" t="s">
        <v>81</v>
      </c>
      <c r="D22" s="93" t="s">
        <v>82</v>
      </c>
      <c r="E22" s="93" t="s">
        <v>83</v>
      </c>
      <c r="F22" s="94" t="s">
        <v>146</v>
      </c>
      <c r="G22" s="95" t="s">
        <v>148</v>
      </c>
      <c r="H22" s="96" t="s">
        <v>75</v>
      </c>
      <c r="I22" s="97" t="s">
        <v>61</v>
      </c>
      <c r="J22" s="98" t="s">
        <v>61</v>
      </c>
      <c r="K22" s="99" t="s">
        <v>61</v>
      </c>
      <c r="L22" s="132">
        <v>2059000000</v>
      </c>
      <c r="M22" s="100"/>
      <c r="N22" s="101"/>
      <c r="O22" s="102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4"/>
      <c r="AA22" s="105"/>
      <c r="AB22" s="106"/>
      <c r="AC22" s="3"/>
    </row>
    <row r="23" spans="2:29" ht="34.5" customHeight="1" x14ac:dyDescent="0.2">
      <c r="B23" s="123"/>
      <c r="C23" s="124"/>
      <c r="D23" s="93"/>
      <c r="E23" s="93"/>
      <c r="F23" s="94"/>
      <c r="G23" s="95"/>
      <c r="H23" s="96"/>
      <c r="I23" s="97"/>
      <c r="J23" s="98"/>
      <c r="K23" s="99"/>
      <c r="L23" s="132"/>
      <c r="M23" s="100"/>
      <c r="N23" s="101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4"/>
      <c r="AA23" s="105"/>
      <c r="AB23" s="106"/>
      <c r="AC23" s="3"/>
    </row>
    <row r="24" spans="2:29" ht="34.5" customHeight="1" thickBot="1" x14ac:dyDescent="0.25">
      <c r="B24" s="125"/>
      <c r="C24" s="126"/>
      <c r="D24" s="107"/>
      <c r="E24" s="107"/>
      <c r="F24" s="108"/>
      <c r="G24" s="109"/>
      <c r="H24" s="110"/>
      <c r="I24" s="111"/>
      <c r="J24" s="112"/>
      <c r="K24" s="113"/>
      <c r="L24" s="133"/>
      <c r="M24" s="114"/>
      <c r="N24" s="115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8"/>
      <c r="AA24" s="119"/>
      <c r="AB24" s="120"/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1"/>
      <c r="H25" s="63"/>
      <c r="I25" s="61"/>
      <c r="J25" s="23"/>
      <c r="K25" s="58"/>
      <c r="L25" s="59">
        <f t="shared" ref="L25:AA25" si="0">SUBTOTAL(9,L20:L24)</f>
        <v>4891295000</v>
      </c>
      <c r="M25" s="59">
        <f t="shared" si="0"/>
        <v>0</v>
      </c>
      <c r="N25" s="55">
        <f t="shared" si="0"/>
        <v>0</v>
      </c>
      <c r="O25" s="127">
        <f t="shared" si="0"/>
        <v>0</v>
      </c>
      <c r="P25" s="127">
        <f t="shared" si="0"/>
        <v>0</v>
      </c>
      <c r="Q25" s="127">
        <f t="shared" si="0"/>
        <v>0</v>
      </c>
      <c r="R25" s="127">
        <f t="shared" si="0"/>
        <v>0</v>
      </c>
      <c r="S25" s="127">
        <f t="shared" si="0"/>
        <v>0</v>
      </c>
      <c r="T25" s="127">
        <f t="shared" si="0"/>
        <v>0</v>
      </c>
      <c r="U25" s="127">
        <f t="shared" si="0"/>
        <v>0</v>
      </c>
      <c r="V25" s="127">
        <f t="shared" si="0"/>
        <v>0</v>
      </c>
      <c r="W25" s="127">
        <f t="shared" si="0"/>
        <v>0</v>
      </c>
      <c r="X25" s="127">
        <f t="shared" si="0"/>
        <v>0</v>
      </c>
      <c r="Y25" s="127">
        <f t="shared" si="0"/>
        <v>0</v>
      </c>
      <c r="Z25" s="128">
        <f t="shared" si="0"/>
        <v>0</v>
      </c>
      <c r="AA25" s="129">
        <f t="shared" si="0"/>
        <v>0</v>
      </c>
      <c r="AB25" s="130">
        <f>SUBTOTAL(9,AB20:AB24)</f>
        <v>0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6" customFormat="1" ht="11.25" x14ac:dyDescent="0.2">
      <c r="B27" s="27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4"/>
      <c r="O27" s="24"/>
      <c r="P27" s="50"/>
      <c r="Q27" s="56"/>
      <c r="R27" s="50"/>
      <c r="S27" s="50"/>
      <c r="T27" s="50"/>
      <c r="U27" s="50"/>
      <c r="V27" s="50"/>
      <c r="W27" s="56"/>
      <c r="X27" s="56"/>
      <c r="Y27" s="56"/>
      <c r="Z27" s="56"/>
      <c r="AA27" s="56"/>
      <c r="AB27" s="24"/>
      <c r="AC27" s="24"/>
    </row>
    <row r="28" spans="2:29" x14ac:dyDescent="0.2">
      <c r="B28" s="30"/>
      <c r="C28" s="31"/>
      <c r="D28" s="32"/>
      <c r="E28" s="33"/>
    </row>
    <row r="29" spans="2:29" x14ac:dyDescent="0.2">
      <c r="B29" s="30"/>
      <c r="C29" s="31"/>
      <c r="D29" s="32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C35" s="31"/>
    </row>
    <row r="36" spans="2:9" x14ac:dyDescent="0.2">
      <c r="B36" s="30"/>
      <c r="D36" s="31"/>
    </row>
    <row r="37" spans="2:9" x14ac:dyDescent="0.2">
      <c r="B37" s="30"/>
      <c r="D37" s="31"/>
    </row>
    <row r="38" spans="2:9" x14ac:dyDescent="0.2">
      <c r="B38" s="29"/>
      <c r="C38" s="31"/>
      <c r="D38" s="31"/>
    </row>
    <row r="39" spans="2:9" x14ac:dyDescent="0.2">
      <c r="B39" s="30"/>
      <c r="C39" s="31"/>
      <c r="D39" s="31"/>
      <c r="G39" s="34"/>
      <c r="H39" s="34"/>
      <c r="I39" s="34"/>
    </row>
    <row r="40" spans="2:9" x14ac:dyDescent="0.2">
      <c r="B40" s="30"/>
    </row>
    <row r="41" spans="2:9" x14ac:dyDescent="0.2">
      <c r="C41" s="31"/>
      <c r="D41" s="31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4" xr:uid="{00000000-0009-0000-0000-000001000000}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67" priority="13" operator="lessThan">
      <formula>0</formula>
    </cfRule>
    <cfRule type="cellIs" dxfId="66" priority="14" operator="lessThan">
      <formula>0</formula>
    </cfRule>
  </conditionalFormatting>
  <conditionalFormatting sqref="AC12:AC13">
    <cfRule type="cellIs" dxfId="65" priority="11" operator="lessThan">
      <formula>0</formula>
    </cfRule>
    <cfRule type="cellIs" dxfId="64" priority="12" operator="lessThan">
      <formula>0</formula>
    </cfRule>
  </conditionalFormatting>
  <conditionalFormatting sqref="AB20">
    <cfRule type="cellIs" dxfId="63" priority="9" operator="lessThan">
      <formula>0</formula>
    </cfRule>
    <cfRule type="cellIs" dxfId="62" priority="10" operator="lessThan">
      <formula>0</formula>
    </cfRule>
  </conditionalFormatting>
  <conditionalFormatting sqref="AB21">
    <cfRule type="cellIs" dxfId="61" priority="7" operator="lessThan">
      <formula>0</formula>
    </cfRule>
    <cfRule type="cellIs" dxfId="60" priority="8" operator="lessThan">
      <formula>0</formula>
    </cfRule>
  </conditionalFormatting>
  <conditionalFormatting sqref="AB22">
    <cfRule type="cellIs" dxfId="59" priority="5" operator="lessThan">
      <formula>0</formula>
    </cfRule>
    <cfRule type="cellIs" dxfId="58" priority="6" operator="lessThan">
      <formula>0</formula>
    </cfRule>
  </conditionalFormatting>
  <conditionalFormatting sqref="AB23">
    <cfRule type="cellIs" dxfId="57" priority="3" operator="lessThan">
      <formula>0</formula>
    </cfRule>
    <cfRule type="cellIs" dxfId="56" priority="4" operator="lessThan">
      <formula>0</formula>
    </cfRule>
  </conditionalFormatting>
  <conditionalFormatting sqref="AB24">
    <cfRule type="cellIs" dxfId="55" priority="1" operator="lessThan">
      <formula>0</formula>
    </cfRule>
    <cfRule type="cellIs" dxfId="54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C57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E23" sqref="E23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7" width="14.71093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49"/>
      <c r="C2" s="152" t="s">
        <v>4</v>
      </c>
      <c r="D2" s="153"/>
      <c r="E2" s="153"/>
      <c r="F2" s="153"/>
      <c r="G2" s="153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0"/>
      <c r="C3" s="152" t="s">
        <v>7</v>
      </c>
      <c r="D3" s="153"/>
      <c r="E3" s="153"/>
      <c r="F3" s="153"/>
      <c r="G3" s="153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1"/>
      <c r="C4" s="152" t="s">
        <v>39</v>
      </c>
      <c r="D4" s="153"/>
      <c r="E4" s="153"/>
      <c r="F4" s="153"/>
      <c r="G4" s="153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54" t="s">
        <v>47</v>
      </c>
      <c r="D6" s="154"/>
      <c r="E6" s="154"/>
      <c r="F6" s="154"/>
      <c r="G6" s="155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47" t="s">
        <v>48</v>
      </c>
      <c r="D7" s="147" t="s">
        <v>48</v>
      </c>
      <c r="E7" s="147" t="s">
        <v>48</v>
      </c>
      <c r="F7" s="147" t="s">
        <v>48</v>
      </c>
      <c r="G7" s="148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47" t="s">
        <v>67</v>
      </c>
      <c r="D8" s="147" t="s">
        <v>50</v>
      </c>
      <c r="E8" s="147" t="s">
        <v>50</v>
      </c>
      <c r="F8" s="147" t="s">
        <v>50</v>
      </c>
      <c r="G8" s="148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47" t="s">
        <v>51</v>
      </c>
      <c r="D9" s="147" t="s">
        <v>51</v>
      </c>
      <c r="E9" s="147" t="s">
        <v>51</v>
      </c>
      <c r="F9" s="147" t="s">
        <v>51</v>
      </c>
      <c r="G9" s="148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47" t="s">
        <v>68</v>
      </c>
      <c r="D10" s="147" t="s">
        <v>52</v>
      </c>
      <c r="E10" s="147" t="s">
        <v>52</v>
      </c>
      <c r="F10" s="147" t="s">
        <v>52</v>
      </c>
      <c r="G10" s="148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43" t="s">
        <v>84</v>
      </c>
      <c r="D11" s="144"/>
      <c r="E11" s="144"/>
      <c r="F11" s="144"/>
      <c r="G11" s="145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46" t="s">
        <v>85</v>
      </c>
      <c r="D12" s="147" t="s">
        <v>54</v>
      </c>
      <c r="E12" s="147" t="s">
        <v>54</v>
      </c>
      <c r="F12" s="147" t="s">
        <v>54</v>
      </c>
      <c r="G12" s="148" t="s">
        <v>54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40" t="s">
        <v>86</v>
      </c>
      <c r="D13" s="141">
        <v>2020110010174</v>
      </c>
      <c r="E13" s="141">
        <v>2020110010174</v>
      </c>
      <c r="F13" s="141">
        <v>2020110010174</v>
      </c>
      <c r="G13" s="142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1.5" customHeight="1" outlineLevel="1" x14ac:dyDescent="0.2">
      <c r="B15" s="1" t="s">
        <v>43</v>
      </c>
      <c r="C15" s="137" t="s">
        <v>165</v>
      </c>
      <c r="D15" s="138"/>
      <c r="E15" s="139"/>
      <c r="F15" s="2" t="s">
        <v>9</v>
      </c>
      <c r="G15" s="35"/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3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36"/>
      <c r="C17" s="38">
        <v>5556819000</v>
      </c>
      <c r="D17" s="52"/>
      <c r="E17" s="52"/>
      <c r="F17" s="39">
        <f>D17-E17</f>
        <v>0</v>
      </c>
      <c r="G17" s="45">
        <f>+C17+F17</f>
        <v>5556819000</v>
      </c>
      <c r="H17" s="134">
        <f>+G17-L25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8"/>
    </row>
    <row r="20" spans="2:29" ht="34.5" customHeight="1" x14ac:dyDescent="0.2">
      <c r="B20" s="121" t="s">
        <v>87</v>
      </c>
      <c r="C20" s="122" t="s">
        <v>88</v>
      </c>
      <c r="D20" s="79" t="s">
        <v>89</v>
      </c>
      <c r="E20" s="79" t="s">
        <v>90</v>
      </c>
      <c r="F20" s="80" t="s">
        <v>151</v>
      </c>
      <c r="G20" s="81" t="s">
        <v>150</v>
      </c>
      <c r="H20" s="82" t="s">
        <v>75</v>
      </c>
      <c r="I20" s="97" t="s">
        <v>61</v>
      </c>
      <c r="J20" s="98" t="s">
        <v>61</v>
      </c>
      <c r="K20" s="99" t="s">
        <v>61</v>
      </c>
      <c r="L20" s="131">
        <v>4360169000</v>
      </c>
      <c r="M20" s="86"/>
      <c r="N20" s="87"/>
      <c r="O20" s="88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  <c r="AA20" s="91"/>
      <c r="AB20" s="92"/>
      <c r="AC20" s="3"/>
    </row>
    <row r="21" spans="2:29" ht="34.5" customHeight="1" x14ac:dyDescent="0.2">
      <c r="B21" s="123" t="s">
        <v>91</v>
      </c>
      <c r="C21" s="124" t="s">
        <v>92</v>
      </c>
      <c r="D21" s="93" t="s">
        <v>93</v>
      </c>
      <c r="E21" s="93" t="s">
        <v>94</v>
      </c>
      <c r="F21" s="94" t="s">
        <v>152</v>
      </c>
      <c r="G21" s="95" t="s">
        <v>153</v>
      </c>
      <c r="H21" s="96" t="s">
        <v>75</v>
      </c>
      <c r="I21" s="97" t="s">
        <v>61</v>
      </c>
      <c r="J21" s="98" t="s">
        <v>61</v>
      </c>
      <c r="K21" s="99" t="s">
        <v>61</v>
      </c>
      <c r="L21" s="132">
        <v>683000000</v>
      </c>
      <c r="M21" s="100"/>
      <c r="N21" s="101"/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4"/>
      <c r="AA21" s="105"/>
      <c r="AB21" s="106"/>
      <c r="AC21" s="3"/>
    </row>
    <row r="22" spans="2:29" ht="34.5" customHeight="1" x14ac:dyDescent="0.2">
      <c r="B22" s="123" t="s">
        <v>95</v>
      </c>
      <c r="C22" s="124" t="s">
        <v>96</v>
      </c>
      <c r="D22" s="93" t="s">
        <v>58</v>
      </c>
      <c r="E22" s="93" t="s">
        <v>59</v>
      </c>
      <c r="F22" s="94" t="s">
        <v>149</v>
      </c>
      <c r="G22" s="95" t="s">
        <v>154</v>
      </c>
      <c r="H22" s="96" t="s">
        <v>75</v>
      </c>
      <c r="I22" s="97" t="s">
        <v>61</v>
      </c>
      <c r="J22" s="98" t="s">
        <v>61</v>
      </c>
      <c r="K22" s="99" t="s">
        <v>61</v>
      </c>
      <c r="L22" s="132">
        <v>285650000</v>
      </c>
      <c r="M22" s="100"/>
      <c r="N22" s="101"/>
      <c r="O22" s="102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4"/>
      <c r="AA22" s="105"/>
      <c r="AB22" s="106"/>
      <c r="AC22" s="3"/>
    </row>
    <row r="23" spans="2:29" ht="34.5" customHeight="1" x14ac:dyDescent="0.2">
      <c r="B23" s="123" t="s">
        <v>77</v>
      </c>
      <c r="C23" s="124" t="s">
        <v>97</v>
      </c>
      <c r="D23" s="93" t="s">
        <v>98</v>
      </c>
      <c r="E23" s="93" t="s">
        <v>99</v>
      </c>
      <c r="F23" s="94" t="s">
        <v>149</v>
      </c>
      <c r="G23" s="95" t="s">
        <v>155</v>
      </c>
      <c r="H23" s="96" t="s">
        <v>75</v>
      </c>
      <c r="I23" s="97" t="s">
        <v>61</v>
      </c>
      <c r="J23" s="98" t="s">
        <v>61</v>
      </c>
      <c r="K23" s="99" t="s">
        <v>61</v>
      </c>
      <c r="L23" s="132">
        <v>228000000</v>
      </c>
      <c r="M23" s="100"/>
      <c r="N23" s="101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4"/>
      <c r="AA23" s="105"/>
      <c r="AB23" s="106"/>
      <c r="AC23" s="3"/>
    </row>
    <row r="24" spans="2:29" ht="34.5" customHeight="1" thickBot="1" x14ac:dyDescent="0.25">
      <c r="B24" s="125"/>
      <c r="C24" s="126"/>
      <c r="D24" s="107"/>
      <c r="E24" s="107"/>
      <c r="F24" s="108"/>
      <c r="G24" s="109"/>
      <c r="H24" s="110"/>
      <c r="I24" s="111"/>
      <c r="J24" s="112"/>
      <c r="K24" s="113"/>
      <c r="L24" s="133"/>
      <c r="M24" s="114"/>
      <c r="N24" s="115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8"/>
      <c r="AA24" s="119"/>
      <c r="AB24" s="120"/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1"/>
      <c r="H25" s="63"/>
      <c r="I25" s="61"/>
      <c r="J25" s="23"/>
      <c r="K25" s="58"/>
      <c r="L25" s="59">
        <f t="shared" ref="L25:AA25" si="0">SUBTOTAL(9,L20:L24)</f>
        <v>5556819000</v>
      </c>
      <c r="M25" s="59">
        <f t="shared" si="0"/>
        <v>0</v>
      </c>
      <c r="N25" s="55">
        <f t="shared" si="0"/>
        <v>0</v>
      </c>
      <c r="O25" s="127">
        <f t="shared" si="0"/>
        <v>0</v>
      </c>
      <c r="P25" s="127">
        <f t="shared" si="0"/>
        <v>0</v>
      </c>
      <c r="Q25" s="127">
        <f t="shared" si="0"/>
        <v>0</v>
      </c>
      <c r="R25" s="127">
        <f t="shared" si="0"/>
        <v>0</v>
      </c>
      <c r="S25" s="127">
        <f t="shared" si="0"/>
        <v>0</v>
      </c>
      <c r="T25" s="127">
        <f t="shared" si="0"/>
        <v>0</v>
      </c>
      <c r="U25" s="127">
        <f t="shared" si="0"/>
        <v>0</v>
      </c>
      <c r="V25" s="127">
        <f t="shared" si="0"/>
        <v>0</v>
      </c>
      <c r="W25" s="127">
        <f t="shared" si="0"/>
        <v>0</v>
      </c>
      <c r="X25" s="127">
        <f t="shared" si="0"/>
        <v>0</v>
      </c>
      <c r="Y25" s="127">
        <f t="shared" si="0"/>
        <v>0</v>
      </c>
      <c r="Z25" s="128">
        <f t="shared" si="0"/>
        <v>0</v>
      </c>
      <c r="AA25" s="129">
        <f t="shared" si="0"/>
        <v>0</v>
      </c>
      <c r="AB25" s="130">
        <f>SUBTOTAL(9,AB20:AB24)</f>
        <v>0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6" customFormat="1" ht="11.25" x14ac:dyDescent="0.2">
      <c r="B27" s="27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4"/>
      <c r="O27" s="24"/>
      <c r="P27" s="50"/>
      <c r="Q27" s="56"/>
      <c r="R27" s="50"/>
      <c r="S27" s="50"/>
      <c r="T27" s="50"/>
      <c r="U27" s="50"/>
      <c r="V27" s="50"/>
      <c r="W27" s="56"/>
      <c r="X27" s="56"/>
      <c r="Y27" s="56"/>
      <c r="Z27" s="56"/>
      <c r="AA27" s="56"/>
      <c r="AB27" s="24"/>
      <c r="AC27" s="24"/>
    </row>
    <row r="28" spans="2:29" x14ac:dyDescent="0.2">
      <c r="B28" s="30"/>
      <c r="C28" s="31"/>
      <c r="D28" s="32"/>
      <c r="E28" s="33"/>
    </row>
    <row r="29" spans="2:29" x14ac:dyDescent="0.2">
      <c r="B29" s="30"/>
      <c r="C29" s="31"/>
      <c r="D29" s="32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C35" s="31"/>
    </row>
    <row r="36" spans="2:9" x14ac:dyDescent="0.2">
      <c r="B36" s="30"/>
      <c r="D36" s="31"/>
    </row>
    <row r="37" spans="2:9" x14ac:dyDescent="0.2">
      <c r="B37" s="30"/>
      <c r="D37" s="31"/>
    </row>
    <row r="38" spans="2:9" x14ac:dyDescent="0.2">
      <c r="B38" s="29"/>
      <c r="C38" s="31"/>
      <c r="D38" s="31"/>
    </row>
    <row r="39" spans="2:9" x14ac:dyDescent="0.2">
      <c r="B39" s="30"/>
      <c r="C39" s="31"/>
      <c r="D39" s="31"/>
      <c r="G39" s="34"/>
      <c r="H39" s="34"/>
      <c r="I39" s="34"/>
    </row>
    <row r="40" spans="2:9" x14ac:dyDescent="0.2">
      <c r="B40" s="30"/>
    </row>
    <row r="41" spans="2:9" x14ac:dyDescent="0.2">
      <c r="C41" s="31"/>
      <c r="D41" s="31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4" xr:uid="{00000000-0009-0000-0000-000002000000}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53" priority="13" operator="lessThan">
      <formula>0</formula>
    </cfRule>
    <cfRule type="cellIs" dxfId="52" priority="14" operator="lessThan">
      <formula>0</formula>
    </cfRule>
  </conditionalFormatting>
  <conditionalFormatting sqref="AC12:AC13">
    <cfRule type="cellIs" dxfId="51" priority="11" operator="lessThan">
      <formula>0</formula>
    </cfRule>
    <cfRule type="cellIs" dxfId="50" priority="12" operator="lessThan">
      <formula>0</formula>
    </cfRule>
  </conditionalFormatting>
  <conditionalFormatting sqref="AB20">
    <cfRule type="cellIs" dxfId="49" priority="9" operator="lessThan">
      <formula>0</formula>
    </cfRule>
    <cfRule type="cellIs" dxfId="48" priority="10" operator="lessThan">
      <formula>0</formula>
    </cfRule>
  </conditionalFormatting>
  <conditionalFormatting sqref="AB21">
    <cfRule type="cellIs" dxfId="47" priority="7" operator="lessThan">
      <formula>0</formula>
    </cfRule>
    <cfRule type="cellIs" dxfId="46" priority="8" operator="lessThan">
      <formula>0</formula>
    </cfRule>
  </conditionalFormatting>
  <conditionalFormatting sqref="AB22">
    <cfRule type="cellIs" dxfId="45" priority="5" operator="lessThan">
      <formula>0</formula>
    </cfRule>
    <cfRule type="cellIs" dxfId="44" priority="6" operator="lessThan">
      <formula>0</formula>
    </cfRule>
  </conditionalFormatting>
  <conditionalFormatting sqref="AB23">
    <cfRule type="cellIs" dxfId="43" priority="3" operator="lessThan">
      <formula>0</formula>
    </cfRule>
    <cfRule type="cellIs" dxfId="42" priority="4" operator="lessThan">
      <formula>0</formula>
    </cfRule>
  </conditionalFormatting>
  <conditionalFormatting sqref="AB24">
    <cfRule type="cellIs" dxfId="41" priority="1" operator="lessThan">
      <formula>0</formula>
    </cfRule>
    <cfRule type="cellIs" dxfId="40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1:AC56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J24" sqref="J24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7" width="14.71093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49"/>
      <c r="C2" s="152" t="s">
        <v>4</v>
      </c>
      <c r="D2" s="153"/>
      <c r="E2" s="153"/>
      <c r="F2" s="153"/>
      <c r="G2" s="153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0"/>
      <c r="C3" s="152" t="s">
        <v>7</v>
      </c>
      <c r="D3" s="153"/>
      <c r="E3" s="153"/>
      <c r="F3" s="153"/>
      <c r="G3" s="153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1"/>
      <c r="C4" s="152" t="s">
        <v>39</v>
      </c>
      <c r="D4" s="153"/>
      <c r="E4" s="153"/>
      <c r="F4" s="153"/>
      <c r="G4" s="153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54" t="s">
        <v>47</v>
      </c>
      <c r="D6" s="154"/>
      <c r="E6" s="154"/>
      <c r="F6" s="154"/>
      <c r="G6" s="155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47" t="s">
        <v>100</v>
      </c>
      <c r="D7" s="147" t="s">
        <v>48</v>
      </c>
      <c r="E7" s="147" t="s">
        <v>48</v>
      </c>
      <c r="F7" s="147" t="s">
        <v>48</v>
      </c>
      <c r="G7" s="148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47" t="s">
        <v>101</v>
      </c>
      <c r="D8" s="147" t="s">
        <v>50</v>
      </c>
      <c r="E8" s="147" t="s">
        <v>50</v>
      </c>
      <c r="F8" s="147" t="s">
        <v>50</v>
      </c>
      <c r="G8" s="148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47" t="s">
        <v>102</v>
      </c>
      <c r="D9" s="147" t="s">
        <v>51</v>
      </c>
      <c r="E9" s="147" t="s">
        <v>51</v>
      </c>
      <c r="F9" s="147" t="s">
        <v>51</v>
      </c>
      <c r="G9" s="148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47" t="s">
        <v>103</v>
      </c>
      <c r="D10" s="147" t="s">
        <v>52</v>
      </c>
      <c r="E10" s="147" t="s">
        <v>52</v>
      </c>
      <c r="F10" s="147" t="s">
        <v>52</v>
      </c>
      <c r="G10" s="148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43" t="s">
        <v>104</v>
      </c>
      <c r="D11" s="144"/>
      <c r="E11" s="144"/>
      <c r="F11" s="144"/>
      <c r="G11" s="145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46" t="s">
        <v>105</v>
      </c>
      <c r="D12" s="147" t="s">
        <v>54</v>
      </c>
      <c r="E12" s="147" t="s">
        <v>54</v>
      </c>
      <c r="F12" s="147" t="s">
        <v>54</v>
      </c>
      <c r="G12" s="148" t="s">
        <v>54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40" t="s">
        <v>106</v>
      </c>
      <c r="D13" s="141">
        <v>2020110010174</v>
      </c>
      <c r="E13" s="141">
        <v>2020110010174</v>
      </c>
      <c r="F13" s="141">
        <v>2020110010174</v>
      </c>
      <c r="G13" s="142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3.75" customHeight="1" outlineLevel="1" x14ac:dyDescent="0.2">
      <c r="B15" s="1" t="s">
        <v>43</v>
      </c>
      <c r="C15" s="137" t="s">
        <v>165</v>
      </c>
      <c r="D15" s="138"/>
      <c r="E15" s="139"/>
      <c r="F15" s="2" t="s">
        <v>9</v>
      </c>
      <c r="G15" s="35"/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3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36"/>
      <c r="C17" s="38">
        <v>3084476000</v>
      </c>
      <c r="D17" s="52"/>
      <c r="E17" s="52"/>
      <c r="F17" s="39">
        <f>D17-E17</f>
        <v>0</v>
      </c>
      <c r="G17" s="45">
        <f>+C17+F17</f>
        <v>3084476000</v>
      </c>
      <c r="H17" s="134">
        <f>+G17-L24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8"/>
    </row>
    <row r="20" spans="2:29" ht="34.5" customHeight="1" x14ac:dyDescent="0.2">
      <c r="B20" s="121" t="s">
        <v>107</v>
      </c>
      <c r="C20" s="122" t="s">
        <v>108</v>
      </c>
      <c r="D20" s="79" t="s">
        <v>109</v>
      </c>
      <c r="E20" s="79" t="s">
        <v>110</v>
      </c>
      <c r="F20" s="80" t="s">
        <v>156</v>
      </c>
      <c r="G20" s="81" t="s">
        <v>158</v>
      </c>
      <c r="H20" s="82" t="s">
        <v>75</v>
      </c>
      <c r="I20" s="97" t="s">
        <v>61</v>
      </c>
      <c r="J20" s="98" t="s">
        <v>61</v>
      </c>
      <c r="K20" s="99" t="s">
        <v>61</v>
      </c>
      <c r="L20" s="131">
        <v>1121476000</v>
      </c>
      <c r="M20" s="86"/>
      <c r="N20" s="87"/>
      <c r="O20" s="88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  <c r="AA20" s="91"/>
      <c r="AB20" s="92"/>
      <c r="AC20" s="3"/>
    </row>
    <row r="21" spans="2:29" ht="34.5" customHeight="1" x14ac:dyDescent="0.2">
      <c r="B21" s="123" t="s">
        <v>111</v>
      </c>
      <c r="C21" s="124" t="s">
        <v>112</v>
      </c>
      <c r="D21" s="93" t="s">
        <v>79</v>
      </c>
      <c r="E21" s="93" t="s">
        <v>80</v>
      </c>
      <c r="F21" s="94" t="s">
        <v>159</v>
      </c>
      <c r="G21" s="95" t="s">
        <v>160</v>
      </c>
      <c r="H21" s="96" t="s">
        <v>75</v>
      </c>
      <c r="I21" s="97" t="s">
        <v>61</v>
      </c>
      <c r="J21" s="98" t="s">
        <v>61</v>
      </c>
      <c r="K21" s="99" t="s">
        <v>61</v>
      </c>
      <c r="L21" s="132">
        <v>1000000000</v>
      </c>
      <c r="M21" s="100"/>
      <c r="N21" s="101"/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4"/>
      <c r="AA21" s="105"/>
      <c r="AB21" s="106"/>
      <c r="AC21" s="3"/>
    </row>
    <row r="22" spans="2:29" ht="34.5" customHeight="1" x14ac:dyDescent="0.2">
      <c r="B22" s="123" t="s">
        <v>113</v>
      </c>
      <c r="C22" s="124" t="s">
        <v>114</v>
      </c>
      <c r="D22" s="93" t="s">
        <v>58</v>
      </c>
      <c r="E22" s="93" t="s">
        <v>59</v>
      </c>
      <c r="F22" s="94" t="s">
        <v>149</v>
      </c>
      <c r="G22" s="95" t="s">
        <v>155</v>
      </c>
      <c r="H22" s="96" t="s">
        <v>75</v>
      </c>
      <c r="I22" s="97" t="s">
        <v>61</v>
      </c>
      <c r="J22" s="98" t="s">
        <v>61</v>
      </c>
      <c r="K22" s="99" t="s">
        <v>61</v>
      </c>
      <c r="L22" s="132">
        <v>363000000</v>
      </c>
      <c r="M22" s="100"/>
      <c r="N22" s="101"/>
      <c r="O22" s="102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4"/>
      <c r="AA22" s="105"/>
      <c r="AB22" s="106"/>
      <c r="AC22" s="3"/>
    </row>
    <row r="23" spans="2:29" ht="34.5" customHeight="1" thickBot="1" x14ac:dyDescent="0.25">
      <c r="B23" s="123" t="s">
        <v>115</v>
      </c>
      <c r="C23" s="124" t="s">
        <v>116</v>
      </c>
      <c r="D23" s="93" t="s">
        <v>117</v>
      </c>
      <c r="E23" s="93" t="s">
        <v>63</v>
      </c>
      <c r="F23" s="94" t="s">
        <v>156</v>
      </c>
      <c r="G23" s="95" t="s">
        <v>157</v>
      </c>
      <c r="H23" s="96" t="s">
        <v>75</v>
      </c>
      <c r="I23" s="97" t="s">
        <v>61</v>
      </c>
      <c r="J23" s="98" t="s">
        <v>61</v>
      </c>
      <c r="K23" s="99" t="s">
        <v>61</v>
      </c>
      <c r="L23" s="132">
        <v>600000000</v>
      </c>
      <c r="M23" s="100"/>
      <c r="N23" s="101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4"/>
      <c r="AA23" s="105"/>
      <c r="AB23" s="106"/>
      <c r="AC23" s="3"/>
    </row>
    <row r="24" spans="2:29" s="18" customFormat="1" ht="31.5" customHeight="1" thickBot="1" x14ac:dyDescent="0.25">
      <c r="B24" s="19" t="s">
        <v>42</v>
      </c>
      <c r="C24" s="49"/>
      <c r="D24" s="21"/>
      <c r="E24" s="20"/>
      <c r="F24" s="22"/>
      <c r="G24" s="61"/>
      <c r="H24" s="63"/>
      <c r="I24" s="61"/>
      <c r="J24" s="23"/>
      <c r="K24" s="58"/>
      <c r="L24" s="59">
        <f t="shared" ref="L24:AB24" si="0">SUBTOTAL(9,L20:L23)</f>
        <v>3084476000</v>
      </c>
      <c r="M24" s="59">
        <f t="shared" si="0"/>
        <v>0</v>
      </c>
      <c r="N24" s="55">
        <f t="shared" si="0"/>
        <v>0</v>
      </c>
      <c r="O24" s="127">
        <f t="shared" si="0"/>
        <v>0</v>
      </c>
      <c r="P24" s="127">
        <f t="shared" si="0"/>
        <v>0</v>
      </c>
      <c r="Q24" s="127">
        <f t="shared" si="0"/>
        <v>0</v>
      </c>
      <c r="R24" s="127">
        <f t="shared" si="0"/>
        <v>0</v>
      </c>
      <c r="S24" s="127">
        <f t="shared" si="0"/>
        <v>0</v>
      </c>
      <c r="T24" s="127">
        <f t="shared" si="0"/>
        <v>0</v>
      </c>
      <c r="U24" s="127">
        <f t="shared" si="0"/>
        <v>0</v>
      </c>
      <c r="V24" s="127">
        <f t="shared" si="0"/>
        <v>0</v>
      </c>
      <c r="W24" s="127">
        <f t="shared" si="0"/>
        <v>0</v>
      </c>
      <c r="X24" s="127">
        <f t="shared" si="0"/>
        <v>0</v>
      </c>
      <c r="Y24" s="127">
        <f t="shared" si="0"/>
        <v>0</v>
      </c>
      <c r="Z24" s="128">
        <f t="shared" si="0"/>
        <v>0</v>
      </c>
      <c r="AA24" s="129">
        <f t="shared" si="0"/>
        <v>0</v>
      </c>
      <c r="AB24" s="130">
        <f t="shared" si="0"/>
        <v>0</v>
      </c>
    </row>
    <row r="25" spans="2:29" s="26" customFormat="1" ht="11.25" x14ac:dyDescent="0.2">
      <c r="B25" s="27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4"/>
      <c r="O25" s="24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51"/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50"/>
      <c r="Q26" s="56"/>
      <c r="R26" s="50"/>
      <c r="S26" s="50"/>
      <c r="T26" s="50"/>
      <c r="U26" s="50"/>
      <c r="V26" s="50"/>
      <c r="W26" s="56"/>
      <c r="X26" s="56"/>
      <c r="Y26" s="56"/>
      <c r="Z26" s="56"/>
      <c r="AA26" s="56"/>
      <c r="AB26" s="24"/>
      <c r="AC26" s="24"/>
    </row>
    <row r="27" spans="2:29" x14ac:dyDescent="0.2">
      <c r="B27" s="30"/>
      <c r="C27" s="31"/>
      <c r="D27" s="32"/>
      <c r="E27" s="33"/>
    </row>
    <row r="28" spans="2:29" x14ac:dyDescent="0.2">
      <c r="B28" s="30"/>
      <c r="C28" s="31"/>
      <c r="D28" s="32"/>
    </row>
    <row r="29" spans="2:29" x14ac:dyDescent="0.2">
      <c r="C29" s="31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B35" s="30"/>
      <c r="D35" s="31"/>
    </row>
    <row r="36" spans="2:9" x14ac:dyDescent="0.2">
      <c r="B36" s="30"/>
      <c r="D36" s="31"/>
    </row>
    <row r="37" spans="2:9" x14ac:dyDescent="0.2">
      <c r="B37" s="29"/>
      <c r="C37" s="31"/>
      <c r="D37" s="31"/>
    </row>
    <row r="38" spans="2:9" x14ac:dyDescent="0.2">
      <c r="B38" s="30"/>
      <c r="C38" s="31"/>
      <c r="D38" s="31"/>
      <c r="G38" s="34"/>
      <c r="H38" s="34"/>
      <c r="I38" s="34"/>
    </row>
    <row r="39" spans="2:9" x14ac:dyDescent="0.2">
      <c r="B39" s="30"/>
    </row>
    <row r="40" spans="2:9" x14ac:dyDescent="0.2">
      <c r="C40" s="31"/>
      <c r="D40" s="31"/>
    </row>
    <row r="41" spans="2:9" x14ac:dyDescent="0.2">
      <c r="B41" s="30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3" xr:uid="{00000000-0009-0000-0000-000003000000}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5 AC6:AC11 AC14:AC15 AB19 AC27:AC1048576">
    <cfRule type="cellIs" dxfId="39" priority="13" operator="lessThan">
      <formula>0</formula>
    </cfRule>
    <cfRule type="cellIs" dxfId="38" priority="14" operator="lessThan">
      <formula>0</formula>
    </cfRule>
  </conditionalFormatting>
  <conditionalFormatting sqref="AC12:AC13">
    <cfRule type="cellIs" dxfId="37" priority="11" operator="lessThan">
      <formula>0</formula>
    </cfRule>
    <cfRule type="cellIs" dxfId="36" priority="12" operator="lessThan">
      <formula>0</formula>
    </cfRule>
  </conditionalFormatting>
  <conditionalFormatting sqref="AB20">
    <cfRule type="cellIs" dxfId="35" priority="9" operator="lessThan">
      <formula>0</formula>
    </cfRule>
    <cfRule type="cellIs" dxfId="34" priority="10" operator="lessThan">
      <formula>0</formula>
    </cfRule>
  </conditionalFormatting>
  <conditionalFormatting sqref="AB21">
    <cfRule type="cellIs" dxfId="33" priority="7" operator="lessThan">
      <formula>0</formula>
    </cfRule>
    <cfRule type="cellIs" dxfId="32" priority="8" operator="lessThan">
      <formula>0</formula>
    </cfRule>
  </conditionalFormatting>
  <conditionalFormatting sqref="AB22">
    <cfRule type="cellIs" dxfId="31" priority="5" operator="lessThan">
      <formula>0</formula>
    </cfRule>
    <cfRule type="cellIs" dxfId="30" priority="6" operator="lessThan">
      <formula>0</formula>
    </cfRule>
  </conditionalFormatting>
  <conditionalFormatting sqref="AB23">
    <cfRule type="cellIs" dxfId="29" priority="3" operator="lessThan">
      <formula>0</formula>
    </cfRule>
    <cfRule type="cellIs" dxfId="28" priority="4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B1:AC57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G22" sqref="G22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7" width="14.71093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49"/>
      <c r="C2" s="152" t="s">
        <v>4</v>
      </c>
      <c r="D2" s="153"/>
      <c r="E2" s="153"/>
      <c r="F2" s="153"/>
      <c r="G2" s="153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0"/>
      <c r="C3" s="152" t="s">
        <v>7</v>
      </c>
      <c r="D3" s="153"/>
      <c r="E3" s="153"/>
      <c r="F3" s="153"/>
      <c r="G3" s="153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1"/>
      <c r="C4" s="152" t="s">
        <v>39</v>
      </c>
      <c r="D4" s="153"/>
      <c r="E4" s="153"/>
      <c r="F4" s="153"/>
      <c r="G4" s="153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58" t="s">
        <v>47</v>
      </c>
      <c r="D6" s="158"/>
      <c r="E6" s="158"/>
      <c r="F6" s="158"/>
      <c r="G6" s="159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56" t="s">
        <v>118</v>
      </c>
      <c r="D7" s="156" t="s">
        <v>48</v>
      </c>
      <c r="E7" s="156" t="s">
        <v>48</v>
      </c>
      <c r="F7" s="156" t="s">
        <v>48</v>
      </c>
      <c r="G7" s="157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56" t="s">
        <v>119</v>
      </c>
      <c r="D8" s="156" t="s">
        <v>50</v>
      </c>
      <c r="E8" s="156" t="s">
        <v>50</v>
      </c>
      <c r="F8" s="156" t="s">
        <v>50</v>
      </c>
      <c r="G8" s="157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56" t="s">
        <v>120</v>
      </c>
      <c r="D9" s="156" t="s">
        <v>51</v>
      </c>
      <c r="E9" s="156" t="s">
        <v>51</v>
      </c>
      <c r="F9" s="156" t="s">
        <v>51</v>
      </c>
      <c r="G9" s="157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56" t="s">
        <v>121</v>
      </c>
      <c r="D10" s="156" t="s">
        <v>52</v>
      </c>
      <c r="E10" s="156" t="s">
        <v>52</v>
      </c>
      <c r="F10" s="156" t="s">
        <v>52</v>
      </c>
      <c r="G10" s="157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43" t="s">
        <v>122</v>
      </c>
      <c r="D11" s="144"/>
      <c r="E11" s="144"/>
      <c r="F11" s="144"/>
      <c r="G11" s="145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56" t="s">
        <v>123</v>
      </c>
      <c r="D12" s="156" t="s">
        <v>54</v>
      </c>
      <c r="E12" s="156" t="s">
        <v>54</v>
      </c>
      <c r="F12" s="156" t="s">
        <v>54</v>
      </c>
      <c r="G12" s="157" t="s">
        <v>54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60" t="s">
        <v>124</v>
      </c>
      <c r="D13" s="161">
        <v>2020110010174</v>
      </c>
      <c r="E13" s="161">
        <v>2020110010174</v>
      </c>
      <c r="F13" s="161">
        <v>2020110010174</v>
      </c>
      <c r="G13" s="162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9" customHeight="1" outlineLevel="1" x14ac:dyDescent="0.2">
      <c r="B15" s="1" t="s">
        <v>43</v>
      </c>
      <c r="C15" s="137" t="s">
        <v>165</v>
      </c>
      <c r="D15" s="138"/>
      <c r="E15" s="139"/>
      <c r="F15" s="2" t="s">
        <v>9</v>
      </c>
      <c r="G15" s="35"/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3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36"/>
      <c r="C17" s="38">
        <v>368000000</v>
      </c>
      <c r="D17" s="52"/>
      <c r="E17" s="52"/>
      <c r="F17" s="39">
        <f>D17-E17</f>
        <v>0</v>
      </c>
      <c r="G17" s="45">
        <f>+C17+F17</f>
        <v>368000000</v>
      </c>
      <c r="H17" s="134">
        <f>+G17-L25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8"/>
    </row>
    <row r="20" spans="2:29" ht="34.5" customHeight="1" x14ac:dyDescent="0.2">
      <c r="B20" s="121" t="s">
        <v>125</v>
      </c>
      <c r="C20" s="122" t="s">
        <v>126</v>
      </c>
      <c r="D20" s="79" t="s">
        <v>73</v>
      </c>
      <c r="E20" s="79" t="s">
        <v>74</v>
      </c>
      <c r="F20" s="80" t="s">
        <v>156</v>
      </c>
      <c r="G20" s="81" t="s">
        <v>158</v>
      </c>
      <c r="H20" s="82" t="s">
        <v>75</v>
      </c>
      <c r="I20" s="83" t="s">
        <v>61</v>
      </c>
      <c r="J20" s="84" t="s">
        <v>61</v>
      </c>
      <c r="K20" s="85" t="s">
        <v>61</v>
      </c>
      <c r="L20" s="131">
        <v>348000000</v>
      </c>
      <c r="M20" s="86"/>
      <c r="N20" s="87"/>
      <c r="O20" s="88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  <c r="AA20" s="91"/>
      <c r="AB20" s="92"/>
      <c r="AC20" s="3"/>
    </row>
    <row r="21" spans="2:29" ht="34.5" customHeight="1" x14ac:dyDescent="0.2">
      <c r="B21" s="123" t="s">
        <v>125</v>
      </c>
      <c r="C21" s="124" t="s">
        <v>127</v>
      </c>
      <c r="D21" s="93" t="s">
        <v>117</v>
      </c>
      <c r="E21" s="93" t="s">
        <v>63</v>
      </c>
      <c r="F21" s="94" t="s">
        <v>156</v>
      </c>
      <c r="G21" s="95" t="s">
        <v>158</v>
      </c>
      <c r="H21" s="96" t="s">
        <v>75</v>
      </c>
      <c r="I21" s="97" t="s">
        <v>61</v>
      </c>
      <c r="J21" s="98" t="s">
        <v>61</v>
      </c>
      <c r="K21" s="99" t="s">
        <v>61</v>
      </c>
      <c r="L21" s="132">
        <v>20000000</v>
      </c>
      <c r="M21" s="100"/>
      <c r="N21" s="101"/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4"/>
      <c r="AA21" s="105"/>
      <c r="AB21" s="106"/>
      <c r="AC21" s="3"/>
    </row>
    <row r="22" spans="2:29" ht="34.5" customHeight="1" x14ac:dyDescent="0.2">
      <c r="B22" s="123"/>
      <c r="C22" s="124"/>
      <c r="D22" s="93"/>
      <c r="E22" s="93"/>
      <c r="F22" s="94"/>
      <c r="G22" s="95"/>
      <c r="H22" s="96"/>
      <c r="I22" s="97"/>
      <c r="J22" s="98"/>
      <c r="K22" s="99"/>
      <c r="L22" s="132"/>
      <c r="M22" s="100"/>
      <c r="N22" s="101"/>
      <c r="O22" s="102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4"/>
      <c r="AA22" s="105"/>
      <c r="AB22" s="106"/>
      <c r="AC22" s="3"/>
    </row>
    <row r="23" spans="2:29" ht="34.5" customHeight="1" x14ac:dyDescent="0.2">
      <c r="B23" s="123"/>
      <c r="C23" s="124"/>
      <c r="D23" s="93"/>
      <c r="E23" s="93"/>
      <c r="F23" s="94"/>
      <c r="G23" s="95"/>
      <c r="H23" s="96"/>
      <c r="I23" s="97"/>
      <c r="J23" s="98"/>
      <c r="K23" s="99"/>
      <c r="L23" s="132"/>
      <c r="M23" s="100"/>
      <c r="N23" s="101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4"/>
      <c r="AA23" s="105"/>
      <c r="AB23" s="106"/>
      <c r="AC23" s="3"/>
    </row>
    <row r="24" spans="2:29" ht="34.5" customHeight="1" thickBot="1" x14ac:dyDescent="0.25">
      <c r="B24" s="125"/>
      <c r="C24" s="126"/>
      <c r="D24" s="107"/>
      <c r="E24" s="107"/>
      <c r="F24" s="108"/>
      <c r="G24" s="109"/>
      <c r="H24" s="110"/>
      <c r="I24" s="111"/>
      <c r="J24" s="112"/>
      <c r="K24" s="113"/>
      <c r="L24" s="133"/>
      <c r="M24" s="114"/>
      <c r="N24" s="115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8"/>
      <c r="AA24" s="119"/>
      <c r="AB24" s="120"/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1"/>
      <c r="H25" s="63"/>
      <c r="I25" s="61"/>
      <c r="J25" s="23"/>
      <c r="K25" s="58"/>
      <c r="L25" s="59">
        <f t="shared" ref="L25:AA25" si="0">SUBTOTAL(9,L20:L24)</f>
        <v>368000000</v>
      </c>
      <c r="M25" s="59">
        <f t="shared" si="0"/>
        <v>0</v>
      </c>
      <c r="N25" s="55">
        <f t="shared" si="0"/>
        <v>0</v>
      </c>
      <c r="O25" s="127">
        <f t="shared" si="0"/>
        <v>0</v>
      </c>
      <c r="P25" s="127">
        <f t="shared" si="0"/>
        <v>0</v>
      </c>
      <c r="Q25" s="127">
        <f t="shared" si="0"/>
        <v>0</v>
      </c>
      <c r="R25" s="127">
        <f t="shared" si="0"/>
        <v>0</v>
      </c>
      <c r="S25" s="127">
        <f t="shared" si="0"/>
        <v>0</v>
      </c>
      <c r="T25" s="127">
        <f t="shared" si="0"/>
        <v>0</v>
      </c>
      <c r="U25" s="127">
        <f t="shared" si="0"/>
        <v>0</v>
      </c>
      <c r="V25" s="127">
        <f t="shared" si="0"/>
        <v>0</v>
      </c>
      <c r="W25" s="127">
        <f t="shared" si="0"/>
        <v>0</v>
      </c>
      <c r="X25" s="127">
        <f t="shared" si="0"/>
        <v>0</v>
      </c>
      <c r="Y25" s="127">
        <f t="shared" si="0"/>
        <v>0</v>
      </c>
      <c r="Z25" s="128">
        <f t="shared" si="0"/>
        <v>0</v>
      </c>
      <c r="AA25" s="129">
        <f t="shared" si="0"/>
        <v>0</v>
      </c>
      <c r="AB25" s="130">
        <f>SUBTOTAL(9,AB20:AB24)</f>
        <v>0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6" customFormat="1" ht="11.25" x14ac:dyDescent="0.2">
      <c r="B27" s="27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4"/>
      <c r="O27" s="24"/>
      <c r="P27" s="50"/>
      <c r="Q27" s="56"/>
      <c r="R27" s="50"/>
      <c r="S27" s="50"/>
      <c r="T27" s="50"/>
      <c r="U27" s="50"/>
      <c r="V27" s="50"/>
      <c r="W27" s="56"/>
      <c r="X27" s="56"/>
      <c r="Y27" s="56"/>
      <c r="Z27" s="56"/>
      <c r="AA27" s="56"/>
      <c r="AB27" s="24"/>
      <c r="AC27" s="24"/>
    </row>
    <row r="28" spans="2:29" x14ac:dyDescent="0.2">
      <c r="B28" s="30"/>
      <c r="C28" s="31"/>
      <c r="D28" s="32"/>
      <c r="E28" s="33"/>
    </row>
    <row r="29" spans="2:29" x14ac:dyDescent="0.2">
      <c r="B29" s="30"/>
      <c r="C29" s="31"/>
      <c r="D29" s="32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C35" s="31"/>
    </row>
    <row r="36" spans="2:9" x14ac:dyDescent="0.2">
      <c r="B36" s="30"/>
      <c r="D36" s="31"/>
    </row>
    <row r="37" spans="2:9" x14ac:dyDescent="0.2">
      <c r="B37" s="30"/>
      <c r="D37" s="31"/>
    </row>
    <row r="38" spans="2:9" x14ac:dyDescent="0.2">
      <c r="B38" s="29"/>
      <c r="C38" s="31"/>
      <c r="D38" s="31"/>
    </row>
    <row r="39" spans="2:9" x14ac:dyDescent="0.2">
      <c r="B39" s="30"/>
      <c r="C39" s="31"/>
      <c r="D39" s="31"/>
      <c r="G39" s="34"/>
      <c r="H39" s="34"/>
      <c r="I39" s="34"/>
    </row>
    <row r="40" spans="2:9" x14ac:dyDescent="0.2">
      <c r="B40" s="30"/>
    </row>
    <row r="41" spans="2:9" x14ac:dyDescent="0.2">
      <c r="C41" s="31"/>
      <c r="D41" s="31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4" xr:uid="{00000000-0009-0000-0000-000004000000}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27" priority="13" operator="lessThan">
      <formula>0</formula>
    </cfRule>
    <cfRule type="cellIs" dxfId="26" priority="14" operator="lessThan">
      <formula>0</formula>
    </cfRule>
  </conditionalFormatting>
  <conditionalFormatting sqref="AC12:AC13">
    <cfRule type="cellIs" dxfId="25" priority="11" operator="lessThan">
      <formula>0</formula>
    </cfRule>
    <cfRule type="cellIs" dxfId="24" priority="12" operator="lessThan">
      <formula>0</formula>
    </cfRule>
  </conditionalFormatting>
  <conditionalFormatting sqref="AB20">
    <cfRule type="cellIs" dxfId="23" priority="9" operator="lessThan">
      <formula>0</formula>
    </cfRule>
    <cfRule type="cellIs" dxfId="22" priority="10" operator="lessThan">
      <formula>0</formula>
    </cfRule>
  </conditionalFormatting>
  <conditionalFormatting sqref="AB21">
    <cfRule type="cellIs" dxfId="21" priority="7" operator="lessThan">
      <formula>0</formula>
    </cfRule>
    <cfRule type="cellIs" dxfId="20" priority="8" operator="lessThan">
      <formula>0</formula>
    </cfRule>
  </conditionalFormatting>
  <conditionalFormatting sqref="AB22">
    <cfRule type="cellIs" dxfId="19" priority="5" operator="lessThan">
      <formula>0</formula>
    </cfRule>
    <cfRule type="cellIs" dxfId="18" priority="6" operator="lessThan">
      <formula>0</formula>
    </cfRule>
  </conditionalFormatting>
  <conditionalFormatting sqref="AB23">
    <cfRule type="cellIs" dxfId="17" priority="3" operator="lessThan">
      <formula>0</formula>
    </cfRule>
    <cfRule type="cellIs" dxfId="16" priority="4" operator="lessThan">
      <formula>0</formula>
    </cfRule>
  </conditionalFormatting>
  <conditionalFormatting sqref="AB24">
    <cfRule type="cellIs" dxfId="15" priority="1" operator="lessThan">
      <formula>0</formula>
    </cfRule>
    <cfRule type="cellIs" dxfId="14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C57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C12" sqref="C12:G12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7" width="14.71093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49"/>
      <c r="C2" s="152" t="s">
        <v>4</v>
      </c>
      <c r="D2" s="153"/>
      <c r="E2" s="153"/>
      <c r="F2" s="153"/>
      <c r="G2" s="153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0"/>
      <c r="C3" s="152" t="s">
        <v>7</v>
      </c>
      <c r="D3" s="153"/>
      <c r="E3" s="153"/>
      <c r="F3" s="153"/>
      <c r="G3" s="153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1"/>
      <c r="C4" s="152" t="s">
        <v>39</v>
      </c>
      <c r="D4" s="153"/>
      <c r="E4" s="153"/>
      <c r="F4" s="153"/>
      <c r="G4" s="153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58" t="s">
        <v>47</v>
      </c>
      <c r="D6" s="158"/>
      <c r="E6" s="158"/>
      <c r="F6" s="158"/>
      <c r="G6" s="159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56" t="s">
        <v>136</v>
      </c>
      <c r="D7" s="156" t="s">
        <v>48</v>
      </c>
      <c r="E7" s="156" t="s">
        <v>48</v>
      </c>
      <c r="F7" s="156" t="s">
        <v>48</v>
      </c>
      <c r="G7" s="157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56" t="s">
        <v>137</v>
      </c>
      <c r="D8" s="156" t="s">
        <v>50</v>
      </c>
      <c r="E8" s="156" t="s">
        <v>50</v>
      </c>
      <c r="F8" s="156" t="s">
        <v>50</v>
      </c>
      <c r="G8" s="157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56" t="s">
        <v>138</v>
      </c>
      <c r="D9" s="156" t="s">
        <v>51</v>
      </c>
      <c r="E9" s="156" t="s">
        <v>51</v>
      </c>
      <c r="F9" s="156" t="s">
        <v>51</v>
      </c>
      <c r="G9" s="157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56" t="s">
        <v>139</v>
      </c>
      <c r="D10" s="156" t="s">
        <v>52</v>
      </c>
      <c r="E10" s="156" t="s">
        <v>52</v>
      </c>
      <c r="F10" s="156" t="s">
        <v>52</v>
      </c>
      <c r="G10" s="157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43" t="s">
        <v>166</v>
      </c>
      <c r="D11" s="144"/>
      <c r="E11" s="144"/>
      <c r="F11" s="144"/>
      <c r="G11" s="145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56" t="s">
        <v>140</v>
      </c>
      <c r="D12" s="156" t="s">
        <v>54</v>
      </c>
      <c r="E12" s="156" t="s">
        <v>54</v>
      </c>
      <c r="F12" s="156" t="s">
        <v>54</v>
      </c>
      <c r="G12" s="157" t="s">
        <v>54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60" t="s">
        <v>141</v>
      </c>
      <c r="D13" s="161">
        <v>2020110010174</v>
      </c>
      <c r="E13" s="161">
        <v>2020110010174</v>
      </c>
      <c r="F13" s="161">
        <v>2020110010174</v>
      </c>
      <c r="G13" s="162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3.75" customHeight="1" outlineLevel="1" x14ac:dyDescent="0.2">
      <c r="B15" s="1" t="s">
        <v>43</v>
      </c>
      <c r="C15" s="137" t="s">
        <v>165</v>
      </c>
      <c r="D15" s="163"/>
      <c r="E15" s="164"/>
      <c r="F15" s="2" t="s">
        <v>9</v>
      </c>
      <c r="G15" s="35"/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3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36"/>
      <c r="C17" s="38">
        <v>6911953000</v>
      </c>
      <c r="D17" s="52"/>
      <c r="E17" s="52"/>
      <c r="F17" s="39">
        <f>D17-E17</f>
        <v>0</v>
      </c>
      <c r="G17" s="45">
        <f>+C17+F17</f>
        <v>6911953000</v>
      </c>
      <c r="H17" s="134">
        <f>+G17-L25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8"/>
    </row>
    <row r="20" spans="2:29" ht="34.5" customHeight="1" x14ac:dyDescent="0.2">
      <c r="B20" s="121" t="s">
        <v>128</v>
      </c>
      <c r="C20" s="122" t="s">
        <v>129</v>
      </c>
      <c r="D20" s="79" t="s">
        <v>130</v>
      </c>
      <c r="E20" s="79" t="s">
        <v>130</v>
      </c>
      <c r="F20" s="80" t="s">
        <v>161</v>
      </c>
      <c r="G20" s="81" t="s">
        <v>163</v>
      </c>
      <c r="H20" s="82" t="s">
        <v>131</v>
      </c>
      <c r="I20" s="83" t="s">
        <v>61</v>
      </c>
      <c r="J20" s="84" t="s">
        <v>61</v>
      </c>
      <c r="K20" s="85" t="s">
        <v>61</v>
      </c>
      <c r="L20" s="131">
        <v>3060000000</v>
      </c>
      <c r="M20" s="86"/>
      <c r="N20" s="87"/>
      <c r="O20" s="88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  <c r="AA20" s="91"/>
      <c r="AB20" s="92"/>
      <c r="AC20" s="3"/>
    </row>
    <row r="21" spans="2:29" ht="34.5" customHeight="1" x14ac:dyDescent="0.2">
      <c r="B21" s="123" t="s">
        <v>128</v>
      </c>
      <c r="C21" s="124" t="s">
        <v>134</v>
      </c>
      <c r="D21" s="93" t="s">
        <v>135</v>
      </c>
      <c r="E21" s="93" t="s">
        <v>135</v>
      </c>
      <c r="F21" s="94" t="s">
        <v>162</v>
      </c>
      <c r="G21" s="95" t="s">
        <v>164</v>
      </c>
      <c r="H21" s="96" t="s">
        <v>131</v>
      </c>
      <c r="I21" s="97" t="s">
        <v>61</v>
      </c>
      <c r="J21" s="98" t="s">
        <v>61</v>
      </c>
      <c r="K21" s="99" t="s">
        <v>61</v>
      </c>
      <c r="L21" s="132">
        <v>3651615000</v>
      </c>
      <c r="M21" s="100"/>
      <c r="N21" s="101"/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4"/>
      <c r="AA21" s="105"/>
      <c r="AB21" s="106"/>
      <c r="AC21" s="3"/>
    </row>
    <row r="22" spans="2:29" ht="34.5" customHeight="1" x14ac:dyDescent="0.2">
      <c r="B22" s="123" t="s">
        <v>132</v>
      </c>
      <c r="C22" s="124" t="s">
        <v>133</v>
      </c>
      <c r="D22" s="93" t="s">
        <v>79</v>
      </c>
      <c r="E22" s="93" t="s">
        <v>80</v>
      </c>
      <c r="F22" s="94" t="s">
        <v>161</v>
      </c>
      <c r="G22" s="95" t="s">
        <v>163</v>
      </c>
      <c r="H22" s="96" t="s">
        <v>131</v>
      </c>
      <c r="I22" s="97" t="s">
        <v>61</v>
      </c>
      <c r="J22" s="98" t="s">
        <v>61</v>
      </c>
      <c r="K22" s="99" t="s">
        <v>61</v>
      </c>
      <c r="L22" s="132">
        <v>200338000</v>
      </c>
      <c r="M22" s="100"/>
      <c r="N22" s="101"/>
      <c r="O22" s="102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4"/>
      <c r="AA22" s="105"/>
      <c r="AB22" s="106"/>
      <c r="AC22" s="3"/>
    </row>
    <row r="23" spans="2:29" ht="34.5" customHeight="1" x14ac:dyDescent="0.2">
      <c r="B23" s="123"/>
      <c r="C23" s="124"/>
      <c r="D23" s="93"/>
      <c r="E23" s="93"/>
      <c r="F23" s="94"/>
      <c r="G23" s="95"/>
      <c r="H23" s="96"/>
      <c r="I23" s="97"/>
      <c r="J23" s="98"/>
      <c r="K23" s="99"/>
      <c r="L23" s="132"/>
      <c r="M23" s="100"/>
      <c r="N23" s="101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4"/>
      <c r="AA23" s="105"/>
      <c r="AB23" s="106"/>
      <c r="AC23" s="3"/>
    </row>
    <row r="24" spans="2:29" ht="34.5" customHeight="1" thickBot="1" x14ac:dyDescent="0.25">
      <c r="B24" s="125"/>
      <c r="C24" s="126"/>
      <c r="D24" s="107"/>
      <c r="E24" s="107"/>
      <c r="F24" s="108"/>
      <c r="G24" s="109"/>
      <c r="H24" s="110"/>
      <c r="I24" s="111"/>
      <c r="J24" s="112"/>
      <c r="K24" s="113"/>
      <c r="L24" s="133"/>
      <c r="M24" s="114"/>
      <c r="N24" s="115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8"/>
      <c r="AA24" s="119"/>
      <c r="AB24" s="120"/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1"/>
      <c r="H25" s="63"/>
      <c r="I25" s="61"/>
      <c r="J25" s="23"/>
      <c r="K25" s="58"/>
      <c r="L25" s="59">
        <f t="shared" ref="L25:AA25" si="0">SUBTOTAL(9,L20:L24)</f>
        <v>6911953000</v>
      </c>
      <c r="M25" s="59">
        <f t="shared" si="0"/>
        <v>0</v>
      </c>
      <c r="N25" s="55">
        <f t="shared" si="0"/>
        <v>0</v>
      </c>
      <c r="O25" s="127">
        <f t="shared" si="0"/>
        <v>0</v>
      </c>
      <c r="P25" s="127">
        <f t="shared" si="0"/>
        <v>0</v>
      </c>
      <c r="Q25" s="127">
        <f t="shared" si="0"/>
        <v>0</v>
      </c>
      <c r="R25" s="127">
        <f t="shared" si="0"/>
        <v>0</v>
      </c>
      <c r="S25" s="127">
        <f t="shared" si="0"/>
        <v>0</v>
      </c>
      <c r="T25" s="127">
        <f t="shared" si="0"/>
        <v>0</v>
      </c>
      <c r="U25" s="127">
        <f t="shared" si="0"/>
        <v>0</v>
      </c>
      <c r="V25" s="127">
        <f t="shared" si="0"/>
        <v>0</v>
      </c>
      <c r="W25" s="127">
        <f t="shared" si="0"/>
        <v>0</v>
      </c>
      <c r="X25" s="127">
        <f t="shared" si="0"/>
        <v>0</v>
      </c>
      <c r="Y25" s="127">
        <f t="shared" si="0"/>
        <v>0</v>
      </c>
      <c r="Z25" s="128">
        <f t="shared" si="0"/>
        <v>0</v>
      </c>
      <c r="AA25" s="129">
        <f t="shared" si="0"/>
        <v>0</v>
      </c>
      <c r="AB25" s="130">
        <f>SUBTOTAL(9,AB20:AB24)</f>
        <v>0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6" customFormat="1" ht="11.25" x14ac:dyDescent="0.2">
      <c r="B27" s="27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4"/>
      <c r="O27" s="24"/>
      <c r="P27" s="50"/>
      <c r="Q27" s="56"/>
      <c r="R27" s="50"/>
      <c r="S27" s="50"/>
      <c r="T27" s="50"/>
      <c r="U27" s="50"/>
      <c r="V27" s="50"/>
      <c r="W27" s="56"/>
      <c r="X27" s="56"/>
      <c r="Y27" s="56"/>
      <c r="Z27" s="56"/>
      <c r="AA27" s="56"/>
      <c r="AB27" s="24"/>
      <c r="AC27" s="24"/>
    </row>
    <row r="28" spans="2:29" x14ac:dyDescent="0.2">
      <c r="B28" s="30"/>
      <c r="C28" s="31"/>
      <c r="D28" s="32"/>
      <c r="E28" s="33"/>
    </row>
    <row r="29" spans="2:29" x14ac:dyDescent="0.2">
      <c r="B29" s="30"/>
      <c r="C29" s="31"/>
      <c r="D29" s="32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C35" s="31"/>
    </row>
    <row r="36" spans="2:9" x14ac:dyDescent="0.2">
      <c r="B36" s="30"/>
      <c r="D36" s="31"/>
    </row>
    <row r="37" spans="2:9" x14ac:dyDescent="0.2">
      <c r="B37" s="30"/>
      <c r="D37" s="31"/>
    </row>
    <row r="38" spans="2:9" x14ac:dyDescent="0.2">
      <c r="B38" s="29"/>
      <c r="C38" s="31"/>
      <c r="D38" s="31"/>
    </row>
    <row r="39" spans="2:9" x14ac:dyDescent="0.2">
      <c r="B39" s="30"/>
      <c r="C39" s="31"/>
      <c r="D39" s="31"/>
      <c r="G39" s="34"/>
      <c r="H39" s="34"/>
      <c r="I39" s="34"/>
    </row>
    <row r="40" spans="2:9" x14ac:dyDescent="0.2">
      <c r="B40" s="30"/>
    </row>
    <row r="41" spans="2:9" x14ac:dyDescent="0.2">
      <c r="C41" s="31"/>
      <c r="D41" s="31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4" xr:uid="{00000000-0009-0000-0000-000005000000}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13" priority="13" operator="lessThan">
      <formula>0</formula>
    </cfRule>
    <cfRule type="cellIs" dxfId="12" priority="14" operator="lessThan">
      <formula>0</formula>
    </cfRule>
  </conditionalFormatting>
  <conditionalFormatting sqref="AC12:AC13">
    <cfRule type="cellIs" dxfId="11" priority="11" operator="lessThan">
      <formula>0</formula>
    </cfRule>
    <cfRule type="cellIs" dxfId="10" priority="12" operator="lessThan">
      <formula>0</formula>
    </cfRule>
  </conditionalFormatting>
  <conditionalFormatting sqref="AB20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AB21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AB22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AB23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AB24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7601 (VIG)</vt:lpstr>
      <vt:lpstr>7611 (VIG)</vt:lpstr>
      <vt:lpstr>7639 (VIG)</vt:lpstr>
      <vt:lpstr>7649 (VIG)</vt:lpstr>
      <vt:lpstr>7612 (VIG)</vt:lpstr>
      <vt:lpstr>7597 (VIG)</vt:lpstr>
      <vt:lpstr>'7597 (VIG)'!Área_de_impresión</vt:lpstr>
      <vt:lpstr>'7601 (VIG)'!Área_de_impresión</vt:lpstr>
      <vt:lpstr>'7611 (VIG)'!Área_de_impresión</vt:lpstr>
      <vt:lpstr>'7612 (VIG)'!Área_de_impresión</vt:lpstr>
      <vt:lpstr>'7639 (VIG)'!Área_de_impresión</vt:lpstr>
      <vt:lpstr>'7649 (VIG)'!Área_de_impresión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Arias</dc:creator>
  <cp:lastModifiedBy>HP</cp:lastModifiedBy>
  <cp:lastPrinted>2022-03-22T15:04:09Z</cp:lastPrinted>
  <dcterms:created xsi:type="dcterms:W3CDTF">2018-05-03T21:24:38Z</dcterms:created>
  <dcterms:modified xsi:type="dcterms:W3CDTF">2023-02-07T15:43:08Z</dcterms:modified>
</cp:coreProperties>
</file>