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cuments\PATRICIA\IDPC 2023\SOLICITUD PUBLICACION INFO OAP 2023\"/>
    </mc:Choice>
  </mc:AlternateContent>
  <xr:revisionPtr revIDLastSave="0" documentId="13_ncr:1_{9E944C17-186B-4474-ACE3-275089D9BDE0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(VIG)'!$B$19:$AB$23</definedName>
    <definedName name="_xlnm._FilterDatabase" localSheetId="1" hidden="1">'7611 (VIG)'!$B$19:$AB$24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(VIG)'!$B$19:$AB$23</definedName>
    <definedName name="_xlnm.Print_Area" localSheetId="5">'7597 (VIG)'!$B$2:$AC$27</definedName>
    <definedName name="_xlnm.Print_Area" localSheetId="0">'7601 (VIG)'!$B$2:$AC$26</definedName>
    <definedName name="_xlnm.Print_Area" localSheetId="1">'7611 (VIG)'!$B$2:$AC$27</definedName>
    <definedName name="_xlnm.Print_Area" localSheetId="4">'7612 (VIG)'!$B$2:$AC$27</definedName>
    <definedName name="_xlnm.Print_Area" localSheetId="2">'7639 (VIG)'!$B$2:$AC$27</definedName>
    <definedName name="_xlnm.Print_Area" localSheetId="3">'7649 (VIG)'!$B$2:$AC$26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8" l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F17" i="8"/>
  <c r="G17" i="8" s="1"/>
  <c r="H17" i="8" s="1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F17" i="7"/>
  <c r="G17" i="7" s="1"/>
  <c r="H17" i="7" s="1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F17" i="6"/>
  <c r="G17" i="6" s="1"/>
  <c r="H17" i="6" s="1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F17" i="5"/>
  <c r="G17" i="5" s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F17" i="4"/>
  <c r="G17" i="4" s="1"/>
  <c r="H17" i="4" s="1"/>
  <c r="L24" i="3" l="1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F17" i="3" l="1"/>
  <c r="G17" i="3" s="1"/>
  <c r="H17" i="3" s="1"/>
  <c r="L25" i="5"/>
  <c r="H17" i="5" s="1"/>
</calcChain>
</file>

<file path=xl/sharedStrings.xml><?xml version="1.0" encoding="utf-8"?>
<sst xmlns="http://schemas.openxmlformats.org/spreadsheetml/2006/main" count="636" uniqueCount="167">
  <si>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</si>
  <si>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</si>
  <si>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</si>
  <si>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</si>
  <si>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</si>
  <si>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</si>
  <si>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</si>
  <si>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</si>
  <si>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</si>
  <si>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</si>
  <si>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</si>
  <si>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</si>
  <si>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</si>
  <si>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</si>
  <si>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</si>
  <si>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</si>
  <si>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</si>
  <si>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</si>
  <si>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</si>
  <si>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</si>
  <si>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</si>
  <si>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</si>
  <si>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</si>
  <si>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</si>
  <si>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</si>
  <si>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</si>
  <si>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</si>
  <si>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</si>
  <si>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</si>
  <si>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</si>
  <si>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</si>
  <si>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</si>
  <si>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</si>
  <si>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</si>
  <si>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</si>
  <si>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</si>
  <si>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</si>
  <si>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</si>
  <si>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</si>
  <si>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</si>
  <si>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</si>
  <si>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</si>
  <si>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</si>
  <si>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</si>
  <si>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</si>
  <si>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</si>
  <si>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</si>
  <si>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</si>
  <si>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</si>
  <si>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</si>
  <si>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</si>
  <si>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</si>
  <si>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</si>
  <si>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</si>
  <si>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</si>
  <si>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</si>
  <si>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</si>
  <si>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</si>
  <si>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</si>
  <si>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</si>
  <si>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</si>
  <si>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</si>
  <si>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</si>
  <si>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</si>
  <si>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</si>
  <si>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</si>
  <si>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</si>
  <si>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</si>
  <si>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</si>
  <si>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</si>
  <si>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</si>
  <si>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</si>
  <si>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1 - Realizar 700 intervenciones en Bienes de Interés Cultural de Bogotá</t>
  </si>
  <si>
    <t>Servicios de restauración del patrimonio cultural material inmueble</t>
  </si>
  <si>
    <t>Restauraciones realizadas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</si>
  <si>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</si>
  <si>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</si>
  <si>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</si>
  <si>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</si>
  <si>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</si>
  <si>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</si>
  <si>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</si>
  <si>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</si>
  <si>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</si>
  <si>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</si>
  <si>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</si>
  <si>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</si>
  <si>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</si>
  <si>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</si>
  <si>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</si>
  <si>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</si>
  <si>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</si>
  <si>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</si>
  <si>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</si>
  <si>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</si>
  <si>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</si>
  <si>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</si>
  <si>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</si>
  <si>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</si>
  <si>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</si>
  <si>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</si>
  <si>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</si>
  <si>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</si>
  <si>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</si>
  <si>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</si>
  <si>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</si>
  <si>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</si>
  <si>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</si>
  <si>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</si>
  <si>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</si>
  <si>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</si>
  <si>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</si>
  <si>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</si>
  <si>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</si>
  <si>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</si>
  <si>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</si>
  <si>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</si>
  <si>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</si>
  <si>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</si>
  <si>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</si>
  <si>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</si>
  <si>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</si>
  <si>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</si>
  <si>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</si>
  <si>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</si>
  <si>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</si>
  <si>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</si>
  <si>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</si>
  <si>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</si>
  <si>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</si>
  <si>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</si>
  <si>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</si>
  <si>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</si>
  <si>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</si>
  <si>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2 - Realizar el 100% de la administración, mantenimiento y adecuación de la infraestuctura institucional</t>
  </si>
  <si>
    <t>Sedes adecuadas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</si>
  <si>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</si>
  <si>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</si>
  <si>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</si>
  <si>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</si>
  <si>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</si>
  <si>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</si>
  <si>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157 - Realizar 1100 intervenciones en Bienes de Interés Cultural de Bogotá</t>
  </si>
  <si>
    <t>Servicios de formación en patrimonio cultural con enfoque territorial y poblacional-diferencial.</t>
  </si>
  <si>
    <t>Número de personas beneficiadas en procesos de formación en patrimonio cultural con enfoque territorial y poblacional-diferencial.</t>
  </si>
  <si>
    <t>Número de personas certificadas en el Diplomado en Patrimonio Cultural para la Educación por módulo, con enfoque diferencial-poblacional.</t>
  </si>
  <si>
    <t>Servicios de intervención y recuperación del patrimonio cultural.</t>
  </si>
  <si>
    <t>Número intervenciones en bienes de interés cultural realizadas.</t>
  </si>
  <si>
    <t>Porcentaje de solicitudes atendidas para la recuperación y preservación de Bienes de Interés Cultural</t>
  </si>
  <si>
    <t>Servicio de asistencia técnica para identificación, valoración y salvaguardia del patrimonio cultural.</t>
  </si>
  <si>
    <t>Número de actividades culturales y servicios de mediaciones realizadas.</t>
  </si>
  <si>
    <t>Servicio de divulgación del patrimonio cultural con enfoque territorial y poblacional-diferencial</t>
  </si>
  <si>
    <t xml:space="preserve">Servicios de estímulos y apoyos para la oferta artística, cultural y patrimonial. </t>
  </si>
  <si>
    <t>Número de estímulos y apoyos concertados entregados a creadores, actores y gestores patrimoniales, con enfoque territorial y poblacional-diferencial.</t>
  </si>
  <si>
    <t>Porcentaje de Avance en la Formulación de  planes y proyectos de salvaguardia del Patrimonio Cultural Inmaterial</t>
  </si>
  <si>
    <t>Número de talleres y espacios participativos para la identificación, documentación y registro de manifestaciones culturales realizados
'Número de fichas de registro de manifestaciones elaboradas.</t>
  </si>
  <si>
    <t>Servicio de activación de los patrimonios integrados.</t>
  </si>
  <si>
    <t>Número de acciones de activación social, cultural y física realizadas en Sectores de Interés Cultural.</t>
  </si>
  <si>
    <t>Número de acciones de activación social, cultural y física realizadas en áreas arqueológicas.</t>
  </si>
  <si>
    <t>Servicios de gestión y ordenamiento territorial del patrimonio cultural.</t>
  </si>
  <si>
    <t>Porcentaje de avance en la formulación de instrumentos de gestión y ordenamiento territorial</t>
  </si>
  <si>
    <t>Estrategias de mejoramiento del desempeño institucional y del servicio a la ciudadanía orientada a la entrega efectiva de productos, servicios e información.</t>
  </si>
  <si>
    <t>Sedes adecuadas y/o mantenidas</t>
  </si>
  <si>
    <t>Número de estrategias para la mejora del desempeño institucional desarrolladas</t>
  </si>
  <si>
    <t>Número de sedes institucionales mantenidas física y tecnológicamente</t>
  </si>
  <si>
    <t>2023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</si>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</sst>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168" fontId="38" fillId="38" borderId="2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8" fillId="0" borderId="19" xfId="0" applyNumberFormat="1" applyFont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3" fontId="44" fillId="0" borderId="0" xfId="0" applyNumberFormat="1" applyFont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167" fontId="38" fillId="0" borderId="0" xfId="0" applyNumberFormat="1" applyFont="1" applyAlignment="1">
      <alignment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  <xf numFmtId="168" fontId="43" fillId="38" borderId="15" xfId="0" quotePrefix="1" applyNumberFormat="1" applyFont="1" applyFill="1" applyBorder="1" applyAlignment="1">
      <alignment horizontal="center" vertical="center"/>
    </xf>
    <xf numFmtId="168" fontId="43" fillId="38" borderId="16" xfId="0" quotePrefix="1" applyNumberFormat="1" applyFont="1" applyFill="1" applyBorder="1" applyAlignment="1">
      <alignment horizontal="center" vertical="center"/>
    </xf>
  </cellXfs>
  <cellStyles count="76">
    <cellStyle name="20% - Énfasis1" xfId="22" builtinId="30" customBuiltin="1"/>
    <cellStyle name="20% - Énfasis1 2" xfId="52" xr:uid="{00000000-0005-0000-0000-000001000000}"/>
    <cellStyle name="20% - Énfasis2" xfId="26" builtinId="34" customBuiltin="1"/>
    <cellStyle name="20% - Énfasis2 2" xfId="54" xr:uid="{00000000-0005-0000-0000-000003000000}"/>
    <cellStyle name="20% - Énfasis3" xfId="30" builtinId="38" customBuiltin="1"/>
    <cellStyle name="20% - Énfasis3 2" xfId="56" xr:uid="{00000000-0005-0000-0000-000005000000}"/>
    <cellStyle name="20% - Énfasis4" xfId="34" builtinId="42" customBuiltin="1"/>
    <cellStyle name="20% - Énfasis4 2" xfId="58" xr:uid="{00000000-0005-0000-0000-000007000000}"/>
    <cellStyle name="20% - Énfasis5" xfId="38" builtinId="46" customBuiltin="1"/>
    <cellStyle name="20% - Énfasis5 2" xfId="60" xr:uid="{00000000-0005-0000-0000-000009000000}"/>
    <cellStyle name="20% - Énfasis6" xfId="42" builtinId="50" customBuiltin="1"/>
    <cellStyle name="20% - Énfasis6 2" xfId="62" xr:uid="{00000000-0005-0000-0000-00000B000000}"/>
    <cellStyle name="40% - Énfasis1" xfId="23" builtinId="31" customBuiltin="1"/>
    <cellStyle name="40% - Énfasis1 2" xfId="53" xr:uid="{00000000-0005-0000-0000-00000D000000}"/>
    <cellStyle name="40% - Énfasis2" xfId="27" builtinId="35" customBuiltin="1"/>
    <cellStyle name="40% - Énfasis2 2" xfId="55" xr:uid="{00000000-0005-0000-0000-00000F000000}"/>
    <cellStyle name="40% - Énfasis3" xfId="31" builtinId="39" customBuiltin="1"/>
    <cellStyle name="40% - Énfasis3 2" xfId="57" xr:uid="{00000000-0005-0000-0000-000011000000}"/>
    <cellStyle name="40% - Énfasis4" xfId="35" builtinId="43" customBuiltin="1"/>
    <cellStyle name="40% - Énfasis4 2" xfId="59" xr:uid="{00000000-0005-0000-0000-000013000000}"/>
    <cellStyle name="40% - Énfasis5" xfId="39" builtinId="47" customBuiltin="1"/>
    <cellStyle name="40% - Énfasis5 2" xfId="61" xr:uid="{00000000-0005-0000-0000-000015000000}"/>
    <cellStyle name="40% - Énfasis6" xfId="43" builtinId="51" customBuiltin="1"/>
    <cellStyle name="40% - Énfasis6 2" xfId="63" xr:uid="{00000000-0005-0000-0000-000017000000}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 xr:uid="{00000000-0005-0000-0000-000030000000}"/>
    <cellStyle name="Normal 11" xfId="66" xr:uid="{00000000-0005-0000-0000-000031000000}"/>
    <cellStyle name="Normal 12" xfId="67" xr:uid="{00000000-0005-0000-0000-000032000000}"/>
    <cellStyle name="Normal 13" xfId="68" xr:uid="{00000000-0005-0000-0000-000033000000}"/>
    <cellStyle name="Normal 14" xfId="69" xr:uid="{00000000-0005-0000-0000-000034000000}"/>
    <cellStyle name="Normal 15" xfId="70" xr:uid="{00000000-0005-0000-0000-000035000000}"/>
    <cellStyle name="Normal 16" xfId="71" xr:uid="{00000000-0005-0000-0000-000036000000}"/>
    <cellStyle name="Normal 2" xfId="4" xr:uid="{00000000-0005-0000-0000-000037000000}"/>
    <cellStyle name="Normal 2 2" xfId="48" xr:uid="{00000000-0005-0000-0000-000038000000}"/>
    <cellStyle name="Normal 22" xfId="73" xr:uid="{00000000-0005-0000-0000-000039000000}"/>
    <cellStyle name="Normal 26" xfId="74" xr:uid="{00000000-0005-0000-0000-00003A000000}"/>
    <cellStyle name="Normal 29" xfId="75" xr:uid="{00000000-0005-0000-0000-00003B000000}"/>
    <cellStyle name="Normal 3" xfId="2" xr:uid="{00000000-0005-0000-0000-00003C000000}"/>
    <cellStyle name="Normal 4" xfId="45" xr:uid="{00000000-0005-0000-0000-00003D000000}"/>
    <cellStyle name="Normal 5" xfId="3" xr:uid="{00000000-0005-0000-0000-00003E000000}"/>
    <cellStyle name="Normal 6" xfId="47" xr:uid="{00000000-0005-0000-0000-00003F000000}"/>
    <cellStyle name="Normal 7" xfId="49" xr:uid="{00000000-0005-0000-0000-000040000000}"/>
    <cellStyle name="Normal 8" xfId="50" xr:uid="{00000000-0005-0000-0000-000041000000}"/>
    <cellStyle name="Normal 9" xfId="64" xr:uid="{00000000-0005-0000-0000-000042000000}"/>
    <cellStyle name="Notas 2" xfId="46" xr:uid="{00000000-0005-0000-0000-000043000000}"/>
    <cellStyle name="Notas 3" xfId="51" xr:uid="{00000000-0005-0000-0000-000044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C56"/>
  <sheetViews>
    <sheetView showGridLines="0" tabSelected="1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D16" sqref="D16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11" width="20.710937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49"/>
      <c r="C2" s="152" t="s">
        <v>4</v>
      </c>
      <c r="D2" s="153"/>
      <c r="E2" s="153"/>
      <c r="F2" s="153"/>
      <c r="G2" s="15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0"/>
      <c r="C3" s="152" t="s">
        <v>7</v>
      </c>
      <c r="D3" s="153"/>
      <c r="E3" s="153"/>
      <c r="F3" s="153"/>
      <c r="G3" s="15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1"/>
      <c r="C4" s="152" t="s">
        <v>39</v>
      </c>
      <c r="D4" s="153"/>
      <c r="E4" s="153"/>
      <c r="F4" s="153"/>
      <c r="G4" s="15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54" t="s">
        <v>47</v>
      </c>
      <c r="D6" s="154"/>
      <c r="E6" s="154"/>
      <c r="F6" s="154"/>
      <c r="G6" s="15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47" t="s">
        <v>48</v>
      </c>
      <c r="D7" s="147" t="s">
        <v>48</v>
      </c>
      <c r="E7" s="147" t="s">
        <v>48</v>
      </c>
      <c r="F7" s="147" t="s">
        <v>48</v>
      </c>
      <c r="G7" s="14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47" t="s">
        <v>49</v>
      </c>
      <c r="D8" s="147" t="s">
        <v>50</v>
      </c>
      <c r="E8" s="147" t="s">
        <v>50</v>
      </c>
      <c r="F8" s="147" t="s">
        <v>50</v>
      </c>
      <c r="G8" s="14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47" t="s">
        <v>51</v>
      </c>
      <c r="D9" s="147" t="s">
        <v>51</v>
      </c>
      <c r="E9" s="147" t="s">
        <v>51</v>
      </c>
      <c r="F9" s="147" t="s">
        <v>51</v>
      </c>
      <c r="G9" s="14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47" t="s">
        <v>52</v>
      </c>
      <c r="D10" s="147" t="s">
        <v>52</v>
      </c>
      <c r="E10" s="147" t="s">
        <v>52</v>
      </c>
      <c r="F10" s="147" t="s">
        <v>52</v>
      </c>
      <c r="G10" s="14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43" t="s">
        <v>53</v>
      </c>
      <c r="D11" s="144"/>
      <c r="E11" s="144"/>
      <c r="F11" s="144"/>
      <c r="G11" s="14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46" t="s">
        <v>54</v>
      </c>
      <c r="D12" s="147" t="s">
        <v>54</v>
      </c>
      <c r="E12" s="147" t="s">
        <v>54</v>
      </c>
      <c r="F12" s="147" t="s">
        <v>54</v>
      </c>
      <c r="G12" s="14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40" t="s">
        <v>55</v>
      </c>
      <c r="D13" s="141">
        <v>2020110010174</v>
      </c>
      <c r="E13" s="141">
        <v>2020110010174</v>
      </c>
      <c r="F13" s="141">
        <v>2020110010174</v>
      </c>
      <c r="G13" s="14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0.75" customHeight="1" outlineLevel="1" x14ac:dyDescent="0.2">
      <c r="B15" s="1" t="s">
        <v>43</v>
      </c>
      <c r="C15" s="137" t="s">
        <v>165</v>
      </c>
      <c r="D15" s="138"/>
      <c r="E15" s="139"/>
      <c r="F15" s="2" t="s">
        <v>9</v>
      </c>
      <c r="G15" s="35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customHeight="1" x14ac:dyDescent="0.2">
      <c r="B16" s="13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36"/>
      <c r="C17" s="38">
        <v>402000000</v>
      </c>
      <c r="D17" s="52"/>
      <c r="E17" s="52"/>
      <c r="F17" s="39">
        <f>D17-E17</f>
        <v>0</v>
      </c>
      <c r="G17" s="45">
        <f>+C17+F17</f>
        <v>402000000</v>
      </c>
      <c r="H17" s="134">
        <f>+G17-L24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3" t="s">
        <v>56</v>
      </c>
      <c r="C20" s="124" t="s">
        <v>57</v>
      </c>
      <c r="D20" s="93" t="s">
        <v>62</v>
      </c>
      <c r="E20" s="93" t="s">
        <v>63</v>
      </c>
      <c r="F20" s="94" t="s">
        <v>143</v>
      </c>
      <c r="G20" s="95" t="s">
        <v>144</v>
      </c>
      <c r="H20" s="96" t="s">
        <v>60</v>
      </c>
      <c r="I20" s="97" t="s">
        <v>61</v>
      </c>
      <c r="J20" s="98" t="s">
        <v>61</v>
      </c>
      <c r="K20" s="99" t="s">
        <v>61</v>
      </c>
      <c r="L20" s="132">
        <v>332450000</v>
      </c>
      <c r="M20" s="100"/>
      <c r="N20" s="101"/>
      <c r="O20" s="102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4"/>
      <c r="AA20" s="105"/>
      <c r="AB20" s="106"/>
      <c r="AC20" s="3"/>
    </row>
    <row r="21" spans="2:29" ht="34.5" customHeight="1" x14ac:dyDescent="0.2">
      <c r="B21" s="123" t="s">
        <v>56</v>
      </c>
      <c r="C21" s="124" t="s">
        <v>64</v>
      </c>
      <c r="D21" s="93" t="s">
        <v>65</v>
      </c>
      <c r="E21" s="93" t="s">
        <v>66</v>
      </c>
      <c r="F21" s="94" t="s">
        <v>143</v>
      </c>
      <c r="G21" s="95" t="s">
        <v>145</v>
      </c>
      <c r="H21" s="96" t="s">
        <v>60</v>
      </c>
      <c r="I21" s="97" t="s">
        <v>61</v>
      </c>
      <c r="J21" s="98" t="s">
        <v>61</v>
      </c>
      <c r="K21" s="99" t="s">
        <v>61</v>
      </c>
      <c r="L21" s="132">
        <v>69550000</v>
      </c>
      <c r="M21" s="100"/>
      <c r="N21" s="101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5"/>
      <c r="AB21" s="106"/>
      <c r="AC21" s="3"/>
    </row>
    <row r="22" spans="2:29" ht="34.5" customHeight="1" x14ac:dyDescent="0.2">
      <c r="B22" s="123"/>
      <c r="C22" s="124"/>
      <c r="D22" s="93"/>
      <c r="E22" s="93"/>
      <c r="F22" s="94"/>
      <c r="G22" s="95"/>
      <c r="H22" s="96"/>
      <c r="I22" s="97"/>
      <c r="J22" s="98"/>
      <c r="K22" s="99"/>
      <c r="L22" s="132"/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thickBot="1" x14ac:dyDescent="0.25">
      <c r="B23" s="125"/>
      <c r="C23" s="126"/>
      <c r="D23" s="107"/>
      <c r="E23" s="107"/>
      <c r="F23" s="108"/>
      <c r="G23" s="109"/>
      <c r="H23" s="110"/>
      <c r="I23" s="111"/>
      <c r="J23" s="112"/>
      <c r="K23" s="113"/>
      <c r="L23" s="133"/>
      <c r="M23" s="114"/>
      <c r="N23" s="115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8"/>
      <c r="AA23" s="119"/>
      <c r="AB23" s="120"/>
      <c r="AC23" s="3"/>
    </row>
    <row r="24" spans="2:29" s="18" customFormat="1" ht="31.5" customHeight="1" thickBot="1" x14ac:dyDescent="0.25">
      <c r="B24" s="19" t="s">
        <v>42</v>
      </c>
      <c r="C24" s="49"/>
      <c r="D24" s="21"/>
      <c r="E24" s="20"/>
      <c r="F24" s="22"/>
      <c r="G24" s="61"/>
      <c r="H24" s="63"/>
      <c r="I24" s="61"/>
      <c r="J24" s="23"/>
      <c r="K24" s="58"/>
      <c r="L24" s="59">
        <f t="shared" ref="L24:AB24" si="0">SUBTOTAL(9,L20:L23)</f>
        <v>402000000</v>
      </c>
      <c r="M24" s="59">
        <f t="shared" si="0"/>
        <v>0</v>
      </c>
      <c r="N24" s="55">
        <f t="shared" si="0"/>
        <v>0</v>
      </c>
      <c r="O24" s="127">
        <f t="shared" si="0"/>
        <v>0</v>
      </c>
      <c r="P24" s="127">
        <f t="shared" si="0"/>
        <v>0</v>
      </c>
      <c r="Q24" s="127">
        <f t="shared" si="0"/>
        <v>0</v>
      </c>
      <c r="R24" s="127">
        <f t="shared" si="0"/>
        <v>0</v>
      </c>
      <c r="S24" s="127">
        <f t="shared" si="0"/>
        <v>0</v>
      </c>
      <c r="T24" s="127">
        <f t="shared" si="0"/>
        <v>0</v>
      </c>
      <c r="U24" s="127">
        <f t="shared" si="0"/>
        <v>0</v>
      </c>
      <c r="V24" s="127">
        <f t="shared" si="0"/>
        <v>0</v>
      </c>
      <c r="W24" s="127">
        <f t="shared" si="0"/>
        <v>0</v>
      </c>
      <c r="X24" s="127">
        <f t="shared" si="0"/>
        <v>0</v>
      </c>
      <c r="Y24" s="127">
        <f t="shared" si="0"/>
        <v>0</v>
      </c>
      <c r="Z24" s="128">
        <f t="shared" si="0"/>
        <v>0</v>
      </c>
      <c r="AA24" s="129">
        <f t="shared" si="0"/>
        <v>0</v>
      </c>
      <c r="AB24" s="130">
        <f t="shared" si="0"/>
        <v>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  <c r="AC25" s="51"/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6"/>
      <c r="R26" s="50"/>
      <c r="S26" s="50"/>
      <c r="T26" s="50"/>
      <c r="U26" s="50"/>
      <c r="V26" s="50"/>
      <c r="W26" s="56"/>
      <c r="X26" s="56"/>
      <c r="Y26" s="56"/>
      <c r="Z26" s="56"/>
      <c r="AA26" s="56"/>
      <c r="AB26" s="24"/>
      <c r="AC26" s="24"/>
    </row>
    <row r="27" spans="2:29" x14ac:dyDescent="0.2">
      <c r="B27" s="30"/>
      <c r="C27" s="31"/>
      <c r="D27" s="32"/>
      <c r="E27" s="33"/>
    </row>
    <row r="28" spans="2:29" x14ac:dyDescent="0.2">
      <c r="B28" s="30"/>
      <c r="C28" s="31"/>
      <c r="D28" s="32"/>
    </row>
    <row r="29" spans="2:29" x14ac:dyDescent="0.2">
      <c r="C29" s="31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3" xr:uid="{00000000-0009-0000-0000-000000000000}"/>
  <mergeCells count="14">
    <mergeCell ref="C7:G7"/>
    <mergeCell ref="C8:G8"/>
    <mergeCell ref="C9:G9"/>
    <mergeCell ref="C10:G10"/>
    <mergeCell ref="B2:B4"/>
    <mergeCell ref="C2:G2"/>
    <mergeCell ref="C3:G3"/>
    <mergeCell ref="C4:G4"/>
    <mergeCell ref="C6:G6"/>
    <mergeCell ref="B16:B17"/>
    <mergeCell ref="C15:E15"/>
    <mergeCell ref="C13:G13"/>
    <mergeCell ref="C11:G11"/>
    <mergeCell ref="C12:G12"/>
  </mergeCells>
  <phoneticPr fontId="37" type="noConversion"/>
  <conditionalFormatting sqref="AC25 AC6:AC11 AC14:AC15 AB19 AC27:AC1048576">
    <cfRule type="cellIs" dxfId="79" priority="290" operator="lessThan">
      <formula>0</formula>
    </cfRule>
    <cfRule type="cellIs" dxfId="78" priority="293" operator="lessThan">
      <formula>0</formula>
    </cfRule>
  </conditionalFormatting>
  <conditionalFormatting sqref="AC12:AC13">
    <cfRule type="cellIs" dxfId="77" priority="269" operator="lessThan">
      <formula>0</formula>
    </cfRule>
    <cfRule type="cellIs" dxfId="76" priority="272" operator="lessThan">
      <formula>0</formula>
    </cfRule>
  </conditionalFormatting>
  <conditionalFormatting sqref="AB20">
    <cfRule type="cellIs" dxfId="75" priority="65" operator="lessThan">
      <formula>0</formula>
    </cfRule>
    <cfRule type="cellIs" dxfId="74" priority="66" operator="lessThan">
      <formula>0</formula>
    </cfRule>
  </conditionalFormatting>
  <conditionalFormatting sqref="AB21">
    <cfRule type="cellIs" dxfId="73" priority="59" operator="lessThan">
      <formula>0</formula>
    </cfRule>
    <cfRule type="cellIs" dxfId="72" priority="60" operator="lessThan">
      <formula>0</formula>
    </cfRule>
  </conditionalFormatting>
  <conditionalFormatting sqref="AB22">
    <cfRule type="cellIs" dxfId="71" priority="53" operator="lessThan">
      <formula>0</formula>
    </cfRule>
    <cfRule type="cellIs" dxfId="70" priority="54" operator="lessThan">
      <formula>0</formula>
    </cfRule>
  </conditionalFormatting>
  <conditionalFormatting sqref="AB23">
    <cfRule type="cellIs" dxfId="69" priority="47" operator="lessThan">
      <formula>0</formula>
    </cfRule>
    <cfRule type="cellIs" dxfId="68" priority="48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5" sqref="C15:E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11" width="18.85546875" style="3" customWidth="1" outlineLevel="1"/>
    <col min="12" max="12" width="20.140625" style="3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49"/>
      <c r="C2" s="152" t="s">
        <v>4</v>
      </c>
      <c r="D2" s="153"/>
      <c r="E2" s="153"/>
      <c r="F2" s="153"/>
      <c r="G2" s="15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0"/>
      <c r="C3" s="152" t="s">
        <v>7</v>
      </c>
      <c r="D3" s="153"/>
      <c r="E3" s="153"/>
      <c r="F3" s="153"/>
      <c r="G3" s="15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1"/>
      <c r="C4" s="152" t="s">
        <v>39</v>
      </c>
      <c r="D4" s="153"/>
      <c r="E4" s="153"/>
      <c r="F4" s="153"/>
      <c r="G4" s="15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54" t="s">
        <v>47</v>
      </c>
      <c r="D6" s="154"/>
      <c r="E6" s="154"/>
      <c r="F6" s="154"/>
      <c r="G6" s="15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47" t="s">
        <v>48</v>
      </c>
      <c r="D7" s="147" t="s">
        <v>48</v>
      </c>
      <c r="E7" s="147" t="s">
        <v>48</v>
      </c>
      <c r="F7" s="147" t="s">
        <v>48</v>
      </c>
      <c r="G7" s="14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47" t="s">
        <v>67</v>
      </c>
      <c r="D8" s="147" t="s">
        <v>50</v>
      </c>
      <c r="E8" s="147" t="s">
        <v>50</v>
      </c>
      <c r="F8" s="147" t="s">
        <v>50</v>
      </c>
      <c r="G8" s="14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47" t="s">
        <v>51</v>
      </c>
      <c r="D9" s="147" t="s">
        <v>51</v>
      </c>
      <c r="E9" s="147" t="s">
        <v>51</v>
      </c>
      <c r="F9" s="147" t="s">
        <v>51</v>
      </c>
      <c r="G9" s="14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47" t="s">
        <v>68</v>
      </c>
      <c r="D10" s="147" t="s">
        <v>52</v>
      </c>
      <c r="E10" s="147" t="s">
        <v>52</v>
      </c>
      <c r="F10" s="147" t="s">
        <v>52</v>
      </c>
      <c r="G10" s="14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43" t="s">
        <v>69</v>
      </c>
      <c r="D11" s="144"/>
      <c r="E11" s="144"/>
      <c r="F11" s="144"/>
      <c r="G11" s="14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46" t="s">
        <v>70</v>
      </c>
      <c r="D12" s="147" t="s">
        <v>54</v>
      </c>
      <c r="E12" s="147" t="s">
        <v>54</v>
      </c>
      <c r="F12" s="147" t="s">
        <v>54</v>
      </c>
      <c r="G12" s="14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40" t="s">
        <v>71</v>
      </c>
      <c r="D13" s="141">
        <v>2020110010174</v>
      </c>
      <c r="E13" s="141">
        <v>2020110010174</v>
      </c>
      <c r="F13" s="141">
        <v>2020110010174</v>
      </c>
      <c r="G13" s="14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6" customHeight="1" outlineLevel="1" x14ac:dyDescent="0.2">
      <c r="B15" s="1" t="s">
        <v>43</v>
      </c>
      <c r="C15" s="137" t="s">
        <v>165</v>
      </c>
      <c r="D15" s="138"/>
      <c r="E15" s="139"/>
      <c r="F15" s="2" t="s">
        <v>9</v>
      </c>
      <c r="G15" s="35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3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36"/>
      <c r="C17" s="38">
        <v>4891295000</v>
      </c>
      <c r="D17" s="52"/>
      <c r="E17" s="52"/>
      <c r="F17" s="39">
        <f>D17-E17</f>
        <v>0</v>
      </c>
      <c r="G17" s="45">
        <f>+C17+F17</f>
        <v>4891295000</v>
      </c>
      <c r="H17" s="134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142</v>
      </c>
      <c r="C20" s="122" t="s">
        <v>72</v>
      </c>
      <c r="D20" s="79" t="s">
        <v>73</v>
      </c>
      <c r="E20" s="79" t="s">
        <v>74</v>
      </c>
      <c r="F20" s="80" t="s">
        <v>146</v>
      </c>
      <c r="G20" s="81" t="s">
        <v>147</v>
      </c>
      <c r="H20" s="82" t="s">
        <v>75</v>
      </c>
      <c r="I20" s="83" t="s">
        <v>61</v>
      </c>
      <c r="J20" s="84" t="s">
        <v>61</v>
      </c>
      <c r="K20" s="85" t="s">
        <v>61</v>
      </c>
      <c r="L20" s="131">
        <v>2364295000</v>
      </c>
      <c r="M20" s="86"/>
      <c r="N20" s="87"/>
      <c r="O20" s="88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1"/>
      <c r="AB20" s="92"/>
      <c r="AC20" s="3"/>
    </row>
    <row r="21" spans="2:29" ht="34.5" customHeight="1" x14ac:dyDescent="0.2">
      <c r="B21" s="123" t="s">
        <v>77</v>
      </c>
      <c r="C21" s="124" t="s">
        <v>78</v>
      </c>
      <c r="D21" s="93" t="s">
        <v>79</v>
      </c>
      <c r="E21" s="93" t="s">
        <v>80</v>
      </c>
      <c r="F21" s="94" t="s">
        <v>146</v>
      </c>
      <c r="G21" s="95" t="s">
        <v>147</v>
      </c>
      <c r="H21" s="96" t="s">
        <v>75</v>
      </c>
      <c r="I21" s="97" t="s">
        <v>61</v>
      </c>
      <c r="J21" s="98" t="s">
        <v>61</v>
      </c>
      <c r="K21" s="99" t="s">
        <v>61</v>
      </c>
      <c r="L21" s="132">
        <v>468000000</v>
      </c>
      <c r="M21" s="100"/>
      <c r="N21" s="101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5"/>
      <c r="AB21" s="106"/>
      <c r="AC21" s="3"/>
    </row>
    <row r="22" spans="2:29" ht="34.5" customHeight="1" x14ac:dyDescent="0.2">
      <c r="B22" s="123" t="s">
        <v>76</v>
      </c>
      <c r="C22" s="124" t="s">
        <v>81</v>
      </c>
      <c r="D22" s="93" t="s">
        <v>82</v>
      </c>
      <c r="E22" s="93" t="s">
        <v>83</v>
      </c>
      <c r="F22" s="94" t="s">
        <v>146</v>
      </c>
      <c r="G22" s="95" t="s">
        <v>148</v>
      </c>
      <c r="H22" s="96" t="s">
        <v>75</v>
      </c>
      <c r="I22" s="97" t="s">
        <v>61</v>
      </c>
      <c r="J22" s="98" t="s">
        <v>61</v>
      </c>
      <c r="K22" s="99" t="s">
        <v>61</v>
      </c>
      <c r="L22" s="132">
        <v>2059000000</v>
      </c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32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14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0">SUBTOTAL(9,L20:L24)</f>
        <v>4891295000</v>
      </c>
      <c r="M25" s="59">
        <f t="shared" si="0"/>
        <v>0</v>
      </c>
      <c r="N25" s="55">
        <f t="shared" si="0"/>
        <v>0</v>
      </c>
      <c r="O25" s="127">
        <f t="shared" si="0"/>
        <v>0</v>
      </c>
      <c r="P25" s="127">
        <f t="shared" si="0"/>
        <v>0</v>
      </c>
      <c r="Q25" s="127">
        <f t="shared" si="0"/>
        <v>0</v>
      </c>
      <c r="R25" s="127">
        <f t="shared" si="0"/>
        <v>0</v>
      </c>
      <c r="S25" s="127">
        <f t="shared" si="0"/>
        <v>0</v>
      </c>
      <c r="T25" s="127">
        <f t="shared" si="0"/>
        <v>0</v>
      </c>
      <c r="U25" s="127">
        <f t="shared" si="0"/>
        <v>0</v>
      </c>
      <c r="V25" s="127">
        <f t="shared" si="0"/>
        <v>0</v>
      </c>
      <c r="W25" s="127">
        <f t="shared" si="0"/>
        <v>0</v>
      </c>
      <c r="X25" s="127">
        <f t="shared" si="0"/>
        <v>0</v>
      </c>
      <c r="Y25" s="127">
        <f t="shared" si="0"/>
        <v>0</v>
      </c>
      <c r="Z25" s="128">
        <f t="shared" si="0"/>
        <v>0</v>
      </c>
      <c r="AA25" s="129">
        <f t="shared" si="0"/>
        <v>0</v>
      </c>
      <c r="AB25" s="130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4"/>
      <c r="AC27" s="24"/>
    </row>
    <row r="28" spans="2:29" x14ac:dyDescent="0.2">
      <c r="B28" s="30"/>
      <c r="C28" s="31"/>
      <c r="D28" s="32"/>
      <c r="E28" s="33"/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 xr:uid="{00000000-0009-0000-0000-000001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67" priority="13" operator="lessThan">
      <formula>0</formula>
    </cfRule>
    <cfRule type="cellIs" dxfId="66" priority="14" operator="lessThan">
      <formula>0</formula>
    </cfRule>
  </conditionalFormatting>
  <conditionalFormatting sqref="AC12:AC13">
    <cfRule type="cellIs" dxfId="65" priority="11" operator="lessThan">
      <formula>0</formula>
    </cfRule>
    <cfRule type="cellIs" dxfId="64" priority="12" operator="lessThan">
      <formula>0</formula>
    </cfRule>
  </conditionalFormatting>
  <conditionalFormatting sqref="AB20">
    <cfRule type="cellIs" dxfId="63" priority="9" operator="lessThan">
      <formula>0</formula>
    </cfRule>
    <cfRule type="cellIs" dxfId="62" priority="10" operator="lessThan">
      <formula>0</formula>
    </cfRule>
  </conditionalFormatting>
  <conditionalFormatting sqref="AB21">
    <cfRule type="cellIs" dxfId="61" priority="7" operator="lessThan">
      <formula>0</formula>
    </cfRule>
    <cfRule type="cellIs" dxfId="60" priority="8" operator="lessThan">
      <formula>0</formula>
    </cfRule>
  </conditionalFormatting>
  <conditionalFormatting sqref="AB22">
    <cfRule type="cellIs" dxfId="59" priority="5" operator="lessThan">
      <formula>0</formula>
    </cfRule>
    <cfRule type="cellIs" dxfId="58" priority="6" operator="lessThan">
      <formula>0</formula>
    </cfRule>
  </conditionalFormatting>
  <conditionalFormatting sqref="AB23">
    <cfRule type="cellIs" dxfId="57" priority="3" operator="lessThan">
      <formula>0</formula>
    </cfRule>
    <cfRule type="cellIs" dxfId="56" priority="4" operator="lessThan">
      <formula>0</formula>
    </cfRule>
  </conditionalFormatting>
  <conditionalFormatting sqref="AB24">
    <cfRule type="cellIs" dxfId="55" priority="1" operator="lessThan">
      <formula>0</formula>
    </cfRule>
    <cfRule type="cellIs" dxfId="5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E23" sqref="E23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49"/>
      <c r="C2" s="152" t="s">
        <v>4</v>
      </c>
      <c r="D2" s="153"/>
      <c r="E2" s="153"/>
      <c r="F2" s="153"/>
      <c r="G2" s="15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0"/>
      <c r="C3" s="152" t="s">
        <v>7</v>
      </c>
      <c r="D3" s="153"/>
      <c r="E3" s="153"/>
      <c r="F3" s="153"/>
      <c r="G3" s="15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1"/>
      <c r="C4" s="152" t="s">
        <v>39</v>
      </c>
      <c r="D4" s="153"/>
      <c r="E4" s="153"/>
      <c r="F4" s="153"/>
      <c r="G4" s="15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54" t="s">
        <v>47</v>
      </c>
      <c r="D6" s="154"/>
      <c r="E6" s="154"/>
      <c r="F6" s="154"/>
      <c r="G6" s="15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47" t="s">
        <v>48</v>
      </c>
      <c r="D7" s="147" t="s">
        <v>48</v>
      </c>
      <c r="E7" s="147" t="s">
        <v>48</v>
      </c>
      <c r="F7" s="147" t="s">
        <v>48</v>
      </c>
      <c r="G7" s="14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47" t="s">
        <v>67</v>
      </c>
      <c r="D8" s="147" t="s">
        <v>50</v>
      </c>
      <c r="E8" s="147" t="s">
        <v>50</v>
      </c>
      <c r="F8" s="147" t="s">
        <v>50</v>
      </c>
      <c r="G8" s="14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47" t="s">
        <v>51</v>
      </c>
      <c r="D9" s="147" t="s">
        <v>51</v>
      </c>
      <c r="E9" s="147" t="s">
        <v>51</v>
      </c>
      <c r="F9" s="147" t="s">
        <v>51</v>
      </c>
      <c r="G9" s="14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47" t="s">
        <v>68</v>
      </c>
      <c r="D10" s="147" t="s">
        <v>52</v>
      </c>
      <c r="E10" s="147" t="s">
        <v>52</v>
      </c>
      <c r="F10" s="147" t="s">
        <v>52</v>
      </c>
      <c r="G10" s="14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43" t="s">
        <v>84</v>
      </c>
      <c r="D11" s="144"/>
      <c r="E11" s="144"/>
      <c r="F11" s="144"/>
      <c r="G11" s="14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46" t="s">
        <v>85</v>
      </c>
      <c r="D12" s="147" t="s">
        <v>54</v>
      </c>
      <c r="E12" s="147" t="s">
        <v>54</v>
      </c>
      <c r="F12" s="147" t="s">
        <v>54</v>
      </c>
      <c r="G12" s="14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40" t="s">
        <v>86</v>
      </c>
      <c r="D13" s="141">
        <v>2020110010174</v>
      </c>
      <c r="E13" s="141">
        <v>2020110010174</v>
      </c>
      <c r="F13" s="141">
        <v>2020110010174</v>
      </c>
      <c r="G13" s="14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1.5" customHeight="1" outlineLevel="1" x14ac:dyDescent="0.2">
      <c r="B15" s="1" t="s">
        <v>43</v>
      </c>
      <c r="C15" s="137" t="s">
        <v>165</v>
      </c>
      <c r="D15" s="138"/>
      <c r="E15" s="139"/>
      <c r="F15" s="2" t="s">
        <v>9</v>
      </c>
      <c r="G15" s="35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3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36"/>
      <c r="C17" s="38">
        <v>5556819000</v>
      </c>
      <c r="D17" s="52"/>
      <c r="E17" s="52"/>
      <c r="F17" s="39">
        <f>D17-E17</f>
        <v>0</v>
      </c>
      <c r="G17" s="45">
        <f>+C17+F17</f>
        <v>5556819000</v>
      </c>
      <c r="H17" s="134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87</v>
      </c>
      <c r="C20" s="122" t="s">
        <v>88</v>
      </c>
      <c r="D20" s="79" t="s">
        <v>89</v>
      </c>
      <c r="E20" s="79" t="s">
        <v>90</v>
      </c>
      <c r="F20" s="80" t="s">
        <v>151</v>
      </c>
      <c r="G20" s="81" t="s">
        <v>150</v>
      </c>
      <c r="H20" s="82" t="s">
        <v>75</v>
      </c>
      <c r="I20" s="97" t="s">
        <v>61</v>
      </c>
      <c r="J20" s="98" t="s">
        <v>61</v>
      </c>
      <c r="K20" s="99" t="s">
        <v>61</v>
      </c>
      <c r="L20" s="131">
        <v>4360169000</v>
      </c>
      <c r="M20" s="86"/>
      <c r="N20" s="87"/>
      <c r="O20" s="88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1"/>
      <c r="AB20" s="92"/>
      <c r="AC20" s="3"/>
    </row>
    <row r="21" spans="2:29" ht="34.5" customHeight="1" x14ac:dyDescent="0.2">
      <c r="B21" s="123" t="s">
        <v>91</v>
      </c>
      <c r="C21" s="124" t="s">
        <v>92</v>
      </c>
      <c r="D21" s="93" t="s">
        <v>93</v>
      </c>
      <c r="E21" s="93" t="s">
        <v>94</v>
      </c>
      <c r="F21" s="94" t="s">
        <v>152</v>
      </c>
      <c r="G21" s="95" t="s">
        <v>153</v>
      </c>
      <c r="H21" s="96" t="s">
        <v>75</v>
      </c>
      <c r="I21" s="97" t="s">
        <v>61</v>
      </c>
      <c r="J21" s="98" t="s">
        <v>61</v>
      </c>
      <c r="K21" s="99" t="s">
        <v>61</v>
      </c>
      <c r="L21" s="132">
        <v>683000000</v>
      </c>
      <c r="M21" s="100"/>
      <c r="N21" s="101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5"/>
      <c r="AB21" s="106"/>
      <c r="AC21" s="3"/>
    </row>
    <row r="22" spans="2:29" ht="34.5" customHeight="1" x14ac:dyDescent="0.2">
      <c r="B22" s="123" t="s">
        <v>95</v>
      </c>
      <c r="C22" s="124" t="s">
        <v>96</v>
      </c>
      <c r="D22" s="93" t="s">
        <v>58</v>
      </c>
      <c r="E22" s="93" t="s">
        <v>59</v>
      </c>
      <c r="F22" s="94" t="s">
        <v>149</v>
      </c>
      <c r="G22" s="95" t="s">
        <v>154</v>
      </c>
      <c r="H22" s="96" t="s">
        <v>75</v>
      </c>
      <c r="I22" s="97" t="s">
        <v>61</v>
      </c>
      <c r="J22" s="98" t="s">
        <v>61</v>
      </c>
      <c r="K22" s="99" t="s">
        <v>61</v>
      </c>
      <c r="L22" s="132">
        <v>285650000</v>
      </c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x14ac:dyDescent="0.2">
      <c r="B23" s="123" t="s">
        <v>77</v>
      </c>
      <c r="C23" s="124" t="s">
        <v>97</v>
      </c>
      <c r="D23" s="93" t="s">
        <v>98</v>
      </c>
      <c r="E23" s="93" t="s">
        <v>99</v>
      </c>
      <c r="F23" s="94" t="s">
        <v>149</v>
      </c>
      <c r="G23" s="95" t="s">
        <v>155</v>
      </c>
      <c r="H23" s="96" t="s">
        <v>75</v>
      </c>
      <c r="I23" s="97" t="s">
        <v>61</v>
      </c>
      <c r="J23" s="98" t="s">
        <v>61</v>
      </c>
      <c r="K23" s="99" t="s">
        <v>61</v>
      </c>
      <c r="L23" s="132">
        <v>228000000</v>
      </c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14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0">SUBTOTAL(9,L20:L24)</f>
        <v>5556819000</v>
      </c>
      <c r="M25" s="59">
        <f t="shared" si="0"/>
        <v>0</v>
      </c>
      <c r="N25" s="55">
        <f t="shared" si="0"/>
        <v>0</v>
      </c>
      <c r="O25" s="127">
        <f t="shared" si="0"/>
        <v>0</v>
      </c>
      <c r="P25" s="127">
        <f t="shared" si="0"/>
        <v>0</v>
      </c>
      <c r="Q25" s="127">
        <f t="shared" si="0"/>
        <v>0</v>
      </c>
      <c r="R25" s="127">
        <f t="shared" si="0"/>
        <v>0</v>
      </c>
      <c r="S25" s="127">
        <f t="shared" si="0"/>
        <v>0</v>
      </c>
      <c r="T25" s="127">
        <f t="shared" si="0"/>
        <v>0</v>
      </c>
      <c r="U25" s="127">
        <f t="shared" si="0"/>
        <v>0</v>
      </c>
      <c r="V25" s="127">
        <f t="shared" si="0"/>
        <v>0</v>
      </c>
      <c r="W25" s="127">
        <f t="shared" si="0"/>
        <v>0</v>
      </c>
      <c r="X25" s="127">
        <f t="shared" si="0"/>
        <v>0</v>
      </c>
      <c r="Y25" s="127">
        <f t="shared" si="0"/>
        <v>0</v>
      </c>
      <c r="Z25" s="128">
        <f t="shared" si="0"/>
        <v>0</v>
      </c>
      <c r="AA25" s="129">
        <f t="shared" si="0"/>
        <v>0</v>
      </c>
      <c r="AB25" s="130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4"/>
      <c r="AC27" s="24"/>
    </row>
    <row r="28" spans="2:29" x14ac:dyDescent="0.2">
      <c r="B28" s="30"/>
      <c r="C28" s="31"/>
      <c r="D28" s="32"/>
      <c r="E28" s="33"/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 xr:uid="{00000000-0009-0000-0000-000002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53" priority="13" operator="lessThan">
      <formula>0</formula>
    </cfRule>
    <cfRule type="cellIs" dxfId="52" priority="14" operator="lessThan">
      <formula>0</formula>
    </cfRule>
  </conditionalFormatting>
  <conditionalFormatting sqref="AC12:AC13">
    <cfRule type="cellIs" dxfId="51" priority="11" operator="lessThan">
      <formula>0</formula>
    </cfRule>
    <cfRule type="cellIs" dxfId="50" priority="12" operator="lessThan">
      <formula>0</formula>
    </cfRule>
  </conditionalFormatting>
  <conditionalFormatting sqref="AB20">
    <cfRule type="cellIs" dxfId="49" priority="9" operator="lessThan">
      <formula>0</formula>
    </cfRule>
    <cfRule type="cellIs" dxfId="48" priority="10" operator="lessThan">
      <formula>0</formula>
    </cfRule>
  </conditionalFormatting>
  <conditionalFormatting sqref="AB21">
    <cfRule type="cellIs" dxfId="47" priority="7" operator="lessThan">
      <formula>0</formula>
    </cfRule>
    <cfRule type="cellIs" dxfId="46" priority="8" operator="lessThan">
      <formula>0</formula>
    </cfRule>
  </conditionalFormatting>
  <conditionalFormatting sqref="AB22">
    <cfRule type="cellIs" dxfId="45" priority="5" operator="lessThan">
      <formula>0</formula>
    </cfRule>
    <cfRule type="cellIs" dxfId="44" priority="6" operator="lessThan">
      <formula>0</formula>
    </cfRule>
  </conditionalFormatting>
  <conditionalFormatting sqref="AB23">
    <cfRule type="cellIs" dxfId="43" priority="3" operator="lessThan">
      <formula>0</formula>
    </cfRule>
    <cfRule type="cellIs" dxfId="42" priority="4" operator="lessThan">
      <formula>0</formula>
    </cfRule>
  </conditionalFormatting>
  <conditionalFormatting sqref="AB24">
    <cfRule type="cellIs" dxfId="41" priority="1" operator="lessThan">
      <formula>0</formula>
    </cfRule>
    <cfRule type="cellIs" dxfId="4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AC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J24" sqref="J24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49"/>
      <c r="C2" s="152" t="s">
        <v>4</v>
      </c>
      <c r="D2" s="153"/>
      <c r="E2" s="153"/>
      <c r="F2" s="153"/>
      <c r="G2" s="15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0"/>
      <c r="C3" s="152" t="s">
        <v>7</v>
      </c>
      <c r="D3" s="153"/>
      <c r="E3" s="153"/>
      <c r="F3" s="153"/>
      <c r="G3" s="15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1"/>
      <c r="C4" s="152" t="s">
        <v>39</v>
      </c>
      <c r="D4" s="153"/>
      <c r="E4" s="153"/>
      <c r="F4" s="153"/>
      <c r="G4" s="15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54" t="s">
        <v>47</v>
      </c>
      <c r="D6" s="154"/>
      <c r="E6" s="154"/>
      <c r="F6" s="154"/>
      <c r="G6" s="155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47" t="s">
        <v>100</v>
      </c>
      <c r="D7" s="147" t="s">
        <v>48</v>
      </c>
      <c r="E7" s="147" t="s">
        <v>48</v>
      </c>
      <c r="F7" s="147" t="s">
        <v>48</v>
      </c>
      <c r="G7" s="148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47" t="s">
        <v>101</v>
      </c>
      <c r="D8" s="147" t="s">
        <v>50</v>
      </c>
      <c r="E8" s="147" t="s">
        <v>50</v>
      </c>
      <c r="F8" s="147" t="s">
        <v>50</v>
      </c>
      <c r="G8" s="148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47" t="s">
        <v>102</v>
      </c>
      <c r="D9" s="147" t="s">
        <v>51</v>
      </c>
      <c r="E9" s="147" t="s">
        <v>51</v>
      </c>
      <c r="F9" s="147" t="s">
        <v>51</v>
      </c>
      <c r="G9" s="148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47" t="s">
        <v>103</v>
      </c>
      <c r="D10" s="147" t="s">
        <v>52</v>
      </c>
      <c r="E10" s="147" t="s">
        <v>52</v>
      </c>
      <c r="F10" s="147" t="s">
        <v>52</v>
      </c>
      <c r="G10" s="148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43" t="s">
        <v>104</v>
      </c>
      <c r="D11" s="144"/>
      <c r="E11" s="144"/>
      <c r="F11" s="144"/>
      <c r="G11" s="14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46" t="s">
        <v>105</v>
      </c>
      <c r="D12" s="147" t="s">
        <v>54</v>
      </c>
      <c r="E12" s="147" t="s">
        <v>54</v>
      </c>
      <c r="F12" s="147" t="s">
        <v>54</v>
      </c>
      <c r="G12" s="148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40" t="s">
        <v>106</v>
      </c>
      <c r="D13" s="141">
        <v>2020110010174</v>
      </c>
      <c r="E13" s="141">
        <v>2020110010174</v>
      </c>
      <c r="F13" s="141">
        <v>2020110010174</v>
      </c>
      <c r="G13" s="14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37" t="s">
        <v>165</v>
      </c>
      <c r="D15" s="138"/>
      <c r="E15" s="139"/>
      <c r="F15" s="2" t="s">
        <v>9</v>
      </c>
      <c r="G15" s="35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3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36"/>
      <c r="C17" s="38">
        <v>3084476000</v>
      </c>
      <c r="D17" s="52"/>
      <c r="E17" s="52"/>
      <c r="F17" s="39">
        <f>D17-E17</f>
        <v>0</v>
      </c>
      <c r="G17" s="45">
        <f>+C17+F17</f>
        <v>3084476000</v>
      </c>
      <c r="H17" s="134">
        <f>+G17-L24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107</v>
      </c>
      <c r="C20" s="122" t="s">
        <v>108</v>
      </c>
      <c r="D20" s="79" t="s">
        <v>109</v>
      </c>
      <c r="E20" s="79" t="s">
        <v>110</v>
      </c>
      <c r="F20" s="80" t="s">
        <v>156</v>
      </c>
      <c r="G20" s="81" t="s">
        <v>158</v>
      </c>
      <c r="H20" s="82" t="s">
        <v>75</v>
      </c>
      <c r="I20" s="97" t="s">
        <v>61</v>
      </c>
      <c r="J20" s="98" t="s">
        <v>61</v>
      </c>
      <c r="K20" s="99" t="s">
        <v>61</v>
      </c>
      <c r="L20" s="131">
        <v>1121476000</v>
      </c>
      <c r="M20" s="86"/>
      <c r="N20" s="87"/>
      <c r="O20" s="88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1"/>
      <c r="AB20" s="92"/>
      <c r="AC20" s="3"/>
    </row>
    <row r="21" spans="2:29" ht="34.5" customHeight="1" x14ac:dyDescent="0.2">
      <c r="B21" s="123" t="s">
        <v>111</v>
      </c>
      <c r="C21" s="124" t="s">
        <v>112</v>
      </c>
      <c r="D21" s="93" t="s">
        <v>79</v>
      </c>
      <c r="E21" s="93" t="s">
        <v>80</v>
      </c>
      <c r="F21" s="94" t="s">
        <v>159</v>
      </c>
      <c r="G21" s="95" t="s">
        <v>160</v>
      </c>
      <c r="H21" s="96" t="s">
        <v>75</v>
      </c>
      <c r="I21" s="97" t="s">
        <v>61</v>
      </c>
      <c r="J21" s="98" t="s">
        <v>61</v>
      </c>
      <c r="K21" s="99" t="s">
        <v>61</v>
      </c>
      <c r="L21" s="132">
        <v>1000000000</v>
      </c>
      <c r="M21" s="100"/>
      <c r="N21" s="101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5"/>
      <c r="AB21" s="106"/>
      <c r="AC21" s="3"/>
    </row>
    <row r="22" spans="2:29" ht="34.5" customHeight="1" x14ac:dyDescent="0.2">
      <c r="B22" s="123" t="s">
        <v>113</v>
      </c>
      <c r="C22" s="124" t="s">
        <v>114</v>
      </c>
      <c r="D22" s="93" t="s">
        <v>58</v>
      </c>
      <c r="E22" s="93" t="s">
        <v>59</v>
      </c>
      <c r="F22" s="94" t="s">
        <v>149</v>
      </c>
      <c r="G22" s="95" t="s">
        <v>155</v>
      </c>
      <c r="H22" s="96" t="s">
        <v>75</v>
      </c>
      <c r="I22" s="97" t="s">
        <v>61</v>
      </c>
      <c r="J22" s="98" t="s">
        <v>61</v>
      </c>
      <c r="K22" s="99" t="s">
        <v>61</v>
      </c>
      <c r="L22" s="132">
        <v>363000000</v>
      </c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thickBot="1" x14ac:dyDescent="0.25">
      <c r="B23" s="123" t="s">
        <v>115</v>
      </c>
      <c r="C23" s="124" t="s">
        <v>116</v>
      </c>
      <c r="D23" s="93" t="s">
        <v>117</v>
      </c>
      <c r="E23" s="93" t="s">
        <v>63</v>
      </c>
      <c r="F23" s="94" t="s">
        <v>156</v>
      </c>
      <c r="G23" s="95" t="s">
        <v>157</v>
      </c>
      <c r="H23" s="96" t="s">
        <v>75</v>
      </c>
      <c r="I23" s="97" t="s">
        <v>61</v>
      </c>
      <c r="J23" s="98" t="s">
        <v>61</v>
      </c>
      <c r="K23" s="99" t="s">
        <v>61</v>
      </c>
      <c r="L23" s="132">
        <v>600000000</v>
      </c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s="18" customFormat="1" ht="31.5" customHeight="1" thickBot="1" x14ac:dyDescent="0.25">
      <c r="B24" s="19" t="s">
        <v>42</v>
      </c>
      <c r="C24" s="49"/>
      <c r="D24" s="21"/>
      <c r="E24" s="20"/>
      <c r="F24" s="22"/>
      <c r="G24" s="61"/>
      <c r="H24" s="63"/>
      <c r="I24" s="61"/>
      <c r="J24" s="23"/>
      <c r="K24" s="58"/>
      <c r="L24" s="59">
        <f t="shared" ref="L24:AB24" si="0">SUBTOTAL(9,L20:L23)</f>
        <v>3084476000</v>
      </c>
      <c r="M24" s="59">
        <f t="shared" si="0"/>
        <v>0</v>
      </c>
      <c r="N24" s="55">
        <f t="shared" si="0"/>
        <v>0</v>
      </c>
      <c r="O24" s="127">
        <f t="shared" si="0"/>
        <v>0</v>
      </c>
      <c r="P24" s="127">
        <f t="shared" si="0"/>
        <v>0</v>
      </c>
      <c r="Q24" s="127">
        <f t="shared" si="0"/>
        <v>0</v>
      </c>
      <c r="R24" s="127">
        <f t="shared" si="0"/>
        <v>0</v>
      </c>
      <c r="S24" s="127">
        <f t="shared" si="0"/>
        <v>0</v>
      </c>
      <c r="T24" s="127">
        <f t="shared" si="0"/>
        <v>0</v>
      </c>
      <c r="U24" s="127">
        <f t="shared" si="0"/>
        <v>0</v>
      </c>
      <c r="V24" s="127">
        <f t="shared" si="0"/>
        <v>0</v>
      </c>
      <c r="W24" s="127">
        <f t="shared" si="0"/>
        <v>0</v>
      </c>
      <c r="X24" s="127">
        <f t="shared" si="0"/>
        <v>0</v>
      </c>
      <c r="Y24" s="127">
        <f t="shared" si="0"/>
        <v>0</v>
      </c>
      <c r="Z24" s="128">
        <f t="shared" si="0"/>
        <v>0</v>
      </c>
      <c r="AA24" s="129">
        <f t="shared" si="0"/>
        <v>0</v>
      </c>
      <c r="AB24" s="130">
        <f t="shared" si="0"/>
        <v>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  <c r="AC25" s="51"/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6"/>
      <c r="R26" s="50"/>
      <c r="S26" s="50"/>
      <c r="T26" s="50"/>
      <c r="U26" s="50"/>
      <c r="V26" s="50"/>
      <c r="W26" s="56"/>
      <c r="X26" s="56"/>
      <c r="Y26" s="56"/>
      <c r="Z26" s="56"/>
      <c r="AA26" s="56"/>
      <c r="AB26" s="24"/>
      <c r="AC26" s="24"/>
    </row>
    <row r="27" spans="2:29" x14ac:dyDescent="0.2">
      <c r="B27" s="30"/>
      <c r="C27" s="31"/>
      <c r="D27" s="32"/>
      <c r="E27" s="33"/>
    </row>
    <row r="28" spans="2:29" x14ac:dyDescent="0.2">
      <c r="B28" s="30"/>
      <c r="C28" s="31"/>
      <c r="D28" s="32"/>
    </row>
    <row r="29" spans="2:29" x14ac:dyDescent="0.2">
      <c r="C29" s="31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3" xr:uid="{00000000-0009-0000-0000-000003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5 AC6:AC11 AC14:AC15 AB19 AC27:AC1048576">
    <cfRule type="cellIs" dxfId="39" priority="13" operator="lessThan">
      <formula>0</formula>
    </cfRule>
    <cfRule type="cellIs" dxfId="38" priority="14" operator="lessThan">
      <formula>0</formula>
    </cfRule>
  </conditionalFormatting>
  <conditionalFormatting sqref="AC12:AC13">
    <cfRule type="cellIs" dxfId="37" priority="11" operator="lessThan">
      <formula>0</formula>
    </cfRule>
    <cfRule type="cellIs" dxfId="36" priority="12" operator="lessThan">
      <formula>0</formula>
    </cfRule>
  </conditionalFormatting>
  <conditionalFormatting sqref="AB20">
    <cfRule type="cellIs" dxfId="35" priority="9" operator="lessThan">
      <formula>0</formula>
    </cfRule>
    <cfRule type="cellIs" dxfId="34" priority="10" operator="lessThan">
      <formula>0</formula>
    </cfRule>
  </conditionalFormatting>
  <conditionalFormatting sqref="AB21">
    <cfRule type="cellIs" dxfId="33" priority="7" operator="lessThan">
      <formula>0</formula>
    </cfRule>
    <cfRule type="cellIs" dxfId="32" priority="8" operator="lessThan">
      <formula>0</formula>
    </cfRule>
  </conditionalFormatting>
  <conditionalFormatting sqref="AB22">
    <cfRule type="cellIs" dxfId="31" priority="5" operator="lessThan">
      <formula>0</formula>
    </cfRule>
    <cfRule type="cellIs" dxfId="30" priority="6" operator="lessThan">
      <formula>0</formula>
    </cfRule>
  </conditionalFormatting>
  <conditionalFormatting sqref="AB23">
    <cfRule type="cellIs" dxfId="29" priority="3" operator="lessThan">
      <formula>0</formula>
    </cfRule>
    <cfRule type="cellIs" dxfId="28" priority="4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22" sqref="G2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49"/>
      <c r="C2" s="152" t="s">
        <v>4</v>
      </c>
      <c r="D2" s="153"/>
      <c r="E2" s="153"/>
      <c r="F2" s="153"/>
      <c r="G2" s="15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0"/>
      <c r="C3" s="152" t="s">
        <v>7</v>
      </c>
      <c r="D3" s="153"/>
      <c r="E3" s="153"/>
      <c r="F3" s="153"/>
      <c r="G3" s="15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1"/>
      <c r="C4" s="152" t="s">
        <v>39</v>
      </c>
      <c r="D4" s="153"/>
      <c r="E4" s="153"/>
      <c r="F4" s="153"/>
      <c r="G4" s="15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58" t="s">
        <v>47</v>
      </c>
      <c r="D6" s="158"/>
      <c r="E6" s="158"/>
      <c r="F6" s="158"/>
      <c r="G6" s="159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56" t="s">
        <v>118</v>
      </c>
      <c r="D7" s="156" t="s">
        <v>48</v>
      </c>
      <c r="E7" s="156" t="s">
        <v>48</v>
      </c>
      <c r="F7" s="156" t="s">
        <v>48</v>
      </c>
      <c r="G7" s="157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56" t="s">
        <v>119</v>
      </c>
      <c r="D8" s="156" t="s">
        <v>50</v>
      </c>
      <c r="E8" s="156" t="s">
        <v>50</v>
      </c>
      <c r="F8" s="156" t="s">
        <v>50</v>
      </c>
      <c r="G8" s="157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56" t="s">
        <v>120</v>
      </c>
      <c r="D9" s="156" t="s">
        <v>51</v>
      </c>
      <c r="E9" s="156" t="s">
        <v>51</v>
      </c>
      <c r="F9" s="156" t="s">
        <v>51</v>
      </c>
      <c r="G9" s="157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56" t="s">
        <v>121</v>
      </c>
      <c r="D10" s="156" t="s">
        <v>52</v>
      </c>
      <c r="E10" s="156" t="s">
        <v>52</v>
      </c>
      <c r="F10" s="156" t="s">
        <v>52</v>
      </c>
      <c r="G10" s="157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43" t="s">
        <v>122</v>
      </c>
      <c r="D11" s="144"/>
      <c r="E11" s="144"/>
      <c r="F11" s="144"/>
      <c r="G11" s="14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56" t="s">
        <v>123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60" t="s">
        <v>124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9" customHeight="1" outlineLevel="1" x14ac:dyDescent="0.2">
      <c r="B15" s="1" t="s">
        <v>43</v>
      </c>
      <c r="C15" s="137" t="s">
        <v>165</v>
      </c>
      <c r="D15" s="138"/>
      <c r="E15" s="139"/>
      <c r="F15" s="2" t="s">
        <v>9</v>
      </c>
      <c r="G15" s="35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3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36"/>
      <c r="C17" s="38">
        <v>368000000</v>
      </c>
      <c r="D17" s="52"/>
      <c r="E17" s="52"/>
      <c r="F17" s="39">
        <f>D17-E17</f>
        <v>0</v>
      </c>
      <c r="G17" s="45">
        <f>+C17+F17</f>
        <v>368000000</v>
      </c>
      <c r="H17" s="134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125</v>
      </c>
      <c r="C20" s="122" t="s">
        <v>126</v>
      </c>
      <c r="D20" s="79" t="s">
        <v>73</v>
      </c>
      <c r="E20" s="79" t="s">
        <v>74</v>
      </c>
      <c r="F20" s="80" t="s">
        <v>156</v>
      </c>
      <c r="G20" s="81" t="s">
        <v>158</v>
      </c>
      <c r="H20" s="82" t="s">
        <v>75</v>
      </c>
      <c r="I20" s="83" t="s">
        <v>61</v>
      </c>
      <c r="J20" s="84" t="s">
        <v>61</v>
      </c>
      <c r="K20" s="85" t="s">
        <v>61</v>
      </c>
      <c r="L20" s="131">
        <v>348000000</v>
      </c>
      <c r="M20" s="86"/>
      <c r="N20" s="87"/>
      <c r="O20" s="88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1"/>
      <c r="AB20" s="92"/>
      <c r="AC20" s="3"/>
    </row>
    <row r="21" spans="2:29" ht="34.5" customHeight="1" x14ac:dyDescent="0.2">
      <c r="B21" s="123" t="s">
        <v>125</v>
      </c>
      <c r="C21" s="124" t="s">
        <v>127</v>
      </c>
      <c r="D21" s="93" t="s">
        <v>117</v>
      </c>
      <c r="E21" s="93" t="s">
        <v>63</v>
      </c>
      <c r="F21" s="94" t="s">
        <v>156</v>
      </c>
      <c r="G21" s="95" t="s">
        <v>158</v>
      </c>
      <c r="H21" s="96" t="s">
        <v>75</v>
      </c>
      <c r="I21" s="97" t="s">
        <v>61</v>
      </c>
      <c r="J21" s="98" t="s">
        <v>61</v>
      </c>
      <c r="K21" s="99" t="s">
        <v>61</v>
      </c>
      <c r="L21" s="132">
        <v>20000000</v>
      </c>
      <c r="M21" s="100"/>
      <c r="N21" s="101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5"/>
      <c r="AB21" s="106"/>
      <c r="AC21" s="3"/>
    </row>
    <row r="22" spans="2:29" ht="34.5" customHeight="1" x14ac:dyDescent="0.2">
      <c r="B22" s="123"/>
      <c r="C22" s="124"/>
      <c r="D22" s="93"/>
      <c r="E22" s="93"/>
      <c r="F22" s="94"/>
      <c r="G22" s="95"/>
      <c r="H22" s="96"/>
      <c r="I22" s="97"/>
      <c r="J22" s="98"/>
      <c r="K22" s="99"/>
      <c r="L22" s="132"/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32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14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0">SUBTOTAL(9,L20:L24)</f>
        <v>368000000</v>
      </c>
      <c r="M25" s="59">
        <f t="shared" si="0"/>
        <v>0</v>
      </c>
      <c r="N25" s="55">
        <f t="shared" si="0"/>
        <v>0</v>
      </c>
      <c r="O25" s="127">
        <f t="shared" si="0"/>
        <v>0</v>
      </c>
      <c r="P25" s="127">
        <f t="shared" si="0"/>
        <v>0</v>
      </c>
      <c r="Q25" s="127">
        <f t="shared" si="0"/>
        <v>0</v>
      </c>
      <c r="R25" s="127">
        <f t="shared" si="0"/>
        <v>0</v>
      </c>
      <c r="S25" s="127">
        <f t="shared" si="0"/>
        <v>0</v>
      </c>
      <c r="T25" s="127">
        <f t="shared" si="0"/>
        <v>0</v>
      </c>
      <c r="U25" s="127">
        <f t="shared" si="0"/>
        <v>0</v>
      </c>
      <c r="V25" s="127">
        <f t="shared" si="0"/>
        <v>0</v>
      </c>
      <c r="W25" s="127">
        <f t="shared" si="0"/>
        <v>0</v>
      </c>
      <c r="X25" s="127">
        <f t="shared" si="0"/>
        <v>0</v>
      </c>
      <c r="Y25" s="127">
        <f t="shared" si="0"/>
        <v>0</v>
      </c>
      <c r="Z25" s="128">
        <f t="shared" si="0"/>
        <v>0</v>
      </c>
      <c r="AA25" s="129">
        <f t="shared" si="0"/>
        <v>0</v>
      </c>
      <c r="AB25" s="130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4"/>
      <c r="AC27" s="24"/>
    </row>
    <row r="28" spans="2:29" x14ac:dyDescent="0.2">
      <c r="B28" s="30"/>
      <c r="C28" s="31"/>
      <c r="D28" s="32"/>
      <c r="E28" s="33"/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 xr:uid="{00000000-0009-0000-0000-000004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27" priority="13" operator="lessThan">
      <formula>0</formula>
    </cfRule>
    <cfRule type="cellIs" dxfId="26" priority="14" operator="lessThan">
      <formula>0</formula>
    </cfRule>
  </conditionalFormatting>
  <conditionalFormatting sqref="AC12:AC13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AB20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AB21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AB22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AB23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AB24">
    <cfRule type="cellIs" dxfId="15" priority="1" operator="lessThan">
      <formula>0</formula>
    </cfRule>
    <cfRule type="cellIs" dxfId="1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49"/>
      <c r="C2" s="152" t="s">
        <v>4</v>
      </c>
      <c r="D2" s="153"/>
      <c r="E2" s="153"/>
      <c r="F2" s="153"/>
      <c r="G2" s="153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0"/>
      <c r="C3" s="152" t="s">
        <v>7</v>
      </c>
      <c r="D3" s="153"/>
      <c r="E3" s="153"/>
      <c r="F3" s="153"/>
      <c r="G3" s="153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1"/>
      <c r="C4" s="152" t="s">
        <v>39</v>
      </c>
      <c r="D4" s="153"/>
      <c r="E4" s="153"/>
      <c r="F4" s="153"/>
      <c r="G4" s="153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58" t="s">
        <v>47</v>
      </c>
      <c r="D6" s="158"/>
      <c r="E6" s="158"/>
      <c r="F6" s="158"/>
      <c r="G6" s="159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56" t="s">
        <v>136</v>
      </c>
      <c r="D7" s="156" t="s">
        <v>48</v>
      </c>
      <c r="E7" s="156" t="s">
        <v>48</v>
      </c>
      <c r="F7" s="156" t="s">
        <v>48</v>
      </c>
      <c r="G7" s="157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56" t="s">
        <v>137</v>
      </c>
      <c r="D8" s="156" t="s">
        <v>50</v>
      </c>
      <c r="E8" s="156" t="s">
        <v>50</v>
      </c>
      <c r="F8" s="156" t="s">
        <v>50</v>
      </c>
      <c r="G8" s="157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56" t="s">
        <v>138</v>
      </c>
      <c r="D9" s="156" t="s">
        <v>51</v>
      </c>
      <c r="E9" s="156" t="s">
        <v>51</v>
      </c>
      <c r="F9" s="156" t="s">
        <v>51</v>
      </c>
      <c r="G9" s="157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56" t="s">
        <v>139</v>
      </c>
      <c r="D10" s="156" t="s">
        <v>52</v>
      </c>
      <c r="E10" s="156" t="s">
        <v>52</v>
      </c>
      <c r="F10" s="156" t="s">
        <v>52</v>
      </c>
      <c r="G10" s="157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43" t="s">
        <v>166</v>
      </c>
      <c r="D11" s="144"/>
      <c r="E11" s="144"/>
      <c r="F11" s="144"/>
      <c r="G11" s="145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56" t="s">
        <v>140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60" t="s">
        <v>141</v>
      </c>
      <c r="D13" s="161">
        <v>2020110010174</v>
      </c>
      <c r="E13" s="161">
        <v>2020110010174</v>
      </c>
      <c r="F13" s="161">
        <v>2020110010174</v>
      </c>
      <c r="G13" s="162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37" t="s">
        <v>165</v>
      </c>
      <c r="D15" s="163"/>
      <c r="E15" s="164"/>
      <c r="F15" s="2" t="s">
        <v>9</v>
      </c>
      <c r="G15" s="35"/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35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36"/>
      <c r="C17" s="38">
        <v>6911953000</v>
      </c>
      <c r="D17" s="52"/>
      <c r="E17" s="52"/>
      <c r="F17" s="39">
        <f>D17-E17</f>
        <v>0</v>
      </c>
      <c r="G17" s="45">
        <f>+C17+F17</f>
        <v>6911953000</v>
      </c>
      <c r="H17" s="134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128</v>
      </c>
      <c r="C20" s="122" t="s">
        <v>129</v>
      </c>
      <c r="D20" s="79" t="s">
        <v>130</v>
      </c>
      <c r="E20" s="79" t="s">
        <v>130</v>
      </c>
      <c r="F20" s="80" t="s">
        <v>161</v>
      </c>
      <c r="G20" s="81" t="s">
        <v>163</v>
      </c>
      <c r="H20" s="82" t="s">
        <v>131</v>
      </c>
      <c r="I20" s="83" t="s">
        <v>61</v>
      </c>
      <c r="J20" s="84" t="s">
        <v>61</v>
      </c>
      <c r="K20" s="85" t="s">
        <v>61</v>
      </c>
      <c r="L20" s="131">
        <v>3060000000</v>
      </c>
      <c r="M20" s="86"/>
      <c r="N20" s="87"/>
      <c r="O20" s="88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1"/>
      <c r="AB20" s="92"/>
      <c r="AC20" s="3"/>
    </row>
    <row r="21" spans="2:29" ht="34.5" customHeight="1" x14ac:dyDescent="0.2">
      <c r="B21" s="123" t="s">
        <v>128</v>
      </c>
      <c r="C21" s="124" t="s">
        <v>134</v>
      </c>
      <c r="D21" s="93" t="s">
        <v>135</v>
      </c>
      <c r="E21" s="93" t="s">
        <v>135</v>
      </c>
      <c r="F21" s="94" t="s">
        <v>162</v>
      </c>
      <c r="G21" s="95" t="s">
        <v>164</v>
      </c>
      <c r="H21" s="96" t="s">
        <v>131</v>
      </c>
      <c r="I21" s="97" t="s">
        <v>61</v>
      </c>
      <c r="J21" s="98" t="s">
        <v>61</v>
      </c>
      <c r="K21" s="99" t="s">
        <v>61</v>
      </c>
      <c r="L21" s="132">
        <v>3651615000</v>
      </c>
      <c r="M21" s="100"/>
      <c r="N21" s="101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105"/>
      <c r="AB21" s="106"/>
      <c r="AC21" s="3"/>
    </row>
    <row r="22" spans="2:29" ht="34.5" customHeight="1" x14ac:dyDescent="0.2">
      <c r="B22" s="123" t="s">
        <v>132</v>
      </c>
      <c r="C22" s="124" t="s">
        <v>133</v>
      </c>
      <c r="D22" s="93" t="s">
        <v>79</v>
      </c>
      <c r="E22" s="93" t="s">
        <v>80</v>
      </c>
      <c r="F22" s="94" t="s">
        <v>161</v>
      </c>
      <c r="G22" s="95" t="s">
        <v>163</v>
      </c>
      <c r="H22" s="96" t="s">
        <v>131</v>
      </c>
      <c r="I22" s="97" t="s">
        <v>61</v>
      </c>
      <c r="J22" s="98" t="s">
        <v>61</v>
      </c>
      <c r="K22" s="99" t="s">
        <v>61</v>
      </c>
      <c r="L22" s="132">
        <v>200338000</v>
      </c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32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14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0">SUBTOTAL(9,L20:L24)</f>
        <v>6911953000</v>
      </c>
      <c r="M25" s="59">
        <f t="shared" si="0"/>
        <v>0</v>
      </c>
      <c r="N25" s="55">
        <f t="shared" si="0"/>
        <v>0</v>
      </c>
      <c r="O25" s="127">
        <f t="shared" si="0"/>
        <v>0</v>
      </c>
      <c r="P25" s="127">
        <f t="shared" si="0"/>
        <v>0</v>
      </c>
      <c r="Q25" s="127">
        <f t="shared" si="0"/>
        <v>0</v>
      </c>
      <c r="R25" s="127">
        <f t="shared" si="0"/>
        <v>0</v>
      </c>
      <c r="S25" s="127">
        <f t="shared" si="0"/>
        <v>0</v>
      </c>
      <c r="T25" s="127">
        <f t="shared" si="0"/>
        <v>0</v>
      </c>
      <c r="U25" s="127">
        <f t="shared" si="0"/>
        <v>0</v>
      </c>
      <c r="V25" s="127">
        <f t="shared" si="0"/>
        <v>0</v>
      </c>
      <c r="W25" s="127">
        <f t="shared" si="0"/>
        <v>0</v>
      </c>
      <c r="X25" s="127">
        <f t="shared" si="0"/>
        <v>0</v>
      </c>
      <c r="Y25" s="127">
        <f t="shared" si="0"/>
        <v>0</v>
      </c>
      <c r="Z25" s="128">
        <f t="shared" si="0"/>
        <v>0</v>
      </c>
      <c r="AA25" s="129">
        <f t="shared" si="0"/>
        <v>0</v>
      </c>
      <c r="AB25" s="130">
        <f>SUBTOTAL(9,AB20:AB24)</f>
        <v>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4"/>
      <c r="AC27" s="24"/>
    </row>
    <row r="28" spans="2:29" x14ac:dyDescent="0.2">
      <c r="B28" s="30"/>
      <c r="C28" s="31"/>
      <c r="D28" s="32"/>
      <c r="E28" s="33"/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 xr:uid="{00000000-0009-0000-0000-000005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C12:AC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B2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HP</cp:lastModifiedBy>
  <cp:lastPrinted>2022-03-22T15:04:09Z</cp:lastPrinted>
  <dcterms:created xsi:type="dcterms:W3CDTF">2018-05-03T21:24:38Z</dcterms:created>
  <dcterms:modified xsi:type="dcterms:W3CDTF">2023-02-07T15:43:08Z</dcterms:modified>
</cp:coreProperties>
</file>