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xl/commentsmeta1" ContentType="application/binary"/>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V:\PROCESOS\3. Procesos de Apoyo\4. Gestión Documental\Activos de Información\13-12-2023\"/>
    </mc:Choice>
  </mc:AlternateContent>
  <bookViews>
    <workbookView xWindow="0" yWindow="0" windowWidth="28800" windowHeight="12435"/>
  </bookViews>
  <sheets>
    <sheet name="Inventario Activos" sheetId="1" r:id="rId1"/>
    <sheet name="Valoración Riesgos" sheetId="2" state="hidden" r:id="rId2"/>
    <sheet name="Proteccion Datos Personales" sheetId="3" state="hidden" r:id="rId3"/>
    <sheet name="Criterios CID" sheetId="4" state="hidden" r:id="rId4"/>
    <sheet name="Parametros" sheetId="7" state="hidden" r:id="rId5"/>
    <sheet name="Amenazas_Vulnerabildades" sheetId="5" state="hidden" r:id="rId6"/>
  </sheets>
  <externalReferences>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s>
  <definedNames>
    <definedName name="_xlnm._FilterDatabase" localSheetId="0" hidden="1">'Inventario Activos'!$A$8:$AY$1697</definedName>
    <definedName name="_ftn1" localSheetId="3">#REF!</definedName>
    <definedName name="_ftn2" localSheetId="3">#REF!</definedName>
    <definedName name="_ftn3" localSheetId="3">'Criterios CID'!$B$13</definedName>
    <definedName name="_ftnref1" localSheetId="3">'Criterios CID'!$D$7</definedName>
    <definedName name="_ftnref2" localSheetId="3">'Criterios CID'!$D$8</definedName>
    <definedName name="_ftnref3" localSheetId="3">'Criterios CID'!$D$9</definedName>
  </definedNames>
  <calcPr calcId="152511" iterate="1" iterateCount="100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1">
      <go:sheetsCustomData xmlns:go="http://customooxmlschemas.google.com/" r:id="rId28" roundtripDataSignature="AMtx7mgSiwkzpcPu7VxBHKRnsWAdoL+ODA=="/>
    </ext>
  </extLst>
</workbook>
</file>

<file path=xl/calcChain.xml><?xml version="1.0" encoding="utf-8"?>
<calcChain xmlns="http://schemas.openxmlformats.org/spreadsheetml/2006/main">
  <c r="A11" i="1" l="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1" i="1" s="1"/>
  <c r="A162" i="1" s="1"/>
  <c r="A163" i="1" s="1"/>
  <c r="A164" i="1" s="1"/>
  <c r="A165" i="1" s="1"/>
  <c r="A166" i="1" s="1"/>
  <c r="A167" i="1" s="1"/>
  <c r="A168" i="1" s="1"/>
  <c r="A169" i="1" s="1"/>
  <c r="A170" i="1" s="1"/>
  <c r="A171" i="1" s="1"/>
  <c r="A172" i="1" s="1"/>
  <c r="A173" i="1" s="1"/>
  <c r="A174" i="1" s="1"/>
  <c r="A175" i="1" s="1"/>
  <c r="A176" i="1" s="1"/>
  <c r="A177" i="1" s="1"/>
  <c r="A178" i="1" s="1"/>
  <c r="A179" i="1" s="1"/>
  <c r="A180" i="1" s="1"/>
  <c r="A181" i="1" s="1"/>
  <c r="A182" i="1" s="1"/>
  <c r="A183" i="1" s="1"/>
  <c r="A184" i="1" s="1"/>
  <c r="A185" i="1" s="1"/>
  <c r="A186" i="1" s="1"/>
  <c r="A187" i="1" s="1"/>
  <c r="A188" i="1" s="1"/>
  <c r="A189" i="1" s="1"/>
  <c r="A190" i="1" s="1"/>
  <c r="A191" i="1" s="1"/>
  <c r="A192" i="1" s="1"/>
  <c r="A193" i="1" s="1"/>
  <c r="A194" i="1" s="1"/>
  <c r="A195" i="1" s="1"/>
  <c r="A196" i="1" s="1"/>
  <c r="A197" i="1" s="1"/>
  <c r="A198" i="1" s="1"/>
  <c r="A199" i="1" s="1"/>
  <c r="A200" i="1" s="1"/>
  <c r="A201" i="1" s="1"/>
  <c r="A202" i="1" s="1"/>
  <c r="A203" i="1" s="1"/>
  <c r="A204" i="1" s="1"/>
  <c r="A205" i="1" s="1"/>
  <c r="A206" i="1" s="1"/>
  <c r="A207" i="1" s="1"/>
  <c r="A208" i="1" s="1"/>
  <c r="A209" i="1" s="1"/>
  <c r="A210" i="1" s="1"/>
  <c r="A211" i="1" s="1"/>
  <c r="A212" i="1" s="1"/>
  <c r="A213" i="1" s="1"/>
  <c r="A214" i="1" s="1"/>
  <c r="A215" i="1" s="1"/>
  <c r="A216" i="1" s="1"/>
  <c r="A217" i="1" s="1"/>
  <c r="A218" i="1" s="1"/>
  <c r="A219" i="1" s="1"/>
  <c r="A220" i="1" s="1"/>
  <c r="A221" i="1" s="1"/>
  <c r="A222" i="1" s="1"/>
  <c r="A223" i="1" s="1"/>
  <c r="A224" i="1" s="1"/>
  <c r="A225" i="1" s="1"/>
  <c r="A226" i="1" s="1"/>
  <c r="A227" i="1" s="1"/>
  <c r="A228" i="1" s="1"/>
  <c r="A229" i="1" s="1"/>
  <c r="A230" i="1" s="1"/>
  <c r="A231" i="1" s="1"/>
  <c r="A232" i="1" s="1"/>
  <c r="A233" i="1" s="1"/>
  <c r="A234" i="1" s="1"/>
  <c r="A235" i="1" s="1"/>
  <c r="A236" i="1" s="1"/>
  <c r="A237" i="1" s="1"/>
  <c r="A238" i="1" s="1"/>
  <c r="A239" i="1" s="1"/>
  <c r="A240" i="1" s="1"/>
  <c r="A241" i="1" s="1"/>
  <c r="A242" i="1" s="1"/>
  <c r="A243" i="1" s="1"/>
  <c r="A244" i="1" s="1"/>
  <c r="A245" i="1" s="1"/>
  <c r="A246" i="1" s="1"/>
  <c r="A247" i="1" s="1"/>
  <c r="A248" i="1" s="1"/>
  <c r="A249" i="1" s="1"/>
  <c r="A250" i="1" s="1"/>
  <c r="A251" i="1" s="1"/>
  <c r="A252" i="1" s="1"/>
  <c r="A253" i="1" s="1"/>
  <c r="A254" i="1" s="1"/>
  <c r="A255" i="1" s="1"/>
  <c r="A256" i="1" s="1"/>
  <c r="A257" i="1" s="1"/>
  <c r="A258" i="1" s="1"/>
  <c r="A259" i="1" s="1"/>
  <c r="A260" i="1" s="1"/>
  <c r="A261" i="1" s="1"/>
  <c r="A262" i="1" s="1"/>
  <c r="A263" i="1" s="1"/>
  <c r="A264" i="1" s="1"/>
  <c r="A265" i="1" s="1"/>
  <c r="A266" i="1" s="1"/>
  <c r="A267" i="1" s="1"/>
  <c r="A268" i="1" s="1"/>
  <c r="A269" i="1" s="1"/>
  <c r="A270" i="1" s="1"/>
  <c r="A271" i="1" s="1"/>
  <c r="A272" i="1" s="1"/>
  <c r="A273" i="1" s="1"/>
  <c r="A274" i="1" s="1"/>
  <c r="A275" i="1" s="1"/>
  <c r="A276" i="1" s="1"/>
  <c r="A277" i="1" s="1"/>
  <c r="A278" i="1" s="1"/>
  <c r="A279" i="1" s="1"/>
  <c r="A280" i="1" s="1"/>
  <c r="A281" i="1" s="1"/>
  <c r="A282" i="1" s="1"/>
  <c r="A283" i="1" s="1"/>
  <c r="A284" i="1" s="1"/>
  <c r="A285" i="1" s="1"/>
  <c r="A286" i="1" s="1"/>
  <c r="A287" i="1" s="1"/>
  <c r="A288" i="1" s="1"/>
  <c r="A289" i="1" s="1"/>
  <c r="A290" i="1" s="1"/>
  <c r="A291" i="1" s="1"/>
  <c r="A292" i="1" s="1"/>
  <c r="A293" i="1" s="1"/>
  <c r="A294" i="1" s="1"/>
  <c r="A295" i="1" s="1"/>
  <c r="A296" i="1" s="1"/>
  <c r="A297" i="1" s="1"/>
  <c r="A298" i="1" s="1"/>
  <c r="A299" i="1" s="1"/>
  <c r="A300" i="1" s="1"/>
  <c r="A301" i="1" s="1"/>
  <c r="A302" i="1" s="1"/>
  <c r="A303" i="1" s="1"/>
  <c r="A304" i="1" s="1"/>
  <c r="A305" i="1" s="1"/>
  <c r="A306" i="1" s="1"/>
  <c r="A307" i="1" s="1"/>
  <c r="A308" i="1" s="1"/>
  <c r="A309" i="1" s="1"/>
  <c r="A310" i="1" s="1"/>
  <c r="A311" i="1" s="1"/>
  <c r="A312" i="1" s="1"/>
  <c r="A313" i="1" s="1"/>
  <c r="A314" i="1" s="1"/>
  <c r="A315" i="1" s="1"/>
  <c r="A316" i="1" s="1"/>
  <c r="A317" i="1" s="1"/>
  <c r="A318" i="1" s="1"/>
  <c r="A319" i="1" s="1"/>
  <c r="A320" i="1" s="1"/>
  <c r="A321" i="1" s="1"/>
  <c r="A322" i="1" s="1"/>
  <c r="A323" i="1" s="1"/>
  <c r="A324" i="1" s="1"/>
  <c r="A325" i="1" s="1"/>
  <c r="A326" i="1" s="1"/>
  <c r="A327" i="1" s="1"/>
  <c r="A328" i="1" s="1"/>
  <c r="A329" i="1" s="1"/>
  <c r="A330" i="1" s="1"/>
  <c r="A331" i="1" s="1"/>
  <c r="A332" i="1" s="1"/>
  <c r="A333" i="1" s="1"/>
  <c r="A334" i="1" s="1"/>
  <c r="A335" i="1" s="1"/>
  <c r="A336" i="1" s="1"/>
  <c r="A337" i="1" s="1"/>
  <c r="A338" i="1" s="1"/>
  <c r="A339" i="1" s="1"/>
  <c r="A340" i="1" s="1"/>
  <c r="A341" i="1" s="1"/>
  <c r="A342" i="1" s="1"/>
  <c r="A343" i="1" s="1"/>
  <c r="A344" i="1" s="1"/>
  <c r="A345" i="1" s="1"/>
  <c r="A346" i="1" s="1"/>
  <c r="A347" i="1" s="1"/>
  <c r="A348" i="1" s="1"/>
  <c r="A349" i="1" s="1"/>
  <c r="A350" i="1" s="1"/>
  <c r="A351" i="1" s="1"/>
  <c r="A352" i="1" s="1"/>
  <c r="A353" i="1" s="1"/>
  <c r="A354" i="1" s="1"/>
  <c r="A355" i="1" s="1"/>
  <c r="A356" i="1" s="1"/>
  <c r="A357" i="1" s="1"/>
  <c r="A358" i="1" s="1"/>
  <c r="A359" i="1" s="1"/>
  <c r="A360" i="1" s="1"/>
  <c r="A361" i="1" s="1"/>
  <c r="A362" i="1" s="1"/>
  <c r="A363" i="1" s="1"/>
  <c r="A364" i="1" s="1"/>
  <c r="A365" i="1" s="1"/>
  <c r="A366" i="1" s="1"/>
  <c r="A367" i="1" s="1"/>
  <c r="A368" i="1" s="1"/>
  <c r="A369" i="1" s="1"/>
  <c r="A370" i="1" s="1"/>
  <c r="A371" i="1" s="1"/>
  <c r="A372" i="1" s="1"/>
  <c r="A373" i="1" s="1"/>
  <c r="A374" i="1" s="1"/>
  <c r="A375" i="1" s="1"/>
  <c r="A376" i="1" s="1"/>
  <c r="A377" i="1" s="1"/>
  <c r="A378" i="1" s="1"/>
  <c r="A379" i="1" s="1"/>
  <c r="A380" i="1" s="1"/>
  <c r="A381" i="1" s="1"/>
  <c r="A382" i="1" s="1"/>
  <c r="A383" i="1" s="1"/>
  <c r="A384" i="1" s="1"/>
  <c r="A385" i="1" s="1"/>
  <c r="A386" i="1" s="1"/>
  <c r="A387" i="1" s="1"/>
  <c r="A388" i="1" s="1"/>
  <c r="A389" i="1" s="1"/>
  <c r="A390" i="1" s="1"/>
  <c r="A391" i="1" s="1"/>
  <c r="A392" i="1" s="1"/>
  <c r="A393" i="1" s="1"/>
  <c r="A394" i="1" s="1"/>
  <c r="A395" i="1" s="1"/>
  <c r="A396" i="1" s="1"/>
  <c r="A397" i="1" s="1"/>
  <c r="A398" i="1" s="1"/>
  <c r="A399" i="1" s="1"/>
  <c r="A400" i="1" s="1"/>
  <c r="A401" i="1" s="1"/>
  <c r="A402" i="1" s="1"/>
  <c r="A403" i="1" s="1"/>
  <c r="A404" i="1" s="1"/>
  <c r="A405" i="1" s="1"/>
  <c r="A406" i="1" s="1"/>
  <c r="A407" i="1" s="1"/>
  <c r="A408" i="1" s="1"/>
  <c r="A409" i="1" s="1"/>
  <c r="A410" i="1" s="1"/>
  <c r="A411" i="1" s="1"/>
  <c r="A412" i="1" s="1"/>
  <c r="A413" i="1" s="1"/>
  <c r="A414" i="1" s="1"/>
  <c r="A415" i="1" s="1"/>
  <c r="A416" i="1" s="1"/>
  <c r="A417" i="1" s="1"/>
  <c r="A418" i="1" s="1"/>
  <c r="A419" i="1" s="1"/>
  <c r="A420" i="1" s="1"/>
  <c r="A421" i="1" s="1"/>
  <c r="A422" i="1" s="1"/>
  <c r="A423" i="1" s="1"/>
  <c r="A424" i="1" s="1"/>
  <c r="A425" i="1" s="1"/>
  <c r="A426" i="1" s="1"/>
  <c r="A427" i="1" s="1"/>
  <c r="A428" i="1" s="1"/>
  <c r="A429" i="1" s="1"/>
  <c r="A430" i="1" s="1"/>
  <c r="A431" i="1" s="1"/>
  <c r="A432" i="1" s="1"/>
  <c r="A433" i="1" s="1"/>
  <c r="A434" i="1" s="1"/>
  <c r="A435" i="1" s="1"/>
  <c r="A436" i="1" s="1"/>
  <c r="A437" i="1" s="1"/>
  <c r="A438" i="1" s="1"/>
  <c r="A439" i="1" s="1"/>
  <c r="A440" i="1" s="1"/>
  <c r="A441" i="1" s="1"/>
  <c r="A442" i="1" s="1"/>
  <c r="A443" i="1" s="1"/>
  <c r="A444" i="1" s="1"/>
  <c r="A445" i="1" s="1"/>
  <c r="A446" i="1" s="1"/>
  <c r="A447" i="1" s="1"/>
  <c r="A448" i="1" s="1"/>
  <c r="A449" i="1" s="1"/>
  <c r="A450" i="1" s="1"/>
  <c r="A451" i="1" s="1"/>
  <c r="A452" i="1" s="1"/>
  <c r="A453" i="1" s="1"/>
  <c r="A454" i="1" s="1"/>
  <c r="A455" i="1" s="1"/>
  <c r="A456" i="1" s="1"/>
  <c r="A457" i="1" s="1"/>
  <c r="A458" i="1" s="1"/>
  <c r="A459" i="1" s="1"/>
  <c r="A460" i="1" s="1"/>
  <c r="A461" i="1" s="1"/>
  <c r="A462" i="1" s="1"/>
  <c r="A463" i="1" s="1"/>
  <c r="A464" i="1" s="1"/>
  <c r="A465" i="1" s="1"/>
  <c r="A466" i="1" s="1"/>
  <c r="A467" i="1" s="1"/>
  <c r="A468" i="1" s="1"/>
  <c r="A469" i="1" s="1"/>
  <c r="A470" i="1" s="1"/>
  <c r="A471" i="1" s="1"/>
  <c r="A472" i="1" s="1"/>
  <c r="A473" i="1" s="1"/>
  <c r="A474" i="1" s="1"/>
  <c r="A475" i="1" s="1"/>
  <c r="A476" i="1" s="1"/>
  <c r="A477" i="1" s="1"/>
  <c r="A478" i="1" s="1"/>
  <c r="A479" i="1" s="1"/>
  <c r="A480" i="1" s="1"/>
  <c r="A481" i="1" s="1"/>
  <c r="A482" i="1" s="1"/>
  <c r="A483" i="1" s="1"/>
  <c r="A484" i="1" s="1"/>
  <c r="A485" i="1" s="1"/>
  <c r="A486" i="1" s="1"/>
  <c r="A487" i="1" s="1"/>
  <c r="A488" i="1" s="1"/>
  <c r="A489" i="1" s="1"/>
  <c r="A490" i="1" s="1"/>
  <c r="A491" i="1" s="1"/>
  <c r="A492" i="1" s="1"/>
  <c r="A493" i="1" s="1"/>
  <c r="A494" i="1" s="1"/>
  <c r="A495" i="1" s="1"/>
  <c r="A496" i="1" s="1"/>
  <c r="A497" i="1" s="1"/>
  <c r="A498" i="1" s="1"/>
  <c r="A499" i="1" s="1"/>
  <c r="A500" i="1" s="1"/>
  <c r="A501" i="1" s="1"/>
  <c r="A502" i="1" s="1"/>
  <c r="A503" i="1" s="1"/>
  <c r="A504" i="1" s="1"/>
  <c r="A505" i="1" s="1"/>
  <c r="A506" i="1" s="1"/>
  <c r="A507" i="1" s="1"/>
  <c r="A508" i="1" s="1"/>
  <c r="A509" i="1" s="1"/>
  <c r="A510" i="1" s="1"/>
  <c r="A511" i="1" s="1"/>
  <c r="A512" i="1" s="1"/>
  <c r="A513" i="1" s="1"/>
  <c r="A514" i="1" s="1"/>
  <c r="A515" i="1" s="1"/>
  <c r="A516" i="1" s="1"/>
  <c r="A517" i="1" s="1"/>
  <c r="A518" i="1" s="1"/>
  <c r="A519" i="1" s="1"/>
  <c r="A520" i="1" s="1"/>
  <c r="A521" i="1" s="1"/>
  <c r="A522" i="1" s="1"/>
  <c r="A523" i="1" s="1"/>
  <c r="A524" i="1" s="1"/>
  <c r="A525" i="1" s="1"/>
  <c r="A526" i="1" s="1"/>
  <c r="A527" i="1" s="1"/>
  <c r="A528" i="1" s="1"/>
  <c r="A529" i="1" s="1"/>
  <c r="A530" i="1" s="1"/>
  <c r="A531" i="1" s="1"/>
  <c r="A532" i="1" s="1"/>
  <c r="A533" i="1" s="1"/>
  <c r="A534" i="1" s="1"/>
  <c r="A535" i="1" s="1"/>
  <c r="A536" i="1" s="1"/>
  <c r="A537" i="1" s="1"/>
  <c r="A538" i="1" s="1"/>
  <c r="A539" i="1" s="1"/>
  <c r="A540" i="1" s="1"/>
  <c r="A541" i="1" s="1"/>
  <c r="A542" i="1" s="1"/>
  <c r="A543" i="1" s="1"/>
  <c r="A544" i="1" s="1"/>
  <c r="A545" i="1" s="1"/>
  <c r="A546" i="1" s="1"/>
  <c r="A547" i="1" s="1"/>
  <c r="A548" i="1" s="1"/>
  <c r="A549" i="1" s="1"/>
  <c r="A550" i="1" s="1"/>
  <c r="A551" i="1" s="1"/>
  <c r="A552" i="1" s="1"/>
  <c r="A553" i="1" s="1"/>
  <c r="A554" i="1" s="1"/>
  <c r="A555" i="1" s="1"/>
  <c r="A556" i="1" s="1"/>
  <c r="A557" i="1" s="1"/>
  <c r="A558" i="1" s="1"/>
  <c r="A559" i="1" s="1"/>
  <c r="A560" i="1" s="1"/>
  <c r="A561" i="1" s="1"/>
  <c r="A562" i="1" s="1"/>
  <c r="A563" i="1" s="1"/>
  <c r="A564" i="1" s="1"/>
  <c r="A565" i="1" s="1"/>
  <c r="A566" i="1" s="1"/>
  <c r="A567" i="1" s="1"/>
  <c r="A568" i="1" s="1"/>
  <c r="A569" i="1" s="1"/>
  <c r="A570" i="1" s="1"/>
  <c r="A571" i="1" s="1"/>
  <c r="A572" i="1" s="1"/>
  <c r="A573" i="1" s="1"/>
  <c r="A574" i="1" s="1"/>
  <c r="A575" i="1" s="1"/>
  <c r="A576" i="1" s="1"/>
  <c r="A577" i="1" s="1"/>
  <c r="A578" i="1" s="1"/>
  <c r="A579" i="1" s="1"/>
  <c r="A580" i="1" s="1"/>
  <c r="A581" i="1" s="1"/>
  <c r="A582" i="1" s="1"/>
  <c r="A583" i="1" s="1"/>
  <c r="A584" i="1" s="1"/>
  <c r="A585" i="1" s="1"/>
  <c r="A586" i="1" s="1"/>
  <c r="A587" i="1" s="1"/>
  <c r="A588" i="1" s="1"/>
  <c r="A589" i="1" s="1"/>
  <c r="A590" i="1" s="1"/>
  <c r="A591" i="1" s="1"/>
  <c r="A592" i="1" s="1"/>
  <c r="A593" i="1" s="1"/>
  <c r="A594" i="1" s="1"/>
  <c r="A595" i="1" s="1"/>
  <c r="A596" i="1" s="1"/>
  <c r="A597" i="1" s="1"/>
  <c r="A598" i="1" s="1"/>
  <c r="A599" i="1" s="1"/>
  <c r="A600" i="1" s="1"/>
  <c r="A601" i="1" s="1"/>
  <c r="A602" i="1" s="1"/>
  <c r="A603" i="1" s="1"/>
  <c r="A604" i="1" s="1"/>
  <c r="A605" i="1" s="1"/>
  <c r="A606" i="1" s="1"/>
  <c r="A607" i="1" s="1"/>
  <c r="A608" i="1" s="1"/>
  <c r="A609" i="1" s="1"/>
  <c r="A610" i="1" s="1"/>
  <c r="A611" i="1" s="1"/>
  <c r="A612" i="1" s="1"/>
  <c r="A613" i="1" s="1"/>
  <c r="A614" i="1" s="1"/>
  <c r="A615" i="1" s="1"/>
  <c r="A616" i="1" s="1"/>
  <c r="A617" i="1" s="1"/>
  <c r="A618" i="1" s="1"/>
  <c r="A619" i="1" s="1"/>
  <c r="A620" i="1" s="1"/>
  <c r="A621" i="1" s="1"/>
  <c r="A622" i="1" s="1"/>
  <c r="A623" i="1" s="1"/>
  <c r="A624" i="1" s="1"/>
  <c r="A625" i="1" s="1"/>
  <c r="A626" i="1" s="1"/>
  <c r="A627" i="1" s="1"/>
  <c r="A628" i="1" s="1"/>
  <c r="A629" i="1" s="1"/>
  <c r="A630" i="1" s="1"/>
  <c r="A631" i="1" s="1"/>
  <c r="A632" i="1" s="1"/>
  <c r="A633" i="1" s="1"/>
  <c r="A634" i="1" s="1"/>
  <c r="A635" i="1" s="1"/>
  <c r="A636" i="1" s="1"/>
  <c r="A637" i="1" s="1"/>
  <c r="A638" i="1" s="1"/>
  <c r="A639" i="1" s="1"/>
  <c r="A640" i="1" s="1"/>
  <c r="A641" i="1" s="1"/>
  <c r="A642" i="1" s="1"/>
  <c r="A643" i="1" s="1"/>
  <c r="A644" i="1" s="1"/>
  <c r="A645" i="1" s="1"/>
  <c r="A646" i="1" s="1"/>
  <c r="A647" i="1" s="1"/>
  <c r="A648" i="1" s="1"/>
  <c r="A649" i="1" s="1"/>
  <c r="A650" i="1" s="1"/>
  <c r="A651" i="1" s="1"/>
  <c r="A652" i="1" s="1"/>
  <c r="A653" i="1" s="1"/>
  <c r="A654" i="1" s="1"/>
  <c r="A655" i="1" s="1"/>
  <c r="A656" i="1" s="1"/>
  <c r="A657" i="1" s="1"/>
  <c r="A658" i="1" s="1"/>
  <c r="A659" i="1" s="1"/>
  <c r="A660" i="1" s="1"/>
  <c r="A661" i="1" s="1"/>
  <c r="A662" i="1" s="1"/>
  <c r="A663" i="1" s="1"/>
  <c r="A664" i="1" s="1"/>
  <c r="A665" i="1" s="1"/>
  <c r="A666" i="1" s="1"/>
  <c r="A667" i="1" s="1"/>
  <c r="A668" i="1" s="1"/>
  <c r="A669" i="1" s="1"/>
  <c r="A670" i="1" s="1"/>
  <c r="A671" i="1" s="1"/>
  <c r="A672" i="1" s="1"/>
  <c r="A673" i="1" s="1"/>
  <c r="A674" i="1" s="1"/>
  <c r="A675" i="1" s="1"/>
  <c r="A676" i="1" s="1"/>
  <c r="A677" i="1" s="1"/>
  <c r="A678" i="1" s="1"/>
  <c r="A679" i="1" s="1"/>
  <c r="A680" i="1" s="1"/>
  <c r="A681" i="1" s="1"/>
  <c r="A682" i="1" s="1"/>
  <c r="A683" i="1" s="1"/>
  <c r="A684" i="1" s="1"/>
  <c r="A685" i="1" s="1"/>
  <c r="A686" i="1" s="1"/>
  <c r="A687" i="1" s="1"/>
  <c r="A688" i="1" s="1"/>
  <c r="A689" i="1" s="1"/>
  <c r="A690" i="1" s="1"/>
  <c r="A691" i="1" s="1"/>
  <c r="A692" i="1" s="1"/>
  <c r="A693" i="1" s="1"/>
  <c r="A694" i="1" s="1"/>
  <c r="A695" i="1" s="1"/>
  <c r="A696" i="1" s="1"/>
  <c r="A697" i="1" s="1"/>
  <c r="A698" i="1" s="1"/>
  <c r="A699" i="1" s="1"/>
  <c r="A700" i="1" s="1"/>
  <c r="A701" i="1" s="1"/>
  <c r="A702" i="1" s="1"/>
  <c r="A703" i="1" s="1"/>
  <c r="A704" i="1" s="1"/>
  <c r="A705" i="1" s="1"/>
  <c r="A706" i="1" s="1"/>
  <c r="A707" i="1" s="1"/>
  <c r="A708" i="1" s="1"/>
  <c r="A709" i="1" s="1"/>
  <c r="A710" i="1" s="1"/>
  <c r="A711" i="1" s="1"/>
  <c r="A712" i="1" s="1"/>
  <c r="A713" i="1" s="1"/>
  <c r="A714" i="1" s="1"/>
  <c r="A715" i="1" s="1"/>
  <c r="A716" i="1" s="1"/>
  <c r="A717" i="1" s="1"/>
  <c r="A718" i="1" s="1"/>
  <c r="A719" i="1" s="1"/>
  <c r="A720" i="1" s="1"/>
  <c r="A721" i="1" s="1"/>
  <c r="A722" i="1" s="1"/>
  <c r="A723" i="1" s="1"/>
  <c r="A724" i="1" s="1"/>
  <c r="A725" i="1" s="1"/>
  <c r="A726" i="1" s="1"/>
  <c r="A727" i="1" s="1"/>
  <c r="A728" i="1" s="1"/>
  <c r="A729" i="1" s="1"/>
  <c r="A730" i="1" s="1"/>
  <c r="A731" i="1" s="1"/>
  <c r="A732" i="1" s="1"/>
  <c r="A733" i="1" s="1"/>
  <c r="A734" i="1" s="1"/>
  <c r="A735" i="1" s="1"/>
  <c r="A736" i="1" s="1"/>
  <c r="A737" i="1" s="1"/>
  <c r="A738" i="1" s="1"/>
  <c r="A739" i="1" s="1"/>
  <c r="A740" i="1" s="1"/>
  <c r="A741" i="1" s="1"/>
  <c r="A742" i="1" s="1"/>
  <c r="A743" i="1" s="1"/>
  <c r="A744" i="1" s="1"/>
  <c r="A745" i="1" s="1"/>
  <c r="A746" i="1" s="1"/>
  <c r="A747" i="1" s="1"/>
  <c r="A748" i="1" s="1"/>
  <c r="A749" i="1" s="1"/>
  <c r="A750" i="1" s="1"/>
  <c r="A751" i="1" s="1"/>
  <c r="A752" i="1" s="1"/>
  <c r="A753" i="1" s="1"/>
  <c r="A754" i="1" s="1"/>
  <c r="A755" i="1" s="1"/>
  <c r="A756" i="1" s="1"/>
  <c r="A757" i="1" s="1"/>
  <c r="A758" i="1" s="1"/>
  <c r="A759" i="1" s="1"/>
  <c r="A760" i="1" s="1"/>
  <c r="A761" i="1" s="1"/>
  <c r="A762" i="1" s="1"/>
  <c r="A763" i="1" s="1"/>
  <c r="A764" i="1" s="1"/>
  <c r="A765" i="1" s="1"/>
  <c r="A766" i="1" s="1"/>
  <c r="A767" i="1" s="1"/>
  <c r="A768" i="1" s="1"/>
  <c r="A769" i="1" s="1"/>
  <c r="A770" i="1" s="1"/>
  <c r="A771" i="1" s="1"/>
  <c r="A772" i="1" s="1"/>
  <c r="A773" i="1" s="1"/>
  <c r="A774" i="1" s="1"/>
  <c r="A775" i="1" s="1"/>
  <c r="A776" i="1" s="1"/>
  <c r="A777" i="1" s="1"/>
  <c r="A778" i="1" s="1"/>
  <c r="A779" i="1" s="1"/>
  <c r="A780" i="1" s="1"/>
  <c r="A781" i="1" s="1"/>
  <c r="A782" i="1" s="1"/>
  <c r="A783" i="1" s="1"/>
  <c r="A784" i="1" s="1"/>
  <c r="A785" i="1" s="1"/>
  <c r="A786" i="1" s="1"/>
  <c r="A787" i="1" s="1"/>
  <c r="A788" i="1" s="1"/>
  <c r="A789" i="1" s="1"/>
  <c r="A790" i="1" s="1"/>
  <c r="A791" i="1" s="1"/>
  <c r="A792" i="1" s="1"/>
  <c r="A793" i="1" s="1"/>
  <c r="A794" i="1" s="1"/>
  <c r="A795" i="1" s="1"/>
  <c r="A796" i="1" s="1"/>
  <c r="A797" i="1" s="1"/>
  <c r="A798" i="1" s="1"/>
  <c r="A799" i="1" s="1"/>
  <c r="A800" i="1" s="1"/>
  <c r="A801" i="1" s="1"/>
  <c r="A802" i="1" s="1"/>
  <c r="A803" i="1" s="1"/>
  <c r="A804" i="1" s="1"/>
  <c r="A805" i="1" s="1"/>
  <c r="A806" i="1" s="1"/>
  <c r="A807" i="1" s="1"/>
  <c r="A808" i="1" s="1"/>
  <c r="A809" i="1" s="1"/>
  <c r="A810" i="1" s="1"/>
  <c r="A811" i="1" s="1"/>
  <c r="A812" i="1" s="1"/>
  <c r="A813" i="1" s="1"/>
  <c r="A814" i="1" s="1"/>
  <c r="A815" i="1" s="1"/>
  <c r="A816" i="1" s="1"/>
  <c r="A817" i="1" s="1"/>
  <c r="A818" i="1" s="1"/>
  <c r="A819" i="1" s="1"/>
  <c r="A820" i="1" s="1"/>
  <c r="A821" i="1" s="1"/>
  <c r="A822" i="1" s="1"/>
  <c r="A823" i="1" s="1"/>
  <c r="A824" i="1" s="1"/>
  <c r="A825" i="1" s="1"/>
  <c r="A826" i="1" s="1"/>
  <c r="A827" i="1" s="1"/>
  <c r="A828" i="1" s="1"/>
  <c r="A829" i="1" s="1"/>
  <c r="A830" i="1" s="1"/>
  <c r="A831" i="1" s="1"/>
  <c r="A832" i="1" s="1"/>
  <c r="A833" i="1" s="1"/>
  <c r="A834" i="1" s="1"/>
  <c r="A835" i="1" s="1"/>
  <c r="A836" i="1" s="1"/>
  <c r="A837" i="1" s="1"/>
  <c r="A838" i="1" s="1"/>
  <c r="A839" i="1" s="1"/>
  <c r="A840" i="1" s="1"/>
  <c r="A841" i="1" s="1"/>
  <c r="A842" i="1" s="1"/>
  <c r="A843" i="1" s="1"/>
  <c r="A844" i="1" s="1"/>
  <c r="A845" i="1" s="1"/>
  <c r="A846" i="1" s="1"/>
  <c r="A847" i="1" s="1"/>
  <c r="A848" i="1" s="1"/>
  <c r="A849" i="1" s="1"/>
  <c r="A850" i="1" s="1"/>
  <c r="A851" i="1" s="1"/>
  <c r="A852" i="1" s="1"/>
  <c r="A853" i="1" s="1"/>
  <c r="A854" i="1" s="1"/>
  <c r="A855" i="1" s="1"/>
  <c r="A856" i="1" s="1"/>
  <c r="A857" i="1" s="1"/>
  <c r="A858" i="1" s="1"/>
  <c r="A859" i="1" s="1"/>
  <c r="A860" i="1" s="1"/>
  <c r="A861" i="1" s="1"/>
  <c r="A862" i="1" s="1"/>
  <c r="A863" i="1" s="1"/>
  <c r="A864" i="1" s="1"/>
  <c r="A865" i="1" s="1"/>
  <c r="A866" i="1" s="1"/>
  <c r="A867" i="1" s="1"/>
  <c r="A868" i="1" s="1"/>
  <c r="A869" i="1" s="1"/>
  <c r="A870" i="1" s="1"/>
  <c r="A871" i="1" s="1"/>
  <c r="A872" i="1" s="1"/>
  <c r="A873" i="1" s="1"/>
  <c r="A874" i="1" s="1"/>
  <c r="A875" i="1" s="1"/>
  <c r="A876" i="1" s="1"/>
  <c r="A877" i="1" s="1"/>
  <c r="A878" i="1" s="1"/>
  <c r="A879" i="1" s="1"/>
  <c r="A880" i="1" s="1"/>
  <c r="A881" i="1" s="1"/>
  <c r="A882" i="1" s="1"/>
  <c r="A883" i="1" s="1"/>
  <c r="A884" i="1" s="1"/>
  <c r="A885" i="1" s="1"/>
  <c r="A886" i="1" s="1"/>
  <c r="A887" i="1" s="1"/>
  <c r="A888" i="1" s="1"/>
  <c r="A889" i="1" s="1"/>
  <c r="A890" i="1" s="1"/>
  <c r="A891" i="1" s="1"/>
  <c r="A892" i="1" s="1"/>
  <c r="A893" i="1" s="1"/>
  <c r="A894" i="1" s="1"/>
  <c r="A895" i="1" s="1"/>
  <c r="A896" i="1" s="1"/>
  <c r="A897" i="1" s="1"/>
  <c r="A898" i="1" s="1"/>
  <c r="A899" i="1" s="1"/>
  <c r="A900" i="1" s="1"/>
  <c r="A901" i="1" s="1"/>
  <c r="A902" i="1" s="1"/>
  <c r="A903" i="1" s="1"/>
  <c r="A904" i="1" s="1"/>
  <c r="A905" i="1" s="1"/>
  <c r="A906" i="1" s="1"/>
  <c r="A907" i="1" s="1"/>
  <c r="A908" i="1" s="1"/>
  <c r="A909" i="1" s="1"/>
  <c r="A910" i="1" s="1"/>
  <c r="A911" i="1" s="1"/>
  <c r="A912" i="1" s="1"/>
  <c r="A913" i="1" s="1"/>
  <c r="A914" i="1" s="1"/>
  <c r="A915" i="1" s="1"/>
  <c r="A916" i="1" s="1"/>
  <c r="A917" i="1" s="1"/>
  <c r="A918" i="1" s="1"/>
  <c r="A919" i="1" s="1"/>
  <c r="A920" i="1" s="1"/>
  <c r="A921" i="1" s="1"/>
  <c r="A922" i="1" s="1"/>
  <c r="A923" i="1" s="1"/>
  <c r="A924" i="1" s="1"/>
  <c r="A925" i="1" s="1"/>
  <c r="A926" i="1" s="1"/>
  <c r="A927" i="1" s="1"/>
  <c r="A928" i="1" s="1"/>
  <c r="A929" i="1" s="1"/>
  <c r="A930" i="1" s="1"/>
  <c r="A931" i="1" s="1"/>
  <c r="A932" i="1" s="1"/>
  <c r="A933" i="1" s="1"/>
  <c r="A934" i="1" s="1"/>
  <c r="A935" i="1" s="1"/>
  <c r="A936" i="1" s="1"/>
  <c r="A937" i="1" s="1"/>
  <c r="A938" i="1" s="1"/>
  <c r="A939" i="1" s="1"/>
  <c r="A940" i="1" s="1"/>
  <c r="A941" i="1" s="1"/>
  <c r="A942" i="1" s="1"/>
  <c r="A943" i="1" s="1"/>
  <c r="A944" i="1" s="1"/>
  <c r="A945" i="1" s="1"/>
  <c r="A946" i="1" s="1"/>
  <c r="A947" i="1" s="1"/>
  <c r="A948" i="1" s="1"/>
  <c r="A949" i="1" s="1"/>
  <c r="A950" i="1" s="1"/>
  <c r="A951" i="1" s="1"/>
  <c r="A952" i="1" s="1"/>
  <c r="A953" i="1" s="1"/>
  <c r="A954" i="1" s="1"/>
  <c r="A955" i="1" s="1"/>
  <c r="A956" i="1" s="1"/>
  <c r="A957" i="1" s="1"/>
  <c r="A958" i="1" s="1"/>
  <c r="A959" i="1" s="1"/>
  <c r="A960" i="1" s="1"/>
  <c r="A961" i="1" s="1"/>
  <c r="A962" i="1" s="1"/>
  <c r="A963" i="1" s="1"/>
  <c r="A964" i="1" s="1"/>
  <c r="A965" i="1" s="1"/>
  <c r="A966" i="1" s="1"/>
  <c r="A967" i="1" s="1"/>
  <c r="A968" i="1" s="1"/>
  <c r="A969" i="1" s="1"/>
  <c r="A970" i="1" s="1"/>
  <c r="A971" i="1" s="1"/>
  <c r="A972" i="1" s="1"/>
  <c r="A973" i="1" s="1"/>
  <c r="A974" i="1" s="1"/>
  <c r="A975" i="1" s="1"/>
  <c r="A976" i="1" s="1"/>
  <c r="A977" i="1" s="1"/>
  <c r="A978" i="1" s="1"/>
  <c r="A979" i="1" s="1"/>
  <c r="A980" i="1" s="1"/>
  <c r="A981" i="1" s="1"/>
  <c r="A982" i="1" s="1"/>
  <c r="A983" i="1" s="1"/>
  <c r="A984" i="1" s="1"/>
  <c r="A985" i="1" s="1"/>
  <c r="A986" i="1" s="1"/>
  <c r="A987" i="1" s="1"/>
  <c r="A988" i="1" s="1"/>
  <c r="A989" i="1" s="1"/>
  <c r="A990" i="1" s="1"/>
  <c r="A991" i="1" s="1"/>
  <c r="A992" i="1" s="1"/>
  <c r="A993" i="1" s="1"/>
  <c r="A994" i="1" s="1"/>
  <c r="A995" i="1" s="1"/>
  <c r="A996" i="1" s="1"/>
  <c r="A997" i="1" s="1"/>
  <c r="A998" i="1" s="1"/>
  <c r="A999" i="1" s="1"/>
  <c r="A1000" i="1" s="1"/>
  <c r="A1001" i="1" s="1"/>
  <c r="A1002" i="1" s="1"/>
  <c r="A1003" i="1" s="1"/>
  <c r="A1004" i="1" s="1"/>
  <c r="A1005" i="1" s="1"/>
  <c r="A1006" i="1" s="1"/>
  <c r="A1007" i="1" s="1"/>
  <c r="A1008" i="1" s="1"/>
  <c r="A1009" i="1" s="1"/>
  <c r="A1010" i="1" s="1"/>
  <c r="A1011" i="1" s="1"/>
  <c r="A1012" i="1" s="1"/>
  <c r="A1013" i="1" s="1"/>
  <c r="A1014" i="1" s="1"/>
  <c r="A1015" i="1" s="1"/>
  <c r="A1016" i="1" s="1"/>
  <c r="A1017" i="1" s="1"/>
  <c r="A1018" i="1" s="1"/>
  <c r="A1019" i="1" s="1"/>
  <c r="A1020" i="1" s="1"/>
  <c r="A1021" i="1" s="1"/>
  <c r="A1022" i="1" s="1"/>
  <c r="A1023" i="1" s="1"/>
  <c r="A1024" i="1" s="1"/>
  <c r="A1025" i="1" s="1"/>
  <c r="A1026" i="1" s="1"/>
  <c r="A1027" i="1" s="1"/>
  <c r="A1028" i="1" s="1"/>
  <c r="A1029" i="1" s="1"/>
  <c r="A1030" i="1" s="1"/>
  <c r="A1031" i="1" s="1"/>
  <c r="A1032" i="1" s="1"/>
  <c r="A1033" i="1" s="1"/>
  <c r="A1034" i="1" s="1"/>
  <c r="A1035" i="1" s="1"/>
  <c r="A1036" i="1" s="1"/>
  <c r="A1037" i="1" s="1"/>
  <c r="A1038" i="1" s="1"/>
  <c r="A1039" i="1" s="1"/>
  <c r="A1040" i="1" s="1"/>
  <c r="A1041" i="1" s="1"/>
  <c r="A1042" i="1" s="1"/>
  <c r="A1043" i="1" s="1"/>
  <c r="A1044" i="1" s="1"/>
  <c r="A1045" i="1" s="1"/>
  <c r="A1046" i="1" s="1"/>
  <c r="A1047" i="1" s="1"/>
  <c r="A1048" i="1" s="1"/>
  <c r="A1049" i="1" s="1"/>
  <c r="A1050" i="1" s="1"/>
  <c r="A1051" i="1" s="1"/>
  <c r="A1052" i="1" s="1"/>
  <c r="A1053" i="1" s="1"/>
  <c r="A1054" i="1" s="1"/>
  <c r="A1055" i="1" s="1"/>
  <c r="A1056" i="1" s="1"/>
  <c r="A1057" i="1" s="1"/>
  <c r="A1058" i="1" s="1"/>
  <c r="A1059" i="1" s="1"/>
  <c r="A1060" i="1" s="1"/>
  <c r="A1061" i="1" s="1"/>
  <c r="A1062" i="1" s="1"/>
  <c r="A1063" i="1" s="1"/>
  <c r="A1064" i="1" s="1"/>
  <c r="A1065" i="1" s="1"/>
  <c r="A1066" i="1" s="1"/>
  <c r="A1067" i="1" s="1"/>
  <c r="A1068" i="1" s="1"/>
  <c r="A1069" i="1" s="1"/>
  <c r="A1070" i="1" s="1"/>
  <c r="A1071" i="1" s="1"/>
  <c r="A1072" i="1" s="1"/>
  <c r="A1073" i="1" s="1"/>
  <c r="A1074" i="1" s="1"/>
  <c r="A1075" i="1" s="1"/>
  <c r="A1076" i="1" s="1"/>
  <c r="A1077" i="1" s="1"/>
  <c r="A1078" i="1" s="1"/>
  <c r="A1079" i="1" s="1"/>
  <c r="A1080" i="1" s="1"/>
  <c r="A1081" i="1" s="1"/>
  <c r="A1082" i="1" s="1"/>
  <c r="A1083" i="1" s="1"/>
  <c r="A1084" i="1" s="1"/>
  <c r="A1085" i="1" s="1"/>
  <c r="A1086" i="1" s="1"/>
  <c r="A1087" i="1" s="1"/>
  <c r="A1088" i="1" s="1"/>
  <c r="A1089" i="1" s="1"/>
  <c r="A1090" i="1" s="1"/>
  <c r="A1091" i="1" s="1"/>
  <c r="A1092" i="1" s="1"/>
  <c r="A1093" i="1" s="1"/>
  <c r="A1094" i="1" s="1"/>
  <c r="A1095" i="1" s="1"/>
  <c r="A1096" i="1" s="1"/>
  <c r="A1097" i="1" s="1"/>
  <c r="A1098" i="1" s="1"/>
  <c r="A1099" i="1" s="1"/>
  <c r="A1100" i="1" s="1"/>
  <c r="A1101" i="1" s="1"/>
  <c r="A1102" i="1" s="1"/>
  <c r="A1103" i="1" s="1"/>
  <c r="A1104" i="1" s="1"/>
  <c r="A1105" i="1" s="1"/>
  <c r="A1106" i="1" s="1"/>
  <c r="A1107" i="1" s="1"/>
  <c r="A1108" i="1" s="1"/>
  <c r="A1109" i="1" s="1"/>
  <c r="A1110" i="1" s="1"/>
  <c r="A1111" i="1" s="1"/>
  <c r="A1112" i="1" s="1"/>
  <c r="A1113" i="1" s="1"/>
  <c r="A1114" i="1" s="1"/>
  <c r="A1115" i="1" s="1"/>
  <c r="A1116" i="1" s="1"/>
  <c r="A1117" i="1" s="1"/>
  <c r="A1118" i="1" s="1"/>
  <c r="A1119" i="1" s="1"/>
  <c r="A1120" i="1" s="1"/>
  <c r="A1121" i="1" s="1"/>
  <c r="A1122" i="1" s="1"/>
  <c r="A1123" i="1" s="1"/>
  <c r="A1124" i="1" s="1"/>
  <c r="A1125" i="1" s="1"/>
  <c r="A1126" i="1" s="1"/>
  <c r="A1127" i="1" s="1"/>
  <c r="A1128" i="1" s="1"/>
  <c r="A1129" i="1" s="1"/>
  <c r="A1130" i="1" s="1"/>
  <c r="A1131" i="1" s="1"/>
  <c r="A1132" i="1" s="1"/>
  <c r="A1133" i="1" s="1"/>
  <c r="A1134" i="1" s="1"/>
  <c r="A1135" i="1" s="1"/>
  <c r="A1136" i="1" s="1"/>
  <c r="A1137" i="1" s="1"/>
  <c r="A1138" i="1" s="1"/>
  <c r="A1139" i="1" s="1"/>
  <c r="A1140" i="1" s="1"/>
  <c r="A1141" i="1" s="1"/>
  <c r="A1142" i="1" s="1"/>
  <c r="A1143" i="1" s="1"/>
  <c r="A1144" i="1" s="1"/>
  <c r="A1145" i="1" s="1"/>
  <c r="A1146" i="1" s="1"/>
  <c r="A1147" i="1" s="1"/>
  <c r="A1148" i="1" s="1"/>
  <c r="A1149" i="1" s="1"/>
  <c r="A1150" i="1" s="1"/>
  <c r="A1151" i="1" s="1"/>
  <c r="A1152" i="1" s="1"/>
  <c r="A1153" i="1" s="1"/>
  <c r="A1154" i="1" s="1"/>
  <c r="A1155" i="1" s="1"/>
  <c r="A1156" i="1" s="1"/>
  <c r="A1157" i="1" s="1"/>
  <c r="A1158" i="1" s="1"/>
  <c r="A1159" i="1" s="1"/>
  <c r="A1160" i="1" s="1"/>
  <c r="A1161" i="1" s="1"/>
  <c r="A1162" i="1" s="1"/>
  <c r="A1163" i="1" s="1"/>
  <c r="A1164" i="1" s="1"/>
  <c r="A1165" i="1" s="1"/>
  <c r="A1166" i="1" s="1"/>
  <c r="A1167" i="1" s="1"/>
  <c r="A1168" i="1" s="1"/>
  <c r="A1169" i="1" s="1"/>
  <c r="A1170" i="1" s="1"/>
  <c r="A1171" i="1" s="1"/>
  <c r="A1172" i="1" s="1"/>
  <c r="A1173" i="1" s="1"/>
  <c r="A1174" i="1" s="1"/>
  <c r="A1175" i="1" s="1"/>
  <c r="A1176" i="1" s="1"/>
  <c r="A1177" i="1" s="1"/>
  <c r="A1178" i="1" s="1"/>
  <c r="A1179" i="1" s="1"/>
  <c r="A1180" i="1" s="1"/>
  <c r="A1181" i="1" s="1"/>
  <c r="A1182" i="1" s="1"/>
  <c r="A1183" i="1" s="1"/>
  <c r="A1184" i="1" s="1"/>
  <c r="A1185" i="1" s="1"/>
  <c r="A1186" i="1" s="1"/>
  <c r="A1187" i="1" s="1"/>
  <c r="A1188" i="1" s="1"/>
  <c r="A1189" i="1" s="1"/>
  <c r="A1190" i="1" s="1"/>
  <c r="A1191" i="1" s="1"/>
  <c r="A1192" i="1" s="1"/>
  <c r="A1193" i="1" s="1"/>
  <c r="A1194" i="1" s="1"/>
  <c r="A1195" i="1" s="1"/>
  <c r="A1196" i="1" s="1"/>
  <c r="A1197" i="1" s="1"/>
  <c r="A1198" i="1" s="1"/>
  <c r="A1199" i="1" s="1"/>
  <c r="A1200" i="1" s="1"/>
  <c r="A1201" i="1" s="1"/>
  <c r="A1202" i="1" s="1"/>
  <c r="A1203" i="1" s="1"/>
  <c r="A1204" i="1" s="1"/>
  <c r="A1205" i="1" s="1"/>
  <c r="A1206" i="1" s="1"/>
  <c r="A1207" i="1" s="1"/>
  <c r="A1208" i="1" s="1"/>
  <c r="A1209" i="1" s="1"/>
  <c r="A1210" i="1" s="1"/>
  <c r="A1211" i="1" s="1"/>
  <c r="A1212" i="1" s="1"/>
  <c r="A1213" i="1" s="1"/>
  <c r="A1214" i="1" s="1"/>
  <c r="A1215" i="1" s="1"/>
  <c r="A1216" i="1" s="1"/>
  <c r="A1217" i="1" s="1"/>
  <c r="A1218" i="1" s="1"/>
  <c r="A1219" i="1" s="1"/>
  <c r="A1220" i="1" s="1"/>
  <c r="A1221" i="1" s="1"/>
  <c r="A1222" i="1" s="1"/>
  <c r="A1223" i="1" s="1"/>
  <c r="A1224" i="1" s="1"/>
  <c r="A1225" i="1" s="1"/>
  <c r="A1226" i="1" s="1"/>
  <c r="A1227" i="1" s="1"/>
  <c r="A1228" i="1" s="1"/>
  <c r="A1229" i="1" s="1"/>
  <c r="A1230" i="1" s="1"/>
  <c r="A1231" i="1" s="1"/>
  <c r="A1232" i="1" s="1"/>
  <c r="A1233" i="1" s="1"/>
  <c r="A1234" i="1" s="1"/>
  <c r="A1235" i="1" s="1"/>
  <c r="A1236" i="1" s="1"/>
  <c r="A1237" i="1" s="1"/>
  <c r="A1238" i="1" s="1"/>
  <c r="A1239" i="1" s="1"/>
  <c r="A1240" i="1" s="1"/>
  <c r="A1241" i="1" s="1"/>
  <c r="A1242" i="1" s="1"/>
  <c r="A1243" i="1" s="1"/>
  <c r="A1244" i="1" s="1"/>
  <c r="A1245" i="1" s="1"/>
  <c r="A1246" i="1" s="1"/>
  <c r="A1247" i="1" s="1"/>
  <c r="A1248" i="1" s="1"/>
  <c r="A1249" i="1" s="1"/>
  <c r="A1250" i="1" s="1"/>
  <c r="A1251" i="1" s="1"/>
  <c r="A1252" i="1" s="1"/>
  <c r="A1253" i="1" s="1"/>
  <c r="A1254" i="1" s="1"/>
  <c r="A1255" i="1" s="1"/>
  <c r="A1256" i="1" s="1"/>
  <c r="A1257" i="1" s="1"/>
  <c r="A1258" i="1" s="1"/>
  <c r="A1259" i="1" s="1"/>
  <c r="A1260" i="1" s="1"/>
  <c r="A1261" i="1" s="1"/>
  <c r="A1262" i="1" s="1"/>
  <c r="A1263" i="1" s="1"/>
  <c r="A1264" i="1" s="1"/>
  <c r="A1265" i="1" s="1"/>
  <c r="A1266" i="1" s="1"/>
  <c r="A1267" i="1" s="1"/>
  <c r="A1268" i="1" s="1"/>
  <c r="A1269" i="1" s="1"/>
  <c r="A1270" i="1" s="1"/>
  <c r="A1271" i="1" s="1"/>
  <c r="A1272" i="1" s="1"/>
  <c r="A1273" i="1" s="1"/>
  <c r="A1274" i="1" s="1"/>
  <c r="A1275" i="1" s="1"/>
  <c r="A1276" i="1" s="1"/>
  <c r="A1277" i="1" s="1"/>
  <c r="A1278" i="1" s="1"/>
  <c r="A1279" i="1" s="1"/>
  <c r="A1280" i="1" s="1"/>
  <c r="A1281" i="1" s="1"/>
  <c r="A1282" i="1" s="1"/>
  <c r="A1283" i="1" s="1"/>
  <c r="A1284" i="1" s="1"/>
  <c r="A1285" i="1" s="1"/>
  <c r="A1286" i="1" s="1"/>
  <c r="A1287" i="1" s="1"/>
  <c r="A1288" i="1" s="1"/>
  <c r="A1289" i="1" s="1"/>
  <c r="A1290" i="1" s="1"/>
  <c r="A1291" i="1" s="1"/>
  <c r="A1292" i="1" s="1"/>
  <c r="A1293" i="1" s="1"/>
  <c r="A1294" i="1" s="1"/>
  <c r="A1295" i="1" s="1"/>
  <c r="A1296" i="1" s="1"/>
  <c r="A1297" i="1" s="1"/>
  <c r="A1298" i="1" s="1"/>
  <c r="A1299" i="1" s="1"/>
  <c r="A1300" i="1" s="1"/>
  <c r="A1301" i="1" s="1"/>
  <c r="A1302" i="1" s="1"/>
  <c r="A1303" i="1" s="1"/>
  <c r="A1304" i="1" s="1"/>
  <c r="A1305" i="1" s="1"/>
  <c r="A1306" i="1" s="1"/>
  <c r="A1307" i="1" s="1"/>
  <c r="A1308" i="1" s="1"/>
  <c r="A1309" i="1" s="1"/>
  <c r="A1310" i="1" s="1"/>
  <c r="A1311" i="1" s="1"/>
  <c r="A1312" i="1" s="1"/>
  <c r="A1313" i="1" s="1"/>
  <c r="A1314" i="1" s="1"/>
  <c r="A1315" i="1" s="1"/>
  <c r="A1316" i="1" s="1"/>
  <c r="A1317" i="1" s="1"/>
  <c r="A1318" i="1" s="1"/>
  <c r="A1319" i="1" s="1"/>
  <c r="A1320" i="1" s="1"/>
  <c r="A1321" i="1" s="1"/>
  <c r="A1322" i="1" s="1"/>
  <c r="A1323" i="1" s="1"/>
  <c r="A1324" i="1" s="1"/>
  <c r="A1325" i="1" s="1"/>
  <c r="A1326" i="1" s="1"/>
  <c r="A1327" i="1" s="1"/>
  <c r="A1328" i="1" s="1"/>
  <c r="A1329" i="1" s="1"/>
  <c r="A1330" i="1" s="1"/>
  <c r="A1331" i="1" s="1"/>
  <c r="A1332" i="1" s="1"/>
  <c r="A1333" i="1" s="1"/>
  <c r="A1334" i="1" s="1"/>
  <c r="A1335" i="1" s="1"/>
  <c r="A1336" i="1" s="1"/>
  <c r="A1337" i="1" s="1"/>
  <c r="A1338" i="1" s="1"/>
  <c r="A1339" i="1" s="1"/>
  <c r="A1340" i="1" s="1"/>
  <c r="A1341" i="1" s="1"/>
  <c r="A1342" i="1" s="1"/>
  <c r="A1343" i="1" s="1"/>
  <c r="A1344" i="1" s="1"/>
  <c r="A1345" i="1" s="1"/>
  <c r="A1346" i="1" s="1"/>
  <c r="A1347" i="1" s="1"/>
  <c r="A1348" i="1" s="1"/>
  <c r="A1349" i="1" s="1"/>
  <c r="A1350" i="1" s="1"/>
  <c r="A1351" i="1" s="1"/>
  <c r="A1352" i="1" s="1"/>
  <c r="A1353" i="1" s="1"/>
  <c r="A1354" i="1" s="1"/>
  <c r="A1355" i="1" s="1"/>
  <c r="A1356" i="1" s="1"/>
  <c r="A1357" i="1" s="1"/>
  <c r="A1358" i="1" s="1"/>
  <c r="A1359" i="1" s="1"/>
  <c r="A1360" i="1" s="1"/>
  <c r="A1361" i="1" s="1"/>
  <c r="A1362" i="1" s="1"/>
  <c r="A1363" i="1" s="1"/>
  <c r="A1364" i="1" s="1"/>
  <c r="A1365" i="1" s="1"/>
  <c r="A1366" i="1" s="1"/>
  <c r="A1367" i="1" s="1"/>
  <c r="A1368" i="1" s="1"/>
  <c r="A1369" i="1" s="1"/>
  <c r="A1370" i="1" s="1"/>
  <c r="A1371" i="1" s="1"/>
  <c r="A1372" i="1" s="1"/>
  <c r="A1373" i="1" s="1"/>
  <c r="A1374" i="1" s="1"/>
  <c r="A1375" i="1" s="1"/>
  <c r="A1376" i="1" s="1"/>
  <c r="A1377" i="1" s="1"/>
  <c r="A1378" i="1" s="1"/>
  <c r="A1379" i="1" s="1"/>
  <c r="A1380" i="1" s="1"/>
  <c r="A1381" i="1" s="1"/>
  <c r="A1382" i="1" s="1"/>
  <c r="A1383" i="1" s="1"/>
  <c r="A1384" i="1" s="1"/>
  <c r="A1385" i="1" s="1"/>
  <c r="A1386" i="1" s="1"/>
  <c r="A1387" i="1" s="1"/>
  <c r="A1388" i="1" s="1"/>
  <c r="A1389" i="1" s="1"/>
  <c r="A1390" i="1" s="1"/>
  <c r="A1391" i="1" s="1"/>
  <c r="A1392" i="1" s="1"/>
  <c r="A1393" i="1" s="1"/>
  <c r="A1394" i="1" s="1"/>
  <c r="A1395" i="1" s="1"/>
  <c r="A1396" i="1" s="1"/>
  <c r="A1397" i="1" s="1"/>
  <c r="A1398" i="1" s="1"/>
  <c r="A1399" i="1" s="1"/>
  <c r="A1400" i="1" s="1"/>
  <c r="A1401" i="1" s="1"/>
  <c r="A1402" i="1" s="1"/>
  <c r="A1403" i="1" s="1"/>
  <c r="A1404" i="1" s="1"/>
  <c r="A1405" i="1" s="1"/>
  <c r="A1406" i="1" s="1"/>
  <c r="A1407" i="1" s="1"/>
  <c r="A1408" i="1" s="1"/>
  <c r="A1409" i="1" s="1"/>
  <c r="A1410" i="1" s="1"/>
  <c r="A1411" i="1" s="1"/>
  <c r="A1412" i="1" s="1"/>
  <c r="A1413" i="1" s="1"/>
  <c r="A1414" i="1" s="1"/>
  <c r="A1415" i="1" s="1"/>
  <c r="A1416" i="1" s="1"/>
  <c r="A1417" i="1" s="1"/>
  <c r="A1418" i="1" s="1"/>
  <c r="A1419" i="1" s="1"/>
  <c r="A1420" i="1" s="1"/>
  <c r="A1421" i="1" s="1"/>
  <c r="A1422" i="1" s="1"/>
  <c r="A1423" i="1" s="1"/>
  <c r="A1424" i="1" s="1"/>
  <c r="A1425" i="1" s="1"/>
  <c r="A1426" i="1" s="1"/>
  <c r="A1427" i="1" s="1"/>
  <c r="A1428" i="1" s="1"/>
  <c r="A1429" i="1" s="1"/>
  <c r="A1430" i="1" s="1"/>
  <c r="A1431" i="1" s="1"/>
  <c r="A1432" i="1" s="1"/>
  <c r="A1433" i="1" s="1"/>
  <c r="A1434" i="1" s="1"/>
  <c r="A1435" i="1" s="1"/>
  <c r="A1436" i="1" s="1"/>
  <c r="A1437" i="1" s="1"/>
  <c r="A1438" i="1" s="1"/>
  <c r="A1439" i="1" s="1"/>
  <c r="A1440" i="1" s="1"/>
  <c r="A1441" i="1" s="1"/>
  <c r="A1442" i="1" s="1"/>
  <c r="A1443" i="1" s="1"/>
  <c r="A1444" i="1" s="1"/>
  <c r="A1445" i="1" s="1"/>
  <c r="A1446" i="1" s="1"/>
  <c r="A1447" i="1" s="1"/>
  <c r="A1448" i="1" s="1"/>
  <c r="A1449" i="1" s="1"/>
  <c r="A1450" i="1" s="1"/>
  <c r="A1451" i="1" s="1"/>
  <c r="A1452" i="1" s="1"/>
  <c r="A1453" i="1" s="1"/>
  <c r="A1454" i="1" s="1"/>
  <c r="A1455" i="1" s="1"/>
  <c r="A1456" i="1" s="1"/>
  <c r="A1457" i="1" s="1"/>
  <c r="A1458" i="1" s="1"/>
  <c r="A1459" i="1" s="1"/>
  <c r="A1460" i="1" s="1"/>
  <c r="A1461" i="1" s="1"/>
  <c r="A1462" i="1" s="1"/>
  <c r="A1463" i="1" s="1"/>
  <c r="A1464" i="1" s="1"/>
  <c r="A1465" i="1" s="1"/>
  <c r="A1466" i="1" s="1"/>
  <c r="A1467" i="1" s="1"/>
  <c r="A1468" i="1" s="1"/>
  <c r="A1469" i="1" s="1"/>
  <c r="A1470" i="1" s="1"/>
  <c r="A1471" i="1" s="1"/>
  <c r="A1472" i="1" s="1"/>
  <c r="A1473" i="1" s="1"/>
  <c r="A1474" i="1" s="1"/>
  <c r="A1475" i="1" s="1"/>
  <c r="A1476" i="1" s="1"/>
  <c r="A1477" i="1" s="1"/>
  <c r="A1478" i="1" s="1"/>
  <c r="A1479" i="1" s="1"/>
  <c r="A1480" i="1" s="1"/>
  <c r="A1481" i="1" s="1"/>
  <c r="A1482" i="1" s="1"/>
  <c r="A1483" i="1" s="1"/>
  <c r="A1484" i="1" s="1"/>
  <c r="A1485" i="1" s="1"/>
  <c r="A1486" i="1" s="1"/>
  <c r="A1487" i="1" s="1"/>
  <c r="A1488" i="1" s="1"/>
  <c r="A1489" i="1" s="1"/>
  <c r="A1490" i="1" s="1"/>
  <c r="A1491" i="1" s="1"/>
  <c r="A1492" i="1" s="1"/>
  <c r="A1493" i="1" s="1"/>
  <c r="A1494" i="1" s="1"/>
  <c r="A1495" i="1" s="1"/>
  <c r="A1496" i="1" s="1"/>
  <c r="A1497" i="1" s="1"/>
  <c r="A1498" i="1" s="1"/>
  <c r="A1499" i="1" s="1"/>
  <c r="A1500" i="1" s="1"/>
  <c r="A1501" i="1" s="1"/>
  <c r="A1502" i="1" s="1"/>
  <c r="A1503" i="1" s="1"/>
  <c r="A1504" i="1" s="1"/>
  <c r="A1505" i="1" s="1"/>
  <c r="A1506" i="1" s="1"/>
  <c r="A1507" i="1" s="1"/>
  <c r="A1508" i="1" s="1"/>
  <c r="A1509" i="1" s="1"/>
  <c r="A1510" i="1" s="1"/>
  <c r="A1511" i="1" s="1"/>
  <c r="A1512" i="1" s="1"/>
  <c r="A1513" i="1" s="1"/>
  <c r="A1514" i="1" s="1"/>
  <c r="A1515" i="1" s="1"/>
  <c r="A1516" i="1" s="1"/>
  <c r="A1517" i="1" s="1"/>
  <c r="A1518" i="1" s="1"/>
  <c r="A1519" i="1" s="1"/>
  <c r="A1520" i="1" s="1"/>
  <c r="A1521" i="1" s="1"/>
  <c r="A1522" i="1" s="1"/>
  <c r="A1523" i="1" s="1"/>
  <c r="A1524" i="1" s="1"/>
  <c r="A1525" i="1" s="1"/>
  <c r="A1526" i="1" s="1"/>
  <c r="A1527" i="1" s="1"/>
  <c r="A1528" i="1" s="1"/>
  <c r="A1529" i="1" s="1"/>
  <c r="A1530" i="1" s="1"/>
  <c r="A1531" i="1" s="1"/>
  <c r="A1532" i="1" s="1"/>
  <c r="A1533" i="1" s="1"/>
  <c r="A1534" i="1" s="1"/>
  <c r="A1535" i="1" s="1"/>
  <c r="A1536" i="1" s="1"/>
  <c r="A1537" i="1" s="1"/>
  <c r="A1538" i="1" s="1"/>
  <c r="A1539" i="1" s="1"/>
  <c r="A1540" i="1" s="1"/>
  <c r="A1541" i="1" s="1"/>
  <c r="A1542" i="1" s="1"/>
  <c r="A1543" i="1" s="1"/>
  <c r="A1544" i="1" s="1"/>
  <c r="A1545" i="1" s="1"/>
  <c r="A1546" i="1" s="1"/>
  <c r="A1547" i="1" s="1"/>
  <c r="A1548" i="1" s="1"/>
  <c r="A1549" i="1" s="1"/>
  <c r="A1550" i="1" s="1"/>
  <c r="A1551" i="1" s="1"/>
  <c r="A1552" i="1" s="1"/>
  <c r="A1553" i="1" s="1"/>
  <c r="A1554" i="1" s="1"/>
  <c r="A1555" i="1" s="1"/>
  <c r="A1556" i="1" s="1"/>
  <c r="A1557" i="1" s="1"/>
  <c r="A1558" i="1" s="1"/>
  <c r="A1559" i="1" s="1"/>
  <c r="A1560" i="1" s="1"/>
  <c r="A1561" i="1" s="1"/>
  <c r="A1562" i="1" s="1"/>
  <c r="A1563" i="1" s="1"/>
  <c r="A1564" i="1" s="1"/>
  <c r="A1565" i="1" s="1"/>
  <c r="A1566" i="1" s="1"/>
  <c r="A1567" i="1" s="1"/>
  <c r="A1568" i="1" s="1"/>
  <c r="A1569" i="1" s="1"/>
  <c r="A1570" i="1" s="1"/>
  <c r="A1571" i="1" s="1"/>
  <c r="A1572" i="1" s="1"/>
  <c r="A1573" i="1" s="1"/>
  <c r="A1574" i="1" s="1"/>
  <c r="A1575" i="1" s="1"/>
  <c r="A1576" i="1" s="1"/>
  <c r="A1577" i="1" s="1"/>
  <c r="A1578" i="1" s="1"/>
  <c r="A1579" i="1" s="1"/>
  <c r="A1580" i="1" s="1"/>
  <c r="A1581" i="1" s="1"/>
  <c r="A1582" i="1" s="1"/>
  <c r="A1583" i="1" s="1"/>
  <c r="A1584" i="1" s="1"/>
  <c r="A1585" i="1" s="1"/>
  <c r="A1586" i="1" s="1"/>
  <c r="A1587" i="1" s="1"/>
  <c r="A1588" i="1" s="1"/>
  <c r="A1589" i="1" s="1"/>
  <c r="A1590" i="1" s="1"/>
  <c r="A1591" i="1" s="1"/>
  <c r="A1592" i="1" s="1"/>
  <c r="A1593" i="1" s="1"/>
  <c r="A1594" i="1" s="1"/>
  <c r="A1595" i="1" s="1"/>
  <c r="A1596" i="1" s="1"/>
  <c r="A1597" i="1" s="1"/>
  <c r="A1598" i="1" s="1"/>
  <c r="A1599" i="1" s="1"/>
  <c r="A1600" i="1" s="1"/>
  <c r="A1601" i="1" s="1"/>
  <c r="A1602" i="1" s="1"/>
  <c r="A1603" i="1" s="1"/>
  <c r="A1604" i="1" s="1"/>
  <c r="A1605" i="1" s="1"/>
  <c r="A1606" i="1" s="1"/>
  <c r="A1607" i="1" s="1"/>
  <c r="A1608" i="1" s="1"/>
  <c r="A1609" i="1" s="1"/>
  <c r="A1610" i="1" s="1"/>
  <c r="A1611" i="1" s="1"/>
  <c r="A1612" i="1" s="1"/>
  <c r="A1613" i="1" s="1"/>
  <c r="A1614" i="1" s="1"/>
  <c r="A1615" i="1" s="1"/>
  <c r="A1616" i="1" s="1"/>
  <c r="A1617" i="1" s="1"/>
  <c r="A1618" i="1" s="1"/>
  <c r="A1619" i="1" s="1"/>
  <c r="A1620" i="1" s="1"/>
  <c r="A1621" i="1" s="1"/>
  <c r="A1622" i="1" s="1"/>
  <c r="A1623" i="1" s="1"/>
  <c r="A1624" i="1" s="1"/>
  <c r="A1625" i="1" s="1"/>
  <c r="A1626" i="1" s="1"/>
  <c r="A1627" i="1" s="1"/>
  <c r="A1628" i="1" s="1"/>
  <c r="A1629" i="1" s="1"/>
  <c r="A1630" i="1" s="1"/>
  <c r="A1631" i="1" s="1"/>
  <c r="A1632" i="1" s="1"/>
  <c r="A1633" i="1" s="1"/>
  <c r="A1634" i="1" s="1"/>
  <c r="A1635" i="1" s="1"/>
  <c r="A1636" i="1" s="1"/>
  <c r="A1637" i="1" s="1"/>
  <c r="A1638" i="1" s="1"/>
  <c r="A1639" i="1" s="1"/>
  <c r="A1640" i="1" s="1"/>
  <c r="A1641" i="1" s="1"/>
  <c r="A1642" i="1" s="1"/>
  <c r="A1643" i="1" s="1"/>
  <c r="A1644" i="1" s="1"/>
  <c r="A1645" i="1" s="1"/>
  <c r="A1646" i="1" s="1"/>
  <c r="A1647" i="1" s="1"/>
  <c r="A1648" i="1" s="1"/>
  <c r="A1649" i="1" s="1"/>
  <c r="A1650" i="1" s="1"/>
  <c r="A1651" i="1" s="1"/>
  <c r="A1652" i="1" s="1"/>
  <c r="A1653" i="1" s="1"/>
  <c r="A1654" i="1" s="1"/>
  <c r="A1655" i="1" s="1"/>
  <c r="A1656" i="1" s="1"/>
  <c r="A1657" i="1" s="1"/>
  <c r="A1658" i="1" s="1"/>
  <c r="A1659" i="1" s="1"/>
  <c r="A1660" i="1" s="1"/>
  <c r="A1661" i="1" s="1"/>
  <c r="A1662" i="1" s="1"/>
  <c r="A1663" i="1" s="1"/>
  <c r="A1664" i="1" s="1"/>
  <c r="A1665" i="1" s="1"/>
  <c r="A1666" i="1" s="1"/>
  <c r="A1667" i="1" s="1"/>
  <c r="A1668" i="1" s="1"/>
  <c r="A1669" i="1" s="1"/>
  <c r="A1670" i="1" s="1"/>
  <c r="A1671" i="1" s="1"/>
  <c r="A1672" i="1" s="1"/>
  <c r="A1673" i="1" s="1"/>
  <c r="A1674" i="1" s="1"/>
  <c r="A1675" i="1" s="1"/>
  <c r="A1676" i="1" s="1"/>
  <c r="A1677" i="1" s="1"/>
  <c r="A1678" i="1" s="1"/>
  <c r="A1679" i="1" s="1"/>
  <c r="A1680" i="1" s="1"/>
  <c r="A1681" i="1" s="1"/>
  <c r="A1682" i="1" s="1"/>
  <c r="A1683" i="1" s="1"/>
  <c r="A1684" i="1" s="1"/>
  <c r="A1685" i="1" s="1"/>
  <c r="A1686" i="1" s="1"/>
  <c r="A1687" i="1" s="1"/>
  <c r="A1688" i="1" s="1"/>
  <c r="A1689" i="1" s="1"/>
  <c r="A1690" i="1" s="1"/>
  <c r="A1691" i="1" s="1"/>
  <c r="A1692" i="1" s="1"/>
  <c r="A1693" i="1" s="1"/>
  <c r="A1694" i="1" s="1"/>
  <c r="A1695" i="1" s="1"/>
  <c r="A1696" i="1" s="1"/>
  <c r="A1697" i="1" s="1"/>
  <c r="A10" i="1" l="1"/>
  <c r="AC158" i="2" l="1"/>
  <c r="AA158" i="2"/>
  <c r="X158" i="2"/>
  <c r="V158" i="2"/>
  <c r="T158" i="2"/>
  <c r="R158" i="2"/>
  <c r="M158" i="2"/>
  <c r="K158" i="2"/>
  <c r="D158" i="2"/>
  <c r="C158" i="2"/>
  <c r="B158" i="2"/>
  <c r="A158" i="2"/>
  <c r="AC157" i="2"/>
  <c r="AA157" i="2"/>
  <c r="X157" i="2"/>
  <c r="V157" i="2"/>
  <c r="T157" i="2"/>
  <c r="R157" i="2"/>
  <c r="M157" i="2"/>
  <c r="K157" i="2"/>
  <c r="D157" i="2"/>
  <c r="C157" i="2"/>
  <c r="B157" i="2"/>
  <c r="A157" i="2"/>
  <c r="AC156" i="2"/>
  <c r="AA156" i="2"/>
  <c r="X156" i="2"/>
  <c r="V156" i="2"/>
  <c r="T156" i="2"/>
  <c r="R156" i="2"/>
  <c r="M156" i="2"/>
  <c r="K156" i="2"/>
  <c r="D156" i="2"/>
  <c r="C156" i="2"/>
  <c r="B156" i="2"/>
  <c r="A156" i="2"/>
  <c r="AC155" i="2"/>
  <c r="AA155" i="2"/>
  <c r="X155" i="2"/>
  <c r="V155" i="2"/>
  <c r="T155" i="2"/>
  <c r="R155" i="2"/>
  <c r="M155" i="2"/>
  <c r="N155" i="2" s="1"/>
  <c r="O155" i="2" s="1"/>
  <c r="K155" i="2"/>
  <c r="D155" i="2"/>
  <c r="C155" i="2"/>
  <c r="B155" i="2"/>
  <c r="A155" i="2"/>
  <c r="AD154" i="2"/>
  <c r="AE154" i="2" s="1"/>
  <c r="AG154" i="2" s="1"/>
  <c r="AC154" i="2"/>
  <c r="AA154" i="2"/>
  <c r="X154" i="2"/>
  <c r="V154" i="2"/>
  <c r="T154" i="2"/>
  <c r="R154" i="2"/>
  <c r="M154" i="2"/>
  <c r="K154" i="2"/>
  <c r="D154" i="2"/>
  <c r="C154" i="2"/>
  <c r="B154" i="2"/>
  <c r="A154" i="2"/>
  <c r="AC153" i="2"/>
  <c r="AA153" i="2"/>
  <c r="AD153" i="2" s="1"/>
  <c r="AE153" i="2" s="1"/>
  <c r="AG153" i="2" s="1"/>
  <c r="X153" i="2"/>
  <c r="V153" i="2"/>
  <c r="T153" i="2"/>
  <c r="R153" i="2"/>
  <c r="M153" i="2"/>
  <c r="K153" i="2"/>
  <c r="D153" i="2"/>
  <c r="C153" i="2"/>
  <c r="B153" i="2"/>
  <c r="A153" i="2"/>
  <c r="AC152" i="2"/>
  <c r="AA152" i="2"/>
  <c r="X152" i="2"/>
  <c r="V152" i="2"/>
  <c r="T152" i="2"/>
  <c r="R152" i="2"/>
  <c r="M152" i="2"/>
  <c r="K152" i="2"/>
  <c r="D152" i="2"/>
  <c r="C152" i="2"/>
  <c r="B152" i="2"/>
  <c r="A152" i="2"/>
  <c r="AC151" i="2"/>
  <c r="AA151" i="2"/>
  <c r="X151" i="2"/>
  <c r="V151" i="2"/>
  <c r="T151" i="2"/>
  <c r="R151" i="2"/>
  <c r="M151" i="2"/>
  <c r="K151" i="2"/>
  <c r="N151" i="2" s="1"/>
  <c r="O151" i="2" s="1"/>
  <c r="D151" i="2"/>
  <c r="C151" i="2"/>
  <c r="B151" i="2"/>
  <c r="A151" i="2"/>
  <c r="AC150" i="2"/>
  <c r="AA150" i="2"/>
  <c r="X150" i="2"/>
  <c r="V150" i="2"/>
  <c r="T150" i="2"/>
  <c r="R150" i="2"/>
  <c r="M150" i="2"/>
  <c r="K150" i="2"/>
  <c r="D150" i="2"/>
  <c r="C150" i="2"/>
  <c r="B150" i="2"/>
  <c r="A150" i="2"/>
  <c r="AC149" i="2"/>
  <c r="AA149" i="2"/>
  <c r="X149" i="2"/>
  <c r="V149" i="2"/>
  <c r="T149" i="2"/>
  <c r="R149" i="2"/>
  <c r="M149" i="2"/>
  <c r="K149" i="2"/>
  <c r="D149" i="2"/>
  <c r="C149" i="2"/>
  <c r="B149" i="2"/>
  <c r="A149" i="2"/>
  <c r="AC148" i="2"/>
  <c r="AA148" i="2"/>
  <c r="X148" i="2"/>
  <c r="V148" i="2"/>
  <c r="T148" i="2"/>
  <c r="R148" i="2"/>
  <c r="M148" i="2"/>
  <c r="K148" i="2"/>
  <c r="D148" i="2"/>
  <c r="C148" i="2"/>
  <c r="B148" i="2"/>
  <c r="A148" i="2"/>
  <c r="AC147" i="2"/>
  <c r="AA147" i="2"/>
  <c r="X147" i="2"/>
  <c r="V147" i="2"/>
  <c r="T147" i="2"/>
  <c r="R147" i="2"/>
  <c r="M147" i="2"/>
  <c r="K147" i="2"/>
  <c r="N147" i="2" s="1"/>
  <c r="O147" i="2" s="1"/>
  <c r="D147" i="2"/>
  <c r="C147" i="2"/>
  <c r="B147" i="2"/>
  <c r="A147" i="2"/>
  <c r="AC146" i="2"/>
  <c r="AD146" i="2" s="1"/>
  <c r="AE146" i="2" s="1"/>
  <c r="AG146" i="2" s="1"/>
  <c r="AA146" i="2"/>
  <c r="X146" i="2"/>
  <c r="V146" i="2"/>
  <c r="T146" i="2"/>
  <c r="R146" i="2"/>
  <c r="M146" i="2"/>
  <c r="K146" i="2"/>
  <c r="D146" i="2"/>
  <c r="C146" i="2"/>
  <c r="B146" i="2"/>
  <c r="A146" i="2"/>
  <c r="AC145" i="2"/>
  <c r="AA145" i="2"/>
  <c r="X145" i="2"/>
  <c r="V145" i="2"/>
  <c r="T145" i="2"/>
  <c r="R145" i="2"/>
  <c r="M145" i="2"/>
  <c r="K145" i="2"/>
  <c r="D145" i="2"/>
  <c r="C145" i="2"/>
  <c r="B145" i="2"/>
  <c r="A145" i="2"/>
  <c r="AC144" i="2"/>
  <c r="AA144" i="2"/>
  <c r="X144" i="2"/>
  <c r="V144" i="2"/>
  <c r="T144" i="2"/>
  <c r="R144" i="2"/>
  <c r="M144" i="2"/>
  <c r="N144" i="2" s="1"/>
  <c r="O144" i="2" s="1"/>
  <c r="K144" i="2"/>
  <c r="D144" i="2"/>
  <c r="C144" i="2"/>
  <c r="B144" i="2"/>
  <c r="A144" i="2"/>
  <c r="AC143" i="2"/>
  <c r="AA143" i="2"/>
  <c r="X143" i="2"/>
  <c r="V143" i="2"/>
  <c r="T143" i="2"/>
  <c r="R143" i="2"/>
  <c r="M143" i="2"/>
  <c r="K143" i="2"/>
  <c r="D143" i="2"/>
  <c r="C143" i="2"/>
  <c r="B143" i="2"/>
  <c r="A143" i="2"/>
  <c r="AC142" i="2"/>
  <c r="AA142" i="2"/>
  <c r="X142" i="2"/>
  <c r="V142" i="2"/>
  <c r="T142" i="2"/>
  <c r="R142" i="2"/>
  <c r="M142" i="2"/>
  <c r="K142" i="2"/>
  <c r="D142" i="2"/>
  <c r="C142" i="2"/>
  <c r="B142" i="2"/>
  <c r="A142" i="2"/>
  <c r="AC141" i="2"/>
  <c r="AA141" i="2"/>
  <c r="X141" i="2"/>
  <c r="V141" i="2"/>
  <c r="T141" i="2"/>
  <c r="R141" i="2"/>
  <c r="M141" i="2"/>
  <c r="K141" i="2"/>
  <c r="D141" i="2"/>
  <c r="C141" i="2"/>
  <c r="B141" i="2"/>
  <c r="A141" i="2"/>
  <c r="AC140" i="2"/>
  <c r="AA140" i="2"/>
  <c r="X140" i="2"/>
  <c r="V140" i="2"/>
  <c r="T140" i="2"/>
  <c r="R140" i="2"/>
  <c r="M140" i="2"/>
  <c r="K140" i="2"/>
  <c r="D140" i="2"/>
  <c r="C140" i="2"/>
  <c r="B140" i="2"/>
  <c r="A140" i="2"/>
  <c r="AC139" i="2"/>
  <c r="AA139" i="2"/>
  <c r="X139" i="2"/>
  <c r="V139" i="2"/>
  <c r="T139" i="2"/>
  <c r="R139" i="2"/>
  <c r="M139" i="2"/>
  <c r="K139" i="2"/>
  <c r="D139" i="2"/>
  <c r="C139" i="2"/>
  <c r="B139" i="2"/>
  <c r="A139" i="2"/>
  <c r="AC138" i="2"/>
  <c r="AA138" i="2"/>
  <c r="X138" i="2"/>
  <c r="V138" i="2"/>
  <c r="T138" i="2"/>
  <c r="R138" i="2"/>
  <c r="M138" i="2"/>
  <c r="K138" i="2"/>
  <c r="D138" i="2"/>
  <c r="C138" i="2"/>
  <c r="B138" i="2"/>
  <c r="A138" i="2"/>
  <c r="AC137" i="2"/>
  <c r="AA137" i="2"/>
  <c r="X137" i="2"/>
  <c r="V137" i="2"/>
  <c r="T137" i="2"/>
  <c r="R137" i="2"/>
  <c r="M137" i="2"/>
  <c r="K137" i="2"/>
  <c r="D137" i="2"/>
  <c r="C137" i="2"/>
  <c r="B137" i="2"/>
  <c r="A137" i="2"/>
  <c r="AC136" i="2"/>
  <c r="AA136" i="2"/>
  <c r="X136" i="2"/>
  <c r="V136" i="2"/>
  <c r="T136" i="2"/>
  <c r="R136" i="2"/>
  <c r="M136" i="2"/>
  <c r="K136" i="2"/>
  <c r="D136" i="2"/>
  <c r="C136" i="2"/>
  <c r="B136" i="2"/>
  <c r="A136" i="2"/>
  <c r="AC135" i="2"/>
  <c r="AA135" i="2"/>
  <c r="X135" i="2"/>
  <c r="V135" i="2"/>
  <c r="T135" i="2"/>
  <c r="R135" i="2"/>
  <c r="M135" i="2"/>
  <c r="K135" i="2"/>
  <c r="D135" i="2"/>
  <c r="C135" i="2"/>
  <c r="B135" i="2"/>
  <c r="A135" i="2"/>
  <c r="AC134" i="2"/>
  <c r="AA134" i="2"/>
  <c r="X134" i="2"/>
  <c r="V134" i="2"/>
  <c r="T134" i="2"/>
  <c r="R134" i="2"/>
  <c r="M134" i="2"/>
  <c r="K134" i="2"/>
  <c r="D134" i="2"/>
  <c r="C134" i="2"/>
  <c r="B134" i="2"/>
  <c r="A134" i="2"/>
  <c r="AC133" i="2"/>
  <c r="AA133" i="2"/>
  <c r="X133" i="2"/>
  <c r="V133" i="2"/>
  <c r="T133" i="2"/>
  <c r="R133" i="2"/>
  <c r="M133" i="2"/>
  <c r="K133" i="2"/>
  <c r="D133" i="2"/>
  <c r="C133" i="2"/>
  <c r="B133" i="2"/>
  <c r="A133" i="2"/>
  <c r="AC132" i="2"/>
  <c r="AA132" i="2"/>
  <c r="X132" i="2"/>
  <c r="V132" i="2"/>
  <c r="T132" i="2"/>
  <c r="R132" i="2"/>
  <c r="M132" i="2"/>
  <c r="K132" i="2"/>
  <c r="D132" i="2"/>
  <c r="C132" i="2"/>
  <c r="B132" i="2"/>
  <c r="A132" i="2"/>
  <c r="AC131" i="2"/>
  <c r="AA131" i="2"/>
  <c r="X131" i="2"/>
  <c r="V131" i="2"/>
  <c r="T131" i="2"/>
  <c r="R131" i="2"/>
  <c r="M131" i="2"/>
  <c r="K131" i="2"/>
  <c r="D131" i="2"/>
  <c r="C131" i="2"/>
  <c r="B131" i="2"/>
  <c r="A131" i="2"/>
  <c r="AC130" i="2"/>
  <c r="AA130" i="2"/>
  <c r="X130" i="2"/>
  <c r="V130" i="2"/>
  <c r="T130" i="2"/>
  <c r="R130" i="2"/>
  <c r="M130" i="2"/>
  <c r="K130" i="2"/>
  <c r="D130" i="2"/>
  <c r="C130" i="2"/>
  <c r="B130" i="2"/>
  <c r="A130" i="2"/>
  <c r="AC129" i="2"/>
  <c r="AA129" i="2"/>
  <c r="X129" i="2"/>
  <c r="V129" i="2"/>
  <c r="T129" i="2"/>
  <c r="R129" i="2"/>
  <c r="M129" i="2"/>
  <c r="K129" i="2"/>
  <c r="D129" i="2"/>
  <c r="C129" i="2"/>
  <c r="B129" i="2"/>
  <c r="A129" i="2"/>
  <c r="AC128" i="2"/>
  <c r="AA128" i="2"/>
  <c r="X128" i="2"/>
  <c r="V128" i="2"/>
  <c r="T128" i="2"/>
  <c r="R128" i="2"/>
  <c r="M128" i="2"/>
  <c r="K128" i="2"/>
  <c r="D128" i="2"/>
  <c r="C128" i="2"/>
  <c r="B128" i="2"/>
  <c r="A128" i="2"/>
  <c r="AC127" i="2"/>
  <c r="AA127" i="2"/>
  <c r="X127" i="2"/>
  <c r="V127" i="2"/>
  <c r="T127" i="2"/>
  <c r="R127" i="2"/>
  <c r="M127" i="2"/>
  <c r="K127" i="2"/>
  <c r="D127" i="2"/>
  <c r="C127" i="2"/>
  <c r="B127" i="2"/>
  <c r="A127" i="2"/>
  <c r="AC126" i="2"/>
  <c r="AA126" i="2"/>
  <c r="X126" i="2"/>
  <c r="V126" i="2"/>
  <c r="T126" i="2"/>
  <c r="R126" i="2"/>
  <c r="M126" i="2"/>
  <c r="K126" i="2"/>
  <c r="D126" i="2"/>
  <c r="C126" i="2"/>
  <c r="B126" i="2"/>
  <c r="A126" i="2"/>
  <c r="AC125" i="2"/>
  <c r="AA125" i="2"/>
  <c r="X125" i="2"/>
  <c r="V125" i="2"/>
  <c r="T125" i="2"/>
  <c r="R125" i="2"/>
  <c r="M125" i="2"/>
  <c r="K125" i="2"/>
  <c r="D125" i="2"/>
  <c r="C125" i="2"/>
  <c r="B125" i="2"/>
  <c r="A125" i="2"/>
  <c r="AC124" i="2"/>
  <c r="AA124" i="2"/>
  <c r="X124" i="2"/>
  <c r="V124" i="2"/>
  <c r="T124" i="2"/>
  <c r="R124" i="2"/>
  <c r="M124" i="2"/>
  <c r="K124" i="2"/>
  <c r="D124" i="2"/>
  <c r="C124" i="2"/>
  <c r="B124" i="2"/>
  <c r="A124" i="2"/>
  <c r="AC123" i="2"/>
  <c r="AA123" i="2"/>
  <c r="X123" i="2"/>
  <c r="V123" i="2"/>
  <c r="T123" i="2"/>
  <c r="R123" i="2"/>
  <c r="M123" i="2"/>
  <c r="K123" i="2"/>
  <c r="D123" i="2"/>
  <c r="C123" i="2"/>
  <c r="B123" i="2"/>
  <c r="A123" i="2"/>
  <c r="AC122" i="2"/>
  <c r="AA122" i="2"/>
  <c r="X122" i="2"/>
  <c r="V122" i="2"/>
  <c r="T122" i="2"/>
  <c r="R122" i="2"/>
  <c r="M122" i="2"/>
  <c r="K122" i="2"/>
  <c r="D122" i="2"/>
  <c r="C122" i="2"/>
  <c r="B122" i="2"/>
  <c r="A122" i="2"/>
  <c r="AC121" i="2"/>
  <c r="AA121" i="2"/>
  <c r="X121" i="2"/>
  <c r="V121" i="2"/>
  <c r="T121" i="2"/>
  <c r="R121" i="2"/>
  <c r="M121" i="2"/>
  <c r="K121" i="2"/>
  <c r="D121" i="2"/>
  <c r="C121" i="2"/>
  <c r="B121" i="2"/>
  <c r="A121" i="2"/>
  <c r="AC120" i="2"/>
  <c r="AA120" i="2"/>
  <c r="X120" i="2"/>
  <c r="V120" i="2"/>
  <c r="T120" i="2"/>
  <c r="R120" i="2"/>
  <c r="M120" i="2"/>
  <c r="K120" i="2"/>
  <c r="D120" i="2"/>
  <c r="C120" i="2"/>
  <c r="B120" i="2"/>
  <c r="A120" i="2"/>
  <c r="AC119" i="2"/>
  <c r="AA119" i="2"/>
  <c r="X119" i="2"/>
  <c r="V119" i="2"/>
  <c r="T119" i="2"/>
  <c r="R119" i="2"/>
  <c r="M119" i="2"/>
  <c r="K119" i="2"/>
  <c r="D119" i="2"/>
  <c r="C119" i="2"/>
  <c r="B119" i="2"/>
  <c r="A119" i="2"/>
  <c r="AC118" i="2"/>
  <c r="AA118" i="2"/>
  <c r="X118" i="2"/>
  <c r="V118" i="2"/>
  <c r="T118" i="2"/>
  <c r="R118" i="2"/>
  <c r="M118" i="2"/>
  <c r="K118" i="2"/>
  <c r="D118" i="2"/>
  <c r="C118" i="2"/>
  <c r="B118" i="2"/>
  <c r="A118" i="2"/>
  <c r="AC117" i="2"/>
  <c r="AA117" i="2"/>
  <c r="X117" i="2"/>
  <c r="V117" i="2"/>
  <c r="T117" i="2"/>
  <c r="R117" i="2"/>
  <c r="M117" i="2"/>
  <c r="K117" i="2"/>
  <c r="D117" i="2"/>
  <c r="C117" i="2"/>
  <c r="B117" i="2"/>
  <c r="A117" i="2"/>
  <c r="AC116" i="2"/>
  <c r="AA116" i="2"/>
  <c r="X116" i="2"/>
  <c r="V116" i="2"/>
  <c r="T116" i="2"/>
  <c r="R116" i="2"/>
  <c r="M116" i="2"/>
  <c r="K116" i="2"/>
  <c r="D116" i="2"/>
  <c r="C116" i="2"/>
  <c r="B116" i="2"/>
  <c r="A116" i="2"/>
  <c r="AC115" i="2"/>
  <c r="AA115" i="2"/>
  <c r="X115" i="2"/>
  <c r="V115" i="2"/>
  <c r="T115" i="2"/>
  <c r="R115" i="2"/>
  <c r="M115" i="2"/>
  <c r="K115" i="2"/>
  <c r="D115" i="2"/>
  <c r="C115" i="2"/>
  <c r="B115" i="2"/>
  <c r="A115" i="2"/>
  <c r="AC114" i="2"/>
  <c r="AA114" i="2"/>
  <c r="X114" i="2"/>
  <c r="V114" i="2"/>
  <c r="T114" i="2"/>
  <c r="R114" i="2"/>
  <c r="M114" i="2"/>
  <c r="K114" i="2"/>
  <c r="D114" i="2"/>
  <c r="C114" i="2"/>
  <c r="B114" i="2"/>
  <c r="A114" i="2"/>
  <c r="AC113" i="2"/>
  <c r="AA113" i="2"/>
  <c r="X113" i="2"/>
  <c r="V113" i="2"/>
  <c r="T113" i="2"/>
  <c r="R113" i="2"/>
  <c r="M113" i="2"/>
  <c r="K113" i="2"/>
  <c r="D113" i="2"/>
  <c r="C113" i="2"/>
  <c r="B113" i="2"/>
  <c r="A113" i="2"/>
  <c r="AC112" i="2"/>
  <c r="AA112" i="2"/>
  <c r="X112" i="2"/>
  <c r="V112" i="2"/>
  <c r="T112" i="2"/>
  <c r="R112" i="2"/>
  <c r="M112" i="2"/>
  <c r="K112" i="2"/>
  <c r="D112" i="2"/>
  <c r="C112" i="2"/>
  <c r="B112" i="2"/>
  <c r="A112" i="2"/>
  <c r="AC111" i="2"/>
  <c r="AA111" i="2"/>
  <c r="X111" i="2"/>
  <c r="V111" i="2"/>
  <c r="T111" i="2"/>
  <c r="R111" i="2"/>
  <c r="M111" i="2"/>
  <c r="K111" i="2"/>
  <c r="D111" i="2"/>
  <c r="C111" i="2"/>
  <c r="B111" i="2"/>
  <c r="A111" i="2"/>
  <c r="AC110" i="2"/>
  <c r="AA110" i="2"/>
  <c r="X110" i="2"/>
  <c r="V110" i="2"/>
  <c r="T110" i="2"/>
  <c r="R110" i="2"/>
  <c r="M110" i="2"/>
  <c r="K110" i="2"/>
  <c r="D110" i="2"/>
  <c r="C110" i="2"/>
  <c r="B110" i="2"/>
  <c r="A110" i="2"/>
  <c r="AC109" i="2"/>
  <c r="AA109" i="2"/>
  <c r="X109" i="2"/>
  <c r="V109" i="2"/>
  <c r="T109" i="2"/>
  <c r="R109" i="2"/>
  <c r="M109" i="2"/>
  <c r="K109" i="2"/>
  <c r="D109" i="2"/>
  <c r="C109" i="2"/>
  <c r="B109" i="2"/>
  <c r="A109" i="2"/>
  <c r="AC108" i="2"/>
  <c r="AA108" i="2"/>
  <c r="X108" i="2"/>
  <c r="V108" i="2"/>
  <c r="T108" i="2"/>
  <c r="R108" i="2"/>
  <c r="M108" i="2"/>
  <c r="K108" i="2"/>
  <c r="D108" i="2"/>
  <c r="C108" i="2"/>
  <c r="B108" i="2"/>
  <c r="A108" i="2"/>
  <c r="AC107" i="2"/>
  <c r="AA107" i="2"/>
  <c r="X107" i="2"/>
  <c r="V107" i="2"/>
  <c r="T107" i="2"/>
  <c r="R107" i="2"/>
  <c r="M107" i="2"/>
  <c r="N107" i="2" s="1"/>
  <c r="O107" i="2" s="1"/>
  <c r="K107" i="2"/>
  <c r="D107" i="2"/>
  <c r="C107" i="2"/>
  <c r="B107" i="2"/>
  <c r="A107" i="2"/>
  <c r="AC106" i="2"/>
  <c r="AA106" i="2"/>
  <c r="X106" i="2"/>
  <c r="V106" i="2"/>
  <c r="T106" i="2"/>
  <c r="R106" i="2"/>
  <c r="M106" i="2"/>
  <c r="K106" i="2"/>
  <c r="D106" i="2"/>
  <c r="C106" i="2"/>
  <c r="B106" i="2"/>
  <c r="A106" i="2"/>
  <c r="AC105" i="2"/>
  <c r="AA105" i="2"/>
  <c r="X105" i="2"/>
  <c r="V105" i="2"/>
  <c r="T105" i="2"/>
  <c r="R105" i="2"/>
  <c r="M105" i="2"/>
  <c r="K105" i="2"/>
  <c r="D105" i="2"/>
  <c r="C105" i="2"/>
  <c r="B105" i="2"/>
  <c r="A105" i="2"/>
  <c r="AC104" i="2"/>
  <c r="AA104" i="2"/>
  <c r="X104" i="2"/>
  <c r="V104" i="2"/>
  <c r="T104" i="2"/>
  <c r="R104" i="2"/>
  <c r="M104" i="2"/>
  <c r="K104" i="2"/>
  <c r="D104" i="2"/>
  <c r="C104" i="2"/>
  <c r="B104" i="2"/>
  <c r="A104" i="2"/>
  <c r="AC103" i="2"/>
  <c r="AD103" i="2" s="1"/>
  <c r="AE103" i="2" s="1"/>
  <c r="AG103" i="2" s="1"/>
  <c r="AA103" i="2"/>
  <c r="X103" i="2"/>
  <c r="V103" i="2"/>
  <c r="T103" i="2"/>
  <c r="R103" i="2"/>
  <c r="M103" i="2"/>
  <c r="K103" i="2"/>
  <c r="D103" i="2"/>
  <c r="C103" i="2"/>
  <c r="B103" i="2"/>
  <c r="A103" i="2"/>
  <c r="AC102" i="2"/>
  <c r="AA102" i="2"/>
  <c r="X102" i="2"/>
  <c r="V102" i="2"/>
  <c r="T102" i="2"/>
  <c r="R102" i="2"/>
  <c r="M102" i="2"/>
  <c r="K102" i="2"/>
  <c r="D102" i="2"/>
  <c r="C102" i="2"/>
  <c r="B102" i="2"/>
  <c r="A102" i="2"/>
  <c r="AC101" i="2"/>
  <c r="AA101" i="2"/>
  <c r="X101" i="2"/>
  <c r="V101" i="2"/>
  <c r="T101" i="2"/>
  <c r="R101" i="2"/>
  <c r="M101" i="2"/>
  <c r="K101" i="2"/>
  <c r="D101" i="2"/>
  <c r="C101" i="2"/>
  <c r="B101" i="2"/>
  <c r="A101" i="2"/>
  <c r="AC100" i="2"/>
  <c r="AA100" i="2"/>
  <c r="X100" i="2"/>
  <c r="V100" i="2"/>
  <c r="T100" i="2"/>
  <c r="R100" i="2"/>
  <c r="M100" i="2"/>
  <c r="K100" i="2"/>
  <c r="D100" i="2"/>
  <c r="C100" i="2"/>
  <c r="B100" i="2"/>
  <c r="A100" i="2"/>
  <c r="AC99" i="2"/>
  <c r="AA99" i="2"/>
  <c r="X99" i="2"/>
  <c r="V99" i="2"/>
  <c r="T99" i="2"/>
  <c r="R99" i="2"/>
  <c r="M99" i="2"/>
  <c r="K99" i="2"/>
  <c r="D99" i="2"/>
  <c r="C99" i="2"/>
  <c r="B99" i="2"/>
  <c r="A99" i="2"/>
  <c r="AC98" i="2"/>
  <c r="AA98" i="2"/>
  <c r="X98" i="2"/>
  <c r="V98" i="2"/>
  <c r="T98" i="2"/>
  <c r="R98" i="2"/>
  <c r="M98" i="2"/>
  <c r="K98" i="2"/>
  <c r="D98" i="2"/>
  <c r="C98" i="2"/>
  <c r="B98" i="2"/>
  <c r="A98" i="2"/>
  <c r="AC97" i="2"/>
  <c r="AA97" i="2"/>
  <c r="X97" i="2"/>
  <c r="V97" i="2"/>
  <c r="T97" i="2"/>
  <c r="R97" i="2"/>
  <c r="M97" i="2"/>
  <c r="K97" i="2"/>
  <c r="D97" i="2"/>
  <c r="C97" i="2"/>
  <c r="B97" i="2"/>
  <c r="A97" i="2"/>
  <c r="AC96" i="2"/>
  <c r="AA96" i="2"/>
  <c r="X96" i="2"/>
  <c r="V96" i="2"/>
  <c r="T96" i="2"/>
  <c r="R96" i="2"/>
  <c r="M96" i="2"/>
  <c r="K96" i="2"/>
  <c r="D96" i="2"/>
  <c r="C96" i="2"/>
  <c r="B96" i="2"/>
  <c r="A96" i="2"/>
  <c r="AC95" i="2"/>
  <c r="AA95" i="2"/>
  <c r="X95" i="2"/>
  <c r="V95" i="2"/>
  <c r="T95" i="2"/>
  <c r="R95" i="2"/>
  <c r="M95" i="2"/>
  <c r="K95" i="2"/>
  <c r="D95" i="2"/>
  <c r="C95" i="2"/>
  <c r="B95" i="2"/>
  <c r="A95" i="2"/>
  <c r="AC94" i="2"/>
  <c r="AA94" i="2"/>
  <c r="X94" i="2"/>
  <c r="V94" i="2"/>
  <c r="T94" i="2"/>
  <c r="R94" i="2"/>
  <c r="M94" i="2"/>
  <c r="K94" i="2"/>
  <c r="D94" i="2"/>
  <c r="C94" i="2"/>
  <c r="B94" i="2"/>
  <c r="A94" i="2"/>
  <c r="AC93" i="2"/>
  <c r="AA93" i="2"/>
  <c r="X93" i="2"/>
  <c r="V93" i="2"/>
  <c r="T93" i="2"/>
  <c r="R93" i="2"/>
  <c r="M93" i="2"/>
  <c r="K93" i="2"/>
  <c r="D93" i="2"/>
  <c r="C93" i="2"/>
  <c r="B93" i="2"/>
  <c r="A93" i="2"/>
  <c r="AC92" i="2"/>
  <c r="AA92" i="2"/>
  <c r="X92" i="2"/>
  <c r="V92" i="2"/>
  <c r="T92" i="2"/>
  <c r="R92" i="2"/>
  <c r="M92" i="2"/>
  <c r="K92" i="2"/>
  <c r="D92" i="2"/>
  <c r="C92" i="2"/>
  <c r="B92" i="2"/>
  <c r="A92" i="2"/>
  <c r="AC91" i="2"/>
  <c r="AA91" i="2"/>
  <c r="X91" i="2"/>
  <c r="V91" i="2"/>
  <c r="T91" i="2"/>
  <c r="R91" i="2"/>
  <c r="M91" i="2"/>
  <c r="K91" i="2"/>
  <c r="D91" i="2"/>
  <c r="C91" i="2"/>
  <c r="B91" i="2"/>
  <c r="A91" i="2"/>
  <c r="AC90" i="2"/>
  <c r="AD90" i="2" s="1"/>
  <c r="AE90" i="2" s="1"/>
  <c r="AG90" i="2" s="1"/>
  <c r="AA90" i="2"/>
  <c r="X90" i="2"/>
  <c r="V90" i="2"/>
  <c r="T90" i="2"/>
  <c r="R90" i="2"/>
  <c r="M90" i="2"/>
  <c r="K90" i="2"/>
  <c r="D90" i="2"/>
  <c r="C90" i="2"/>
  <c r="B90" i="2"/>
  <c r="A90" i="2"/>
  <c r="AC89" i="2"/>
  <c r="AA89" i="2"/>
  <c r="X89" i="2"/>
  <c r="V89" i="2"/>
  <c r="T89" i="2"/>
  <c r="R89" i="2"/>
  <c r="M89" i="2"/>
  <c r="K89" i="2"/>
  <c r="D89" i="2"/>
  <c r="C89" i="2"/>
  <c r="B89" i="2"/>
  <c r="A89" i="2"/>
  <c r="AC88" i="2"/>
  <c r="AA88" i="2"/>
  <c r="X88" i="2"/>
  <c r="V88" i="2"/>
  <c r="T88" i="2"/>
  <c r="R88" i="2"/>
  <c r="M88" i="2"/>
  <c r="K88" i="2"/>
  <c r="D88" i="2"/>
  <c r="C88" i="2"/>
  <c r="B88" i="2"/>
  <c r="A88" i="2"/>
  <c r="AC87" i="2"/>
  <c r="AA87" i="2"/>
  <c r="X87" i="2"/>
  <c r="V87" i="2"/>
  <c r="T87" i="2"/>
  <c r="R87" i="2"/>
  <c r="M87" i="2"/>
  <c r="K87" i="2"/>
  <c r="D87" i="2"/>
  <c r="C87" i="2"/>
  <c r="B87" i="2"/>
  <c r="A87" i="2"/>
  <c r="AC86" i="2"/>
  <c r="AA86" i="2"/>
  <c r="X86" i="2"/>
  <c r="V86" i="2"/>
  <c r="T86" i="2"/>
  <c r="R86" i="2"/>
  <c r="M86" i="2"/>
  <c r="K86" i="2"/>
  <c r="D86" i="2"/>
  <c r="C86" i="2"/>
  <c r="B86" i="2"/>
  <c r="A86" i="2"/>
  <c r="AC85" i="2"/>
  <c r="AA85" i="2"/>
  <c r="X85" i="2"/>
  <c r="V85" i="2"/>
  <c r="T85" i="2"/>
  <c r="R85" i="2"/>
  <c r="M85" i="2"/>
  <c r="K85" i="2"/>
  <c r="D85" i="2"/>
  <c r="C85" i="2"/>
  <c r="B85" i="2"/>
  <c r="A85" i="2"/>
  <c r="AC84" i="2"/>
  <c r="AA84" i="2"/>
  <c r="X84" i="2"/>
  <c r="V84" i="2"/>
  <c r="T84" i="2"/>
  <c r="R84" i="2"/>
  <c r="M84" i="2"/>
  <c r="K84" i="2"/>
  <c r="D84" i="2"/>
  <c r="C84" i="2"/>
  <c r="B84" i="2"/>
  <c r="A84" i="2"/>
  <c r="AC83" i="2"/>
  <c r="AA83" i="2"/>
  <c r="X83" i="2"/>
  <c r="V83" i="2"/>
  <c r="T83" i="2"/>
  <c r="R83" i="2"/>
  <c r="M83" i="2"/>
  <c r="N83" i="2" s="1"/>
  <c r="O83" i="2" s="1"/>
  <c r="K83" i="2"/>
  <c r="D83" i="2"/>
  <c r="C83" i="2"/>
  <c r="B83" i="2"/>
  <c r="A83" i="2"/>
  <c r="AC82" i="2"/>
  <c r="AA82" i="2"/>
  <c r="X82" i="2"/>
  <c r="V82" i="2"/>
  <c r="T82" i="2"/>
  <c r="R82" i="2"/>
  <c r="M82" i="2"/>
  <c r="K82" i="2"/>
  <c r="D82" i="2"/>
  <c r="C82" i="2"/>
  <c r="B82" i="2"/>
  <c r="A82" i="2"/>
  <c r="AC81" i="2"/>
  <c r="AA81" i="2"/>
  <c r="X81" i="2"/>
  <c r="V81" i="2"/>
  <c r="T81" i="2"/>
  <c r="R81" i="2"/>
  <c r="M81" i="2"/>
  <c r="K81" i="2"/>
  <c r="D81" i="2"/>
  <c r="C81" i="2"/>
  <c r="B81" i="2"/>
  <c r="A81" i="2"/>
  <c r="AC80" i="2"/>
  <c r="AA80" i="2"/>
  <c r="X80" i="2"/>
  <c r="V80" i="2"/>
  <c r="T80" i="2"/>
  <c r="R80" i="2"/>
  <c r="M80" i="2"/>
  <c r="K80" i="2"/>
  <c r="D80" i="2"/>
  <c r="C80" i="2"/>
  <c r="B80" i="2"/>
  <c r="A80" i="2"/>
  <c r="AC79" i="2"/>
  <c r="AA79" i="2"/>
  <c r="X79" i="2"/>
  <c r="V79" i="2"/>
  <c r="T79" i="2"/>
  <c r="R79" i="2"/>
  <c r="M79" i="2"/>
  <c r="K79" i="2"/>
  <c r="D79" i="2"/>
  <c r="C79" i="2"/>
  <c r="B79" i="2"/>
  <c r="A79" i="2"/>
  <c r="AC78" i="2"/>
  <c r="AA78" i="2"/>
  <c r="X78" i="2"/>
  <c r="V78" i="2"/>
  <c r="T78" i="2"/>
  <c r="R78" i="2"/>
  <c r="M78" i="2"/>
  <c r="K78" i="2"/>
  <c r="D78" i="2"/>
  <c r="C78" i="2"/>
  <c r="B78" i="2"/>
  <c r="A78" i="2"/>
  <c r="AC77" i="2"/>
  <c r="AA77" i="2"/>
  <c r="X77" i="2"/>
  <c r="V77" i="2"/>
  <c r="T77" i="2"/>
  <c r="R77" i="2"/>
  <c r="M77" i="2"/>
  <c r="K77" i="2"/>
  <c r="D77" i="2"/>
  <c r="C77" i="2"/>
  <c r="B77" i="2"/>
  <c r="A77" i="2"/>
  <c r="AC76" i="2"/>
  <c r="AA76" i="2"/>
  <c r="X76" i="2"/>
  <c r="V76" i="2"/>
  <c r="T76" i="2"/>
  <c r="R76" i="2"/>
  <c r="M76" i="2"/>
  <c r="K76" i="2"/>
  <c r="D76" i="2"/>
  <c r="C76" i="2"/>
  <c r="B76" i="2"/>
  <c r="A76" i="2"/>
  <c r="AC75" i="2"/>
  <c r="AA75" i="2"/>
  <c r="X75" i="2"/>
  <c r="V75" i="2"/>
  <c r="T75" i="2"/>
  <c r="R75" i="2"/>
  <c r="M75" i="2"/>
  <c r="K75" i="2"/>
  <c r="D75" i="2"/>
  <c r="C75" i="2"/>
  <c r="B75" i="2"/>
  <c r="A75" i="2"/>
  <c r="AC74" i="2"/>
  <c r="AA74" i="2"/>
  <c r="X74" i="2"/>
  <c r="V74" i="2"/>
  <c r="T74" i="2"/>
  <c r="R74" i="2"/>
  <c r="M74" i="2"/>
  <c r="K74" i="2"/>
  <c r="D74" i="2"/>
  <c r="C74" i="2"/>
  <c r="B74" i="2"/>
  <c r="A74" i="2"/>
  <c r="AC73" i="2"/>
  <c r="AA73" i="2"/>
  <c r="AD73" i="2" s="1"/>
  <c r="AE73" i="2" s="1"/>
  <c r="AG73" i="2" s="1"/>
  <c r="X73" i="2"/>
  <c r="V73" i="2"/>
  <c r="T73" i="2"/>
  <c r="R73" i="2"/>
  <c r="M73" i="2"/>
  <c r="K73" i="2"/>
  <c r="N73" i="2" s="1"/>
  <c r="O73" i="2" s="1"/>
  <c r="D73" i="2"/>
  <c r="C73" i="2"/>
  <c r="B73" i="2"/>
  <c r="A73" i="2"/>
  <c r="AC72" i="2"/>
  <c r="AA72" i="2"/>
  <c r="X72" i="2"/>
  <c r="V72" i="2"/>
  <c r="T72" i="2"/>
  <c r="R72" i="2"/>
  <c r="M72" i="2"/>
  <c r="K72" i="2"/>
  <c r="D72" i="2"/>
  <c r="C72" i="2"/>
  <c r="B72" i="2"/>
  <c r="A72" i="2"/>
  <c r="AC71" i="2"/>
  <c r="AA71" i="2"/>
  <c r="X71" i="2"/>
  <c r="V71" i="2"/>
  <c r="T71" i="2"/>
  <c r="R71" i="2"/>
  <c r="M71" i="2"/>
  <c r="K71" i="2"/>
  <c r="D71" i="2"/>
  <c r="C71" i="2"/>
  <c r="B71" i="2"/>
  <c r="A71" i="2"/>
  <c r="AC70" i="2"/>
  <c r="AA70" i="2"/>
  <c r="X70" i="2"/>
  <c r="V70" i="2"/>
  <c r="T70" i="2"/>
  <c r="R70" i="2"/>
  <c r="M70" i="2"/>
  <c r="K70" i="2"/>
  <c r="D70" i="2"/>
  <c r="C70" i="2"/>
  <c r="B70" i="2"/>
  <c r="A70" i="2"/>
  <c r="AC69" i="2"/>
  <c r="AA69" i="2"/>
  <c r="X69" i="2"/>
  <c r="V69" i="2"/>
  <c r="T69" i="2"/>
  <c r="R69" i="2"/>
  <c r="M69" i="2"/>
  <c r="K69" i="2"/>
  <c r="D69" i="2"/>
  <c r="C69" i="2"/>
  <c r="B69" i="2"/>
  <c r="A69" i="2"/>
  <c r="AC68" i="2"/>
  <c r="AA68" i="2"/>
  <c r="X68" i="2"/>
  <c r="V68" i="2"/>
  <c r="T68" i="2"/>
  <c r="R68" i="2"/>
  <c r="M68" i="2"/>
  <c r="K68" i="2"/>
  <c r="D68" i="2"/>
  <c r="C68" i="2"/>
  <c r="B68" i="2"/>
  <c r="A68" i="2"/>
  <c r="AC67" i="2"/>
  <c r="AA67" i="2"/>
  <c r="X67" i="2"/>
  <c r="V67" i="2"/>
  <c r="T67" i="2"/>
  <c r="R67" i="2"/>
  <c r="M67" i="2"/>
  <c r="K67" i="2"/>
  <c r="D67" i="2"/>
  <c r="C67" i="2"/>
  <c r="B67" i="2"/>
  <c r="A67" i="2"/>
  <c r="AC66" i="2"/>
  <c r="AA66" i="2"/>
  <c r="X66" i="2"/>
  <c r="V66" i="2"/>
  <c r="T66" i="2"/>
  <c r="R66" i="2"/>
  <c r="M66" i="2"/>
  <c r="K66" i="2"/>
  <c r="D66" i="2"/>
  <c r="C66" i="2"/>
  <c r="B66" i="2"/>
  <c r="A66" i="2"/>
  <c r="AC65" i="2"/>
  <c r="AA65" i="2"/>
  <c r="X65" i="2"/>
  <c r="V65" i="2"/>
  <c r="T65" i="2"/>
  <c r="R65" i="2"/>
  <c r="M65" i="2"/>
  <c r="K65" i="2"/>
  <c r="D65" i="2"/>
  <c r="C65" i="2"/>
  <c r="B65" i="2"/>
  <c r="A65" i="2"/>
  <c r="AC64" i="2"/>
  <c r="AA64" i="2"/>
  <c r="X64" i="2"/>
  <c r="V64" i="2"/>
  <c r="T64" i="2"/>
  <c r="R64" i="2"/>
  <c r="M64" i="2"/>
  <c r="K64" i="2"/>
  <c r="D64" i="2"/>
  <c r="C64" i="2"/>
  <c r="B64" i="2"/>
  <c r="A64" i="2"/>
  <c r="AC63" i="2"/>
  <c r="AA63" i="2"/>
  <c r="X63" i="2"/>
  <c r="V63" i="2"/>
  <c r="T63" i="2"/>
  <c r="R63" i="2"/>
  <c r="M63" i="2"/>
  <c r="K63" i="2"/>
  <c r="D63" i="2"/>
  <c r="C63" i="2"/>
  <c r="B63" i="2"/>
  <c r="A63" i="2"/>
  <c r="AC62" i="2"/>
  <c r="AA62" i="2"/>
  <c r="X62" i="2"/>
  <c r="V62" i="2"/>
  <c r="T62" i="2"/>
  <c r="R62" i="2"/>
  <c r="M62" i="2"/>
  <c r="K62" i="2"/>
  <c r="N62" i="2" s="1"/>
  <c r="O62" i="2" s="1"/>
  <c r="D62" i="2"/>
  <c r="C62" i="2"/>
  <c r="B62" i="2"/>
  <c r="A62" i="2"/>
  <c r="AC61" i="2"/>
  <c r="AA61" i="2"/>
  <c r="X61" i="2"/>
  <c r="V61" i="2"/>
  <c r="T61" i="2"/>
  <c r="R61" i="2"/>
  <c r="M61" i="2"/>
  <c r="K61" i="2"/>
  <c r="D61" i="2"/>
  <c r="C61" i="2"/>
  <c r="B61" i="2"/>
  <c r="A61" i="2"/>
  <c r="AC60" i="2"/>
  <c r="AA60" i="2"/>
  <c r="X60" i="2"/>
  <c r="V60" i="2"/>
  <c r="T60" i="2"/>
  <c r="R60" i="2"/>
  <c r="M60" i="2"/>
  <c r="K60" i="2"/>
  <c r="D60" i="2"/>
  <c r="C60" i="2"/>
  <c r="B60" i="2"/>
  <c r="A60" i="2"/>
  <c r="AC59" i="2"/>
  <c r="AA59" i="2"/>
  <c r="X59" i="2"/>
  <c r="V59" i="2"/>
  <c r="T59" i="2"/>
  <c r="R59" i="2"/>
  <c r="M59" i="2"/>
  <c r="K59" i="2"/>
  <c r="D59" i="2"/>
  <c r="C59" i="2"/>
  <c r="B59" i="2"/>
  <c r="A59" i="2"/>
  <c r="AC58" i="2"/>
  <c r="AA58" i="2"/>
  <c r="AD58" i="2" s="1"/>
  <c r="AE58" i="2" s="1"/>
  <c r="AG58" i="2" s="1"/>
  <c r="X58" i="2"/>
  <c r="V58" i="2"/>
  <c r="T58" i="2"/>
  <c r="R58" i="2"/>
  <c r="M58" i="2"/>
  <c r="K58" i="2"/>
  <c r="D58" i="2"/>
  <c r="C58" i="2"/>
  <c r="B58" i="2"/>
  <c r="A58" i="2"/>
  <c r="AC57" i="2"/>
  <c r="AA57" i="2"/>
  <c r="X57" i="2"/>
  <c r="V57" i="2"/>
  <c r="T57" i="2"/>
  <c r="R57" i="2"/>
  <c r="M57" i="2"/>
  <c r="K57" i="2"/>
  <c r="N57" i="2" s="1"/>
  <c r="O57" i="2" s="1"/>
  <c r="D57" i="2"/>
  <c r="C57" i="2"/>
  <c r="B57" i="2"/>
  <c r="A57" i="2"/>
  <c r="AC56" i="2"/>
  <c r="AA56" i="2"/>
  <c r="AD56" i="2" s="1"/>
  <c r="AE56" i="2" s="1"/>
  <c r="AG56" i="2" s="1"/>
  <c r="X56" i="2"/>
  <c r="V56" i="2"/>
  <c r="T56" i="2"/>
  <c r="R56" i="2"/>
  <c r="M56" i="2"/>
  <c r="K56" i="2"/>
  <c r="D56" i="2"/>
  <c r="C56" i="2"/>
  <c r="B56" i="2"/>
  <c r="A56" i="2"/>
  <c r="AC55" i="2"/>
  <c r="AA55" i="2"/>
  <c r="X55" i="2"/>
  <c r="V55" i="2"/>
  <c r="T55" i="2"/>
  <c r="R55" i="2"/>
  <c r="M55" i="2"/>
  <c r="K55" i="2"/>
  <c r="N55" i="2" s="1"/>
  <c r="O55" i="2" s="1"/>
  <c r="D55" i="2"/>
  <c r="C55" i="2"/>
  <c r="B55" i="2"/>
  <c r="A55" i="2"/>
  <c r="AC54" i="2"/>
  <c r="AA54" i="2"/>
  <c r="X54" i="2"/>
  <c r="V54" i="2"/>
  <c r="T54" i="2"/>
  <c r="R54" i="2"/>
  <c r="M54" i="2"/>
  <c r="K54" i="2"/>
  <c r="N54" i="2" s="1"/>
  <c r="O54" i="2" s="1"/>
  <c r="D54" i="2"/>
  <c r="C54" i="2"/>
  <c r="B54" i="2"/>
  <c r="A54" i="2"/>
  <c r="AC53" i="2"/>
  <c r="AA53" i="2"/>
  <c r="X53" i="2"/>
  <c r="V53" i="2"/>
  <c r="T53" i="2"/>
  <c r="R53" i="2"/>
  <c r="M53" i="2"/>
  <c r="K53" i="2"/>
  <c r="D53" i="2"/>
  <c r="C53" i="2"/>
  <c r="B53" i="2"/>
  <c r="A53" i="2"/>
  <c r="AC52" i="2"/>
  <c r="AA52" i="2"/>
  <c r="X52" i="2"/>
  <c r="V52" i="2"/>
  <c r="T52" i="2"/>
  <c r="R52" i="2"/>
  <c r="M52" i="2"/>
  <c r="K52" i="2"/>
  <c r="D52" i="2"/>
  <c r="C52" i="2"/>
  <c r="B52" i="2"/>
  <c r="A52" i="2"/>
  <c r="AC51" i="2"/>
  <c r="AA51" i="2"/>
  <c r="X51" i="2"/>
  <c r="V51" i="2"/>
  <c r="T51" i="2"/>
  <c r="R51" i="2"/>
  <c r="M51" i="2"/>
  <c r="K51" i="2"/>
  <c r="D51" i="2"/>
  <c r="C51" i="2"/>
  <c r="B51" i="2"/>
  <c r="A51" i="2"/>
  <c r="AC50" i="2"/>
  <c r="AA50" i="2"/>
  <c r="X50" i="2"/>
  <c r="V50" i="2"/>
  <c r="T50" i="2"/>
  <c r="R50" i="2"/>
  <c r="M50" i="2"/>
  <c r="K50" i="2"/>
  <c r="D50" i="2"/>
  <c r="C50" i="2"/>
  <c r="B50" i="2"/>
  <c r="A50" i="2"/>
  <c r="AC49" i="2"/>
  <c r="AA49" i="2"/>
  <c r="X49" i="2"/>
  <c r="V49" i="2"/>
  <c r="T49" i="2"/>
  <c r="R49" i="2"/>
  <c r="M49" i="2"/>
  <c r="K49" i="2"/>
  <c r="D49" i="2"/>
  <c r="C49" i="2"/>
  <c r="B49" i="2"/>
  <c r="A49" i="2"/>
  <c r="AC48" i="2"/>
  <c r="AA48" i="2"/>
  <c r="X48" i="2"/>
  <c r="V48" i="2"/>
  <c r="T48" i="2"/>
  <c r="R48" i="2"/>
  <c r="M48" i="2"/>
  <c r="K48" i="2"/>
  <c r="D48" i="2"/>
  <c r="C48" i="2"/>
  <c r="B48" i="2"/>
  <c r="A48" i="2"/>
  <c r="AC47" i="2"/>
  <c r="AA47" i="2"/>
  <c r="X47" i="2"/>
  <c r="V47" i="2"/>
  <c r="T47" i="2"/>
  <c r="R47" i="2"/>
  <c r="M47" i="2"/>
  <c r="K47" i="2"/>
  <c r="D47" i="2"/>
  <c r="C47" i="2"/>
  <c r="B47" i="2"/>
  <c r="A47" i="2"/>
  <c r="AC46" i="2"/>
  <c r="AA46" i="2"/>
  <c r="X46" i="2"/>
  <c r="V46" i="2"/>
  <c r="T46" i="2"/>
  <c r="R46" i="2"/>
  <c r="M46" i="2"/>
  <c r="K46" i="2"/>
  <c r="D46" i="2"/>
  <c r="C46" i="2"/>
  <c r="B46" i="2"/>
  <c r="A46" i="2"/>
  <c r="AC45" i="2"/>
  <c r="AA45" i="2"/>
  <c r="AD45" i="2" s="1"/>
  <c r="AE45" i="2" s="1"/>
  <c r="AG45" i="2" s="1"/>
  <c r="X45" i="2"/>
  <c r="V45" i="2"/>
  <c r="T45" i="2"/>
  <c r="R45" i="2"/>
  <c r="M45" i="2"/>
  <c r="K45" i="2"/>
  <c r="D45" i="2"/>
  <c r="C45" i="2"/>
  <c r="B45" i="2"/>
  <c r="A45" i="2"/>
  <c r="AC44" i="2"/>
  <c r="AA44" i="2"/>
  <c r="X44" i="2"/>
  <c r="V44" i="2"/>
  <c r="T44" i="2"/>
  <c r="R44" i="2"/>
  <c r="M44" i="2"/>
  <c r="K44" i="2"/>
  <c r="D44" i="2"/>
  <c r="C44" i="2"/>
  <c r="B44" i="2"/>
  <c r="A44" i="2"/>
  <c r="AC43" i="2"/>
  <c r="AA43" i="2"/>
  <c r="X43" i="2"/>
  <c r="V43" i="2"/>
  <c r="T43" i="2"/>
  <c r="R43" i="2"/>
  <c r="M43" i="2"/>
  <c r="K43" i="2"/>
  <c r="D43" i="2"/>
  <c r="C43" i="2"/>
  <c r="B43" i="2"/>
  <c r="A43" i="2"/>
  <c r="AC42" i="2"/>
  <c r="AA42" i="2"/>
  <c r="X42" i="2"/>
  <c r="V42" i="2"/>
  <c r="T42" i="2"/>
  <c r="R42" i="2"/>
  <c r="M42" i="2"/>
  <c r="K42" i="2"/>
  <c r="D42" i="2"/>
  <c r="C42" i="2"/>
  <c r="B42" i="2"/>
  <c r="A42" i="2"/>
  <c r="AC41" i="2"/>
  <c r="AA41" i="2"/>
  <c r="AD41" i="2" s="1"/>
  <c r="AE41" i="2" s="1"/>
  <c r="AG41" i="2" s="1"/>
  <c r="X41" i="2"/>
  <c r="V41" i="2"/>
  <c r="T41" i="2"/>
  <c r="R41" i="2"/>
  <c r="M41" i="2"/>
  <c r="N41" i="2" s="1"/>
  <c r="O41" i="2" s="1"/>
  <c r="K41" i="2"/>
  <c r="D41" i="2"/>
  <c r="C41" i="2"/>
  <c r="B41" i="2"/>
  <c r="A41" i="2"/>
  <c r="AC40" i="2"/>
  <c r="AA40" i="2"/>
  <c r="AD40" i="2" s="1"/>
  <c r="AE40" i="2" s="1"/>
  <c r="AG40" i="2" s="1"/>
  <c r="X40" i="2"/>
  <c r="V40" i="2"/>
  <c r="T40" i="2"/>
  <c r="R40" i="2"/>
  <c r="M40" i="2"/>
  <c r="K40" i="2"/>
  <c r="N40" i="2" s="1"/>
  <c r="O40" i="2" s="1"/>
  <c r="D40" i="2"/>
  <c r="C40" i="2"/>
  <c r="B40" i="2"/>
  <c r="A40" i="2"/>
  <c r="AC39" i="2"/>
  <c r="AA39" i="2"/>
  <c r="X39" i="2"/>
  <c r="V39" i="2"/>
  <c r="T39" i="2"/>
  <c r="R39" i="2"/>
  <c r="M39" i="2"/>
  <c r="K39" i="2"/>
  <c r="N39" i="2" s="1"/>
  <c r="O39" i="2" s="1"/>
  <c r="D39" i="2"/>
  <c r="C39" i="2"/>
  <c r="B39" i="2"/>
  <c r="A39" i="2"/>
  <c r="AC38" i="2"/>
  <c r="AA38" i="2"/>
  <c r="X38" i="2"/>
  <c r="V38" i="2"/>
  <c r="T38" i="2"/>
  <c r="R38" i="2"/>
  <c r="M38" i="2"/>
  <c r="K38" i="2"/>
  <c r="D38" i="2"/>
  <c r="C38" i="2"/>
  <c r="B38" i="2"/>
  <c r="A38" i="2"/>
  <c r="AC37" i="2"/>
  <c r="AA37" i="2"/>
  <c r="X37" i="2"/>
  <c r="V37" i="2"/>
  <c r="T37" i="2"/>
  <c r="R37" i="2"/>
  <c r="M37" i="2"/>
  <c r="K37" i="2"/>
  <c r="N37" i="2" s="1"/>
  <c r="O37" i="2" s="1"/>
  <c r="D37" i="2"/>
  <c r="C37" i="2"/>
  <c r="B37" i="2"/>
  <c r="A37" i="2"/>
  <c r="AC36" i="2"/>
  <c r="AA36" i="2"/>
  <c r="AD36" i="2" s="1"/>
  <c r="AE36" i="2" s="1"/>
  <c r="AG36" i="2" s="1"/>
  <c r="X36" i="2"/>
  <c r="V36" i="2"/>
  <c r="T36" i="2"/>
  <c r="R36" i="2"/>
  <c r="M36" i="2"/>
  <c r="K36" i="2"/>
  <c r="D36" i="2"/>
  <c r="C36" i="2"/>
  <c r="B36" i="2"/>
  <c r="A36" i="2"/>
  <c r="AC35" i="2"/>
  <c r="AA35" i="2"/>
  <c r="AD35" i="2" s="1"/>
  <c r="AE35" i="2" s="1"/>
  <c r="AG35" i="2" s="1"/>
  <c r="X35" i="2"/>
  <c r="V35" i="2"/>
  <c r="T35" i="2"/>
  <c r="R35" i="2"/>
  <c r="M35" i="2"/>
  <c r="K35" i="2"/>
  <c r="D35" i="2"/>
  <c r="C35" i="2"/>
  <c r="B35" i="2"/>
  <c r="A35" i="2"/>
  <c r="AC34" i="2"/>
  <c r="AA34" i="2"/>
  <c r="X34" i="2"/>
  <c r="V34" i="2"/>
  <c r="T34" i="2"/>
  <c r="R34" i="2"/>
  <c r="M34" i="2"/>
  <c r="K34" i="2"/>
  <c r="D34" i="2"/>
  <c r="C34" i="2"/>
  <c r="B34" i="2"/>
  <c r="A34" i="2"/>
  <c r="AC33" i="2"/>
  <c r="AA33" i="2"/>
  <c r="X33" i="2"/>
  <c r="V33" i="2"/>
  <c r="T33" i="2"/>
  <c r="R33" i="2"/>
  <c r="M33" i="2"/>
  <c r="K33" i="2"/>
  <c r="D33" i="2"/>
  <c r="C33" i="2"/>
  <c r="B33" i="2"/>
  <c r="A33" i="2"/>
  <c r="AC32" i="2"/>
  <c r="AA32" i="2"/>
  <c r="X32" i="2"/>
  <c r="V32" i="2"/>
  <c r="T32" i="2"/>
  <c r="R32" i="2"/>
  <c r="M32" i="2"/>
  <c r="K32" i="2"/>
  <c r="D32" i="2"/>
  <c r="C32" i="2"/>
  <c r="B32" i="2"/>
  <c r="A32" i="2"/>
  <c r="AC31" i="2"/>
  <c r="AA31" i="2"/>
  <c r="AD31" i="2" s="1"/>
  <c r="AE31" i="2" s="1"/>
  <c r="AG31" i="2" s="1"/>
  <c r="X31" i="2"/>
  <c r="V31" i="2"/>
  <c r="T31" i="2"/>
  <c r="R31" i="2"/>
  <c r="M31" i="2"/>
  <c r="K31" i="2"/>
  <c r="D31" i="2"/>
  <c r="C31" i="2"/>
  <c r="B31" i="2"/>
  <c r="A31" i="2"/>
  <c r="AC30" i="2"/>
  <c r="AA30" i="2"/>
  <c r="X30" i="2"/>
  <c r="V30" i="2"/>
  <c r="T30" i="2"/>
  <c r="R30" i="2"/>
  <c r="M30" i="2"/>
  <c r="K30" i="2"/>
  <c r="D30" i="2"/>
  <c r="C30" i="2"/>
  <c r="B30" i="2"/>
  <c r="A30" i="2"/>
  <c r="AC29" i="2"/>
  <c r="AA29" i="2"/>
  <c r="X29" i="2"/>
  <c r="V29" i="2"/>
  <c r="T29" i="2"/>
  <c r="R29" i="2"/>
  <c r="M29" i="2"/>
  <c r="K29" i="2"/>
  <c r="N29" i="2" s="1"/>
  <c r="O29" i="2" s="1"/>
  <c r="D29" i="2"/>
  <c r="C29" i="2"/>
  <c r="B29" i="2"/>
  <c r="A29" i="2"/>
  <c r="AC28" i="2"/>
  <c r="AA28" i="2"/>
  <c r="AD28" i="2" s="1"/>
  <c r="AE28" i="2" s="1"/>
  <c r="AG28" i="2" s="1"/>
  <c r="X28" i="2"/>
  <c r="V28" i="2"/>
  <c r="T28" i="2"/>
  <c r="R28" i="2"/>
  <c r="M28" i="2"/>
  <c r="K28" i="2"/>
  <c r="D28" i="2"/>
  <c r="C28" i="2"/>
  <c r="B28" i="2"/>
  <c r="A28" i="2"/>
  <c r="AC27" i="2"/>
  <c r="AA27" i="2"/>
  <c r="X27" i="2"/>
  <c r="V27" i="2"/>
  <c r="T27" i="2"/>
  <c r="R27" i="2"/>
  <c r="M27" i="2"/>
  <c r="K27" i="2"/>
  <c r="D27" i="2"/>
  <c r="C27" i="2"/>
  <c r="B27" i="2"/>
  <c r="A27" i="2"/>
  <c r="AC26" i="2"/>
  <c r="AA26" i="2"/>
  <c r="X26" i="2"/>
  <c r="V26" i="2"/>
  <c r="T26" i="2"/>
  <c r="R26" i="2"/>
  <c r="M26" i="2"/>
  <c r="K26" i="2"/>
  <c r="D26" i="2"/>
  <c r="C26" i="2"/>
  <c r="B26" i="2"/>
  <c r="A26" i="2"/>
  <c r="AC25" i="2"/>
  <c r="AA25" i="2"/>
  <c r="X25" i="2"/>
  <c r="V25" i="2"/>
  <c r="T25" i="2"/>
  <c r="R25" i="2"/>
  <c r="M25" i="2"/>
  <c r="K25" i="2"/>
  <c r="N25" i="2" s="1"/>
  <c r="O25" i="2" s="1"/>
  <c r="D25" i="2"/>
  <c r="C25" i="2"/>
  <c r="B25" i="2"/>
  <c r="A25" i="2"/>
  <c r="AC24" i="2"/>
  <c r="AA24" i="2"/>
  <c r="AD24" i="2" s="1"/>
  <c r="AE24" i="2" s="1"/>
  <c r="AG24" i="2" s="1"/>
  <c r="X24" i="2"/>
  <c r="V24" i="2"/>
  <c r="T24" i="2"/>
  <c r="R24" i="2"/>
  <c r="M24" i="2"/>
  <c r="K24" i="2"/>
  <c r="D24" i="2"/>
  <c r="C24" i="2"/>
  <c r="B24" i="2"/>
  <c r="A24" i="2"/>
  <c r="AC23" i="2"/>
  <c r="AA23" i="2"/>
  <c r="AD23" i="2" s="1"/>
  <c r="AE23" i="2" s="1"/>
  <c r="AG23" i="2" s="1"/>
  <c r="X23" i="2"/>
  <c r="V23" i="2"/>
  <c r="T23" i="2"/>
  <c r="R23" i="2"/>
  <c r="M23" i="2"/>
  <c r="K23" i="2"/>
  <c r="D23" i="2"/>
  <c r="C23" i="2"/>
  <c r="B23" i="2"/>
  <c r="A23" i="2"/>
  <c r="AC22" i="2"/>
  <c r="AA22" i="2"/>
  <c r="X22" i="2"/>
  <c r="V22" i="2"/>
  <c r="T22" i="2"/>
  <c r="R22" i="2"/>
  <c r="M22" i="2"/>
  <c r="K22" i="2"/>
  <c r="D22" i="2"/>
  <c r="C22" i="2"/>
  <c r="B22" i="2"/>
  <c r="A22" i="2"/>
  <c r="AC21" i="2"/>
  <c r="AA21" i="2"/>
  <c r="X21" i="2"/>
  <c r="V21" i="2"/>
  <c r="T21" i="2"/>
  <c r="R21" i="2"/>
  <c r="M21" i="2"/>
  <c r="K21" i="2"/>
  <c r="D21" i="2"/>
  <c r="C21" i="2"/>
  <c r="B21" i="2"/>
  <c r="A21" i="2"/>
  <c r="AC20" i="2"/>
  <c r="AA20" i="2"/>
  <c r="X20" i="2"/>
  <c r="V20" i="2"/>
  <c r="T20" i="2"/>
  <c r="R20" i="2"/>
  <c r="Y20" i="2" s="1"/>
  <c r="AF20" i="2" s="1"/>
  <c r="M20" i="2"/>
  <c r="K20" i="2"/>
  <c r="D20" i="2"/>
  <c r="C20" i="2"/>
  <c r="B20" i="2"/>
  <c r="A20" i="2"/>
  <c r="AC19" i="2"/>
  <c r="AA19" i="2"/>
  <c r="X19" i="2"/>
  <c r="V19" i="2"/>
  <c r="T19" i="2"/>
  <c r="R19" i="2"/>
  <c r="M19" i="2"/>
  <c r="K19" i="2"/>
  <c r="D19" i="2"/>
  <c r="C19" i="2"/>
  <c r="B19" i="2"/>
  <c r="A19" i="2"/>
  <c r="AC18" i="2"/>
  <c r="AA18" i="2"/>
  <c r="X18" i="2"/>
  <c r="V18" i="2"/>
  <c r="T18" i="2"/>
  <c r="R18" i="2"/>
  <c r="M18" i="2"/>
  <c r="K18" i="2"/>
  <c r="D18" i="2"/>
  <c r="C18" i="2"/>
  <c r="B18" i="2"/>
  <c r="A18" i="2"/>
  <c r="AC17" i="2"/>
  <c r="AA17" i="2"/>
  <c r="X17" i="2"/>
  <c r="V17" i="2"/>
  <c r="T17" i="2"/>
  <c r="R17" i="2"/>
  <c r="M17" i="2"/>
  <c r="K17" i="2"/>
  <c r="D17" i="2"/>
  <c r="C17" i="2"/>
  <c r="B17" i="2"/>
  <c r="A17" i="2"/>
  <c r="AC16" i="2"/>
  <c r="AA16" i="2"/>
  <c r="AD16" i="2" s="1"/>
  <c r="AE16" i="2" s="1"/>
  <c r="AG16" i="2" s="1"/>
  <c r="X16" i="2"/>
  <c r="V16" i="2"/>
  <c r="T16" i="2"/>
  <c r="R16" i="2"/>
  <c r="M16" i="2"/>
  <c r="K16" i="2"/>
  <c r="N16" i="2" s="1"/>
  <c r="O16" i="2" s="1"/>
  <c r="D16" i="2"/>
  <c r="C16" i="2"/>
  <c r="B16" i="2"/>
  <c r="A16" i="2"/>
  <c r="AC15" i="2"/>
  <c r="AA15" i="2"/>
  <c r="X15" i="2"/>
  <c r="V15" i="2"/>
  <c r="T15" i="2"/>
  <c r="R15" i="2"/>
  <c r="M15" i="2"/>
  <c r="K15" i="2"/>
  <c r="D15" i="2"/>
  <c r="C15" i="2"/>
  <c r="B15" i="2"/>
  <c r="A15" i="2"/>
  <c r="AC14" i="2"/>
  <c r="AA14" i="2"/>
  <c r="X14" i="2"/>
  <c r="V14" i="2"/>
  <c r="T14" i="2"/>
  <c r="R14" i="2"/>
  <c r="M14" i="2"/>
  <c r="K14" i="2"/>
  <c r="N14" i="2" s="1"/>
  <c r="O14" i="2" s="1"/>
  <c r="D14" i="2"/>
  <c r="C14" i="2"/>
  <c r="B14" i="2"/>
  <c r="A14" i="2"/>
  <c r="AC13" i="2"/>
  <c r="AA13" i="2"/>
  <c r="X13" i="2"/>
  <c r="V13" i="2"/>
  <c r="T13" i="2"/>
  <c r="R13" i="2"/>
  <c r="M13" i="2"/>
  <c r="K13" i="2"/>
  <c r="D13" i="2"/>
  <c r="C13" i="2"/>
  <c r="B13" i="2"/>
  <c r="A13" i="2"/>
  <c r="AC12" i="2"/>
  <c r="AA12" i="2"/>
  <c r="X12" i="2"/>
  <c r="V12" i="2"/>
  <c r="T12" i="2"/>
  <c r="R12" i="2"/>
  <c r="M12" i="2"/>
  <c r="K12" i="2"/>
  <c r="D12" i="2"/>
  <c r="C12" i="2"/>
  <c r="B12" i="2"/>
  <c r="A12" i="2"/>
  <c r="AC11" i="2"/>
  <c r="AA11" i="2"/>
  <c r="X11" i="2"/>
  <c r="V11" i="2"/>
  <c r="T11" i="2"/>
  <c r="R11" i="2"/>
  <c r="M11" i="2"/>
  <c r="K11" i="2"/>
  <c r="D11" i="2"/>
  <c r="C11" i="2"/>
  <c r="B11" i="2"/>
  <c r="A11" i="2"/>
  <c r="AC10" i="2"/>
  <c r="AA10" i="2"/>
  <c r="X10" i="2"/>
  <c r="V10" i="2"/>
  <c r="T10" i="2"/>
  <c r="R10" i="2"/>
  <c r="M10" i="2"/>
  <c r="K10" i="2"/>
  <c r="D10" i="2"/>
  <c r="C10" i="2"/>
  <c r="B10" i="2"/>
  <c r="A10" i="2"/>
  <c r="AC9" i="2"/>
  <c r="AA9" i="2"/>
  <c r="X9" i="2"/>
  <c r="V9" i="2"/>
  <c r="T9" i="2"/>
  <c r="R9" i="2"/>
  <c r="M9" i="2"/>
  <c r="K9" i="2"/>
  <c r="D9" i="2"/>
  <c r="C9" i="2"/>
  <c r="B9" i="2"/>
  <c r="A9" i="2"/>
  <c r="N17" i="2" l="1"/>
  <c r="O17" i="2" s="1"/>
  <c r="N18" i="2"/>
  <c r="O18" i="2" s="1"/>
  <c r="N30" i="2"/>
  <c r="O30" i="2" s="1"/>
  <c r="AD52" i="2"/>
  <c r="AE52" i="2" s="1"/>
  <c r="AG52" i="2" s="1"/>
  <c r="AD53" i="2"/>
  <c r="AE53" i="2" s="1"/>
  <c r="AG53" i="2" s="1"/>
  <c r="AD60" i="2"/>
  <c r="AE60" i="2" s="1"/>
  <c r="AG60" i="2" s="1"/>
  <c r="AD61" i="2"/>
  <c r="AE61" i="2" s="1"/>
  <c r="AG61" i="2" s="1"/>
  <c r="AD64" i="2"/>
  <c r="AE64" i="2" s="1"/>
  <c r="AG64" i="2" s="1"/>
  <c r="AD65" i="2"/>
  <c r="AE65" i="2" s="1"/>
  <c r="AG65" i="2" s="1"/>
  <c r="AD72" i="2"/>
  <c r="AE72" i="2" s="1"/>
  <c r="AG72" i="2" s="1"/>
  <c r="N74" i="2"/>
  <c r="O74" i="2" s="1"/>
  <c r="N77" i="2"/>
  <c r="O77" i="2" s="1"/>
  <c r="N78" i="2"/>
  <c r="O78" i="2" s="1"/>
  <c r="N80" i="2"/>
  <c r="O80" i="2" s="1"/>
  <c r="N82" i="2"/>
  <c r="O82" i="2" s="1"/>
  <c r="N88" i="2"/>
  <c r="O88" i="2" s="1"/>
  <c r="N90" i="2"/>
  <c r="O90" i="2" s="1"/>
  <c r="N96" i="2"/>
  <c r="O96" i="2" s="1"/>
  <c r="N100" i="2"/>
  <c r="O100" i="2" s="1"/>
  <c r="N101" i="2"/>
  <c r="O101" i="2" s="1"/>
  <c r="N103" i="2"/>
  <c r="O103" i="2" s="1"/>
  <c r="N112" i="2"/>
  <c r="O112" i="2" s="1"/>
  <c r="N113" i="2"/>
  <c r="O113" i="2" s="1"/>
  <c r="N114" i="2"/>
  <c r="O114" i="2" s="1"/>
  <c r="N115" i="2"/>
  <c r="O115" i="2" s="1"/>
  <c r="N116" i="2"/>
  <c r="O116" i="2" s="1"/>
  <c r="N127" i="2"/>
  <c r="O127" i="2" s="1"/>
  <c r="N129" i="2"/>
  <c r="O129" i="2" s="1"/>
  <c r="N131" i="2"/>
  <c r="O131" i="2" s="1"/>
  <c r="N135" i="2"/>
  <c r="O135" i="2" s="1"/>
  <c r="N136" i="2"/>
  <c r="O136" i="2" s="1"/>
  <c r="N138" i="2"/>
  <c r="O138" i="2" s="1"/>
  <c r="N139" i="2"/>
  <c r="O139" i="2" s="1"/>
  <c r="N143" i="2"/>
  <c r="O143" i="2" s="1"/>
  <c r="N145" i="2"/>
  <c r="O145" i="2" s="1"/>
  <c r="N53" i="2"/>
  <c r="O53" i="2" s="1"/>
  <c r="N61" i="2"/>
  <c r="O61" i="2" s="1"/>
  <c r="N63" i="2"/>
  <c r="O63" i="2" s="1"/>
  <c r="N65" i="2"/>
  <c r="O65" i="2" s="1"/>
  <c r="N69" i="2"/>
  <c r="O69" i="2" s="1"/>
  <c r="N71" i="2"/>
  <c r="O71" i="2" s="1"/>
  <c r="AD76" i="2"/>
  <c r="AE76" i="2" s="1"/>
  <c r="AG76" i="2" s="1"/>
  <c r="AD77" i="2"/>
  <c r="AE77" i="2" s="1"/>
  <c r="AG77" i="2" s="1"/>
  <c r="AD79" i="2"/>
  <c r="AE79" i="2" s="1"/>
  <c r="AG79" i="2" s="1"/>
  <c r="AD81" i="2"/>
  <c r="AE81" i="2" s="1"/>
  <c r="AG81" i="2" s="1"/>
  <c r="AD84" i="2"/>
  <c r="AE84" i="2" s="1"/>
  <c r="AG84" i="2" s="1"/>
  <c r="AD91" i="2"/>
  <c r="AE91" i="2" s="1"/>
  <c r="AG91" i="2" s="1"/>
  <c r="AD93" i="2"/>
  <c r="AE93" i="2" s="1"/>
  <c r="AG93" i="2" s="1"/>
  <c r="AD95" i="2"/>
  <c r="AE95" i="2" s="1"/>
  <c r="AG95" i="2" s="1"/>
  <c r="Y96" i="2"/>
  <c r="AF96" i="2" s="1"/>
  <c r="AD97" i="2"/>
  <c r="AE97" i="2" s="1"/>
  <c r="AG97" i="2" s="1"/>
  <c r="Y98" i="2"/>
  <c r="AF98" i="2" s="1"/>
  <c r="AD112" i="2"/>
  <c r="AE112" i="2" s="1"/>
  <c r="AG112" i="2" s="1"/>
  <c r="Y113" i="2"/>
  <c r="AF113" i="2" s="1"/>
  <c r="AD114" i="2"/>
  <c r="AE114" i="2" s="1"/>
  <c r="AG114" i="2" s="1"/>
  <c r="Y119" i="2"/>
  <c r="AF119" i="2" s="1"/>
  <c r="AD122" i="2"/>
  <c r="AE122" i="2" s="1"/>
  <c r="AG122" i="2" s="1"/>
  <c r="AD123" i="2"/>
  <c r="AE123" i="2" s="1"/>
  <c r="AG123" i="2" s="1"/>
  <c r="AD124" i="2"/>
  <c r="AE124" i="2" s="1"/>
  <c r="AG124" i="2" s="1"/>
  <c r="Y126" i="2"/>
  <c r="AF126" i="2" s="1"/>
  <c r="AH126" i="2" s="1"/>
  <c r="AI126" i="2" s="1"/>
  <c r="AD126" i="2"/>
  <c r="AE126" i="2" s="1"/>
  <c r="AG126" i="2" s="1"/>
  <c r="AD127" i="2"/>
  <c r="AE127" i="2" s="1"/>
  <c r="AG127" i="2" s="1"/>
  <c r="AD136" i="2"/>
  <c r="AE136" i="2" s="1"/>
  <c r="AG136" i="2" s="1"/>
  <c r="AD137" i="2"/>
  <c r="AE137" i="2" s="1"/>
  <c r="AG137" i="2" s="1"/>
  <c r="AD138" i="2"/>
  <c r="AE138" i="2" s="1"/>
  <c r="AG138" i="2" s="1"/>
  <c r="AD140" i="2"/>
  <c r="AE140" i="2" s="1"/>
  <c r="AG140" i="2" s="1"/>
  <c r="Y141" i="2"/>
  <c r="AF141" i="2" s="1"/>
  <c r="AD142" i="2"/>
  <c r="AE142" i="2" s="1"/>
  <c r="AG142" i="2" s="1"/>
  <c r="Y144" i="2"/>
  <c r="AF144" i="2" s="1"/>
  <c r="AD144" i="2"/>
  <c r="AE144" i="2" s="1"/>
  <c r="AG144" i="2" s="1"/>
  <c r="AD145" i="2"/>
  <c r="AE145" i="2" s="1"/>
  <c r="AG145" i="2" s="1"/>
  <c r="N9" i="2"/>
  <c r="O9" i="2" s="1"/>
  <c r="N11" i="2"/>
  <c r="O11" i="2" s="1"/>
  <c r="N13" i="2"/>
  <c r="O13" i="2" s="1"/>
  <c r="N45" i="2"/>
  <c r="O45" i="2" s="1"/>
  <c r="N49" i="2"/>
  <c r="O49" i="2" s="1"/>
  <c r="AD59" i="2"/>
  <c r="AE59" i="2" s="1"/>
  <c r="AG59" i="2" s="1"/>
  <c r="Y60" i="2"/>
  <c r="AF60" i="2" s="1"/>
  <c r="AD66" i="2"/>
  <c r="AE66" i="2" s="1"/>
  <c r="AG66" i="2" s="1"/>
  <c r="AD68" i="2"/>
  <c r="AE68" i="2" s="1"/>
  <c r="AG68" i="2" s="1"/>
  <c r="AD75" i="2"/>
  <c r="AE75" i="2" s="1"/>
  <c r="AG75" i="2" s="1"/>
  <c r="Y76" i="2"/>
  <c r="AF76" i="2" s="1"/>
  <c r="AH76" i="2" s="1"/>
  <c r="AI76" i="2" s="1"/>
  <c r="Y77" i="2"/>
  <c r="AF77" i="2" s="1"/>
  <c r="AD89" i="2"/>
  <c r="AE89" i="2" s="1"/>
  <c r="AG89" i="2" s="1"/>
  <c r="AD100" i="2"/>
  <c r="AE100" i="2" s="1"/>
  <c r="AG100" i="2" s="1"/>
  <c r="AD102" i="2"/>
  <c r="AE102" i="2" s="1"/>
  <c r="AG102" i="2" s="1"/>
  <c r="AD104" i="2"/>
  <c r="AE104" i="2" s="1"/>
  <c r="AG104" i="2" s="1"/>
  <c r="AD106" i="2"/>
  <c r="AE106" i="2" s="1"/>
  <c r="AG106" i="2" s="1"/>
  <c r="AD108" i="2"/>
  <c r="AE108" i="2" s="1"/>
  <c r="AG108" i="2" s="1"/>
  <c r="AD110" i="2"/>
  <c r="AE110" i="2" s="1"/>
  <c r="AG110" i="2" s="1"/>
  <c r="N130" i="2"/>
  <c r="O130" i="2" s="1"/>
  <c r="AD10" i="2"/>
  <c r="AE10" i="2" s="1"/>
  <c r="AG10" i="2" s="1"/>
  <c r="AD17" i="2"/>
  <c r="AE17" i="2" s="1"/>
  <c r="AG17" i="2" s="1"/>
  <c r="AD21" i="2"/>
  <c r="AE21" i="2" s="1"/>
  <c r="AG21" i="2" s="1"/>
  <c r="AD33" i="2"/>
  <c r="AE33" i="2" s="1"/>
  <c r="AG33" i="2" s="1"/>
  <c r="N38" i="2"/>
  <c r="O38" i="2" s="1"/>
  <c r="AD42" i="2"/>
  <c r="AE42" i="2" s="1"/>
  <c r="AG42" i="2" s="1"/>
  <c r="AD44" i="2"/>
  <c r="AE44" i="2" s="1"/>
  <c r="AG44" i="2" s="1"/>
  <c r="Y47" i="2"/>
  <c r="AF47" i="2" s="1"/>
  <c r="AD48" i="2"/>
  <c r="AE48" i="2" s="1"/>
  <c r="AG48" i="2" s="1"/>
  <c r="N66" i="2"/>
  <c r="O66" i="2" s="1"/>
  <c r="N68" i="2"/>
  <c r="O68" i="2" s="1"/>
  <c r="N70" i="2"/>
  <c r="O70" i="2" s="1"/>
  <c r="N72" i="2"/>
  <c r="O72" i="2" s="1"/>
  <c r="AD78" i="2"/>
  <c r="AE78" i="2" s="1"/>
  <c r="AG78" i="2" s="1"/>
  <c r="AD82" i="2"/>
  <c r="AE82" i="2" s="1"/>
  <c r="AG82" i="2" s="1"/>
  <c r="N89" i="2"/>
  <c r="O89" i="2" s="1"/>
  <c r="N102" i="2"/>
  <c r="O102" i="2" s="1"/>
  <c r="N108" i="2"/>
  <c r="O108" i="2" s="1"/>
  <c r="N117" i="2"/>
  <c r="O117" i="2" s="1"/>
  <c r="N121" i="2"/>
  <c r="O121" i="2" s="1"/>
  <c r="N132" i="2"/>
  <c r="O132" i="2" s="1"/>
  <c r="N148" i="2"/>
  <c r="O148" i="2" s="1"/>
  <c r="N152" i="2"/>
  <c r="O152" i="2" s="1"/>
  <c r="N158" i="2"/>
  <c r="O158" i="2" s="1"/>
  <c r="N21" i="2"/>
  <c r="O21" i="2" s="1"/>
  <c r="N33" i="2"/>
  <c r="O33" i="2" s="1"/>
  <c r="AD37" i="2"/>
  <c r="AE37" i="2" s="1"/>
  <c r="AG37" i="2" s="1"/>
  <c r="N42" i="2"/>
  <c r="O42" i="2" s="1"/>
  <c r="N46" i="2"/>
  <c r="O46" i="2" s="1"/>
  <c r="N48" i="2"/>
  <c r="O48" i="2" s="1"/>
  <c r="N50" i="2"/>
  <c r="O50" i="2" s="1"/>
  <c r="N52" i="2"/>
  <c r="O52" i="2" s="1"/>
  <c r="Y61" i="2"/>
  <c r="AF61" i="2" s="1"/>
  <c r="AD67" i="2"/>
  <c r="AE67" i="2" s="1"/>
  <c r="AG67" i="2" s="1"/>
  <c r="AD69" i="2"/>
  <c r="AE69" i="2" s="1"/>
  <c r="AG69" i="2" s="1"/>
  <c r="AD71" i="2"/>
  <c r="AE71" i="2" s="1"/>
  <c r="AG71" i="2" s="1"/>
  <c r="AD74" i="2"/>
  <c r="AE74" i="2" s="1"/>
  <c r="AG74" i="2" s="1"/>
  <c r="AD86" i="2"/>
  <c r="AE86" i="2" s="1"/>
  <c r="AG86" i="2" s="1"/>
  <c r="N95" i="2"/>
  <c r="O95" i="2" s="1"/>
  <c r="AD99" i="2"/>
  <c r="AE99" i="2" s="1"/>
  <c r="AG99" i="2" s="1"/>
  <c r="Y106" i="2"/>
  <c r="AF106" i="2" s="1"/>
  <c r="AH106" i="2" s="1"/>
  <c r="AI106" i="2" s="1"/>
  <c r="AD109" i="2"/>
  <c r="AE109" i="2" s="1"/>
  <c r="AG109" i="2" s="1"/>
  <c r="AD111" i="2"/>
  <c r="AE111" i="2" s="1"/>
  <c r="AG111" i="2" s="1"/>
  <c r="AD116" i="2"/>
  <c r="AE116" i="2" s="1"/>
  <c r="AG116" i="2" s="1"/>
  <c r="AD120" i="2"/>
  <c r="AE120" i="2" s="1"/>
  <c r="AG120" i="2" s="1"/>
  <c r="AD151" i="2"/>
  <c r="AE151" i="2" s="1"/>
  <c r="AG151" i="2" s="1"/>
  <c r="AD20" i="2"/>
  <c r="AE20" i="2" s="1"/>
  <c r="AG20" i="2" s="1"/>
  <c r="AD32" i="2"/>
  <c r="AE32" i="2" s="1"/>
  <c r="AG32" i="2" s="1"/>
  <c r="AD49" i="2"/>
  <c r="AE49" i="2" s="1"/>
  <c r="AG49" i="2" s="1"/>
  <c r="AD51" i="2"/>
  <c r="AE51" i="2" s="1"/>
  <c r="AG51" i="2" s="1"/>
  <c r="N58" i="2"/>
  <c r="O58" i="2" s="1"/>
  <c r="N84" i="2"/>
  <c r="O84" i="2" s="1"/>
  <c r="N99" i="2"/>
  <c r="O99" i="2" s="1"/>
  <c r="N105" i="2"/>
  <c r="O105" i="2" s="1"/>
  <c r="N111" i="2"/>
  <c r="O111" i="2" s="1"/>
  <c r="N120" i="2"/>
  <c r="O120" i="2" s="1"/>
  <c r="Y23" i="2"/>
  <c r="AF23" i="2" s="1"/>
  <c r="AD15" i="2"/>
  <c r="AE15" i="2" s="1"/>
  <c r="AG15" i="2" s="1"/>
  <c r="N20" i="2"/>
  <c r="O20" i="2" s="1"/>
  <c r="N22" i="2"/>
  <c r="O22" i="2" s="1"/>
  <c r="N26" i="2"/>
  <c r="O26" i="2" s="1"/>
  <c r="N28" i="2"/>
  <c r="O28" i="2" s="1"/>
  <c r="N32" i="2"/>
  <c r="O32" i="2" s="1"/>
  <c r="N34" i="2"/>
  <c r="O34" i="2" s="1"/>
  <c r="Y54" i="2"/>
  <c r="AF54" i="2" s="1"/>
  <c r="AD55" i="2"/>
  <c r="AE55" i="2" s="1"/>
  <c r="AG55" i="2" s="1"/>
  <c r="Y56" i="2"/>
  <c r="AF56" i="2" s="1"/>
  <c r="AH56" i="2" s="1"/>
  <c r="AI56" i="2" s="1"/>
  <c r="AD57" i="2"/>
  <c r="AE57" i="2" s="1"/>
  <c r="AG57" i="2" s="1"/>
  <c r="N64" i="2"/>
  <c r="O64" i="2" s="1"/>
  <c r="AD83" i="2"/>
  <c r="AE83" i="2" s="1"/>
  <c r="AG83" i="2" s="1"/>
  <c r="AD87" i="2"/>
  <c r="AE87" i="2" s="1"/>
  <c r="AG87" i="2" s="1"/>
  <c r="N92" i="2"/>
  <c r="O92" i="2" s="1"/>
  <c r="N94" i="2"/>
  <c r="O94" i="2" s="1"/>
  <c r="AD115" i="2"/>
  <c r="AE115" i="2" s="1"/>
  <c r="AG115" i="2" s="1"/>
  <c r="AD119" i="2"/>
  <c r="AE119" i="2" s="1"/>
  <c r="AG119" i="2" s="1"/>
  <c r="AH119" i="2" s="1"/>
  <c r="AI119" i="2" s="1"/>
  <c r="AD121" i="2"/>
  <c r="AE121" i="2" s="1"/>
  <c r="AG121" i="2" s="1"/>
  <c r="N124" i="2"/>
  <c r="O124" i="2" s="1"/>
  <c r="Y131" i="2"/>
  <c r="AF131" i="2" s="1"/>
  <c r="Y133" i="2"/>
  <c r="AF133" i="2" s="1"/>
  <c r="AD134" i="2"/>
  <c r="AE134" i="2" s="1"/>
  <c r="AG134" i="2" s="1"/>
  <c r="N137" i="2"/>
  <c r="O137" i="2" s="1"/>
  <c r="AD141" i="2"/>
  <c r="AE141" i="2" s="1"/>
  <c r="AG141" i="2" s="1"/>
  <c r="Y147" i="2"/>
  <c r="AF147" i="2" s="1"/>
  <c r="AD148" i="2"/>
  <c r="AE148" i="2" s="1"/>
  <c r="AG148" i="2" s="1"/>
  <c r="Y149" i="2"/>
  <c r="AF149" i="2" s="1"/>
  <c r="AD150" i="2"/>
  <c r="AE150" i="2" s="1"/>
  <c r="AG150" i="2" s="1"/>
  <c r="AH20" i="2"/>
  <c r="AI20" i="2" s="1"/>
  <c r="AD13" i="2"/>
  <c r="AE13" i="2" s="1"/>
  <c r="AG13" i="2" s="1"/>
  <c r="AH23" i="2"/>
  <c r="AI23" i="2" s="1"/>
  <c r="AD29" i="2"/>
  <c r="AE29" i="2" s="1"/>
  <c r="AG29" i="2" s="1"/>
  <c r="Y36" i="2"/>
  <c r="AF36" i="2" s="1"/>
  <c r="AH36" i="2" s="1"/>
  <c r="AI36" i="2" s="1"/>
  <c r="Y63" i="2"/>
  <c r="AF63" i="2" s="1"/>
  <c r="N128" i="2"/>
  <c r="O128" i="2" s="1"/>
  <c r="AD135" i="2"/>
  <c r="AE135" i="2" s="1"/>
  <c r="AG135" i="2" s="1"/>
  <c r="AD143" i="2"/>
  <c r="AE143" i="2" s="1"/>
  <c r="AG143" i="2" s="1"/>
  <c r="N10" i="2"/>
  <c r="O10" i="2" s="1"/>
  <c r="Y19" i="2"/>
  <c r="AF19" i="2" s="1"/>
  <c r="AD25" i="2"/>
  <c r="AE25" i="2" s="1"/>
  <c r="AG25" i="2" s="1"/>
  <c r="Y32" i="2"/>
  <c r="AF32" i="2" s="1"/>
  <c r="AH32" i="2" s="1"/>
  <c r="AI32" i="2" s="1"/>
  <c r="Y39" i="2"/>
  <c r="AF39" i="2" s="1"/>
  <c r="Y50" i="2"/>
  <c r="AF50" i="2" s="1"/>
  <c r="Y52" i="2"/>
  <c r="AF52" i="2" s="1"/>
  <c r="AH52" i="2" s="1"/>
  <c r="AI52" i="2" s="1"/>
  <c r="Y53" i="2"/>
  <c r="AF53" i="2" s="1"/>
  <c r="AH53" i="2" s="1"/>
  <c r="AI53" i="2" s="1"/>
  <c r="Y70" i="2"/>
  <c r="AF70" i="2" s="1"/>
  <c r="Y72" i="2"/>
  <c r="AF72" i="2" s="1"/>
  <c r="AH72" i="2" s="1"/>
  <c r="AI72" i="2" s="1"/>
  <c r="N79" i="2"/>
  <c r="O79" i="2" s="1"/>
  <c r="Y80" i="2"/>
  <c r="AF80" i="2" s="1"/>
  <c r="Y82" i="2"/>
  <c r="AF82" i="2" s="1"/>
  <c r="Y85" i="2"/>
  <c r="AF85" i="2" s="1"/>
  <c r="N87" i="2"/>
  <c r="O87" i="2" s="1"/>
  <c r="Y90" i="2"/>
  <c r="AF90" i="2" s="1"/>
  <c r="Y95" i="2"/>
  <c r="AF95" i="2" s="1"/>
  <c r="AH95" i="2" s="1"/>
  <c r="AI95" i="2" s="1"/>
  <c r="Y103" i="2"/>
  <c r="AF103" i="2" s="1"/>
  <c r="AH103" i="2" s="1"/>
  <c r="AI103" i="2" s="1"/>
  <c r="Y122" i="2"/>
  <c r="AF122" i="2" s="1"/>
  <c r="AH122" i="2" s="1"/>
  <c r="AI122" i="2" s="1"/>
  <c r="Y128" i="2"/>
  <c r="AF128" i="2" s="1"/>
  <c r="AD132" i="2"/>
  <c r="AE132" i="2" s="1"/>
  <c r="AG132" i="2" s="1"/>
  <c r="Y138" i="2"/>
  <c r="AF138" i="2" s="1"/>
  <c r="AH138" i="2" s="1"/>
  <c r="AI138" i="2" s="1"/>
  <c r="N153" i="2"/>
  <c r="O153" i="2" s="1"/>
  <c r="N156" i="2"/>
  <c r="O156" i="2" s="1"/>
  <c r="Y16" i="2"/>
  <c r="AF16" i="2" s="1"/>
  <c r="AH16" i="2" s="1"/>
  <c r="AI16" i="2" s="1"/>
  <c r="AH77" i="2"/>
  <c r="AI77" i="2" s="1"/>
  <c r="AD94" i="2"/>
  <c r="AE94" i="2" s="1"/>
  <c r="AG94" i="2" s="1"/>
  <c r="AD9" i="2"/>
  <c r="AE9" i="2" s="1"/>
  <c r="AG9" i="2" s="1"/>
  <c r="AD12" i="2"/>
  <c r="AE12" i="2" s="1"/>
  <c r="AG12" i="2" s="1"/>
  <c r="Y13" i="2"/>
  <c r="AF13" i="2" s="1"/>
  <c r="N24" i="2"/>
  <c r="O24" i="2" s="1"/>
  <c r="AD27" i="2"/>
  <c r="AE27" i="2" s="1"/>
  <c r="AG27" i="2" s="1"/>
  <c r="Y35" i="2"/>
  <c r="AF35" i="2" s="1"/>
  <c r="AH35" i="2" s="1"/>
  <c r="AI35" i="2" s="1"/>
  <c r="N44" i="2"/>
  <c r="O44" i="2" s="1"/>
  <c r="AD47" i="2"/>
  <c r="AE47" i="2" s="1"/>
  <c r="AG47" i="2" s="1"/>
  <c r="AH47" i="2" s="1"/>
  <c r="AI47" i="2" s="1"/>
  <c r="Y105" i="2"/>
  <c r="AF105" i="2" s="1"/>
  <c r="AD107" i="2"/>
  <c r="AE107" i="2" s="1"/>
  <c r="AG107" i="2" s="1"/>
  <c r="Y116" i="2"/>
  <c r="AF116" i="2" s="1"/>
  <c r="AH116" i="2" s="1"/>
  <c r="AI116" i="2" s="1"/>
  <c r="Y118" i="2"/>
  <c r="AF118" i="2" s="1"/>
  <c r="N125" i="2"/>
  <c r="O125" i="2" s="1"/>
  <c r="N140" i="2"/>
  <c r="O140" i="2" s="1"/>
  <c r="N142" i="2"/>
  <c r="O142" i="2" s="1"/>
  <c r="N150" i="2"/>
  <c r="O150" i="2" s="1"/>
  <c r="AD152" i="2"/>
  <c r="AE152" i="2" s="1"/>
  <c r="AG152" i="2" s="1"/>
  <c r="AD155" i="2"/>
  <c r="AE155" i="2" s="1"/>
  <c r="AG155" i="2" s="1"/>
  <c r="AD157" i="2"/>
  <c r="AE157" i="2" s="1"/>
  <c r="AG157" i="2" s="1"/>
  <c r="Y158" i="2"/>
  <c r="AF158" i="2" s="1"/>
  <c r="Y48" i="2"/>
  <c r="AF48" i="2" s="1"/>
  <c r="AH48" i="2" s="1"/>
  <c r="AI48" i="2" s="1"/>
  <c r="Y55" i="2"/>
  <c r="AF55" i="2" s="1"/>
  <c r="AH55" i="2" s="1"/>
  <c r="AI55" i="2" s="1"/>
  <c r="Y66" i="2"/>
  <c r="AF66" i="2" s="1"/>
  <c r="AH66" i="2" s="1"/>
  <c r="AI66" i="2" s="1"/>
  <c r="Y68" i="2"/>
  <c r="AF68" i="2" s="1"/>
  <c r="AH68" i="2" s="1"/>
  <c r="AI68" i="2" s="1"/>
  <c r="Y69" i="2"/>
  <c r="AF69" i="2" s="1"/>
  <c r="AH69" i="2" s="1"/>
  <c r="AI69" i="2" s="1"/>
  <c r="Y94" i="2"/>
  <c r="AF94" i="2" s="1"/>
  <c r="Y97" i="2"/>
  <c r="AF97" i="2" s="1"/>
  <c r="AH97" i="2" s="1"/>
  <c r="AI97" i="2" s="1"/>
  <c r="Y115" i="2"/>
  <c r="AF115" i="2" s="1"/>
  <c r="AH115" i="2" s="1"/>
  <c r="AI115" i="2" s="1"/>
  <c r="Y127" i="2"/>
  <c r="AF127" i="2" s="1"/>
  <c r="AH127" i="2" s="1"/>
  <c r="AI127" i="2" s="1"/>
  <c r="Y135" i="2"/>
  <c r="AF135" i="2" s="1"/>
  <c r="AH135" i="2" s="1"/>
  <c r="AI135" i="2" s="1"/>
  <c r="Y140" i="2"/>
  <c r="AF140" i="2" s="1"/>
  <c r="AH140" i="2" s="1"/>
  <c r="AI140" i="2" s="1"/>
  <c r="Y143" i="2"/>
  <c r="AF143" i="2" s="1"/>
  <c r="Y145" i="2"/>
  <c r="AF145" i="2" s="1"/>
  <c r="AH145" i="2" s="1"/>
  <c r="AI145" i="2" s="1"/>
  <c r="Y153" i="2"/>
  <c r="AF153" i="2" s="1"/>
  <c r="AH153" i="2" s="1"/>
  <c r="AI153" i="2" s="1"/>
  <c r="Y15" i="2"/>
  <c r="AF15" i="2" s="1"/>
  <c r="AH15" i="2" s="1"/>
  <c r="AI15" i="2" s="1"/>
  <c r="Y28" i="2"/>
  <c r="AF28" i="2" s="1"/>
  <c r="AH28" i="2" s="1"/>
  <c r="AI28" i="2" s="1"/>
  <c r="Y24" i="2"/>
  <c r="AF24" i="2" s="1"/>
  <c r="AH24" i="2" s="1"/>
  <c r="AI24" i="2" s="1"/>
  <c r="Y31" i="2"/>
  <c r="AF31" i="2" s="1"/>
  <c r="AH31" i="2" s="1"/>
  <c r="AI31" i="2" s="1"/>
  <c r="AD43" i="2"/>
  <c r="AE43" i="2" s="1"/>
  <c r="AG43" i="2" s="1"/>
  <c r="Y44" i="2"/>
  <c r="AF44" i="2" s="1"/>
  <c r="AH44" i="2" s="1"/>
  <c r="AI44" i="2" s="1"/>
  <c r="Y45" i="2"/>
  <c r="AF45" i="2" s="1"/>
  <c r="AH45" i="2" s="1"/>
  <c r="AI45" i="2" s="1"/>
  <c r="N47" i="2"/>
  <c r="O47" i="2" s="1"/>
  <c r="N60" i="2"/>
  <c r="O60" i="2" s="1"/>
  <c r="AD63" i="2"/>
  <c r="AE63" i="2" s="1"/>
  <c r="AG63" i="2" s="1"/>
  <c r="N86" i="2"/>
  <c r="O86" i="2" s="1"/>
  <c r="AD88" i="2"/>
  <c r="AE88" i="2" s="1"/>
  <c r="AG88" i="2" s="1"/>
  <c r="N91" i="2"/>
  <c r="O91" i="2" s="1"/>
  <c r="AD98" i="2"/>
  <c r="AE98" i="2" s="1"/>
  <c r="AG98" i="2" s="1"/>
  <c r="N104" i="2"/>
  <c r="O104" i="2" s="1"/>
  <c r="AD113" i="2"/>
  <c r="AE113" i="2" s="1"/>
  <c r="AG113" i="2" s="1"/>
  <c r="AH113" i="2" s="1"/>
  <c r="AI113" i="2" s="1"/>
  <c r="AD131" i="2"/>
  <c r="AE131" i="2" s="1"/>
  <c r="AG131" i="2" s="1"/>
  <c r="AH131" i="2" s="1"/>
  <c r="AI131" i="2" s="1"/>
  <c r="AD133" i="2"/>
  <c r="AE133" i="2" s="1"/>
  <c r="AG133" i="2" s="1"/>
  <c r="AH133" i="2" s="1"/>
  <c r="AI133" i="2" s="1"/>
  <c r="Y134" i="2"/>
  <c r="AF134" i="2" s="1"/>
  <c r="AH134" i="2" s="1"/>
  <c r="AI134" i="2" s="1"/>
  <c r="AD139" i="2"/>
  <c r="AE139" i="2" s="1"/>
  <c r="AG139" i="2" s="1"/>
  <c r="AD147" i="2"/>
  <c r="AE147" i="2" s="1"/>
  <c r="AG147" i="2" s="1"/>
  <c r="AH147" i="2" s="1"/>
  <c r="AI147" i="2" s="1"/>
  <c r="AD149" i="2"/>
  <c r="AE149" i="2" s="1"/>
  <c r="AG149" i="2" s="1"/>
  <c r="AH149" i="2" s="1"/>
  <c r="AI149" i="2" s="1"/>
  <c r="Y150" i="2"/>
  <c r="AF150" i="2" s="1"/>
  <c r="AH150" i="2" s="1"/>
  <c r="AI150" i="2" s="1"/>
  <c r="N157" i="2"/>
  <c r="O157" i="2" s="1"/>
  <c r="Y9" i="2"/>
  <c r="AF9" i="2" s="1"/>
  <c r="AD11" i="2"/>
  <c r="AE11" i="2" s="1"/>
  <c r="AG11" i="2" s="1"/>
  <c r="AD19" i="2"/>
  <c r="AE19" i="2" s="1"/>
  <c r="AG19" i="2" s="1"/>
  <c r="N36" i="2"/>
  <c r="O36" i="2" s="1"/>
  <c r="AD39" i="2"/>
  <c r="AE39" i="2" s="1"/>
  <c r="AG39" i="2" s="1"/>
  <c r="Y40" i="2"/>
  <c r="AF40" i="2" s="1"/>
  <c r="AH40" i="2" s="1"/>
  <c r="AI40" i="2" s="1"/>
  <c r="AD50" i="2"/>
  <c r="AE50" i="2" s="1"/>
  <c r="AG50" i="2" s="1"/>
  <c r="N56" i="2"/>
  <c r="O56" i="2" s="1"/>
  <c r="Y64" i="2"/>
  <c r="AF64" i="2" s="1"/>
  <c r="AH64" i="2" s="1"/>
  <c r="AI64" i="2" s="1"/>
  <c r="Y71" i="2"/>
  <c r="AF71" i="2" s="1"/>
  <c r="AH71" i="2" s="1"/>
  <c r="AI71" i="2" s="1"/>
  <c r="Y81" i="2"/>
  <c r="AF81" i="2" s="1"/>
  <c r="AH81" i="2" s="1"/>
  <c r="AI81" i="2" s="1"/>
  <c r="Y84" i="2"/>
  <c r="AF84" i="2" s="1"/>
  <c r="AH84" i="2" s="1"/>
  <c r="AI84" i="2" s="1"/>
  <c r="AD85" i="2"/>
  <c r="AE85" i="2" s="1"/>
  <c r="AG85" i="2" s="1"/>
  <c r="Y91" i="2"/>
  <c r="AF91" i="2" s="1"/>
  <c r="AH91" i="2" s="1"/>
  <c r="AI91" i="2" s="1"/>
  <c r="N93" i="2"/>
  <c r="O93" i="2" s="1"/>
  <c r="N98" i="2"/>
  <c r="O98" i="2" s="1"/>
  <c r="AD101" i="2"/>
  <c r="AE101" i="2" s="1"/>
  <c r="AG101" i="2" s="1"/>
  <c r="Y107" i="2"/>
  <c r="AF107" i="2" s="1"/>
  <c r="AH107" i="2" s="1"/>
  <c r="AI107" i="2" s="1"/>
  <c r="N109" i="2"/>
  <c r="O109" i="2" s="1"/>
  <c r="Y114" i="2"/>
  <c r="AF114" i="2" s="1"/>
  <c r="AH114" i="2" s="1"/>
  <c r="AI114" i="2" s="1"/>
  <c r="N119" i="2"/>
  <c r="O119" i="2" s="1"/>
  <c r="Y121" i="2"/>
  <c r="AF121" i="2" s="1"/>
  <c r="N123" i="2"/>
  <c r="O123" i="2" s="1"/>
  <c r="N126" i="2"/>
  <c r="O126" i="2" s="1"/>
  <c r="AD128" i="2"/>
  <c r="AE128" i="2" s="1"/>
  <c r="AG128" i="2" s="1"/>
  <c r="N141" i="2"/>
  <c r="O141" i="2" s="1"/>
  <c r="N154" i="2"/>
  <c r="O154" i="2" s="1"/>
  <c r="AH60" i="2"/>
  <c r="AI60" i="2" s="1"/>
  <c r="N76" i="2"/>
  <c r="O76" i="2" s="1"/>
  <c r="Y86" i="2"/>
  <c r="AF86" i="2" s="1"/>
  <c r="AH86" i="2" s="1"/>
  <c r="AI86" i="2" s="1"/>
  <c r="AD105" i="2"/>
  <c r="AE105" i="2" s="1"/>
  <c r="AG105" i="2" s="1"/>
  <c r="AD118" i="2"/>
  <c r="AE118" i="2" s="1"/>
  <c r="AG118" i="2" s="1"/>
  <c r="Y129" i="2"/>
  <c r="AF129" i="2" s="1"/>
  <c r="AD130" i="2"/>
  <c r="AE130" i="2" s="1"/>
  <c r="AG130" i="2" s="1"/>
  <c r="N133" i="2"/>
  <c r="O133" i="2" s="1"/>
  <c r="N146" i="2"/>
  <c r="O146" i="2" s="1"/>
  <c r="N149" i="2"/>
  <c r="O149" i="2" s="1"/>
  <c r="Y152" i="2"/>
  <c r="AF152" i="2" s="1"/>
  <c r="AD156" i="2"/>
  <c r="AE156" i="2" s="1"/>
  <c r="AG156" i="2" s="1"/>
  <c r="Y157" i="2"/>
  <c r="AF157" i="2" s="1"/>
  <c r="AD158" i="2"/>
  <c r="AE158" i="2" s="1"/>
  <c r="AG158" i="2" s="1"/>
  <c r="AH13" i="2"/>
  <c r="AI13" i="2" s="1"/>
  <c r="N12" i="2"/>
  <c r="O12" i="2" s="1"/>
  <c r="Y27" i="2"/>
  <c r="AF27" i="2" s="1"/>
  <c r="AH27" i="2" s="1"/>
  <c r="AI27" i="2" s="1"/>
  <c r="Y11" i="2"/>
  <c r="AF11" i="2" s="1"/>
  <c r="Y10" i="2"/>
  <c r="AF10" i="2" s="1"/>
  <c r="AH10" i="2" s="1"/>
  <c r="AI10" i="2" s="1"/>
  <c r="Y12" i="2"/>
  <c r="AF12" i="2" s="1"/>
  <c r="AH61" i="2"/>
  <c r="AI61" i="2" s="1"/>
  <c r="Y17" i="2"/>
  <c r="AF17" i="2" s="1"/>
  <c r="AH17" i="2" s="1"/>
  <c r="AI17" i="2" s="1"/>
  <c r="Y18" i="2"/>
  <c r="AF18" i="2" s="1"/>
  <c r="AD18" i="2"/>
  <c r="AE18" i="2" s="1"/>
  <c r="AG18" i="2" s="1"/>
  <c r="N19" i="2"/>
  <c r="O19" i="2" s="1"/>
  <c r="Y25" i="2"/>
  <c r="AF25" i="2" s="1"/>
  <c r="AH25" i="2" s="1"/>
  <c r="AI25" i="2" s="1"/>
  <c r="Y26" i="2"/>
  <c r="AF26" i="2" s="1"/>
  <c r="AH26" i="2" s="1"/>
  <c r="AI26" i="2" s="1"/>
  <c r="AD26" i="2"/>
  <c r="AE26" i="2" s="1"/>
  <c r="AG26" i="2" s="1"/>
  <c r="N27" i="2"/>
  <c r="O27" i="2" s="1"/>
  <c r="Y33" i="2"/>
  <c r="AF33" i="2" s="1"/>
  <c r="AH33" i="2" s="1"/>
  <c r="AI33" i="2" s="1"/>
  <c r="Y34" i="2"/>
  <c r="AF34" i="2" s="1"/>
  <c r="AD34" i="2"/>
  <c r="AE34" i="2" s="1"/>
  <c r="AG34" i="2" s="1"/>
  <c r="N35" i="2"/>
  <c r="O35" i="2" s="1"/>
  <c r="N43" i="2"/>
  <c r="O43" i="2" s="1"/>
  <c r="Y46" i="2"/>
  <c r="AF46" i="2" s="1"/>
  <c r="AH46" i="2" s="1"/>
  <c r="AI46" i="2" s="1"/>
  <c r="AD46" i="2"/>
  <c r="AE46" i="2" s="1"/>
  <c r="AG46" i="2" s="1"/>
  <c r="Y49" i="2"/>
  <c r="AF49" i="2" s="1"/>
  <c r="AH49" i="2" s="1"/>
  <c r="AI49" i="2" s="1"/>
  <c r="Y51" i="2"/>
  <c r="AF51" i="2" s="1"/>
  <c r="AH51" i="2" s="1"/>
  <c r="AI51" i="2" s="1"/>
  <c r="N59" i="2"/>
  <c r="O59" i="2" s="1"/>
  <c r="Y62" i="2"/>
  <c r="AF62" i="2" s="1"/>
  <c r="AD62" i="2"/>
  <c r="AE62" i="2" s="1"/>
  <c r="AG62" i="2" s="1"/>
  <c r="Y65" i="2"/>
  <c r="AF65" i="2" s="1"/>
  <c r="AH65" i="2" s="1"/>
  <c r="AI65" i="2" s="1"/>
  <c r="Y67" i="2"/>
  <c r="AF67" i="2" s="1"/>
  <c r="AH67" i="2" s="1"/>
  <c r="AI67" i="2" s="1"/>
  <c r="N75" i="2"/>
  <c r="O75" i="2" s="1"/>
  <c r="Y78" i="2"/>
  <c r="AF78" i="2" s="1"/>
  <c r="AH78" i="2" s="1"/>
  <c r="AI78" i="2" s="1"/>
  <c r="AH90" i="2"/>
  <c r="AI90" i="2" s="1"/>
  <c r="Y42" i="2"/>
  <c r="AF42" i="2" s="1"/>
  <c r="AH42" i="2" s="1"/>
  <c r="AI42" i="2" s="1"/>
  <c r="Y58" i="2"/>
  <c r="AF58" i="2" s="1"/>
  <c r="AH58" i="2" s="1"/>
  <c r="AI58" i="2" s="1"/>
  <c r="Y74" i="2"/>
  <c r="AF74" i="2" s="1"/>
  <c r="AH74" i="2" s="1"/>
  <c r="AI74" i="2" s="1"/>
  <c r="AH98" i="2"/>
  <c r="AI98" i="2" s="1"/>
  <c r="Y14" i="2"/>
  <c r="AF14" i="2" s="1"/>
  <c r="AD14" i="2"/>
  <c r="AE14" i="2" s="1"/>
  <c r="AG14" i="2" s="1"/>
  <c r="N15" i="2"/>
  <c r="O15" i="2" s="1"/>
  <c r="Y21" i="2"/>
  <c r="AF21" i="2" s="1"/>
  <c r="AH21" i="2" s="1"/>
  <c r="AI21" i="2" s="1"/>
  <c r="Y22" i="2"/>
  <c r="AF22" i="2" s="1"/>
  <c r="AD22" i="2"/>
  <c r="AE22" i="2" s="1"/>
  <c r="AG22" i="2" s="1"/>
  <c r="N23" i="2"/>
  <c r="O23" i="2" s="1"/>
  <c r="Y29" i="2"/>
  <c r="AF29" i="2" s="1"/>
  <c r="Y30" i="2"/>
  <c r="AF30" i="2" s="1"/>
  <c r="AD30" i="2"/>
  <c r="AE30" i="2" s="1"/>
  <c r="AG30" i="2" s="1"/>
  <c r="N31" i="2"/>
  <c r="O31" i="2" s="1"/>
  <c r="Y37" i="2"/>
  <c r="AF37" i="2" s="1"/>
  <c r="AH37" i="2" s="1"/>
  <c r="AI37" i="2" s="1"/>
  <c r="Y38" i="2"/>
  <c r="AF38" i="2" s="1"/>
  <c r="AD38" i="2"/>
  <c r="AE38" i="2" s="1"/>
  <c r="AG38" i="2" s="1"/>
  <c r="Y41" i="2"/>
  <c r="AF41" i="2" s="1"/>
  <c r="AH41" i="2" s="1"/>
  <c r="AI41" i="2" s="1"/>
  <c r="Y43" i="2"/>
  <c r="AF43" i="2" s="1"/>
  <c r="AH43" i="2" s="1"/>
  <c r="AI43" i="2" s="1"/>
  <c r="N51" i="2"/>
  <c r="O51" i="2" s="1"/>
  <c r="AD54" i="2"/>
  <c r="AE54" i="2" s="1"/>
  <c r="AG54" i="2" s="1"/>
  <c r="AH54" i="2" s="1"/>
  <c r="AI54" i="2" s="1"/>
  <c r="Y57" i="2"/>
  <c r="AF57" i="2" s="1"/>
  <c r="AH57" i="2" s="1"/>
  <c r="AI57" i="2" s="1"/>
  <c r="Y59" i="2"/>
  <c r="AF59" i="2" s="1"/>
  <c r="AH59" i="2" s="1"/>
  <c r="AI59" i="2" s="1"/>
  <c r="N67" i="2"/>
  <c r="O67" i="2" s="1"/>
  <c r="AD70" i="2"/>
  <c r="AE70" i="2" s="1"/>
  <c r="AG70" i="2" s="1"/>
  <c r="Y73" i="2"/>
  <c r="AF73" i="2" s="1"/>
  <c r="AH73" i="2" s="1"/>
  <c r="AI73" i="2" s="1"/>
  <c r="Y75" i="2"/>
  <c r="AF75" i="2" s="1"/>
  <c r="AH75" i="2" s="1"/>
  <c r="AI75" i="2" s="1"/>
  <c r="Y79" i="2"/>
  <c r="AF79" i="2" s="1"/>
  <c r="AH79" i="2" s="1"/>
  <c r="AI79" i="2" s="1"/>
  <c r="Y83" i="2"/>
  <c r="AF83" i="2" s="1"/>
  <c r="AH83" i="2" s="1"/>
  <c r="AI83" i="2" s="1"/>
  <c r="Y88" i="2"/>
  <c r="AF88" i="2" s="1"/>
  <c r="AH88" i="2" s="1"/>
  <c r="AI88" i="2" s="1"/>
  <c r="Y100" i="2"/>
  <c r="AF100" i="2" s="1"/>
  <c r="AH100" i="2" s="1"/>
  <c r="AI100" i="2" s="1"/>
  <c r="Y110" i="2"/>
  <c r="AF110" i="2" s="1"/>
  <c r="AH110" i="2" s="1"/>
  <c r="AI110" i="2" s="1"/>
  <c r="Y111" i="2"/>
  <c r="AF111" i="2" s="1"/>
  <c r="AH111" i="2" s="1"/>
  <c r="AI111" i="2" s="1"/>
  <c r="AD80" i="2"/>
  <c r="AE80" i="2" s="1"/>
  <c r="AG80" i="2" s="1"/>
  <c r="AH80" i="2" s="1"/>
  <c r="AI80" i="2" s="1"/>
  <c r="N81" i="2"/>
  <c r="O81" i="2" s="1"/>
  <c r="Y87" i="2"/>
  <c r="AF87" i="2" s="1"/>
  <c r="AH87" i="2" s="1"/>
  <c r="AI87" i="2" s="1"/>
  <c r="Y89" i="2"/>
  <c r="AF89" i="2" s="1"/>
  <c r="AH89" i="2" s="1"/>
  <c r="AI89" i="2" s="1"/>
  <c r="Y92" i="2"/>
  <c r="AF92" i="2" s="1"/>
  <c r="AD92" i="2"/>
  <c r="AE92" i="2" s="1"/>
  <c r="AG92" i="2" s="1"/>
  <c r="N97" i="2"/>
  <c r="O97" i="2" s="1"/>
  <c r="Y99" i="2"/>
  <c r="AF99" i="2" s="1"/>
  <c r="AH99" i="2" s="1"/>
  <c r="AI99" i="2" s="1"/>
  <c r="Y101" i="2"/>
  <c r="AF101" i="2" s="1"/>
  <c r="N85" i="2"/>
  <c r="O85" i="2" s="1"/>
  <c r="Y93" i="2"/>
  <c r="AF93" i="2" s="1"/>
  <c r="AH93" i="2" s="1"/>
  <c r="AI93" i="2" s="1"/>
  <c r="AD96" i="2"/>
  <c r="AE96" i="2" s="1"/>
  <c r="AG96" i="2" s="1"/>
  <c r="AH96" i="2" s="1"/>
  <c r="AI96" i="2" s="1"/>
  <c r="Y102" i="2"/>
  <c r="AF102" i="2" s="1"/>
  <c r="AH102" i="2" s="1"/>
  <c r="AI102" i="2" s="1"/>
  <c r="Y109" i="2"/>
  <c r="AF109" i="2" s="1"/>
  <c r="AH109" i="2" s="1"/>
  <c r="AI109" i="2" s="1"/>
  <c r="Y112" i="2"/>
  <c r="AF112" i="2" s="1"/>
  <c r="AH112" i="2" s="1"/>
  <c r="AI112" i="2" s="1"/>
  <c r="Y120" i="2"/>
  <c r="AF120" i="2" s="1"/>
  <c r="AH120" i="2" s="1"/>
  <c r="AI120" i="2" s="1"/>
  <c r="AH121" i="2"/>
  <c r="AI121" i="2" s="1"/>
  <c r="Y123" i="2"/>
  <c r="AF123" i="2" s="1"/>
  <c r="AH123" i="2" s="1"/>
  <c r="AI123" i="2" s="1"/>
  <c r="Y108" i="2"/>
  <c r="AF108" i="2" s="1"/>
  <c r="AH108" i="2" s="1"/>
  <c r="AI108" i="2" s="1"/>
  <c r="N110" i="2"/>
  <c r="O110" i="2" s="1"/>
  <c r="Y125" i="2"/>
  <c r="AF125" i="2" s="1"/>
  <c r="AH141" i="2"/>
  <c r="AI141" i="2" s="1"/>
  <c r="Y104" i="2"/>
  <c r="AF104" i="2" s="1"/>
  <c r="AH104" i="2" s="1"/>
  <c r="AI104" i="2" s="1"/>
  <c r="N106" i="2"/>
  <c r="O106" i="2" s="1"/>
  <c r="Y117" i="2"/>
  <c r="AF117" i="2" s="1"/>
  <c r="AD117" i="2"/>
  <c r="AE117" i="2" s="1"/>
  <c r="AG117" i="2" s="1"/>
  <c r="N118" i="2"/>
  <c r="O118" i="2" s="1"/>
  <c r="Y130" i="2"/>
  <c r="AF130" i="2" s="1"/>
  <c r="AH130" i="2" s="1"/>
  <c r="AI130" i="2" s="1"/>
  <c r="Y137" i="2"/>
  <c r="AF137" i="2" s="1"/>
  <c r="AH137" i="2" s="1"/>
  <c r="AI137" i="2" s="1"/>
  <c r="AH143" i="2"/>
  <c r="AI143" i="2" s="1"/>
  <c r="AD125" i="2"/>
  <c r="AE125" i="2" s="1"/>
  <c r="AG125" i="2" s="1"/>
  <c r="Y132" i="2"/>
  <c r="AF132" i="2" s="1"/>
  <c r="AH132" i="2" s="1"/>
  <c r="AI132" i="2" s="1"/>
  <c r="N134" i="2"/>
  <c r="O134" i="2" s="1"/>
  <c r="Y139" i="2"/>
  <c r="AF139" i="2" s="1"/>
  <c r="AH139" i="2" s="1"/>
  <c r="AI139" i="2" s="1"/>
  <c r="Y155" i="2"/>
  <c r="AF155" i="2" s="1"/>
  <c r="AH155" i="2" s="1"/>
  <c r="AI155" i="2" s="1"/>
  <c r="Y154" i="2"/>
  <c r="AF154" i="2" s="1"/>
  <c r="AH154" i="2" s="1"/>
  <c r="AI154" i="2" s="1"/>
  <c r="Y156" i="2"/>
  <c r="AF156" i="2" s="1"/>
  <c r="Y124" i="2"/>
  <c r="AF124" i="2" s="1"/>
  <c r="AH124" i="2" s="1"/>
  <c r="AI124" i="2" s="1"/>
  <c r="Y142" i="2"/>
  <c r="AF142" i="2" s="1"/>
  <c r="AH142" i="2" s="1"/>
  <c r="AI142" i="2" s="1"/>
  <c r="N122" i="2"/>
  <c r="O122" i="2" s="1"/>
  <c r="AD129" i="2"/>
  <c r="AE129" i="2" s="1"/>
  <c r="AG129" i="2" s="1"/>
  <c r="Y136" i="2"/>
  <c r="AF136" i="2" s="1"/>
  <c r="AH136" i="2" s="1"/>
  <c r="AI136" i="2" s="1"/>
  <c r="Y146" i="2"/>
  <c r="AF146" i="2" s="1"/>
  <c r="AH146" i="2" s="1"/>
  <c r="AI146" i="2" s="1"/>
  <c r="Y148" i="2"/>
  <c r="AF148" i="2" s="1"/>
  <c r="AH148" i="2" s="1"/>
  <c r="AI148" i="2" s="1"/>
  <c r="Y151" i="2"/>
  <c r="AF151" i="2" s="1"/>
  <c r="AH151" i="2" s="1"/>
  <c r="AI151" i="2" s="1"/>
  <c r="AH94" i="2" l="1"/>
  <c r="AI94" i="2" s="1"/>
  <c r="AH82" i="2"/>
  <c r="AI82" i="2" s="1"/>
  <c r="AH144" i="2"/>
  <c r="AI144" i="2" s="1"/>
  <c r="AH19" i="2"/>
  <c r="AI19" i="2" s="1"/>
  <c r="AH156" i="2"/>
  <c r="AI156" i="2" s="1"/>
  <c r="AH158" i="2"/>
  <c r="AI158" i="2" s="1"/>
  <c r="AH118" i="2"/>
  <c r="AI118" i="2" s="1"/>
  <c r="AH9" i="2"/>
  <c r="AI9" i="2" s="1"/>
  <c r="AH152" i="2"/>
  <c r="AI152" i="2" s="1"/>
  <c r="AH129" i="2"/>
  <c r="AI129" i="2" s="1"/>
  <c r="AH34" i="2"/>
  <c r="AI34" i="2" s="1"/>
  <c r="AH105" i="2"/>
  <c r="AI105" i="2" s="1"/>
  <c r="AH157" i="2"/>
  <c r="AI157" i="2" s="1"/>
  <c r="AH11" i="2"/>
  <c r="AI11" i="2" s="1"/>
  <c r="AH85" i="2"/>
  <c r="AI85" i="2" s="1"/>
  <c r="AH50" i="2"/>
  <c r="AI50" i="2" s="1"/>
  <c r="AH63" i="2"/>
  <c r="AI63" i="2" s="1"/>
  <c r="AH12" i="2"/>
  <c r="AI12" i="2" s="1"/>
  <c r="AH101" i="2"/>
  <c r="AI101" i="2" s="1"/>
  <c r="AH29" i="2"/>
  <c r="AI29" i="2" s="1"/>
  <c r="AH39" i="2"/>
  <c r="AI39" i="2" s="1"/>
  <c r="AH18" i="2"/>
  <c r="AI18" i="2" s="1"/>
  <c r="AH125" i="2"/>
  <c r="AI125" i="2" s="1"/>
  <c r="AH70" i="2"/>
  <c r="AI70" i="2" s="1"/>
  <c r="AH128" i="2"/>
  <c r="AI128" i="2" s="1"/>
  <c r="AH62" i="2"/>
  <c r="AI62" i="2" s="1"/>
  <c r="AH117" i="2"/>
  <c r="AI117" i="2" s="1"/>
  <c r="AH92" i="2"/>
  <c r="AI92" i="2" s="1"/>
  <c r="AH38" i="2"/>
  <c r="AI38" i="2" s="1"/>
  <c r="AH30" i="2"/>
  <c r="AI30" i="2" s="1"/>
  <c r="AH22" i="2"/>
  <c r="AI22" i="2" s="1"/>
  <c r="AH14" i="2"/>
  <c r="AI14" i="2" s="1"/>
</calcChain>
</file>

<file path=xl/comments1.xml><?xml version="1.0" encoding="utf-8"?>
<comments xmlns="http://schemas.openxmlformats.org/spreadsheetml/2006/main">
  <authors>
    <author>tc={6D9B7367-AEB2-5940-B351-629DB8FD1758}</author>
    <author>tc={E27C79DF-9CEE-0B4A-8F96-EA8681C95EB5}</author>
    <author>tc={38BF5FE8-4B68-7F44-90BE-0935E9AB9E6F}</author>
    <author>tc={F814BFE8-106C-3F4B-98B0-0CD63BE81F0D}</author>
    <author>tc={E80ECF31-BD49-4846-964B-03801E86753C}</author>
    <author>tc={61B6CD7B-BB39-E54B-BD5C-B6CF51CFC7BB}</author>
    <author>tc={F2852872-D832-B949-A976-1B8D504BF198}</author>
    <author>tc={8CC17427-8F37-FA4E-80FC-B6505B324A71}</author>
    <author>tc={FE7A428A-844E-A94A-B457-4FBDDB10AA3A}</author>
    <author>tc={18ABECC6-AA7D-B640-8B32-1D3BD9BB5F04}</author>
    <author>tc={998672C9-575D-364A-8AD8-59A050C67BAB}</author>
    <author>Diana Shool</author>
  </authors>
  <commentList>
    <comment ref="D184" authorId="0" shapeId="0">
      <text>
        <r>
          <rPr>
            <sz val="11"/>
            <color theme="1"/>
            <rFont val="Arial"/>
            <family val="2"/>
          </rPr>
          <t>[Comentario encadenado]
Tu versión de Excel te permite leer este comentario encadenado; sin embargo, las ediciones que se apliquen se quitarán si el archivo se abre en una versión más reciente de Excel. Más información: https://go.microsoft.com/fwlink/?linkid=870924
Comentario:
    No se relaciona la excepción{on y no es claro por que tendría reserva, adicional se indica en la columna AB que es info publica</t>
        </r>
      </text>
    </comment>
    <comment ref="D185" authorId="1" shapeId="0">
      <text>
        <r>
          <rPr>
            <sz val="11"/>
            <color theme="1"/>
            <rFont val="Arial"/>
            <family val="2"/>
          </rPr>
          <t>[Comentario encadenado]
Tu versión de Excel te permite leer este comentario encadenado; sin embargo, las ediciones que se apliquen se quitarán si el archivo se abre en una versión más reciente de Excel. Más información: https://go.microsoft.com/fwlink/?linkid=870924
Comentario:
    No se relaciona la excepción{on y no es claro por que tendría reserva, adicional se indica en la columna AB que es info publica</t>
        </r>
      </text>
    </comment>
    <comment ref="D186" authorId="2" shapeId="0">
      <text>
        <r>
          <rPr>
            <sz val="11"/>
            <color theme="1"/>
            <rFont val="Arial"/>
            <family val="2"/>
          </rPr>
          <t>[Comentario encadenado]
Tu versión de Excel te permite leer este comentario encadenado; sin embargo, las ediciones que se apliquen se quitarán si el archivo se abre en una versión más reciente de Excel. Más información: https://go.microsoft.com/fwlink/?linkid=870924
Comentario:
    No se relaciona la excepción{on y no es claro por que tendría reserva, adicional se indica en la columna AB que es info publica</t>
        </r>
      </text>
    </comment>
    <comment ref="D187" authorId="3" shapeId="0">
      <text>
        <r>
          <rPr>
            <sz val="11"/>
            <color theme="1"/>
            <rFont val="Arial"/>
            <family val="2"/>
          </rPr>
          <t>[Comentario encadenado]
Tu versión de Excel te permite leer este comentario encadenado; sin embargo, las ediciones que se apliquen se quitarán si el archivo se abre en una versión más reciente de Excel. Más información: https://go.microsoft.com/fwlink/?linkid=870924
Comentario:
    No se relaciona la excepción{on y no es claro por que tendría reserva, adicional se indica en la columna AB que es info publica</t>
        </r>
      </text>
    </comment>
    <comment ref="D188" authorId="4" shapeId="0">
      <text>
        <r>
          <rPr>
            <sz val="11"/>
            <color theme="1"/>
            <rFont val="Arial"/>
            <family val="2"/>
          </rPr>
          <t>[Comentario encadenado]
Tu versión de Excel te permite leer este comentario encadenado; sin embargo, las ediciones que se apliquen se quitarán si el archivo se abre en una versión más reciente de Excel. Más información: https://go.microsoft.com/fwlink/?linkid=870924
Comentario:
    No se relaciona la excepción{on y no es claro por que tendría reserva, adicional se indica en la columna AB que es info publica</t>
        </r>
      </text>
    </comment>
    <comment ref="D189" authorId="5" shapeId="0">
      <text>
        <r>
          <rPr>
            <sz val="11"/>
            <color theme="1"/>
            <rFont val="Arial"/>
            <family val="2"/>
          </rPr>
          <t>[Comentario encadenado]
Tu versión de Excel te permite leer este comentario encadenado; sin embargo, las ediciones que se apliquen se quitarán si el archivo se abre en una versión más reciente de Excel. Más información: https://go.microsoft.com/fwlink/?linkid=870924
Comentario:
    No se relaciona la excepción{on y no es claro por que tendría reserva, adicional se indica en la columna AB que es info publica</t>
        </r>
      </text>
    </comment>
    <comment ref="D190" authorId="6" shapeId="0">
      <text>
        <r>
          <rPr>
            <sz val="11"/>
            <color theme="1"/>
            <rFont val="Arial"/>
            <family val="2"/>
          </rPr>
          <t>[Comentario encadenado]
Tu versión de Excel te permite leer este comentario encadenado; sin embargo, las ediciones que se apliquen se quitarán si el archivo se abre en una versión más reciente de Excel. Más información: https://go.microsoft.com/fwlink/?linkid=870924
Comentario:
    No se relaciona la excepción{on y no es claro por que tendría reserva, adicional se indica en la columna AB que es info publica</t>
        </r>
      </text>
    </comment>
    <comment ref="D191" authorId="7" shapeId="0">
      <text>
        <r>
          <rPr>
            <sz val="11"/>
            <color theme="1"/>
            <rFont val="Arial"/>
            <family val="2"/>
          </rPr>
          <t>[Comentario encadenado]
Tu versión de Excel te permite leer este comentario encadenado; sin embargo, las ediciones que se apliquen se quitarán si el archivo se abre en una versión más reciente de Excel. Más información: https://go.microsoft.com/fwlink/?linkid=870924
Comentario:
    No se relaciona la excepción{on y no es claro por que tendría reserva, adicional se indica en la columna AB que es info publica</t>
        </r>
      </text>
    </comment>
    <comment ref="D192" authorId="8" shapeId="0">
      <text>
        <r>
          <rPr>
            <sz val="11"/>
            <color theme="1"/>
            <rFont val="Arial"/>
            <family val="2"/>
          </rPr>
          <t>[Comentario encadenado]
Tu versión de Excel te permite leer este comentario encadenado; sin embargo, las ediciones que se apliquen se quitarán si el archivo se abre en una versión más reciente de Excel. Más información: https://go.microsoft.com/fwlink/?linkid=870924
Comentario:
    No se relaciona la excepción y no es claro por que tendría reserva, adicional se indica en la columna AB que es info publica</t>
        </r>
      </text>
    </comment>
    <comment ref="D193" authorId="9" shapeId="0">
      <text>
        <r>
          <rPr>
            <sz val="11"/>
            <color theme="1"/>
            <rFont val="Arial"/>
            <family val="2"/>
          </rPr>
          <t>[Comentario encadenado]
Tu versión de Excel te permite leer este comentario encadenado; sin embargo, las ediciones que se apliquen se quitarán si el archivo se abre en una versión más reciente de Excel. Más información: https://go.microsoft.com/fwlink/?linkid=870924
Comentario:
    No se relaciona la excepción y no es claro por que tendría reserva, adicional se indica en la columna AB que es info publica</t>
        </r>
      </text>
    </comment>
    <comment ref="D194" authorId="10" shapeId="0">
      <text>
        <r>
          <rPr>
            <sz val="11"/>
            <color theme="1"/>
            <rFont val="Arial"/>
            <family val="2"/>
          </rPr>
          <t>[Comentario encadenado]
Tu versión de Excel te permite leer este comentario encadenado; sin embargo, las ediciones que se apliquen se quitarán si el archivo se abre en una versión más reciente de Excel. Más información: https://go.microsoft.com/fwlink/?linkid=870924
Comentario:
    No se relaciona la excepción y no es claro por que tendría reserva, adicional se indica en la columna AB que es info publica
Respuesta:
    No se relaciona la excepción y no es claro por que tendría reserva, adicional se indica en la columna AB que es info publica</t>
        </r>
      </text>
    </comment>
    <comment ref="H294" authorId="11" shapeId="0">
      <text>
        <r>
          <rPr>
            <b/>
            <sz val="9"/>
            <color rgb="FF000000"/>
            <rFont val="Tahoma"/>
            <family val="2"/>
          </rPr>
          <t>Diana Shool:</t>
        </r>
        <r>
          <rPr>
            <sz val="9"/>
            <color rgb="FF000000"/>
            <rFont val="Tahoma"/>
            <family val="2"/>
          </rPr>
          <t xml:space="preserve">
</t>
        </r>
        <r>
          <rPr>
            <sz val="9"/>
            <color rgb="FF000000"/>
            <rFont val="Tahoma"/>
            <family val="2"/>
          </rPr>
          <t>Aquí cambiamos este dato por el de la fecha de creación del metadato en Datos Abiertos, que coincide con la organización en bases de datos de este inventario, que previamente existía en excel a razón de 1 monumento por archivo en formato de fichas</t>
        </r>
      </text>
    </comment>
  </commentList>
</comments>
</file>

<file path=xl/comments2.xml><?xml version="1.0" encoding="utf-8"?>
<comments xmlns="http://schemas.openxmlformats.org/spreadsheetml/2006/main">
  <authors>
    <author/>
  </authors>
  <commentList>
    <comment ref="A8" authorId="0" shapeId="0">
      <text>
        <r>
          <rPr>
            <sz val="11"/>
            <color theme="1"/>
            <rFont val="Arial"/>
            <family val="2"/>
          </rPr>
          <t>======
ID#AAAANShGKrg
Laura Berrio    (2021-07-15 01:58:32)
Campo automático.
Consecutivo del activo de información.</t>
        </r>
      </text>
    </comment>
    <comment ref="B8" authorId="0" shapeId="0">
      <text>
        <r>
          <rPr>
            <sz val="11"/>
            <color theme="1"/>
            <rFont val="Arial"/>
            <family val="2"/>
          </rPr>
          <t>======
ID#AAAANShGKnE
Laura Berrio    (2021-07-15 01:58:32)
Campo automático.
Nombre completo del activo de información.</t>
        </r>
      </text>
    </comment>
    <comment ref="C8" authorId="0" shapeId="0">
      <text>
        <r>
          <rPr>
            <sz val="11"/>
            <color theme="1"/>
            <rFont val="Arial"/>
            <family val="2"/>
          </rPr>
          <t>======
ID#AAAANShGKs8
Laura Berrio    (2021-07-15 01:58:32)
Campo automático.
Descripción resumida de manera clara para identificar el activo de información.</t>
        </r>
      </text>
    </comment>
    <comment ref="D8" authorId="0" shapeId="0">
      <text>
        <r>
          <rPr>
            <sz val="11"/>
            <color theme="1"/>
            <rFont val="Arial"/>
            <family val="2"/>
          </rPr>
          <t>======
ID#AAAANShGKsI
Laura Berrio    (2021-07-15 01:58:32)
Campo automático.</t>
        </r>
      </text>
    </comment>
    <comment ref="E8" authorId="0" shapeId="0">
      <text>
        <r>
          <rPr>
            <sz val="11"/>
            <color theme="1"/>
            <rFont val="Arial"/>
            <family val="2"/>
          </rPr>
          <t>======
ID#AAAANShGKm8
User    (2021-07-15 01:58:32)
Identificador único de riesgo.</t>
        </r>
      </text>
    </comment>
    <comment ref="F8" authorId="0" shapeId="0">
      <text>
        <r>
          <rPr>
            <sz val="11"/>
            <color theme="1"/>
            <rFont val="Arial"/>
            <family val="2"/>
          </rPr>
          <t>======
ID#AAAANShGKoA
User    (2021-07-15 01:58:32)
Seleccionar la opción correspondiente.</t>
        </r>
      </text>
    </comment>
    <comment ref="G8" authorId="0" shapeId="0">
      <text>
        <r>
          <rPr>
            <sz val="11"/>
            <color theme="1"/>
            <rFont val="Arial"/>
            <family val="2"/>
          </rPr>
          <t>======
ID#AAAANShGKnY
Laura Berrio    (2021-07-15 01:58:32)
Seleccionar la opción correspondiente.</t>
        </r>
      </text>
    </comment>
    <comment ref="H8" authorId="0" shapeId="0">
      <text>
        <r>
          <rPr>
            <sz val="11"/>
            <color theme="1"/>
            <rFont val="Arial"/>
            <family val="2"/>
          </rPr>
          <t>======
ID#AAAANShGKlc
Laura Berrio    (2021-07-15 01:58:32)
Seleccionar la opción correspondiente.</t>
        </r>
      </text>
    </comment>
    <comment ref="I8" authorId="0" shapeId="0">
      <text>
        <r>
          <rPr>
            <sz val="11"/>
            <color theme="1"/>
            <rFont val="Arial"/>
            <family val="2"/>
          </rPr>
          <t>======
ID#AAAANShGKow
Laura Berrio    (2021-07-15 01:58:32)
Seleccionar la opción correspondiente.</t>
        </r>
      </text>
    </comment>
    <comment ref="J8" authorId="0" shapeId="0">
      <text>
        <r>
          <rPr>
            <sz val="11"/>
            <color theme="1"/>
            <rFont val="Arial"/>
            <family val="2"/>
          </rPr>
          <t>======
ID#AAAANShGKpA
Laura Berrio    (2021-07-15 01:58:32)
Posibilidad de ocurrencia del evento de riesgo. Seleccionar la opción correspondiente.</t>
        </r>
      </text>
    </comment>
    <comment ref="L8" authorId="0" shapeId="0">
      <text>
        <r>
          <rPr>
            <sz val="11"/>
            <color theme="1"/>
            <rFont val="Arial"/>
            <family val="2"/>
          </rPr>
          <t>======
ID#AAAANShGKps
Laura Berrio    (2021-07-15 01:58:32)
Consecuencia o efecto del evento de riesgo.
Seleccionar la opción correspondiente.</t>
        </r>
      </text>
    </comment>
    <comment ref="O8" authorId="0" shapeId="0">
      <text>
        <r>
          <rPr>
            <sz val="11"/>
            <color theme="1"/>
            <rFont val="Arial"/>
            <family val="2"/>
          </rPr>
          <t>======
ID#AAAANShGKpg
User    (2021-07-15 01:58:32)
Campo automático.</t>
        </r>
      </text>
    </comment>
    <comment ref="P8" authorId="0" shapeId="0">
      <text>
        <r>
          <rPr>
            <sz val="11"/>
            <color theme="1"/>
            <rFont val="Arial"/>
            <family val="2"/>
          </rPr>
          <t>======
ID#AAAANShGKoY
Laura Berrio    (2021-07-15 01:58:32)
Especificar la actividad o control existente definida por el responsable o dueño del Activo de Información.</t>
        </r>
      </text>
    </comment>
    <comment ref="Q8" authorId="0" shapeId="0">
      <text>
        <r>
          <rPr>
            <sz val="11"/>
            <color theme="1"/>
            <rFont val="Arial"/>
            <family val="2"/>
          </rPr>
          <t>======
ID#AAAANShGKr8
Laura Berrio    (2021-07-15 01:58:32)
Seleccione la opción correspondiente.</t>
        </r>
      </text>
    </comment>
    <comment ref="S8" authorId="0" shapeId="0">
      <text>
        <r>
          <rPr>
            <sz val="11"/>
            <color theme="1"/>
            <rFont val="Arial"/>
            <family val="2"/>
          </rPr>
          <t>======
ID#AAAANShGKlU
Laura Berrio    (2021-07-15 01:58:32)
Seleccione la opción correspondiente.</t>
        </r>
      </text>
    </comment>
    <comment ref="U8" authorId="0" shapeId="0">
      <text>
        <r>
          <rPr>
            <sz val="11"/>
            <color theme="1"/>
            <rFont val="Arial"/>
            <family val="2"/>
          </rPr>
          <t>======
ID#AAAANShGKmU
Laura Berrio    (2021-07-15 01:58:32)
Seleccione la opción correspondiente.</t>
        </r>
      </text>
    </comment>
    <comment ref="W8" authorId="0" shapeId="0">
      <text>
        <r>
          <rPr>
            <sz val="11"/>
            <color theme="1"/>
            <rFont val="Arial"/>
            <family val="2"/>
          </rPr>
          <t>======
ID#AAAANShGKsA
Laura Berrio    (2021-07-15 01:58:32)
Seleccione la opción correspondiente.</t>
        </r>
      </text>
    </comment>
    <comment ref="Y8" authorId="0" shapeId="0">
      <text>
        <r>
          <rPr>
            <sz val="11"/>
            <color theme="1"/>
            <rFont val="Arial"/>
            <family val="2"/>
          </rPr>
          <t>======
ID#AAAANShGKtU
Laura Berrio    (2021-07-15 01:58:32)
Campo autómatico.</t>
        </r>
      </text>
    </comment>
    <comment ref="Z8" authorId="0" shapeId="0">
      <text>
        <r>
          <rPr>
            <sz val="11"/>
            <color theme="1"/>
            <rFont val="Arial"/>
            <family val="2"/>
          </rPr>
          <t>======
ID#AAAANShGKnk
Laura Berrio    (2021-07-15 01:58:32)
Posibilidad de ocurrencia del evento de riesgo. Seleccionar la opción correspondiente.</t>
        </r>
      </text>
    </comment>
    <comment ref="AB8" authorId="0" shapeId="0">
      <text>
        <r>
          <rPr>
            <sz val="11"/>
            <color theme="1"/>
            <rFont val="Arial"/>
            <family val="2"/>
          </rPr>
          <t>======
ID#AAAANShGKpE
Laura Berrio    (2021-07-15 01:58:32)
Consecuencia o efecto del evento de riesgo.
Seleccionar la opción correspondiente.</t>
        </r>
      </text>
    </comment>
    <comment ref="AE8" authorId="0" shapeId="0">
      <text>
        <r>
          <rPr>
            <sz val="11"/>
            <color theme="1"/>
            <rFont val="Arial"/>
            <family val="2"/>
          </rPr>
          <t>======
ID#AAAANShGKqY
User    (2021-07-15 01:58:32)
Campo automático.</t>
        </r>
      </text>
    </comment>
    <comment ref="AI8" authorId="0" shapeId="0">
      <text>
        <r>
          <rPr>
            <sz val="11"/>
            <color theme="1"/>
            <rFont val="Arial"/>
            <family val="2"/>
          </rPr>
          <t>======
ID#AAAANShGKlY
User    (2021-07-15 01:58:32)
Campo automático</t>
        </r>
      </text>
    </comment>
  </commentList>
  <extLst>
    <ext xmlns:r="http://schemas.openxmlformats.org/officeDocument/2006/relationships" uri="GoogleSheetsCustomDataVersion1">
      <go:sheetsCustomData xmlns:go="http://customooxmlschemas.google.com/" r:id="rId1" roundtripDataSignature="AMtx7mipkVpiELBCaV9K9CxUi//QkZRSmQ=="/>
    </ext>
  </extLst>
</comments>
</file>

<file path=xl/sharedStrings.xml><?xml version="1.0" encoding="utf-8"?>
<sst xmlns="http://schemas.openxmlformats.org/spreadsheetml/2006/main" count="23995" uniqueCount="3443">
  <si>
    <t>REGISTRO ACTIVOS DE INFORMACIÓN</t>
  </si>
  <si>
    <t>ÍNDICE DE INFORMACIÓN CLASIFICADA Y RESERVADA (DECRETO 103 DE 2015)</t>
  </si>
  <si>
    <t>Identificador</t>
  </si>
  <si>
    <t>Proceso</t>
  </si>
  <si>
    <t>Nombre del Activo</t>
  </si>
  <si>
    <t>Descripción del Activo</t>
  </si>
  <si>
    <t>Tipo de Activo</t>
  </si>
  <si>
    <t xml:space="preserve">Medio de conservación y/o soporte </t>
  </si>
  <si>
    <t>Formato</t>
  </si>
  <si>
    <t xml:space="preserve">Idioma </t>
  </si>
  <si>
    <t>Disponible</t>
  </si>
  <si>
    <t>Publicada</t>
  </si>
  <si>
    <t>Confidencialidad</t>
  </si>
  <si>
    <t>Integridad</t>
  </si>
  <si>
    <t>Disponibilidad</t>
  </si>
  <si>
    <t>Fecha de Generación de la Información</t>
  </si>
  <si>
    <t>Nombre del responsable de la producción de la información (Propietario del Activo)</t>
  </si>
  <si>
    <t>Nombre del responsable de la información (Custodio del Activo)</t>
  </si>
  <si>
    <t>Objeto legitimo de la Excepción</t>
  </si>
  <si>
    <t>Fundamento Constitucional o Legal</t>
  </si>
  <si>
    <t>Fundamento jurídico de la Excepción</t>
  </si>
  <si>
    <t>Excepción Total o Parcial</t>
  </si>
  <si>
    <t>Fecha de Clasificación
(DD/MM/AAAA)</t>
  </si>
  <si>
    <t>Plazo de la clasificación o reserva</t>
  </si>
  <si>
    <t>¿Contiene datos personales?</t>
  </si>
  <si>
    <t>Datos de personas menores de 18 años</t>
  </si>
  <si>
    <t>Datos de personas mayores de 18 años</t>
  </si>
  <si>
    <t>Finalidad de la Recolección de los Datos Personales</t>
  </si>
  <si>
    <t>Existe la Autorización para el Tratamiento de los Datos Personales</t>
  </si>
  <si>
    <t>¿Es un Dato Abierto?</t>
  </si>
  <si>
    <t>¿Es un Conjunto de Datos Estratégico?</t>
  </si>
  <si>
    <t>Tipo de Información</t>
  </si>
  <si>
    <t xml:space="preserve">Datos / Información </t>
  </si>
  <si>
    <t>Físico</t>
  </si>
  <si>
    <t>PDF</t>
  </si>
  <si>
    <t>Español</t>
  </si>
  <si>
    <t>Si</t>
  </si>
  <si>
    <t>No</t>
  </si>
  <si>
    <t>Pública</t>
  </si>
  <si>
    <t>Bajo</t>
  </si>
  <si>
    <t>Información Pública</t>
  </si>
  <si>
    <t>Sin reserva</t>
  </si>
  <si>
    <t>El debido proceso y la igualdad de las partes en los procesos judiciales</t>
  </si>
  <si>
    <t>Acceso a subsidios</t>
  </si>
  <si>
    <t>Físico/Digital</t>
  </si>
  <si>
    <t>Power Point</t>
  </si>
  <si>
    <t>Hardware / Infraestructura</t>
  </si>
  <si>
    <t>El derecho de toda persona a la intimidad, bajo las limitaciones propias que impone la condición de servidor público</t>
  </si>
  <si>
    <t>Actividades asociativas, culturales, recreativas, deportivas y sociales - Asistencia social</t>
  </si>
  <si>
    <t>Medio</t>
  </si>
  <si>
    <t>Instalaciones</t>
  </si>
  <si>
    <t>El derecho de toda persona a la vida, la salud o la seguridad</t>
  </si>
  <si>
    <t>Actividades asociativas, culturales, recreativas, deportivas y sociales - Gestión de actividades culturales</t>
  </si>
  <si>
    <t>Recurso Humano</t>
  </si>
  <si>
    <t>Actividades asociativas, culturales, recreativas, deportivas y sociales - Gestión de organizaciones no gubernamentales</t>
  </si>
  <si>
    <t>Servicios</t>
  </si>
  <si>
    <t>La estabilidad macroeconómica y financiera del país</t>
  </si>
  <si>
    <t>Arte</t>
  </si>
  <si>
    <t>Software / Aplicaciones Informáticas</t>
  </si>
  <si>
    <t>La prevención, investigación y persecución de los delitos y las faltas disciplinarias, mientras que no se haga efectiva la medida de aseguramiento o se formule pliego de cargos, según sea el caso.</t>
  </si>
  <si>
    <t>Capacitación</t>
  </si>
  <si>
    <t>Soportes de información</t>
  </si>
  <si>
    <t>La salud pública</t>
  </si>
  <si>
    <t>Comercialización de datos</t>
  </si>
  <si>
    <t>La seguridad pública</t>
  </si>
  <si>
    <t>Educación</t>
  </si>
  <si>
    <t>Las relaciones internacionales</t>
  </si>
  <si>
    <t>Educación y cultura - Becas y ayudas a estudiantes</t>
  </si>
  <si>
    <t>Los derechos de la infancia y la adolescencia</t>
  </si>
  <si>
    <t>Educación y cultura - Deportes</t>
  </si>
  <si>
    <t>Los secretos comerciales, industriales y profesionales</t>
  </si>
  <si>
    <t>Educación y cultura - Educación especial</t>
  </si>
  <si>
    <t>Educación y cultura - Encuestas sociológicas y de opinión </t>
  </si>
  <si>
    <t>Información Pública Reservada</t>
  </si>
  <si>
    <t>Educación y cultura - Enseñanza Informal</t>
  </si>
  <si>
    <t>Información Pública Clasificada</t>
  </si>
  <si>
    <t>Educación y cultura - Enseñanza Media</t>
  </si>
  <si>
    <t>Educación y cultura - Enseñanza no formal</t>
  </si>
  <si>
    <t>Educación y cultura - Enseñanza pre-escolar y primaria</t>
  </si>
  <si>
    <t>Educación y cultura - Enseñanza secundaria</t>
  </si>
  <si>
    <t>Educación y cultura - Enseñanza técnica o tecnológica formal</t>
  </si>
  <si>
    <t>Educación y cultura - Enseñanza universitaria o superior</t>
  </si>
  <si>
    <r>
      <rPr>
        <sz val="10"/>
        <color rgb="FF000000"/>
        <rFont val="Arial"/>
        <family val="2"/>
      </rPr>
      <t>Educación y cultura - Otras</t>
    </r>
    <r>
      <rPr>
        <sz val="10"/>
        <color theme="1"/>
        <rFont val="Calibri"/>
        <family val="2"/>
      </rPr>
      <t xml:space="preserve"> </t>
    </r>
    <r>
      <rPr>
        <sz val="10"/>
        <color theme="1"/>
        <rFont val="Arial"/>
        <family val="2"/>
      </rPr>
      <t>enseñanzas o eventos</t>
    </r>
  </si>
  <si>
    <t>Digital</t>
  </si>
  <si>
    <t>Hoja de Cálculo</t>
  </si>
  <si>
    <t>Educación y cultura - Protección del patrimonio histórico artístico</t>
  </si>
  <si>
    <t>Ejercicio de un derecho</t>
  </si>
  <si>
    <t>Empleado</t>
  </si>
  <si>
    <r>
      <rPr>
        <sz val="10"/>
        <color rgb="FF000000"/>
        <rFont val="Arial"/>
        <family val="2"/>
      </rPr>
      <t>Finalidades varias - Atención al ciudadano</t>
    </r>
    <r>
      <rPr>
        <sz val="10"/>
        <color theme="1"/>
        <rFont val="Arial"/>
        <family val="2"/>
      </rPr>
      <t>/cliente (Gestión PQR) /Recepción y gestión requerimientos internos o externos sobre productos o servicios.</t>
    </r>
  </si>
  <si>
    <t>Finalidades varias – Campañas de Actualización de datos e información de cambios en el tratamiento de datos personales.</t>
  </si>
  <si>
    <t>Finalidades varias - Concesión y gestión de permisos, licencias y autorizaciones</t>
  </si>
  <si>
    <t>Intangible</t>
  </si>
  <si>
    <t>Finalidades varias – Custodia y gestión de información y bases de datos</t>
  </si>
  <si>
    <t>Finalidades varias - Fidelización de clientes</t>
  </si>
  <si>
    <t>Alto</t>
  </si>
  <si>
    <t>Finalidades varias - Fidelización de propietarios de vehículos</t>
  </si>
  <si>
    <t>Finalidades varias - Fines históricos, científicos o estadísticos</t>
  </si>
  <si>
    <t>Finalidades varias - Gestión de estadísticas internas</t>
  </si>
  <si>
    <t>Finalidades varias - Gestión de sanciones</t>
  </si>
  <si>
    <t>Finalidades varias - Prestación de servicios de certificación</t>
  </si>
  <si>
    <t>Inglés</t>
  </si>
  <si>
    <t>Finalidades varias - Procedimientos administrativos</t>
  </si>
  <si>
    <t>Francés</t>
  </si>
  <si>
    <t>Finalidades varias - Publicaciones</t>
  </si>
  <si>
    <t>Inglés y Español</t>
  </si>
  <si>
    <t>Finalidades varias - Registro de acreditación profesional</t>
  </si>
  <si>
    <t>Finalidades varias - Registro de entrada y salida de documentos</t>
  </si>
  <si>
    <t>Finalidades varias – Relaciones comerciales - Registro de Asistencia a eventos o recepciones sociales y/o administrativos</t>
  </si>
  <si>
    <t>Finalidades varias - Remisión de información a los titulares, relacionada con el objeto social de la organización</t>
  </si>
  <si>
    <t>Finalidades varias - Transporte de mercancía a nivel nacional</t>
  </si>
  <si>
    <t>Finalidades varias – Transporte de pasajeros - Reservas y emisión de tiquetes de transporte</t>
  </si>
  <si>
    <t>Financiera</t>
  </si>
  <si>
    <t>Formación</t>
  </si>
  <si>
    <t>Gestión contable, fiscal y administrativa - Administración de edificios</t>
  </si>
  <si>
    <t>Gestión contable, fiscal y administrativa – Atención y seguimiento de Requerimientos de autoridad judicial o administrativa</t>
  </si>
  <si>
    <t>Gestión contable, fiscal y administrativa - Consultorías, auditorías, asesorías y servicios relacionados</t>
  </si>
  <si>
    <t>Gestión contable, fiscal y administrativa - Control de Inventarios</t>
  </si>
  <si>
    <t>Reserva total</t>
  </si>
  <si>
    <t>Gestión contable, fiscal y administrativa - Gestión administrativa</t>
  </si>
  <si>
    <t>Reserva parcial</t>
  </si>
  <si>
    <t>Gestión contable, fiscal y administrativa - Gestión de clientes</t>
  </si>
  <si>
    <t>Gestión contable, fiscal y administrativa - Gestión de cobros y pagos</t>
  </si>
  <si>
    <t>Gestión contable, fiscal y administrativa - Gestión de facturación</t>
  </si>
  <si>
    <t>Gestión contable, fiscal y administrativa - Gestión de proveedores</t>
  </si>
  <si>
    <t>Gestión contable, fiscal y administrativa - Gestión económica y contable</t>
  </si>
  <si>
    <t>Gestión contable, fiscal y administrativa - Gestión fiscal</t>
  </si>
  <si>
    <t>Gestión contable, fiscal y administrativa - Históricos de relaciones comerciales</t>
  </si>
  <si>
    <t>Archivo tipo Argis</t>
  </si>
  <si>
    <t>Gestión contable, fiscal y administrativa – Verificación de datos y referencias</t>
  </si>
  <si>
    <t>Archivo tipo Autocad</t>
  </si>
  <si>
    <t>Gestión contable, fiscal y administrativa – Verificación de requisitos jurídicos, técnicos y/o financieros</t>
  </si>
  <si>
    <t>Audio</t>
  </si>
  <si>
    <t>Gestión contable, fiscal y administrativa – Verificación de riesgo de salud</t>
  </si>
  <si>
    <t>Base de datos (sql, postgres, etc.)</t>
  </si>
  <si>
    <t>Gestión Jurídica - Consultorías, asesorías y servicios relacionados</t>
  </si>
  <si>
    <t>Gestión Pública - Registros Públicos</t>
  </si>
  <si>
    <t>Imagen</t>
  </si>
  <si>
    <t>Gestión Técnica y Administrativa – Administración de Sistemas de Información</t>
  </si>
  <si>
    <t>Otro tipo</t>
  </si>
  <si>
    <t>Gestión Técnica y Administrativa – Administración de Sistemas de Información, gestión de claves, administración de usuarios, etc.</t>
  </si>
  <si>
    <t>Gestión Técnica y Administrativa – Desarrollo Operativo</t>
  </si>
  <si>
    <t>Gestión Técnica y Administrativa – Envío de comunicaciones</t>
  </si>
  <si>
    <t>RAR</t>
  </si>
  <si>
    <t>Gestión Técnica y Administrativa – Muebles sujetos a registro</t>
  </si>
  <si>
    <t>Texto sin formato (txt)</t>
  </si>
  <si>
    <t>Hacienda pública y gestión económico-financiera - Gestión de catastros inmobiliarios</t>
  </si>
  <si>
    <t>Video</t>
  </si>
  <si>
    <t>Hacienda pública y gestión económico-financiera - Gestión deuda pública y tesorería</t>
  </si>
  <si>
    <t>Web</t>
  </si>
  <si>
    <t>Hacienda pública y gestión económico-financiera - Gestión tributaria y de recaudación</t>
  </si>
  <si>
    <t>Word</t>
  </si>
  <si>
    <t>Hacienda pública y gestión económico-financiera - Regulación de mercados financieros</t>
  </si>
  <si>
    <t>ZIP</t>
  </si>
  <si>
    <t>Hacienda pública y gestión económico-financiera - Relaciones comerciales con el exterior</t>
  </si>
  <si>
    <t>Justicia - Prestación social</t>
  </si>
  <si>
    <t>Justicia - Procedimientos judiciales</t>
  </si>
  <si>
    <t>Justicia - Registros notariales</t>
  </si>
  <si>
    <t>Marketing</t>
  </si>
  <si>
    <t>Población vulnerable</t>
  </si>
  <si>
    <t>Prestación de Servicios - Prestación de servicios de comunicaciones</t>
  </si>
  <si>
    <t>Prestación de Servicios - Prestación de servicios públicos</t>
  </si>
  <si>
    <t>Publicidad y prospección comercial - Análisis de perfiles</t>
  </si>
  <si>
    <t>Publicidad y prospección comercial - Encuestas de opinión</t>
  </si>
  <si>
    <t>Publicidad y prospección comercial – Ofrecimiento productos y servicios</t>
  </si>
  <si>
    <t>Publicidad y prospección comercial - Prospección comercial</t>
  </si>
  <si>
    <t>Publicidad y prospección comercial - Publicidad propia</t>
  </si>
  <si>
    <t>Publicidad y prospección comercial - Segmentación de mercados</t>
  </si>
  <si>
    <t>Publicidad y prospección comercial - Sistemas de ayuda a la toma de decisiones</t>
  </si>
  <si>
    <t>Publicidad y prospección comercial - Venta a distancia</t>
  </si>
  <si>
    <t>Recursos humanos - Acción social a favor de funcionarios públicos</t>
  </si>
  <si>
    <t>Recursos humanos - Control de horario</t>
  </si>
  <si>
    <t>Recursos humanos - Control de patrimonio de funcionarios públicos</t>
  </si>
  <si>
    <t>Recursos humanos - Formación de personal</t>
  </si>
  <si>
    <t>Recursos humanos - Gestión de nómina</t>
  </si>
  <si>
    <t>Recursos humanos - Gestión de personal</t>
  </si>
  <si>
    <t>Recursos humanos - Gestión de trabajo temporal</t>
  </si>
  <si>
    <t>Recursos humanos - Prestaciones sociales</t>
  </si>
  <si>
    <t>Recursos humanos - Prevención de riesgos laborales</t>
  </si>
  <si>
    <t>Recursos humanos - Promoción y gestión de empleo</t>
  </si>
  <si>
    <t>Recursos humanos - Promoción y selección de personal</t>
  </si>
  <si>
    <t>Salud</t>
  </si>
  <si>
    <t>Sanidad - Gestión de Sisbén</t>
  </si>
  <si>
    <t>Sanidad - Gestión y control sanitario</t>
  </si>
  <si>
    <t>Sanidad - Investigación epidemiológica y actividades análogas</t>
  </si>
  <si>
    <t>Seguridad - Investigaciones privadas a personas</t>
  </si>
  <si>
    <t>Seguridad - Seguridad</t>
  </si>
  <si>
    <t>Seguridad - Seguridad y control de acceso a edificios</t>
  </si>
  <si>
    <t>Seguridad pública y defensa - Actuaciones de fuerzas y cuerpos de seguridad con fines administrativos</t>
  </si>
  <si>
    <t>Seguridad pública y defensa - Actuaciones de fuerzas y cuerpos de seguridad con fines policiales</t>
  </si>
  <si>
    <t>Seguridad pública y defensa - Gestión y control de centros e instituciones penitenciarias</t>
  </si>
  <si>
    <t>Seguridad pública y defensa - Protección civil</t>
  </si>
  <si>
    <t>Seguridad pública y defensa - Seguridad vial</t>
  </si>
  <si>
    <t>Seguridad pública y defensa - Solicitudes de visado/residencia</t>
  </si>
  <si>
    <t>Seguridad pública y defensa - Trámites de servicio militar</t>
  </si>
  <si>
    <t>Servicio de telecomunicaciones - Comercio electrónico</t>
  </si>
  <si>
    <t>Servicio de telecomunicaciones - Guías/catálogos de servicios de telecomunicaciones</t>
  </si>
  <si>
    <t>Servicio de telecomunicaciones - Medidas de control de hurto de celulares</t>
  </si>
  <si>
    <t>Servicio de telecomunicaciones - Prestación de servicios de telecomunicaciones</t>
  </si>
  <si>
    <t>Servicios de salud – Gestión autorizaciones servicios de salud</t>
  </si>
  <si>
    <t>Servicios de salud – Gestión de órdenes médicas y medicamentos</t>
  </si>
  <si>
    <t>Servicios de salud - Historial Clínico</t>
  </si>
  <si>
    <t>Servicios de salud - Programas de promoción y prevención</t>
  </si>
  <si>
    <t>Servicios de salud - Registro de citas médicas u odontológicas</t>
  </si>
  <si>
    <t>Servicios de salud - Registro de Donantes</t>
  </si>
  <si>
    <t>Servicios de salud - Registro de imágenes y exámenes diagnósticos</t>
  </si>
  <si>
    <t>Servicios de salud - Salud mental</t>
  </si>
  <si>
    <t>Servicios de salud - Salud Sexual y reproductiva</t>
  </si>
  <si>
    <t>Servicios económico-financieros y seguros - actividades encaminadas a la gestión integral del seguro contratado</t>
  </si>
  <si>
    <t>Servicios económico-financieros y seguros - actividades encaminadas a la verificación de requisitos del seguro contratado (Diferente a lo relacionado con estados de salud de las personas)</t>
  </si>
  <si>
    <t>Servicios económico-financieros y seguros - actividades encaminadas a la verificación de requisitos del seguro contratado (relacionados con estados de salud de las personas)</t>
  </si>
  <si>
    <t>Servicios económico-financieros y seguros - Cuenta de crédito</t>
  </si>
  <si>
    <t>Servicios económico-financieros y seguros - Cuenta de depósito</t>
  </si>
  <si>
    <t>Servicios económico-financieros y seguros - Cumplimiento/incumplimiento de obligaciones financieras</t>
  </si>
  <si>
    <t>Servicios económico-financieros y seguros - Gestión de fondos de pensiones</t>
  </si>
  <si>
    <t>Servicios económico-financieros y seguros - Gestión de patrimonios</t>
  </si>
  <si>
    <t>Servicios económico-financieros y seguros - Gestión de tarjetas de crédito y similares</t>
  </si>
  <si>
    <t>Servicios económico-financieros y seguros - Prestación de servicios de solvencia patrimonial y crédito</t>
  </si>
  <si>
    <t>Servicios económico-financieros y seguros - Registro de acciones y obligaciones</t>
  </si>
  <si>
    <t>Servicios económico-financieros y seguros - Seguros de vida y salud</t>
  </si>
  <si>
    <t>Servicios económico-financieros y seguros - Seguros Generales</t>
  </si>
  <si>
    <t>Servicios económico-financieros y seguros - Servicios en soporte técnico a la industria aseguradora</t>
  </si>
  <si>
    <t>Servicios económico-financieros y seguros – Trámite de pago, reembolso, cancelación y/o revocación de seguros</t>
  </si>
  <si>
    <t>Trabajo y bienestar social - Acción a favor de inmigrantes</t>
  </si>
  <si>
    <t>Trabajo y bienestar social - Ayudas para el acceso a vivienda</t>
  </si>
  <si>
    <t>Trabajo y bienestar social - Declaración y pago de aportes de seguridad social</t>
  </si>
  <si>
    <t>Trabajo y bienestar social - Formación profesional ocupacional</t>
  </si>
  <si>
    <t>Trabajo y bienestar social - Inspección y control de seguridad y protección social</t>
  </si>
  <si>
    <t>Trabajo y bienestar social - Pensiones, subsidios y otras prestaciones económicas</t>
  </si>
  <si>
    <t>Trabajo y bienestar social - Prestaciones a desempleados</t>
  </si>
  <si>
    <t>Trabajo y bienestar social - Servicios sociales a la tercera edad</t>
  </si>
  <si>
    <t>Trabajo y bienestar social - Servicios sociales a personas en situación de discapacidad</t>
  </si>
  <si>
    <t>VALORACIÓN RIESGOS - ACTIVOS DE INFORMACIÓN</t>
  </si>
  <si>
    <t>Id. Riesgo</t>
  </si>
  <si>
    <t>Riesgo</t>
  </si>
  <si>
    <t>Amenaza</t>
  </si>
  <si>
    <t>Vulnerabilidad</t>
  </si>
  <si>
    <t>Consecuencias</t>
  </si>
  <si>
    <t>Probabilidad antes del Control</t>
  </si>
  <si>
    <t>P1</t>
  </si>
  <si>
    <t>Impacto antes del Control</t>
  </si>
  <si>
    <t>I1</t>
  </si>
  <si>
    <r>
      <rPr>
        <b/>
        <sz val="10"/>
        <color theme="1"/>
        <rFont val="Arial"/>
        <family val="2"/>
      </rPr>
      <t>Total</t>
    </r>
    <r>
      <rPr>
        <sz val="10"/>
        <color theme="1"/>
        <rFont val="Arial"/>
        <family val="2"/>
      </rPr>
      <t>1</t>
    </r>
  </si>
  <si>
    <t>Resultado Riesgo Inherente</t>
  </si>
  <si>
    <t>Actividad de Control</t>
  </si>
  <si>
    <t>¿Se encuentra documentado?</t>
  </si>
  <si>
    <t>Puntaje</t>
  </si>
  <si>
    <t>¿Cuenta con responsable?</t>
  </si>
  <si>
    <t>¿Se aplica?</t>
  </si>
  <si>
    <t>¿Es efectivo?</t>
  </si>
  <si>
    <t>Efectividad de la actividad que actua como control</t>
  </si>
  <si>
    <t>Probabilidad despúes del Control</t>
  </si>
  <si>
    <t>P2</t>
  </si>
  <si>
    <t>Impacto despúes del Control</t>
  </si>
  <si>
    <t>I2</t>
  </si>
  <si>
    <t>Total2</t>
  </si>
  <si>
    <t>Resultado Riesgo Residual</t>
  </si>
  <si>
    <t>Calificación Documentación</t>
  </si>
  <si>
    <t>Calificación Riesgo</t>
  </si>
  <si>
    <t>Sumatoria</t>
  </si>
  <si>
    <t>Resultado del Plan de Tratamiento</t>
  </si>
  <si>
    <t>R-01</t>
  </si>
  <si>
    <t>Pérdida de Confidencialidad</t>
  </si>
  <si>
    <t>Inundación</t>
  </si>
  <si>
    <t>Susceptibilidad a la humedad, el polvo y la suciedad</t>
  </si>
  <si>
    <t>Acceso no Autorizado a la Información o a los recursos de los Sistemas de Procesamiento.</t>
  </si>
  <si>
    <t>XXXXX</t>
  </si>
  <si>
    <t>1. Rara vez</t>
  </si>
  <si>
    <t>5. Catastrófico</t>
  </si>
  <si>
    <t>R-02</t>
  </si>
  <si>
    <t>4. Probable</t>
  </si>
  <si>
    <t>R-03</t>
  </si>
  <si>
    <t>R-04</t>
  </si>
  <si>
    <t>R-05</t>
  </si>
  <si>
    <t>R-06</t>
  </si>
  <si>
    <t>R-07</t>
  </si>
  <si>
    <t>R-08</t>
  </si>
  <si>
    <t>R-09</t>
  </si>
  <si>
    <t>R-10</t>
  </si>
  <si>
    <t>R-11</t>
  </si>
  <si>
    <t>R-12</t>
  </si>
  <si>
    <t>R-13</t>
  </si>
  <si>
    <t>R-14</t>
  </si>
  <si>
    <t>R-15</t>
  </si>
  <si>
    <t>R-16</t>
  </si>
  <si>
    <t>R-17</t>
  </si>
  <si>
    <t>R-18</t>
  </si>
  <si>
    <t>R-19</t>
  </si>
  <si>
    <t>R-20</t>
  </si>
  <si>
    <t>R-21</t>
  </si>
  <si>
    <t>R-22</t>
  </si>
  <si>
    <t>R-23</t>
  </si>
  <si>
    <t>R-24</t>
  </si>
  <si>
    <t>R-25</t>
  </si>
  <si>
    <t>R-26</t>
  </si>
  <si>
    <t>R-27</t>
  </si>
  <si>
    <t>R-28</t>
  </si>
  <si>
    <t>R-29</t>
  </si>
  <si>
    <t>R-30</t>
  </si>
  <si>
    <t>R-31</t>
  </si>
  <si>
    <t>R-32</t>
  </si>
  <si>
    <t>R-33</t>
  </si>
  <si>
    <t>R-34</t>
  </si>
  <si>
    <t>R-35</t>
  </si>
  <si>
    <t>R-36</t>
  </si>
  <si>
    <t>R-37</t>
  </si>
  <si>
    <t>R-38</t>
  </si>
  <si>
    <t>R-39</t>
  </si>
  <si>
    <t>R-40</t>
  </si>
  <si>
    <t>R-41</t>
  </si>
  <si>
    <t>R-42</t>
  </si>
  <si>
    <t>R-43</t>
  </si>
  <si>
    <t>R-44</t>
  </si>
  <si>
    <t>R-45</t>
  </si>
  <si>
    <t>R-46</t>
  </si>
  <si>
    <t>R-47</t>
  </si>
  <si>
    <t>R-48</t>
  </si>
  <si>
    <t>R-49</t>
  </si>
  <si>
    <t>R-50</t>
  </si>
  <si>
    <t>R-51</t>
  </si>
  <si>
    <t>R-52</t>
  </si>
  <si>
    <t>R-53</t>
  </si>
  <si>
    <t>R-54</t>
  </si>
  <si>
    <t>R-55</t>
  </si>
  <si>
    <t>R-56</t>
  </si>
  <si>
    <t>R-57</t>
  </si>
  <si>
    <t>R-58</t>
  </si>
  <si>
    <t>R-59</t>
  </si>
  <si>
    <t>R-60</t>
  </si>
  <si>
    <t>R-61</t>
  </si>
  <si>
    <t>R-62</t>
  </si>
  <si>
    <t>R-63</t>
  </si>
  <si>
    <t>R-64</t>
  </si>
  <si>
    <t>R-65</t>
  </si>
  <si>
    <t>R-66</t>
  </si>
  <si>
    <t>R-67</t>
  </si>
  <si>
    <t>R-68</t>
  </si>
  <si>
    <t>R-69</t>
  </si>
  <si>
    <t>R-70</t>
  </si>
  <si>
    <t>R-71</t>
  </si>
  <si>
    <t>R-72</t>
  </si>
  <si>
    <t>R-73</t>
  </si>
  <si>
    <t>R-74</t>
  </si>
  <si>
    <t>R-75</t>
  </si>
  <si>
    <t>R-76</t>
  </si>
  <si>
    <t>R-77</t>
  </si>
  <si>
    <t>R-78</t>
  </si>
  <si>
    <t>R-79</t>
  </si>
  <si>
    <t>R-80</t>
  </si>
  <si>
    <t>R-81</t>
  </si>
  <si>
    <t>R-82</t>
  </si>
  <si>
    <t>R-83</t>
  </si>
  <si>
    <t>R-84</t>
  </si>
  <si>
    <t>R-85</t>
  </si>
  <si>
    <t>R-86</t>
  </si>
  <si>
    <t>R-87</t>
  </si>
  <si>
    <t>R-88</t>
  </si>
  <si>
    <t>R-89</t>
  </si>
  <si>
    <t>R-90</t>
  </si>
  <si>
    <t>R-91</t>
  </si>
  <si>
    <t>R-92</t>
  </si>
  <si>
    <t>R-93</t>
  </si>
  <si>
    <t>R-94</t>
  </si>
  <si>
    <t>R-95</t>
  </si>
  <si>
    <t>R-96</t>
  </si>
  <si>
    <t>R-97</t>
  </si>
  <si>
    <t>R-98</t>
  </si>
  <si>
    <t>R-99</t>
  </si>
  <si>
    <t>R-100</t>
  </si>
  <si>
    <t>R-101</t>
  </si>
  <si>
    <t>R-102</t>
  </si>
  <si>
    <t>R-103</t>
  </si>
  <si>
    <t>R-104</t>
  </si>
  <si>
    <t>R-105</t>
  </si>
  <si>
    <t>R-106</t>
  </si>
  <si>
    <t>R-107</t>
  </si>
  <si>
    <t>R-108</t>
  </si>
  <si>
    <t>R-109</t>
  </si>
  <si>
    <t>R-110</t>
  </si>
  <si>
    <t>R-111</t>
  </si>
  <si>
    <t>R-112</t>
  </si>
  <si>
    <t>R-113</t>
  </si>
  <si>
    <t>R-114</t>
  </si>
  <si>
    <t>R-115</t>
  </si>
  <si>
    <t>R-116</t>
  </si>
  <si>
    <t>R-117</t>
  </si>
  <si>
    <t>R-118</t>
  </si>
  <si>
    <t>R-119</t>
  </si>
  <si>
    <t>R-120</t>
  </si>
  <si>
    <t>R-121</t>
  </si>
  <si>
    <t>R-122</t>
  </si>
  <si>
    <t>R-123</t>
  </si>
  <si>
    <t>R-124</t>
  </si>
  <si>
    <t>R-125</t>
  </si>
  <si>
    <t>R-126</t>
  </si>
  <si>
    <t>R-127</t>
  </si>
  <si>
    <t>R-128</t>
  </si>
  <si>
    <t>R-129</t>
  </si>
  <si>
    <t>R-130</t>
  </si>
  <si>
    <t>R-131</t>
  </si>
  <si>
    <t>R-132</t>
  </si>
  <si>
    <t>R-133</t>
  </si>
  <si>
    <t>R-134</t>
  </si>
  <si>
    <t>R-135</t>
  </si>
  <si>
    <t>R-136</t>
  </si>
  <si>
    <t>R-137</t>
  </si>
  <si>
    <t>R-138</t>
  </si>
  <si>
    <t>R-139</t>
  </si>
  <si>
    <t>R-140</t>
  </si>
  <si>
    <t>R-141</t>
  </si>
  <si>
    <t>R-142</t>
  </si>
  <si>
    <t>R-143</t>
  </si>
  <si>
    <t>R-144</t>
  </si>
  <si>
    <t>R-145</t>
  </si>
  <si>
    <t>R-146</t>
  </si>
  <si>
    <t>R-147</t>
  </si>
  <si>
    <t>R-148</t>
  </si>
  <si>
    <t>R-149</t>
  </si>
  <si>
    <t>R-150</t>
  </si>
  <si>
    <t>IDENTIFICACIÓN DE LA BASE DE DATOS</t>
  </si>
  <si>
    <t>ENCARGADO DEL TRATAMIENTO</t>
  </si>
  <si>
    <t>TIPO DE CANAL</t>
  </si>
  <si>
    <t>FORMA DE TRATAMIENTO</t>
  </si>
  <si>
    <t>DATOS GENERALES</t>
  </si>
  <si>
    <t>DATOS DE IDENTIFICACIÓN</t>
  </si>
  <si>
    <t>DATOS DE UBICACIÓN</t>
  </si>
  <si>
    <t>DATOS SENSIBLES</t>
  </si>
  <si>
    <t>DATOS DE CONTENIDO SOCIOECONÓMICO</t>
  </si>
  <si>
    <t>OTROS DATOS</t>
  </si>
  <si>
    <t>AUTORIZACIÓN DEL TITULAR</t>
  </si>
  <si>
    <t>TRANSFERENCIAS INTERNACIONALES</t>
  </si>
  <si>
    <t>TRANSMISIÓN INTERNACIONAL DE DATOS</t>
  </si>
  <si>
    <t>Nombre de la Base de Datos</t>
  </si>
  <si>
    <t>Descripción del Activo (Base de Datos)</t>
  </si>
  <si>
    <t>Cantidad de titulares o registros sin repetir</t>
  </si>
  <si>
    <t>¿Existe alguna norma que le obligue a realizar tratamiento de estos datos?</t>
  </si>
  <si>
    <t>Tipo de Norma</t>
  </si>
  <si>
    <t>Número de la Norma</t>
  </si>
  <si>
    <t>Año de expedición</t>
  </si>
  <si>
    <t>La base de datos tiene encargado del tratamiento del dato?
Recuerde que el encargado es una tercerización de tratamiento del dato</t>
  </si>
  <si>
    <r>
      <rPr>
        <b/>
        <u/>
        <sz val="10"/>
        <color theme="1"/>
        <rFont val="Arial"/>
        <family val="2"/>
      </rPr>
      <t>Si la respuesta es "Si", diligenciar los siguientes 11 campos</t>
    </r>
    <r>
      <rPr>
        <b/>
        <sz val="10"/>
        <color theme="1"/>
        <rFont val="Arial"/>
        <family val="2"/>
      </rPr>
      <t xml:space="preserve">
Nombre o Razón Social</t>
    </r>
  </si>
  <si>
    <t>Tipo de Documento</t>
  </si>
  <si>
    <t>Número de Documento</t>
  </si>
  <si>
    <t>Tiene domicilio fuera del país?</t>
  </si>
  <si>
    <t>Dirección</t>
  </si>
  <si>
    <t>Departamento</t>
  </si>
  <si>
    <t>Ciudad</t>
  </si>
  <si>
    <t>Correo electrónico</t>
  </si>
  <si>
    <t>Teléfono móvil</t>
  </si>
  <si>
    <t>Teléfono fijo
(indicativo + número)</t>
  </si>
  <si>
    <t>Sitio Web</t>
  </si>
  <si>
    <t>Seleccione canal por el cual el dueño o titular de la información podrá contactarse con el encargado o responsable del tratamiento para la solicitud de alguna acción sobre sus datos (reclamaciones, eliminado, etc)</t>
  </si>
  <si>
    <t xml:space="preserve">Descripción del canal
</t>
  </si>
  <si>
    <t>Tipo de punto de atención</t>
  </si>
  <si>
    <t>Base de datos automatizada, son aquellas que se almacenan y administran con la ayuda de herramientas electrónicas o informáticas</t>
  </si>
  <si>
    <t>Base de datos manuales o archivos, son aquellas cuya información se encuentra organizada y almacenada de manera física</t>
  </si>
  <si>
    <t>Datos generales de identificación de la persona, familiares, beneficiarios o terceros. Ejemplo: Nombre, apellido, tipo de identificación número de identificación, fecha y lugar de expedición, nombre, estado civil, sexo, etc.</t>
  </si>
  <si>
    <t>Datos específicos de identificación de la persona. Ejemplo: firma, nacionalidad, datos de familia, firma electrónica, otros documentos de identificación, lugar y fecha de nacimiento o muerte, edad, etc.</t>
  </si>
  <si>
    <t>Datos biométricos de la persona. Ejemplo: huella, ADN, iris, geometría facial o corporal, fotografías, videos, fórmula dactiloscópica, voz, etc.</t>
  </si>
  <si>
    <t>Datos de la descripción morfológica de la persona. Ejemplo: color de piel, color de iris, color y tipo de cabello, señales particulares, estatura, peso, complexión, etc.</t>
  </si>
  <si>
    <t>Datos de ubicación relacionados con actividad comercial o profesional de las personas. Ejemplo: dirección, teléfono, correo electrónico, etc.</t>
  </si>
  <si>
    <t>Datos de ubicación personal relacionados con actividad privada de las personas. Ejemplo: domicilio, teléfono, correo electrónico, etc.</t>
  </si>
  <si>
    <t>Datos relacionados con la salud de la persona en cuenta a órdenes y relación de pruebas complementaras como laboratorio, imagen, endoscópicas, patológicas, estudios, etc. ESTA SUBCATEGORÍA NO INCLUYE RESULTADOS NI DIAGNÓSTICOS</t>
  </si>
  <si>
    <t>Datos relacionados con el estado de salud de la persona, que incluyen resultados de pruebas, laboratorios, estudios, diagnósticos médicos, generales o especializados, psicológicos o psiquiátricos, medicamentos y/o tratamientos médicos o terapéuticos de cualquier tipo, etc.</t>
  </si>
  <si>
    <t>Datos relacionados con la pertenencia a sindicatos, organizaciones sociales, de derechos humanos, religiosos, políticas</t>
  </si>
  <si>
    <t>Datos de preferencia, identidad y orientación sexual de la persona, orígen étnico-racial, etc.</t>
  </si>
  <si>
    <t>Población en condición vulnerable. Ejemplo: personas de la tercera edad o menores de 18 años en condición de pobreza, personas con limitaciones sicomotoras, auditivas y visuales en condiciones de pobreza, personas víctimasde la violencia, personas en situación de desplazamiento forzado por violencia, madres gestantes o lactantes o cabeza de familia en situación de vulnerabilidad, menores en condición de abandono o protección, etc.</t>
  </si>
  <si>
    <t>Datos sobre personas en situación de discapacidad</t>
  </si>
  <si>
    <t>Datos financieros, crediticios y/o derechos de carácter económico de las personas</t>
  </si>
  <si>
    <t>Datos socioeconómicos como estrato, propiedad de la vivienda, etc.</t>
  </si>
  <si>
    <t>Datos de información tributaria de la persona</t>
  </si>
  <si>
    <t>Datos patrimoniales de la persona. Ejemplo: bienes muebles e inmuebles, ingresos, egresos, inversiones, etc.</t>
  </si>
  <si>
    <t>Datos relacionados con la actividad económica de la persona</t>
  </si>
  <si>
    <t>Datos relacionados con la historia laboral de la persona, experiencia laboral, cargo, fechas de ingreso y retiro, anotaciones, llamados de atención, etc.</t>
  </si>
  <si>
    <t>Datos relacionados con el nivel educativo, capacitación y/o historial académico de la persona, etc.</t>
  </si>
  <si>
    <t>Datos generales relacionados con afiliación y aportes al Sistema Integral de Seguridad Social. Ejemplo: EPS, IPS, ARL, fechas de ingreso/retiro EPS, AFP, etc.</t>
  </si>
  <si>
    <t>Datos personales de acceso a sistemas de información. Ejemplo: usuarios IP, claves, perfiles, etc.</t>
  </si>
  <si>
    <t>Datos sobre gustos y/o intereses particulares. Ejemplo: deportivos, ocio, gastronómicos, turismo, moda etc.</t>
  </si>
  <si>
    <t>Datos de antecedentes judiciales y/o disciplinarios de las personas.</t>
  </si>
  <si>
    <t>¿Cuenta con autorización del titular?</t>
  </si>
  <si>
    <t>Si selecciona como respuesta ALGUNOS CASOS o NO, por favor indique el motivo</t>
  </si>
  <si>
    <t>Forma de obtención de los datos</t>
  </si>
  <si>
    <t>¿Realiza Transferencia Internacional de Datos?</t>
  </si>
  <si>
    <t>Nombre o razón social del destinatario</t>
  </si>
  <si>
    <t>Número de documento</t>
  </si>
  <si>
    <t>País</t>
  </si>
  <si>
    <t>Si esta transferencia se exceptúa de la prohibición general, seleccione la causal</t>
  </si>
  <si>
    <t>¿Realiza Transmisión Internacional de Datos?</t>
  </si>
  <si>
    <t>Nombre del Encargado</t>
  </si>
  <si>
    <t>Teléfono fijo (indicativo-número si aplica)</t>
  </si>
  <si>
    <t>¿Tiene contrato de transmisión de datos?</t>
  </si>
  <si>
    <t>XXXXXXX</t>
  </si>
  <si>
    <t>XXXXXX</t>
  </si>
  <si>
    <t>XXXX</t>
  </si>
  <si>
    <t>SI</t>
  </si>
  <si>
    <t>Decreto</t>
  </si>
  <si>
    <t>NO</t>
  </si>
  <si>
    <t>Punto de atención personal</t>
  </si>
  <si>
    <t>Almacén</t>
  </si>
  <si>
    <t>Servidor externo propio a cargo de un tercero</t>
  </si>
  <si>
    <t>2. Tratamiento de información autorizado por la ley para fines históricos, estadísticos o científicos</t>
  </si>
  <si>
    <t>Fuentes de acceso público</t>
  </si>
  <si>
    <t>Intercambio de datos de carácter médico, cuando así lo exija el Tratamiento del Titular por razones de salud o higiene pública.</t>
  </si>
  <si>
    <t>VALORACIÓN ACTIVOS DE INFORMACIÓN</t>
  </si>
  <si>
    <t>VALORACION RIESGOS ACTIVOS DE INFORMACIÓN</t>
  </si>
  <si>
    <t>TABLA CALIFICACIÓN DEL RIESGO</t>
  </si>
  <si>
    <t>CONFIDENCIALIDAD</t>
  </si>
  <si>
    <t>INTEGRIDAD</t>
  </si>
  <si>
    <t>DISPONIBILIDAD</t>
  </si>
  <si>
    <t xml:space="preserve">TABLA DE PROBABILIDAD </t>
  </si>
  <si>
    <r>
      <rPr>
        <b/>
        <sz val="11"/>
        <color theme="1"/>
        <rFont val="Arial"/>
        <family val="2"/>
      </rPr>
      <t>Dimensión del Riesgo de</t>
    </r>
    <r>
      <rPr>
        <b/>
        <sz val="11"/>
        <color rgb="FF000000"/>
        <rFont val="Arial"/>
        <family val="2"/>
      </rPr>
      <t xml:space="preserve"> Seguridad</t>
    </r>
    <r>
      <rPr>
        <b/>
        <sz val="11"/>
        <color theme="1"/>
        <rFont val="Arial"/>
        <family val="2"/>
      </rPr>
      <t xml:space="preserve"> y Privacidad de la Información</t>
    </r>
  </si>
  <si>
    <t>Valor Asignado</t>
  </si>
  <si>
    <t>Acción requerida</t>
  </si>
  <si>
    <t>¿Qué pasaría si el activo es accesible?</t>
  </si>
  <si>
    <t>¿Qué pasaría si el activo es modificado?</t>
  </si>
  <si>
    <t>¿Qué pasaría si el activo no está disponible?</t>
  </si>
  <si>
    <t>NIVEL</t>
  </si>
  <si>
    <t>DESCRIPTOR</t>
  </si>
  <si>
    <t>DESCRIPCIÓN  (FACTIBILIDAD)</t>
  </si>
  <si>
    <t>FRECUENCIA</t>
  </si>
  <si>
    <t>CLASIFICACIÓN</t>
  </si>
  <si>
    <t>VALOR</t>
  </si>
  <si>
    <t>IMPACTO</t>
  </si>
  <si>
    <t>El evento puede ocurrir solo en circunstancias excepcionales</t>
  </si>
  <si>
    <t>No se ha presentado en los últimos 5 años.</t>
  </si>
  <si>
    <t xml:space="preserve">      Riesgo Extremo</t>
  </si>
  <si>
    <t xml:space="preserve"> Mayor o igual a 20</t>
  </si>
  <si>
    <t>Evitar el riesgo empleando controles que busquen reducir el nivel de probabilidad. Reducir el riesgo empleando controles orientados a minimizar el impacto si el riesgo se materializa.</t>
  </si>
  <si>
    <t>Es toda información que un sujeto obligado genere, obtenga, adquiera, o controle en su calidad de tal.</t>
  </si>
  <si>
    <t>Baja (B)</t>
  </si>
  <si>
    <t>Información cuya pérdida de exactitud y completitud conlleva un impacto no significativo y no hay pérdida económica  para la entidad o entes externos.</t>
  </si>
  <si>
    <t>La no disponibilidad de la información puede afectar la operación normal de la entidad o entes externos, pero no conlleva implicaciones legales, económicas o de pérdida de imagen.</t>
  </si>
  <si>
    <t>2. Improbable</t>
  </si>
  <si>
    <t>El evento puede ocurrir en algún momento.</t>
  </si>
  <si>
    <t>Al menos de 1 vez en los últimos 5 años.</t>
  </si>
  <si>
    <t>Compartir o transferir el riesgo mediante la ejecución de pólizas.</t>
  </si>
  <si>
    <t>Información Pública clasificada</t>
  </si>
  <si>
    <t xml:space="preserve"> Es aquella información que estando en poder o custodia de un sujeto obligado en su calidad de tal, pertenece al ámbito propio, particular y privado o semiprivado de una persona natural o jurídica por lo que su acceso podrá ser negado o exceptuado, siempre que se trate de las circunstancias legítimas y necesarias y los derechos particulares o privados consagrados en el artículo 18 de la Ley 1712/2014.</t>
  </si>
  <si>
    <t>Media (M)</t>
  </si>
  <si>
    <t>Información cuya modificación no autorizada, pérdida de exactitud y completitud podría no repararse, afecta a varios procesos misionales generando un impacto negativo de índole legal, los daños generan pérdidas económicas, y se retrasan las funciones de la entidad.</t>
  </si>
  <si>
    <r>
      <rPr>
        <sz val="11"/>
        <color rgb="FF000000"/>
        <rFont val="Arial"/>
        <family val="2"/>
      </rPr>
      <t xml:space="preserve">El activo  puede estar por </t>
    </r>
    <r>
      <rPr>
        <b/>
        <sz val="11"/>
        <color rgb="FF000000"/>
        <rFont val="Arial"/>
        <family val="2"/>
      </rPr>
      <t>fuera de servicio por más de una semana</t>
    </r>
  </si>
  <si>
    <t>3. Posible</t>
  </si>
  <si>
    <t>El evento podría ocurrir en algún momento.</t>
  </si>
  <si>
    <t>Al menos de 1 vez en los últimos 2 años.</t>
  </si>
  <si>
    <t>Riesgo Alto</t>
  </si>
  <si>
    <t>Mayor o igual a 13 y menor a 20</t>
  </si>
  <si>
    <t>Evitar o mitigar el riesgo mediante medidas adecuadas y aprobadas, que permitan llevarlo a la zona de riesgo moderado. Compartir o transferir el riesgo.</t>
  </si>
  <si>
    <t>Información Pública reservada</t>
  </si>
  <si>
    <t xml:space="preserve"> Información pública reservada. Es aquella información que estando en poder o custodia de un sujeto obligado en su calidad de tal, es exceptuada de acceso a la ciudadanía por daño a intereses públicos y bajo cumplimiento de la totalidad de los requisitos consagrados en el artículo 19 de la Ley 1712/2014.</t>
  </si>
  <si>
    <t>Alta (A)</t>
  </si>
  <si>
    <t>Información cuya pérdida de exactitud y completitud puede conllevar un impacto negativo de índole legal o económica, retrasar sus funciones, o generar pérdidas de imagen severas del IDPC.</t>
  </si>
  <si>
    <t>La no disponibilidad de la información puede conllevar un impacto negativo de índole legal o económica, retrasar sus funciones, o generar pérdida de imagen moderado de la entidad.</t>
  </si>
  <si>
    <t>El evento probablemente ocurrirá en la mayoría de las circunstancias.</t>
  </si>
  <si>
    <t>Al menos de 1 vez en el último año.</t>
  </si>
  <si>
    <t xml:space="preserve">   Riesgo Moderado</t>
  </si>
  <si>
    <t xml:space="preserve"> Mayor o igual a 6 y menor a 13</t>
  </si>
  <si>
    <r>
      <rPr>
        <sz val="11"/>
        <color theme="1"/>
        <rFont val="Arial"/>
        <family val="2"/>
      </rPr>
      <t>Evitar o mitigar el riesgo mediante medidas prontas y adecuadas que permitan llevarlo a la zona de riesgo bajo. Compartir el riesgo.</t>
    </r>
    <r>
      <rPr>
        <b/>
        <sz val="11"/>
        <color rgb="FFC00000"/>
        <rFont val="Arial"/>
        <family val="2"/>
      </rPr>
      <t xml:space="preserve"> Mitigar el riesgo mediante de medidas momentáneas y efectivas del proceso que permitan prevenirlo o llevarlo a la zona de riesgo bajo. Asumir el riesgo.</t>
    </r>
  </si>
  <si>
    <r>
      <rPr>
        <sz val="11"/>
        <color rgb="FF000000"/>
        <rFont val="Arial"/>
        <family val="2"/>
      </rPr>
      <t xml:space="preserve">El activo no puede estar por </t>
    </r>
    <r>
      <rPr>
        <b/>
        <sz val="11"/>
        <color rgb="FF000000"/>
        <rFont val="Arial"/>
        <family val="2"/>
      </rPr>
      <t>fuera de servicio de 1 día a 3 días calendario</t>
    </r>
  </si>
  <si>
    <t>5. Casi Seguro</t>
  </si>
  <si>
    <t>Se espera que el evento ocurra en la mayoría de las circunstancias.</t>
  </si>
  <si>
    <t xml:space="preserve">Más de 1 vez al año. </t>
  </si>
  <si>
    <t>Riesgo Bajo</t>
  </si>
  <si>
    <t>Menor a 6 y mayor a 0</t>
  </si>
  <si>
    <t>Asumir el riesgo. Mitigar el riesgo con actividades propias del proceso y por medio de acciones detectivas y preventivas.</t>
  </si>
  <si>
    <t>La no disponibilidad de la información puede conllevar un impacto negativo de índole legal o económica, retrasar sus funciones, o generar pérdidas de imagen severas a entes externos.</t>
  </si>
  <si>
    <r>
      <rPr>
        <sz val="11"/>
        <color rgb="FF000000"/>
        <rFont val="Arial"/>
        <family val="2"/>
      </rPr>
      <t xml:space="preserve">El activo no puede estar por </t>
    </r>
    <r>
      <rPr>
        <b/>
        <sz val="11"/>
        <color rgb="FF000000"/>
        <rFont val="Arial"/>
        <family val="2"/>
      </rPr>
      <t>fuera de servicio de 1 hora a 1 día</t>
    </r>
    <r>
      <rPr>
        <sz val="11"/>
        <color rgb="FF000000"/>
        <rFont val="Arial"/>
        <family val="2"/>
      </rPr>
      <t>.</t>
    </r>
  </si>
  <si>
    <t xml:space="preserve">TABLA DE IMPACTO </t>
  </si>
  <si>
    <t xml:space="preserve">TIPO </t>
  </si>
  <si>
    <t xml:space="preserve">NIVEL </t>
  </si>
  <si>
    <t>DESCRIPCIÓN</t>
  </si>
  <si>
    <t>En caso que el riesgo se materialice el impacto u afectación sería……</t>
  </si>
  <si>
    <t>Estado</t>
  </si>
  <si>
    <t>Valor</t>
  </si>
  <si>
    <t>CONFIDENCIALIDAD EN LA INFORMACIÓN</t>
  </si>
  <si>
    <t>1. Insignificante</t>
  </si>
  <si>
    <t>Se afecta a una persona en particular.</t>
  </si>
  <si>
    <t>Se debe realizar revisión anual</t>
  </si>
  <si>
    <t>2. Menor</t>
  </si>
  <si>
    <t>Se afecta a un grupo de trabajo interno del proceso.</t>
  </si>
  <si>
    <t>3. Moderado</t>
  </si>
  <si>
    <t xml:space="preserve">Se afecta a todo el proceso. </t>
  </si>
  <si>
    <t>Se debe generar Plan de Tratamiento</t>
  </si>
  <si>
    <t>4. Mayor</t>
  </si>
  <si>
    <t>La afectación se da a nivel estratégico.</t>
  </si>
  <si>
    <t>La afectación se da a nivel institucional.</t>
  </si>
  <si>
    <t>Riesgos</t>
  </si>
  <si>
    <t xml:space="preserve">CREDIBILIDAD O IMAGEN </t>
  </si>
  <si>
    <t>Insignificante</t>
  </si>
  <si>
    <t>Se afecta al grupo de funcionarios y contratistas del proceso.</t>
  </si>
  <si>
    <t>Menor</t>
  </si>
  <si>
    <t>Se afecta a todos los funcionarios y contratistas de la entidad.</t>
  </si>
  <si>
    <t>Pérdida de Integridad</t>
  </si>
  <si>
    <t>Moderado</t>
  </si>
  <si>
    <t>Se afecta a los usuarios de la Sede Central de la entidad.</t>
  </si>
  <si>
    <t>Perdida de Disponibilidad</t>
  </si>
  <si>
    <t>Mayor</t>
  </si>
  <si>
    <t>Se afecta a los usuarios de las Direcciones Territoriales.</t>
  </si>
  <si>
    <t>Catastrófico</t>
  </si>
  <si>
    <t xml:space="preserve">Se afecta a los usuarios de la Sede Central y de las Direcciones Territoriales. </t>
  </si>
  <si>
    <t>LEGAL</t>
  </si>
  <si>
    <t xml:space="preserve">Se producen multas para la entidad. </t>
  </si>
  <si>
    <t xml:space="preserve">Se producen demandas para la entidad. </t>
  </si>
  <si>
    <t>Se producen investigaciones disciplinarias.</t>
  </si>
  <si>
    <t xml:space="preserve">Se producen investigaciones fiscales. </t>
  </si>
  <si>
    <t xml:space="preserve">Se producen intervenciones y o sanciones para la entidad por parte de un Ente de control u otro Ente regulador. </t>
  </si>
  <si>
    <t>OPERATIVO</t>
  </si>
  <si>
    <t xml:space="preserve">Se tendrían que realizar ajustes a una actividad concreta del proceso. </t>
  </si>
  <si>
    <t xml:space="preserve">Se tendrían que realizar ajustes en los procedimientos del proceso. </t>
  </si>
  <si>
    <t xml:space="preserve">Se tendrían que realizar ajustes en la interacción de procesos. </t>
  </si>
  <si>
    <t>Se presentarían intermitencias o dificultades en la operación del proceso</t>
  </si>
  <si>
    <t>Se presentaría paro o no operación del proceso.</t>
  </si>
  <si>
    <t>Forma obtención datos</t>
  </si>
  <si>
    <t>Tipo de Canal</t>
  </si>
  <si>
    <t>Base de datos automatizada</t>
  </si>
  <si>
    <t>Base de datos manual</t>
  </si>
  <si>
    <t>Motivo exoneración</t>
  </si>
  <si>
    <t>Forma obtención</t>
  </si>
  <si>
    <t>Finalidades</t>
  </si>
  <si>
    <t>Causales de excepción de transmisión/transferencia</t>
  </si>
  <si>
    <t>Circular</t>
  </si>
  <si>
    <t>Aplicación móvil</t>
  </si>
  <si>
    <t>Computador personal</t>
  </si>
  <si>
    <t>Archivo en custodia de un tercero</t>
  </si>
  <si>
    <t>1. Casos de urgencia médica sanitaria</t>
  </si>
  <si>
    <t>Información respecto de la cual el Titular haya otorgado su autorización expresa e inequívoca para la transferencia</t>
  </si>
  <si>
    <t>Constitución</t>
  </si>
  <si>
    <t>No Aplica</t>
  </si>
  <si>
    <t>Código postal</t>
  </si>
  <si>
    <t>Local</t>
  </si>
  <si>
    <t>Servidor externo a cargo de un tercero</t>
  </si>
  <si>
    <t>Archivo propio externo</t>
  </si>
  <si>
    <t>Por un tercero</t>
  </si>
  <si>
    <t>Oficina</t>
  </si>
  <si>
    <t>Servidor externo propio</t>
  </si>
  <si>
    <t>Archivo propio interno</t>
  </si>
  <si>
    <t>3. Datos relacionados con el Registro Civil de las Personas</t>
  </si>
  <si>
    <t>Recolectado del titular</t>
  </si>
  <si>
    <t>Transferencias acordadas en el marco de tratados internacionales en los cuales la República de Colombia sea parte, con fundamento en el principio de reciprocidad</t>
  </si>
  <si>
    <t>Decreto Ley</t>
  </si>
  <si>
    <t>Recolectados del titular</t>
  </si>
  <si>
    <t>Fax</t>
  </si>
  <si>
    <t>Sucursal</t>
  </si>
  <si>
    <t>4. Información requerida por una entidad pública o administrativa en ejercício de sus funciones legales o por orden judicial</t>
  </si>
  <si>
    <t>Actividades asociativas, culturales, recreativas, deportivas y sociales - Gestión de asociados o miembros de partidos políticos, sindicatos, iglesias, confesiones o comunidades religiosas y asociaciones, fundaciones y otras entidades sin ánimo de lucro</t>
  </si>
  <si>
    <t>Transferencias bancarias o bursátiles, conforme a la legislación que les resulte aplicable</t>
  </si>
  <si>
    <t>Ley</t>
  </si>
  <si>
    <t>Servidor propio</t>
  </si>
  <si>
    <t>5. Datos de naturaleza pública</t>
  </si>
  <si>
    <t>Actividades asociativas, culturales, recreativas, deportivas y sociales - Gestión de clubes o asociaciones deportivas, culturales, profesionales y similares</t>
  </si>
  <si>
    <t>Transferencias legalmente exigidas para la salvaguardia del interés público, o para el reconocimiento, ejercicio o defensa de un derecho en un proceso judicial</t>
  </si>
  <si>
    <t>Resolución</t>
  </si>
  <si>
    <t>6. Mecanismos alternos Art. 10 Decreto 1377 de 2013 Incorporado Capítulo 25 del Decreto Único 1074 de 2015</t>
  </si>
  <si>
    <t>Actividades asociativas, culturales, recreativas, deportivas y sociales - Gestión de medios de comunicación social</t>
  </si>
  <si>
    <t>Transferencias necesarias para la ejecución de un contrato entre el Titular y el Responsable del Tratamiento, o para la ejecución de medidas precontractuales siempre y cuando se cuente con la autorización del titular</t>
  </si>
  <si>
    <t>Teléfono fijo (indicativo-número)</t>
  </si>
  <si>
    <t>7. Otro</t>
  </si>
  <si>
    <t>8. Por mandato legal o judicial</t>
  </si>
  <si>
    <r>
      <rPr>
        <sz val="10"/>
        <color rgb="FF000000"/>
        <rFont val="Arial"/>
        <family val="2"/>
      </rPr>
      <t>Educación y cultura - Otras</t>
    </r>
    <r>
      <rPr>
        <sz val="10"/>
        <color theme="1"/>
        <rFont val="Calibri"/>
        <family val="2"/>
      </rPr>
      <t xml:space="preserve"> </t>
    </r>
    <r>
      <rPr>
        <sz val="10"/>
        <color theme="1"/>
        <rFont val="Arial"/>
        <family val="2"/>
      </rPr>
      <t>enseñanzas o eventos</t>
    </r>
  </si>
  <si>
    <r>
      <rPr>
        <sz val="10"/>
        <color rgb="FF000000"/>
        <rFont val="Arial"/>
        <family val="2"/>
      </rPr>
      <t>Finalidades varias - Atención al ciudadano</t>
    </r>
    <r>
      <rPr>
        <sz val="10"/>
        <color theme="1"/>
        <rFont val="Arial"/>
        <family val="2"/>
      </rPr>
      <t>/cliente (Gestión PQR) /Recepción y gestión requerimientos internos o externos sobre productos o servicios.</t>
    </r>
  </si>
  <si>
    <t>Trabajo y bienestar social - Prestaciones de asistencia social</t>
  </si>
  <si>
    <t>Trabajo y bienestar social - Prestaciones de garantía salarial</t>
  </si>
  <si>
    <t>Trabajo y bienestar social - Promoción social a la juventud</t>
  </si>
  <si>
    <t>Trabajo y bienestar social - Promoción social a la mujer</t>
  </si>
  <si>
    <t>Trabajo y bienestar social - Protección del menor</t>
  </si>
  <si>
    <t>Trabajo y bienestar social - Relaciones laborales y condiciones de trabajo</t>
  </si>
  <si>
    <t>Trabajo y bienestar social - Servicios a favor de toxicómanos</t>
  </si>
  <si>
    <t>TIPO DE AMENAZA</t>
  </si>
  <si>
    <t>AMENAZA</t>
  </si>
  <si>
    <t>TIPOS</t>
  </si>
  <si>
    <t>EJEMPLOS DE VULNERABILIDADES</t>
  </si>
  <si>
    <t>EJEMPLO DE AMENAZAS</t>
  </si>
  <si>
    <t>CONSECUENCIAS</t>
  </si>
  <si>
    <t>Daño Fisico</t>
  </si>
  <si>
    <t>Fuego</t>
  </si>
  <si>
    <t>Hardware</t>
  </si>
  <si>
    <t>Mantenimiento insuficiente / instalación fallida de los medios de almacenamiento</t>
  </si>
  <si>
    <t>Incumplimiento en el mantenimiento del sistema de información</t>
  </si>
  <si>
    <t>Daño por agua</t>
  </si>
  <si>
    <t>Ausencia de esquemas de reemplazo periódico</t>
  </si>
  <si>
    <t>Destrucción de equipos de medios</t>
  </si>
  <si>
    <t>Afectación de los intereses nacionales</t>
  </si>
  <si>
    <t>Destrucción del equipo o los medios</t>
  </si>
  <si>
    <t>Polvo, corrosión, congelamiento</t>
  </si>
  <si>
    <t>Afectación reputacional</t>
  </si>
  <si>
    <t>Polvo, Corrosión, Congelamiento</t>
  </si>
  <si>
    <t>Sensibilidad a la radiación electromagnética</t>
  </si>
  <si>
    <t>Radiación Electromagnética</t>
  </si>
  <si>
    <t>Debilitamiento en el logro de objetivos de los procesos</t>
  </si>
  <si>
    <t>Eventos Naturales</t>
  </si>
  <si>
    <t>Fenómenos climáticos</t>
  </si>
  <si>
    <t>Ausencia de un eficiente control de cambios en la configuración</t>
  </si>
  <si>
    <t>Error en el uso</t>
  </si>
  <si>
    <t>Debilitamiento en el logro de objetivos económicos y sociales</t>
  </si>
  <si>
    <t>Fenómenos sísmicos</t>
  </si>
  <si>
    <t>Susceptibilidad a las variaciones de voltaje</t>
  </si>
  <si>
    <t>Perdida de suministro de energía</t>
  </si>
  <si>
    <t>Escapes de información</t>
  </si>
  <si>
    <t>Fenómenos volcánicos</t>
  </si>
  <si>
    <t>Susceptibilidad a las variaciones de temperatura</t>
  </si>
  <si>
    <t>Fenómenos meteorológicos</t>
  </si>
  <si>
    <t>Exposición de datos sensibles</t>
  </si>
  <si>
    <t>Almacenamiento sin protección</t>
  </si>
  <si>
    <t>Hurto de medios o documentos</t>
  </si>
  <si>
    <t>Fallas Tecnológicas en los Sistemas de Procesamiento</t>
  </si>
  <si>
    <t>Falta de cuidado en la disposición final</t>
  </si>
  <si>
    <t>Fraude externo en busca de apropiarse indebidamente de la Información para obtener beneficios propios o hacia terceros</t>
  </si>
  <si>
    <t>Pérdida de los servicios esenciales</t>
  </si>
  <si>
    <t>Falla en el sistema de suministro de agua</t>
  </si>
  <si>
    <t>Copia no controlada</t>
  </si>
  <si>
    <t>Fraude Interno de obtener Información para intereses propios o hacia terceros</t>
  </si>
  <si>
    <t>Falla en el sistema de suministro de aire acondicionado</t>
  </si>
  <si>
    <t>Software</t>
  </si>
  <si>
    <t>Ausencia o insuficiencia de pruebas de software</t>
  </si>
  <si>
    <t>Abuso de los derechos</t>
  </si>
  <si>
    <t>Indisponibilidad de los servicios</t>
  </si>
  <si>
    <t>Pérdida de suministro de energía</t>
  </si>
  <si>
    <t>Defectos bien conocidos en el software</t>
  </si>
  <si>
    <t>Pérdidas económicas</t>
  </si>
  <si>
    <t>Falla en servicios de telecomunicaciones</t>
  </si>
  <si>
    <t>Ausencia de “terminación de la sesión” cuando se abandona la estación de trabajo</t>
  </si>
  <si>
    <t>Retraso en la ejecución de actividades</t>
  </si>
  <si>
    <t>Falla en los servicios en la nube</t>
  </si>
  <si>
    <t>Disposición o reutilización de los medios de almacenamiento sin borrado adecuado</t>
  </si>
  <si>
    <t>Uso no previsto</t>
  </si>
  <si>
    <t>Perturbación debida a la radiación</t>
  </si>
  <si>
    <t>Radiación electromagnetíca</t>
  </si>
  <si>
    <t>Ausencia de pistas de auditoría</t>
  </si>
  <si>
    <t>Radiación térmica</t>
  </si>
  <si>
    <t>Asignación errada de los derechos de acceso</t>
  </si>
  <si>
    <t>Impulsos electromagnéticos</t>
  </si>
  <si>
    <t>Software ampliamente distribuido</t>
  </si>
  <si>
    <t>Corrupción de datos</t>
  </si>
  <si>
    <t>Fallas técnicas</t>
  </si>
  <si>
    <t>Falla del equipo</t>
  </si>
  <si>
    <t>En términos de tiempo utilización de datos errados en los programas de aplicación</t>
  </si>
  <si>
    <t>Mal funcionamiento del equipo</t>
  </si>
  <si>
    <t>Interfaz de usuarios compleja</t>
  </si>
  <si>
    <t>Saturación del sistema de información</t>
  </si>
  <si>
    <t>Ausencia de documentación</t>
  </si>
  <si>
    <t>Mal funcionamiento del software</t>
  </si>
  <si>
    <t>Configuración incorrecta de parámetros</t>
  </si>
  <si>
    <t>Fechas incorrectas</t>
  </si>
  <si>
    <t>Compromiso de las funciones</t>
  </si>
  <si>
    <t>Ausencia de mecanismos de identificación y autenticación, como la autenticación de usuario.</t>
  </si>
  <si>
    <t>Falsificación de derechos</t>
  </si>
  <si>
    <t>Abuso de derechos</t>
  </si>
  <si>
    <t>Tablas de contraseñas sin protección</t>
  </si>
  <si>
    <t>Gestión deficiente de las contraseñas</t>
  </si>
  <si>
    <t>Negación de acciones</t>
  </si>
  <si>
    <t>Habilitación de servicios innecesarios</t>
  </si>
  <si>
    <t>Procesamiento ilegal de datos</t>
  </si>
  <si>
    <t>Incumplimiento en la disponibilidad del personal</t>
  </si>
  <si>
    <t>Software nuevo o inmaduro</t>
  </si>
  <si>
    <t>Acciones no autorizadas</t>
  </si>
  <si>
    <t>Acceso no autorizado</t>
  </si>
  <si>
    <t>Especificaciones incompletas o no claras para los desarrolladores</t>
  </si>
  <si>
    <t>Copia fraudulenta del software</t>
  </si>
  <si>
    <t>Ausencia de control de cambios eficaz</t>
  </si>
  <si>
    <t>Uso de software falso o copiado</t>
  </si>
  <si>
    <t>Descarga y uso no controlado de software</t>
  </si>
  <si>
    <t>Manipulación son software</t>
  </si>
  <si>
    <t>Ingreso de datos falsos o corruptos</t>
  </si>
  <si>
    <t>Ausencia de copias de seguridad</t>
  </si>
  <si>
    <t>Procesamiento ilegal de los datos</t>
  </si>
  <si>
    <t>Ausencia de protección física de la edificación, puertas y ventanas</t>
  </si>
  <si>
    <t>Fraude y hurto</t>
  </si>
  <si>
    <t>Falla en la producción de informes de gestión</t>
  </si>
  <si>
    <t>Uso no autorizado del equipo</t>
  </si>
  <si>
    <t>Venta de información personal</t>
  </si>
  <si>
    <t>Red</t>
  </si>
  <si>
    <t>Ausencia de pruebas de envío o recepción de mensajes</t>
  </si>
  <si>
    <t>Chantaje</t>
  </si>
  <si>
    <t>Lineas de comunicación sin protección</t>
  </si>
  <si>
    <t>Escucha encubierta</t>
  </si>
  <si>
    <t>Soborno de la información</t>
  </si>
  <si>
    <t>Trafico sensible sin protección</t>
  </si>
  <si>
    <t>Compromiso de la informacion</t>
  </si>
  <si>
    <t>Interceptación de señales de interferencia comprometedoras</t>
  </si>
  <si>
    <t>Conexión deficiente de los cables</t>
  </si>
  <si>
    <t>Falla del equipo de telecomunicaciones</t>
  </si>
  <si>
    <t>Espionaje remoto</t>
  </si>
  <si>
    <t>Punto único de falla</t>
  </si>
  <si>
    <t>Ausencia de identificación y autenticación de emisor y receptor</t>
  </si>
  <si>
    <t>Arquitectura insegura de la red</t>
  </si>
  <si>
    <t>Hurto de equipo</t>
  </si>
  <si>
    <t>Transferencia de contraseñas en claro</t>
  </si>
  <si>
    <t>Recuperación de medios reciclados o desechados</t>
  </si>
  <si>
    <t>Gestión inadecuada de la red (Tolerancia a fallas en el enrutamiento)</t>
  </si>
  <si>
    <t>Divulgación</t>
  </si>
  <si>
    <t>Conexiones de red publica sin protección</t>
  </si>
  <si>
    <t>Datos provenientes de fuentes no confiables</t>
  </si>
  <si>
    <t>Personal</t>
  </si>
  <si>
    <t>Ausencia de personal</t>
  </si>
  <si>
    <t>Manipulación con hardware</t>
  </si>
  <si>
    <t>Procedimientos inadecuados de contratación</t>
  </si>
  <si>
    <t>Manipulación con software</t>
  </si>
  <si>
    <t>Entrenamiento insuficiente en seguridad</t>
  </si>
  <si>
    <t>Intrusión al sistema</t>
  </si>
  <si>
    <t>Uso incorrecto de software y hardware</t>
  </si>
  <si>
    <t>Sabotaje del sistema</t>
  </si>
  <si>
    <t>Falta de conciencia acerca de la seguridad</t>
  </si>
  <si>
    <t>Observar información reservada</t>
  </si>
  <si>
    <t>Ausencia de mecanismos de monitoreo</t>
  </si>
  <si>
    <t>Errores en el sistema (Bugs)</t>
  </si>
  <si>
    <t>Trabajo no supervisado del personal externo o de limpieza</t>
  </si>
  <si>
    <t>Piratería informática</t>
  </si>
  <si>
    <t>Piratería</t>
  </si>
  <si>
    <t>Ausencia de políticas para el uso correcto de los medios de telecomunicaciones y mensajería</t>
  </si>
  <si>
    <t>Ingeniería social</t>
  </si>
  <si>
    <t>Lugar</t>
  </si>
  <si>
    <t>Uso inadecuado o descuidado del control de acceso físico a las edificaciones y los recintos</t>
  </si>
  <si>
    <t>Codigo malicioso (Virus, bomba lógica, troyano)</t>
  </si>
  <si>
    <t>Ubicación en un área susceptible de inundación</t>
  </si>
  <si>
    <t>Criminal de la computacíon</t>
  </si>
  <si>
    <t>Crimen por computador (Por ejemplo, espionaje cibernético)</t>
  </si>
  <si>
    <t>Red energética inestable</t>
  </si>
  <si>
    <t>Acto fraudulento (Por ejemplo repetición, personificación, intercepción)</t>
  </si>
  <si>
    <t>Soborno de la informacion</t>
  </si>
  <si>
    <t>Organización</t>
  </si>
  <si>
    <t>Ausencia de procedimiento formal para el registro y retiro de usuarios</t>
  </si>
  <si>
    <t>Suplantación de identidad</t>
  </si>
  <si>
    <t>Ausencia de proceso formal para la revisión (supervisión) de los derechos de acceso</t>
  </si>
  <si>
    <t>Intrusion en el sistema</t>
  </si>
  <si>
    <t>Ausencia o insuficiencia de disposiciones (con respecto a la seguridad) en los contratos con los clientes y/o terceras partes</t>
  </si>
  <si>
    <t>Terrorismo</t>
  </si>
  <si>
    <t>Bomba</t>
  </si>
  <si>
    <t>Ausencia de procedimiento de monitoreo de los recursos de procesamiento de información</t>
  </si>
  <si>
    <t>Guerra de la informacion (Warfare)</t>
  </si>
  <si>
    <t>Ausencia de auditorías (supervisiones) regulares</t>
  </si>
  <si>
    <t>Ataques contra el sistema (Por ejemplo negación distribuida del servicio)</t>
  </si>
  <si>
    <t>Ausencia de procedimientos de identificación y valoración de riesgos.</t>
  </si>
  <si>
    <t>Penetración en el sistema</t>
  </si>
  <si>
    <t>Ausencia de reportes fallas en los registros de administradores y operadores</t>
  </si>
  <si>
    <t>Manipulación del sistema</t>
  </si>
  <si>
    <t>Respuesta inadecuada de mantenimiento del servicio</t>
  </si>
  <si>
    <t>Espionaje industrial (Inteligencia, Empresas, Gobiernos, Extranjeros, Otros intereses gubernamentales)</t>
  </si>
  <si>
    <t>Ventaja de defensa</t>
  </si>
  <si>
    <t>ausencia de acuerdos de nivel de servicio, o insuficiencia de los mismos</t>
  </si>
  <si>
    <t>Ventaja politica</t>
  </si>
  <si>
    <t>Ausencia de procedimiento de control de cambios</t>
  </si>
  <si>
    <t>Explotacion economica</t>
  </si>
  <si>
    <t>Ausencia de procedimiento formal para el control de la documentación del SGSI</t>
  </si>
  <si>
    <t>Hurto de información</t>
  </si>
  <si>
    <t>Ausencia de procedimiento formal para la supervisión del registro del SGSI</t>
  </si>
  <si>
    <t>Intrusión en la privacidad personal</t>
  </si>
  <si>
    <t>Ausencia de procedimiento formal para la autorización de la información disponible al publico.</t>
  </si>
  <si>
    <t>Datos provenientes de fuentes no confiables.</t>
  </si>
  <si>
    <t>Ausencia de asignación adecuada de responsabilidades en la seguridad de la información</t>
  </si>
  <si>
    <t>Penetracion en el sistema</t>
  </si>
  <si>
    <t>Ausencia de planes de continuidad</t>
  </si>
  <si>
    <t>Acceso no autorizado al sistema (Acceso a la información clasificada, de propiedad y/o relacionada con tecnologia)</t>
  </si>
  <si>
    <t>Ausencia de políticas sobre el uso de correo electrónico</t>
  </si>
  <si>
    <t>Ausencia de procedimiento para la introducción del software en los sistema operativos</t>
  </si>
  <si>
    <t>Ausencia de registros en las bitácoras (logs) de administrador y operario</t>
  </si>
  <si>
    <t>Ausencia de procedimientos para el manejo de información clasificada</t>
  </si>
  <si>
    <t>Ausencia de responsabilidades en la seguridad de la información en la descripción de los cargos</t>
  </si>
  <si>
    <t>Ausencia o insuficiencia en las disposiciones (con respecto a la seguridad de la información) en los contratos de los empleados</t>
  </si>
  <si>
    <t>Ausencia de procesos disciplinarios definidos en el caso de incidentes de seguridad de la información</t>
  </si>
  <si>
    <t>Ausencia de política formal sobre la utilización de computadores portátiles</t>
  </si>
  <si>
    <t>Ausencia de control de los activos que se encuentran fuera de las instalaciones</t>
  </si>
  <si>
    <t>Ausencia o insuficiencia de política sobre limpieza de escritorio y de pantalla</t>
  </si>
  <si>
    <t>Ausencia de autorización de los recursos de procesamiento de la información</t>
  </si>
  <si>
    <t>Ausencia de mecanismos de monitoreo establecidos para las brechas en la seguridad.</t>
  </si>
  <si>
    <t>Ausencia de revisiones regulares por parte de la gerencia</t>
  </si>
  <si>
    <t>Ausencia de procedimientos para la presentación de informes sobre las debilidades en la seguridad</t>
  </si>
  <si>
    <t>Ausencia de procedimientos de cumplimientos de las disposiciones con los derechos intelectuales</t>
  </si>
  <si>
    <t>TIPO</t>
  </si>
  <si>
    <t>VULNERABILIDAD</t>
  </si>
  <si>
    <t>RIESGOS</t>
  </si>
  <si>
    <t>TABLA DE RIESGOS</t>
  </si>
  <si>
    <t>HARDWARE</t>
  </si>
  <si>
    <t>Mantenimiento insuficiente/instalación fallida de los medios de almacenamiento.</t>
  </si>
  <si>
    <t>Averías en los equipos</t>
  </si>
  <si>
    <t>Alteración de la información</t>
  </si>
  <si>
    <t>Destrucción de equipos o medios</t>
  </si>
  <si>
    <t>Fuga de información</t>
  </si>
  <si>
    <t>Polvo o corrosión</t>
  </si>
  <si>
    <t>Susceptibilidad a la humedad, el polvo o la suciedad</t>
  </si>
  <si>
    <t>Desgaste del equipo</t>
  </si>
  <si>
    <t>Denegación del servicio</t>
  </si>
  <si>
    <t>Perdida en el suministro de energía</t>
  </si>
  <si>
    <t>Susceptibilidad a la variación de voltaje</t>
  </si>
  <si>
    <t>Desgaste de la infraestructura o red</t>
  </si>
  <si>
    <t>Fenómenos meteorológicos
Condiciones medioambientales del Data Center</t>
  </si>
  <si>
    <t>Susceptibilidad a la variación de temperatura</t>
  </si>
  <si>
    <t>Perdida parcial/total de equipo</t>
  </si>
  <si>
    <t>Falla de cuidado en la disposición final</t>
  </si>
  <si>
    <t>Perdida parcial/total de la información</t>
  </si>
  <si>
    <t>Propagación de los impactos</t>
  </si>
  <si>
    <t>SOFTWARE</t>
  </si>
  <si>
    <t>Sanciones</t>
  </si>
  <si>
    <t>Defectos conocidos en el software</t>
  </si>
  <si>
    <t>Incumplimiento a los requisitos legales</t>
  </si>
  <si>
    <t>Ausencia de política de cierre de sesión cuando se abandona la estación de trabajo</t>
  </si>
  <si>
    <t>Daños al buen nombre - afectación de la imagen de la entidad</t>
  </si>
  <si>
    <t>Gestión de pistas de auditoria</t>
  </si>
  <si>
    <t>Vulnerabilidades asociadas a software tercero</t>
  </si>
  <si>
    <t>En términos de tiempos utilización de datos errados en los programas de aplicación</t>
  </si>
  <si>
    <t>Interfaz de usuario compleja</t>
  </si>
  <si>
    <t xml:space="preserve">Ausencia de mecanismos de identificación y autenticación  </t>
  </si>
  <si>
    <t>Software nuevo</t>
  </si>
  <si>
    <t>Ausencia de control de cambio</t>
  </si>
  <si>
    <t>Ausencia de copias de respaldo</t>
  </si>
  <si>
    <t>Ausencia de protección física de la edificación</t>
  </si>
  <si>
    <t>RED</t>
  </si>
  <si>
    <t>Ausencia de pruebas de envió o recepción de mensajes</t>
  </si>
  <si>
    <t>Incumplimientos legales</t>
  </si>
  <si>
    <t>Líneas de comunicación sin protección</t>
  </si>
  <si>
    <t>Envío de datos sin cifrado</t>
  </si>
  <si>
    <t>Ausencia de protocolos de cifrado de datos</t>
  </si>
  <si>
    <t>Arquitectura insegura de red</t>
  </si>
  <si>
    <t>Transferencia de contraseñas en texto plano</t>
  </si>
  <si>
    <t>Gestión inadecuada de la red</t>
  </si>
  <si>
    <t>Ausencia de controles contra ataques DoS</t>
  </si>
  <si>
    <t>PERSONAL</t>
  </si>
  <si>
    <t>Falta de capacitación en seguridad de la información</t>
  </si>
  <si>
    <t>Falta de conciencia acerca de la seguridad de la información</t>
  </si>
  <si>
    <t>Trabajo no supervisado del personal externo o terceros</t>
  </si>
  <si>
    <t>Ausencia de políticas para el uso correcto de los medios de comunicaciones y mensajería</t>
  </si>
  <si>
    <t>LUGAR</t>
  </si>
  <si>
    <t>Destrucción del equipo</t>
  </si>
  <si>
    <t>Uso inadecuado o descuido del control de acceso físico a las edificaciones y oficinas</t>
  </si>
  <si>
    <t>Perdida total de equipo</t>
  </si>
  <si>
    <t>Perdida parcial/total de información</t>
  </si>
  <si>
    <t>Perdida del suministro de energía</t>
  </si>
  <si>
    <t>Hurto del equipo</t>
  </si>
  <si>
    <t>ORGANIZACIÓN</t>
  </si>
  <si>
    <t>Ausencia de proceso formal para revisión de los derechos de acceso</t>
  </si>
  <si>
    <t>Ausencia o insuficiencia de disposiciones en los contratos con clientes y terceros</t>
  </si>
  <si>
    <t>Ausencia de auditorias</t>
  </si>
  <si>
    <t>Ausencia de procedimientos de identificación y valoración de riesgos</t>
  </si>
  <si>
    <t>Ausencia de reportes de fallas en los registros de administradores y operadores</t>
  </si>
  <si>
    <t>No disponibilidad del servicio</t>
  </si>
  <si>
    <t>Ausencia de acuerdos de nivel de servicio o insuficiencia de los mismos</t>
  </si>
  <si>
    <t>Ausencia de procedimiento formal para el control de documentación SGSI</t>
  </si>
  <si>
    <t>Ausencia de procedimiento formal para la autorización de la información disponible al publico</t>
  </si>
  <si>
    <t>Ausencia de procedimientos para la introducción de software en sistemas operativos</t>
  </si>
  <si>
    <t>Ausencia de registros (logs) de administrador y usuarios</t>
  </si>
  <si>
    <t>No disponibilidad de la información</t>
  </si>
  <si>
    <t>Ausencia de responsabilidades en la seguridad de la información en la descripción de cargos</t>
  </si>
  <si>
    <t>Ausencia en las disposiciones en los contratos con los empelados</t>
  </si>
  <si>
    <t>Ausencia de procesos disciplinarios definidos en caso de incidentes de seguridad de la información</t>
  </si>
  <si>
    <t>Ausencia de política formal sobre la utilización de computadores y dispositivos portátiles</t>
  </si>
  <si>
    <t>Ausencia de política sobre limpieza de escritorio y pantalla despejada</t>
  </si>
  <si>
    <t>Ausencia de autorización de los recursos de procesamiento de información</t>
  </si>
  <si>
    <t>Ausencia de mecanismos de monitoreo establecidos para las brechas de seguridad</t>
  </si>
  <si>
    <t>Ausencia de procedimientos para la presentación de informes sobre las debilidades de seguridad</t>
  </si>
  <si>
    <t>Uso de software pirata</t>
  </si>
  <si>
    <t>Ausencia de procedimientos del cumplimiento de las disposiciones con los derechos intelectuales</t>
  </si>
  <si>
    <t>Medio de Conservación y/o soporte</t>
  </si>
  <si>
    <t>Idioma</t>
  </si>
  <si>
    <t>Exepción Total o Parcial</t>
  </si>
  <si>
    <t>Podria ser sometido a un Proceso de Calidad de Datos y Mejora de información?</t>
  </si>
  <si>
    <t>Estructurados</t>
  </si>
  <si>
    <t>No Estructurados</t>
  </si>
  <si>
    <t>Semiestructurados</t>
  </si>
  <si>
    <t>DIRECCIONAMIENTO ESTRATÉGICO</t>
  </si>
  <si>
    <t>Comunicación por medio de la cual se envía el anteproyecto de presupuesto a la Secretaría Distrital de Hacienda y Secretaría Distrital de Planeación</t>
  </si>
  <si>
    <t>Programación Plan Operativo Anual de Inversiones - POAI</t>
  </si>
  <si>
    <t>Es el instrumento en el cual se consolida el presupuesto de acuerdo con la clasificación presupuestal, metas del plan de desarrollo, metas proyectos de inversión y Productos, Metas, Resultados -PMR- asociados</t>
  </si>
  <si>
    <t>Seguimiento al Plan Operativo Anual de Inversiones POAI</t>
  </si>
  <si>
    <t xml:space="preserve">Documento en el cual se registra el seguimiento a la ejecución presupuestal del proyecto de inversión </t>
  </si>
  <si>
    <t>Comunicación oficial(es) externa(s) o interna(s) de solicitud de trámite de modificación</t>
  </si>
  <si>
    <t>Hace referencia a la(s) comunicación(es) oficial(es) externa(s) o interna(s) que se requieran para llevar a cabo el trámite de una modificación presupuestal</t>
  </si>
  <si>
    <t>Comunicación oficial externa para la solicitud de concepto de viabilidad de la modificación presupuestal ante la Secretaría Distrital de Planeación</t>
  </si>
  <si>
    <t>Comunicación oficial dirigida a la Secretaría Distrital de Planeación por medio de la cual se justifica la necesidad de modificación presupuestal y se solicita su concepto para continuar con el trámite ante la Secretaría Distrital de Hacienda</t>
  </si>
  <si>
    <t xml:space="preserve">Documento de Proyecto de Inversión formulado </t>
  </si>
  <si>
    <t>Documento el cual se describe el proyecto de inversión de acuerdo con la metodología y lineamientos establecidos por la Secretaría Distrital de Planeación y demás directrices de la entidad</t>
  </si>
  <si>
    <t>Ficha resumen inscripción proyectos de inversión en MGA</t>
  </si>
  <si>
    <t xml:space="preserve">Es el documento resultado del registro de la información de la formulación del proyecto de inversión previamente remitido por la dependencia responsable en el aplicativo Metodología General Ajustada - MGA  </t>
  </si>
  <si>
    <t>Ficha resumen registro proyectos de inversión en SUIFP</t>
  </si>
  <si>
    <t>Es el documento resultado de la transferencia del proyecto de inversión de la MGA-WEB al SUIFP, que integra los procesos asociados a cada una de las fases del ciclo de la inversión pública</t>
  </si>
  <si>
    <t>Ficha resumen registro proyectos de inversión en SEGPLAN</t>
  </si>
  <si>
    <t xml:space="preserve">Es el documento resultado del registro de la información del proyecto de inversión previamente remitido por la dependencia responsable en el aplicativo de Sistema de Seguimiento al Plan de Desarrollo SEGPLAN </t>
  </si>
  <si>
    <t xml:space="preserve">Programación de Producto, Meta, Resultado (PMR) </t>
  </si>
  <si>
    <t>Es el instrumento en el que se programan los productos, metas y resultados a obtener con los recursos de inversión asignados a los proyectos de la entidad</t>
  </si>
  <si>
    <t xml:space="preserve">Reporte seguimiento a metas de proyecto de inversión remitido por las dependencias </t>
  </si>
  <si>
    <t>Documento en el cual se registra el avance de cumplimiento de las metas previamente programadas en el proyecto de inversión por cada una de las dependencias</t>
  </si>
  <si>
    <t xml:space="preserve">Reporte de seguimiento a la ejecución  del PMR </t>
  </si>
  <si>
    <t xml:space="preserve">Documento en el cual se registra el avance de los productos, metas y resultados esperados con los recursos invertidos </t>
  </si>
  <si>
    <t>Reporte de seguimiento a proyectos de inversión en SEGPLAN</t>
  </si>
  <si>
    <t xml:space="preserve">Documento en el cual se registra el seguimiento de las metas físicas y financieras de los proyectos de inversión reportado a través del aplicativo SEGPLAN </t>
  </si>
  <si>
    <t xml:space="preserve">Reporte de seguimiento a proyectos de inversión en la plataforma Seguimiento a Proyectos de Inversión - SPI </t>
  </si>
  <si>
    <t xml:space="preserve">Documento en el cual se registra el seguimiento de las metas de los proyectos de inversión reportado a través del aplicativo Seguimiento a Proyectos Inversión - SPI </t>
  </si>
  <si>
    <t xml:space="preserve">Plan Anual de Adquisiciones </t>
  </si>
  <si>
    <t xml:space="preserve">Comunicación oficial interna por correo electrónico de solicitud de formulación del Plan Anual de Adquisiciones </t>
  </si>
  <si>
    <t>Correo electrónico mediante el cual se solicita a las dependencias de la entidad, la formulación del Plan Anual de Adquisiciones según lineamientos establecidos</t>
  </si>
  <si>
    <t xml:space="preserve">Comunicación oficial interna por correo eletrónico de respuesta con el Plan Anual de Adquisiciones </t>
  </si>
  <si>
    <t>Correo electrónico mediante el cual remiten el Plan Anual de Adquisiciones propuesto por cada una de las dependencias de conformidad con las necesidades, rubros y metas de los proyectos de inversión a cumplir</t>
  </si>
  <si>
    <t xml:space="preserve">Documento mediante el cual se consolidan los bienes y/o servicios, necesarios o requeridos por la entidad para dar cumplimiento a objetivos institucionales y a las metas de los proyectos de inversión determinando el objeto contractual, valor estimado, plazo de ejecución, modalidad de contratación, entre otros  </t>
  </si>
  <si>
    <t>No aplica</t>
  </si>
  <si>
    <t xml:space="preserve">Control de viabilidad </t>
  </si>
  <si>
    <t>Documento mediante el cual la Oficina Asesora de Planeación viabiliza que el objeto a contratar responde a las generalidades del proyecto de inversión</t>
  </si>
  <si>
    <t>Plan Anual de Adquisiciones modificado</t>
  </si>
  <si>
    <t xml:space="preserve">Documento mediante el cual se consolidan las modificaciones de los bienes y/o servicios, necesarios o requeridos por la entidad para dar cumplimiento a los objetivos institucionales y a las metas de los proyectos de inversión determinando la modalidad de contratación, el valor, entre otros, del Plan Anual de Adquisiciones publicado en la plataforma - SECOP 
</t>
  </si>
  <si>
    <t>Matriz de seguimiento al Plan Anual de Adquisiciones</t>
  </si>
  <si>
    <t>Matriz de excel en la cual se registra el seguimiento de los bienes y/o servicios contratados incluyendo la vialidad, el certificado de disponibilidad y de registro presupuestal, el valor del contrato y/o convenio y el tercero, entre otros</t>
  </si>
  <si>
    <t xml:space="preserve">Plan Estratégico Institucional </t>
  </si>
  <si>
    <t xml:space="preserve">Acta de aprobación del plan estratégico </t>
  </si>
  <si>
    <t>Acta del comité mediante el cual se aprueba por parte de la alta dirección el Plan Estratégico Institucional</t>
  </si>
  <si>
    <t>Documento en el cual se consolida el diagnóstico institucional, la misión, visión, los objetivos institucionales y demás aspectos que se consideren pertinentes para el direccionamiento Institucional</t>
  </si>
  <si>
    <t>Plan Anticorrupción y de Atención a la Ciudadanía -PAAC</t>
  </si>
  <si>
    <t>Planes Operativos Anuales</t>
  </si>
  <si>
    <t xml:space="preserve">Comunicación interna de remisión de los planes Operativos Anuales </t>
  </si>
  <si>
    <t>Comunicación interna mediante correo electrónico u Orfeo mediante el cual las dependencias remiten los planes operativos anuales</t>
  </si>
  <si>
    <t>Documento mediante el cual se consolidan entre otros aspectos, las actividades, productos, fechas y responsables que dan cuenta del cumplimiento de las metas institucionales</t>
  </si>
  <si>
    <t xml:space="preserve">Matriz con el monitoreo de los planes institucionales y operativos </t>
  </si>
  <si>
    <t>Documento con el consolidado de los avances de las acciones y productos de los Planes Operativos Anuales y resultados de su monitoreo realizado por la Oficina Asesora de Planeación</t>
  </si>
  <si>
    <t xml:space="preserve">Matriz con el monitoreo del Plan Anticorrupcción y Atención a la Ciudadanía </t>
  </si>
  <si>
    <t>Documento del monitoreo del Plan Anticorrupción y de Atención a la Ciudadanía</t>
  </si>
  <si>
    <t>Comunicación interna - externa de remisión del informe</t>
  </si>
  <si>
    <t>Comunicación oficial dirigida a las dependencias de la entidad u otras entidades o entes de control que requieran el informe de gestión de logros y resultados de la vigencia</t>
  </si>
  <si>
    <t>Informe de logros y resultados</t>
  </si>
  <si>
    <t>Documento en el cual se consignan los resultados de la gestión institucional de la vigencia</t>
  </si>
  <si>
    <t xml:space="preserve">Informe de rendición de cuentas </t>
  </si>
  <si>
    <t xml:space="preserve">Informe en el cual se registran los resultados del proceso de rendición de cuentas realizado por la entidad de las vigencias respectivas </t>
  </si>
  <si>
    <t xml:space="preserve">Informe Balance Social </t>
  </si>
  <si>
    <t>Documento mediante el cual se consolidan los resultados sociales de la gestión de la entidad de manera integral, así como los logros alcanzados para el mejoramiento de calidad de vida de los ciudadanos del Distrito Capital reportado a la Contraloría de Bogotá, mediante el aplicativo SIVICOF</t>
  </si>
  <si>
    <t xml:space="preserve">Informe Indicadores de Gestión </t>
  </si>
  <si>
    <t>Documento mediante el cual se consolidan los resultados de los indicadores de gestión trazados por la entidad y que son reportados a la Contraloría de Bogotá mediante el aplicativo SIVICOF</t>
  </si>
  <si>
    <t>Plan Institucional de Participación Ciudadana</t>
  </si>
  <si>
    <t>Documentos oficiales del Plan Institucional de Participación Ciudadana que busca promover y garantizar espacios y mecanismos de participación ciudadana activa e incidente en la gestión de la promoción, conservación y sostenibilidad del patrimonio cultural de Bogotá.</t>
  </si>
  <si>
    <t>Listas de asistencia</t>
  </si>
  <si>
    <t>Documento oficial que permite tomar el registro de la presencia de los participantes en las reuniones sostenidas para dar cumplimiento al Plan Institucional de Participación Ciudadana.</t>
  </si>
  <si>
    <t>Bases de datos</t>
  </si>
  <si>
    <t>Colección organizada de información estructurada, almacenada electrónicamente, que permite almacenar la información de la ciudadanía que accede a los distintos espacios de participación del IDPC para su futura consulta y utilización.</t>
  </si>
  <si>
    <t>Matrices de seguimiento trimestral</t>
  </si>
  <si>
    <t>Documento que registra el seguimiento cuantitativo y cualitativo de los compromisos del Plan Institucional de Participación Ciudadana.</t>
  </si>
  <si>
    <t>Informe</t>
  </si>
  <si>
    <t>Documento oficial que registra las acciones realizadas, resultados y recomendaciones de procesos realizados en el marco del Plan Institucional de Participación Ciudadana.</t>
  </si>
  <si>
    <t>Documento oficial que permite tomar el registro de la presencia de los participantes en reuniones o eventos de participación ciudadana en ámbitos misionales de la entidad.</t>
  </si>
  <si>
    <t xml:space="preserve">Actas de encuentros en ámbitos de participación institucionales con Registros audiovisuales, encuestas, presentaciones </t>
  </si>
  <si>
    <t>Actas de registro de las reuniones o eventos de participación ciudadana en ámbitos misionales de la entidad sostenidas con ciudadanos y organizaciones que den cuenta de los aspectos trabajados, acuerdos, compromisos y conclusiones.
Con adjuntos como registros audiovisuales, encuestas y presentaciones.</t>
  </si>
  <si>
    <t>Registros audiovisuales</t>
  </si>
  <si>
    <t>Registro multimedia que retrata un instante o momento particular de reuniones, encuentros o eventos de participación ciudadana en ámbitos misionales de la entidad.</t>
  </si>
  <si>
    <t>Informe general de procesos de participación en ámbitos misionales</t>
  </si>
  <si>
    <t>Documento oficial que registra las acciones realizadas, resultados y recomendaciones de reuniones, encuentros o eventos de participación ciudadana en ámbitos misionales de la entidad.</t>
  </si>
  <si>
    <t>Documento oficial que permite tomar el registro de la presencia de los participantes en reuniones o eventos de la Mesa de Consejeros Locales de Patrimonio Cultural.</t>
  </si>
  <si>
    <t>Actas de sesiones Mesa Consejeros Locales de Patrimonio Cultural</t>
  </si>
  <si>
    <t>Actas y presentación de registro de las reuniones o eventos de la Mesa de Consejeros Locales de Patrimonio Cultural que den cuenta de los aspectos trabajados, acuerdos, compromisos y conclusiones.</t>
  </si>
  <si>
    <t>Actas de sensibilización y capacitación de servidores públicos en participación ciudadana con la presentación adjunta</t>
  </si>
  <si>
    <t>Actas de registro de las reuniones o eventos de capacitación de servidores públicos en participación ciudadana que den cuenta de los aspectos trabajados, acuerdos, compromisos y conclusiones.</t>
  </si>
  <si>
    <t>Documento oficial que permite tomar el registro de la presencia de los participantes en reuniones o eventos de capacitación de servidores públicos en participación ciudadana.</t>
  </si>
  <si>
    <t xml:space="preserve">Patrick Morales Thomas - Director General General </t>
  </si>
  <si>
    <t xml:space="preserve">Luz Patricia Quintanilla Parra - Jefe Oficina Asesora de Planeación </t>
  </si>
  <si>
    <t>Responsable de Proyecto de Inversión (Subdirector designado)</t>
  </si>
  <si>
    <t>Ley 1712 de 2014 ARTÍCULO  18. Información exceptuada por daño de derechos a personas naturales o jurídicas.</t>
  </si>
  <si>
    <t>Limitada</t>
  </si>
  <si>
    <t>Comunicación oficial remitiendo el anteproyecto de presupuesto a la Secretaría Distrital de Hacienda y Secretaría Distrital de Planeación</t>
  </si>
  <si>
    <t>Documento en cual se consignan las estrategias de los componentes que conforman el Plan Anticorrupción y de Atención a la Ciudadanía (PAAC) de la vigencia</t>
  </si>
  <si>
    <t>MEJORAMIENTO INSTITUCIONAL, GESTIÓN DEL CONOCIMIENTO E INNOVACIÓN</t>
  </si>
  <si>
    <t>Acta de reunión de Comité Institucional de Gestión y Desempeño</t>
  </si>
  <si>
    <t>Documento en el cual se registra todo lo acontecido en la reunión del Comité Institucional de Gestión y Desempeño, del cual hace parte la presentación(es)</t>
  </si>
  <si>
    <t>Mapa de riesgos institucional con sus monitoreos</t>
  </si>
  <si>
    <t>Es la matriz en la que se registran, los posibles riesgos identificados, que pueden afectar el cumplimiento del objetivo del proceso y causar efectos negativos al modelo de la operación existente. Así mismo, contiene los monitoreos cuatrimestrales de la gestión de los riesgos y las evidencias aportadas.</t>
  </si>
  <si>
    <t xml:space="preserve">Matriz de indicadores de procesos </t>
  </si>
  <si>
    <t xml:space="preserve">Documento en el cual se registran los indicadores aprobados y el seguimiento realizado por los responsables. </t>
  </si>
  <si>
    <t>Documentos del Sistema de Gestión y Control (Caracterizaciones, Procedimientos, Instructivos, formatos)</t>
  </si>
  <si>
    <t xml:space="preserve">Son documentos que establecen lineamientos o directrices para la operación del proceso, así mismo describen las actividades de forma coherente y con un orden lógico y secuencial para la ejecución de los procesos de la entidad (Caracterización, procedimientos, lineamientos, planes, guias, ...). </t>
  </si>
  <si>
    <t>Listado Maestro de Documentos</t>
  </si>
  <si>
    <t>Matriz en el que registran y controlan las versiones de los documentos que hacen parte del Sistema de Gestión y Control, su estado y versionamiento.</t>
  </si>
  <si>
    <t xml:space="preserve">Plan de Mejoramiento y su seguimiento </t>
  </si>
  <si>
    <t>Matriz en la que se registran los planes de mejoramiento internos y externos, así mismo contiene los seguimientos realizados por los responsables y las evidencias aportadas.</t>
  </si>
  <si>
    <t xml:space="preserve">Actas de reunión equipo técnico de autoevaluación y control </t>
  </si>
  <si>
    <t>Documento en el cual se registra todo lo acontecido en la reunión de monitoreo a los resultados de los planes institucionales, planes operativos anuales, gestión del(os) proyecto(s) (cuando aplique), gestión de los riesgos, medición de los indicadores, cumplimiento de las acciones suscritas en los diferentes planes de mejoramiento, auditorías, atención oportuna de las peticiones quejas o reclamos, informes, la implementación y actualización de la documentación asociada al proceso (caracterización, manuales procedimientos, instructivos, formatos entre otros), sistemas de información disponibles y demás aspectos relacionados con la gestión del proceso.</t>
  </si>
  <si>
    <t xml:space="preserve">Inventario de conocimiento </t>
  </si>
  <si>
    <t>Documento en el cual se registra el inventario con el conocimiento tácito y explícito.</t>
  </si>
  <si>
    <t xml:space="preserve">Inventario de operaciones estadísticas </t>
  </si>
  <si>
    <t xml:space="preserve">Documento en el cual se registra el inventario de operaciones estadísticas identificadas por la entidad. </t>
  </si>
  <si>
    <t xml:space="preserve">Inventario de registros administrativos </t>
  </si>
  <si>
    <t xml:space="preserve">Documento en el cual se registra el inventario de registros administrativos. </t>
  </si>
  <si>
    <t>Seguimiento al plan de acción del Plan Institucional de Gestión Ambiental (PIGA)</t>
  </si>
  <si>
    <t xml:space="preserve">Documento que contiene el seguimiento de la ejecución del PIGA y el cual es reportado a la Secretaría Distrital de Ambiente . </t>
  </si>
  <si>
    <t>Informe Huella de Carbono</t>
  </si>
  <si>
    <t xml:space="preserve">Documento que contiene el seguimiento de la huella de carbono y su mitigación de acuerdo en el funcionamiento de la entidad. </t>
  </si>
  <si>
    <t>Informe de reducción de Elementos plásticos de un solo uso</t>
  </si>
  <si>
    <t xml:space="preserve">Documento que contiene el seguimiento de la  reducción de Elementos de Plásticos de un Solo Uso (EPSU) de acuerdo en el funcionamiento de la entidad. </t>
  </si>
  <si>
    <t>Reporte de verificación</t>
  </si>
  <si>
    <t>Documento que contiene datos sobre el consumo semestral de agua, energía, generación de residuos convencionales y peligrosos, buenas prácticas ambientales implementadas en el semestre.</t>
  </si>
  <si>
    <t>Reporte de Información Institucional</t>
  </si>
  <si>
    <t>Documento que contienen los datos sobre el Instituto, tales como: El nombre telefono, y correo electronico institucional del Director, del Gestor Ambiental, del Referente PIGA y del Comité de Institucional de Gestión y Desempeño; también contiene datos sobre las sedes concertadas en el PIGA.</t>
  </si>
  <si>
    <t>Formulación Plan de Acción</t>
  </si>
  <si>
    <t>Documento que contienen las actividades a ejecutarse por cada uno de los programas ambientales del PIGA y que se diseña conforme a la identificación de aspectos y evaluación de impactos ambientales del Instituto</t>
  </si>
  <si>
    <t>COMUNICACIÓN ESTRATÉGICA</t>
  </si>
  <si>
    <t>Formulario de necesidades de comunicación</t>
  </si>
  <si>
    <t>Formulario de necesidades de comunicación (Documento interno) cuyo propósito es acopiar la información de los equipos y dependencias del Instituto necesaria para orientar las acciones, planes y estrategias de comunicación.</t>
  </si>
  <si>
    <t>Formulario de necesidades de comunicación (respuestas)</t>
  </si>
  <si>
    <t>Respuestas del formulario de necesidades de comunicación con el detalle de los objetivos, insumos y otras informaciones necesarias para orientar acciones, planes y estrategias de comunicación que realiza y/o apoya el equipo de comunicaciones.</t>
  </si>
  <si>
    <t>Google Drive de la Oficina de Comunicaciones</t>
  </si>
  <si>
    <t>Espacio de almacenamiento en Google Drive donde se archivan todos los productos de los planes, proyectos y estratégias de comunicación del Instituto y los insumos de los equipos técnicos para su realización.</t>
  </si>
  <si>
    <t>Piezas graficas</t>
  </si>
  <si>
    <t>Piezas graficas para la comunicación institucional. Contenido comunicativo diseñado según las necesidades de comunicación específicas de cada proyecto; los formatos de las las piezas gráficas varían según el canal o objetivo de la comunicación.</t>
  </si>
  <si>
    <t>Comunicados de prensa</t>
  </si>
  <si>
    <t>Comunicación pública, escrita, relacionada con la misionalidad del Instituto y la ejecución de sus proyectos, divulgada a través de la página de web del IDPC y medios de comunicación (free press)</t>
  </si>
  <si>
    <t>Noticias publicadas en la pagina web</t>
  </si>
  <si>
    <t>Comunicación pública relacionada con la misionalidad del Instituto y la ejecución de sus proyectos, divulgada a través de la página de web del IDPC y medios de comunicación (free press)</t>
  </si>
  <si>
    <t>Página web principal</t>
  </si>
  <si>
    <t>Canal de comunicación digital y público que presenta noticias, eventos, documentos, convocatorias, notificaciones, resoluciones y todo tipo información de interés público referente a la misionalidad del IDPC.</t>
  </si>
  <si>
    <t>Página web publicaciones</t>
  </si>
  <si>
    <t>Página web del Sello editorial del IDPC, contiene las publicaciones y toda la información relacionada y ofrece la posibilidad de consultar algunos ejemplares en formato digital.</t>
  </si>
  <si>
    <t>Base de Datos correos masivos</t>
  </si>
  <si>
    <t>Base de datos de correo electrónico, nombres, números de identificación y teléfonos para el envío de comunicaciones institucionales.</t>
  </si>
  <si>
    <t>Videos producidos</t>
  </si>
  <si>
    <t>Archivos audiovisuales producidos por el IDPC en el marco de las actividades de registro y divulgación de las actividades misionales de la entidad.</t>
  </si>
  <si>
    <t>Archivo fotográfico</t>
  </si>
  <si>
    <t>Archivo fotográfico del IDPC registrado en el marco de las actividades de divulgación de las actividades misionales de la entidad.</t>
  </si>
  <si>
    <t>Ilimitada</t>
  </si>
  <si>
    <t>Redes sociales</t>
  </si>
  <si>
    <t>Uso de aplicaciones enfocadas en la comunicación externa del IDPC y la interacción en doble vía con el usuario digital (Instagram, Facebook, Twitter, Youtube, Tiktok)</t>
  </si>
  <si>
    <t>Página web En el Corazón del San Juan</t>
  </si>
  <si>
    <t>Página web que hace parte del proceso de activación social y cuidado de los patrimonios integrados del Complejo Hospitalario San Juan de Dios, el cual busca fortalecer los vínculos con la ciudadanía.</t>
  </si>
  <si>
    <t>Política de comunicaciones</t>
  </si>
  <si>
    <t>Política de comunicación del Instituto
Distrital de Patrimonio Cultural (IDPC), a implementarse desde el Plan de Desarrollo Distrital "Un nuevo contrato social y ambiental para la Bogotá del S.XXI. 2020-2024", y en adelante. Este documento abarca la orientación conceptual, los lineamientos generales de comunicación que guiarán los planes, programas y proyectos quese ejecutan desde el IDPC,</t>
  </si>
  <si>
    <t>Reportes Metricool</t>
  </si>
  <si>
    <t>Metricool es una herramienta que nos permite analizar, medir y mejorar el rendimiento de nuestros perfiles en plataformas digitales como Facebook, Instagram, Twitter, LinkedIn y YouTube. Con esta herramienta también realizamos un seguimiento detallado de métricas clave, como el crecimiento de seguidores, la interacción de los usuarios, las publicaciones más exitosas y los horarios óptimos de publicación, entre otros.</t>
  </si>
  <si>
    <t>Contenidos sonoros</t>
  </si>
  <si>
    <t xml:space="preserve">Archivos sonoros correspondientes a contenidos producidos por el equipo de comunicaciones del IDPC, que tienen el objetivo de divulgar temas misionales, a través de voces institucionales y ciudadanas. </t>
  </si>
  <si>
    <t>Procedimiento de comunicación interna</t>
  </si>
  <si>
    <t>Documento que define el marco operativo para la adecuada gestión de la comunicación interna
que divulgue al público del IDPC la gestión de la entidad a través de los medios de
comunicación internos.</t>
  </si>
  <si>
    <t>Procedimiento de comunicación externa</t>
  </si>
  <si>
    <t xml:space="preserve">Documento que define el marco operativo para la adecuada gestión de la comunicación externa
mediante la implementación de estrategias, campañas y acciones de comunicación a través de los canales establecidos por la entidad.
</t>
  </si>
  <si>
    <t>ATENCIÓN A LA CIUDADANÍA, TRANSPARENCIA Y ACCESO A LA INFORMACIÓN PÚBLICA</t>
  </si>
  <si>
    <t>Informe mensual del Sistema Bogotá Te Escucha-PQRS</t>
  </si>
  <si>
    <t>Informe en el que se presenta la gestión mensual del total de las peticiones registradas, ingresadas y recibidas en el sistema Bogotá Te escucha.</t>
  </si>
  <si>
    <t>Informe Trimestral del Sistema Bogotá Te Escucha-PQRS</t>
  </si>
  <si>
    <t xml:space="preserve">Informe en el que se presenta la gestión trimestral del total de las peticiones registradas, ingresadas y recibidas en el sistema Bogotá Te escucha. </t>
  </si>
  <si>
    <t>Matriz de Seguimiento y Control a las PQRS registradas en el Sistema Bogota Te Escucha.</t>
  </si>
  <si>
    <t xml:space="preserve">Matriz de control y seguimiento del total de las peticiones registradas, ingresadas y recibidas en el sistema Bogotá Te escucha.
</t>
  </si>
  <si>
    <t>Bolentín Informativo de las Solicitudes de Acceso a la Información Pública (Ley de Transparencia)</t>
  </si>
  <si>
    <t>Pieza informativa en la que se describe la atención y respuestas de las solitudes de información.</t>
  </si>
  <si>
    <t>Hoja de Vida y Seguimiento Indicador de Atención a PQRS</t>
  </si>
  <si>
    <t xml:space="preserve">Matriz que registra la hoja de vida del indicador del proceso que mide el seguimiento a la gestión de las PQRS </t>
  </si>
  <si>
    <t xml:space="preserve">Seguimientos a las respuestas de PQRS, por medio de correo electrónico </t>
  </si>
  <si>
    <t>Comunicado semanal de los requerimientos registrados en el Sistema Bogotá te Escucha, que están en términos, próximas a vencer o vencidos.</t>
  </si>
  <si>
    <t>Tabulación mensual encuesta de satisfacción ciudadana</t>
  </si>
  <si>
    <t xml:space="preserve">Es el registro de los resultados de la encuesta de satisfacción mensual y trimestral </t>
  </si>
  <si>
    <t>Formatos de la encuesta de satisfacción ciudadana diligenciados</t>
  </si>
  <si>
    <t xml:space="preserve">Es la encuesta que se aplica a los usuarios y grupos de interés a los que se les presta el servicio de atención a la ciudadanía de forma virtual y  presencial. </t>
  </si>
  <si>
    <t>Informe Mensual de Encuesta de Satisfacción Ciudadana</t>
  </si>
  <si>
    <t xml:space="preserve">Es el informe mensual que presenta la medición de la satisfacción de la ciudadanía frente a la calidad en el servicio. </t>
  </si>
  <si>
    <t>Hoja de Vida y Seguimiento Indicador de Satisfacción</t>
  </si>
  <si>
    <t>Matriz que registra la hoja de vida del indicador del proceso que mide el seguimiento a la satisfacción del servicio a la ciudadanía</t>
  </si>
  <si>
    <t>Informe semestral del Defensor del ciudadano</t>
  </si>
  <si>
    <t xml:space="preserve">Es el informe que presenta la gestión del Defensor de la ciudadanía semestralmente. </t>
  </si>
  <si>
    <t>Designación de operador lateral del Sistema Bogotá Te Escucha.</t>
  </si>
  <si>
    <t>Formato por el cual designa la persona que será responsable de realizar el proceso de recepción, y cargue de la respuesta a las peticiones ciudadanas en el Sistema Bogotá Te Escucha.</t>
  </si>
  <si>
    <t>Informe de requerimiento a la política pública Distrital del servicio a la ciudadania</t>
  </si>
  <si>
    <t>Es el informe sobre la Política Pública Distrital de Servicio a la ciudadanía que solicita la Secretaría General de la Alcaldía Mayor de Bogotá con el fin de hacer seguimiento trimestral al cumplimiento de la misma</t>
  </si>
  <si>
    <t xml:space="preserve">Registro de orientación a ciudadanos </t>
  </si>
  <si>
    <t xml:space="preserve">Es la base de datos en la cual se registra la información de la ciudadanía, el motivo de consulta, persona que lo atendió e información general de la Asesoría Técnica </t>
  </si>
  <si>
    <t>Certificación de confiabilidad de la Guia de trámites y servicios del IDPC</t>
  </si>
  <si>
    <t xml:space="preserve">Es el documento en el que consta la actualización mensual de la información de trámites y servicios en la Guía de trámites y servicios de la Secretaría General de la Alcaldía Mayor de Bogotá. </t>
  </si>
  <si>
    <t>Evidencias de publicación en el micrositio de transparencia</t>
  </si>
  <si>
    <t xml:space="preserve">Pantallazos de correos electrónicos que evidencian la publicación en la sección de transparencia de la página web, solicitada por las dependencias. </t>
  </si>
  <si>
    <t>Comunicación oficial externa recibida de entes de control y vigilancia y de otras entidades</t>
  </si>
  <si>
    <t xml:space="preserve">Son todas las radicaciones de entrada que envían los entes de control y vigilancia y de otras entidades. </t>
  </si>
  <si>
    <t>Comunicación oficial externa enviada a entes de control y vigilancia y a otras entidades.</t>
  </si>
  <si>
    <t>Son todas las radicaciones de salida enviadas a los entes de control y vigilancia y otras entidades</t>
  </si>
  <si>
    <t>Comuniciones oficiales externas recibidas por la ciudadanía</t>
  </si>
  <si>
    <t xml:space="preserve">Son todas las radicaciones de entrada que remite la ciudadanía a través de los canales de atención habilitados. </t>
  </si>
  <si>
    <t>Comuniciones oficiales externas enviadas a la ciudadanía</t>
  </si>
  <si>
    <t xml:space="preserve">Son todas las radicaciones de salida de respuesta enviadas a la ciudadanía a través de los canales de atención habilitados. </t>
  </si>
  <si>
    <t xml:space="preserve">A un clic del patrimonio </t>
  </si>
  <si>
    <t>Plataforma para la solicitud de trámites y servicios prestados por el IDPC</t>
  </si>
  <si>
    <t>Actas y listas de asistencia  a recorridos, reuniones y otros, en relación con la gestión de proyectos</t>
  </si>
  <si>
    <t>Conjunto de evidencias de reuniones y recorridos, actas y listados de asistencia de la gestión de proyectos e intervenciones PEMP-CHB</t>
  </si>
  <si>
    <t>Ana Milena Vallejo Mejia- Subdirectora de Gestión Territorial del Patrimonio</t>
  </si>
  <si>
    <t>Oficios varios correspondientes a la gestión de proyectos</t>
  </si>
  <si>
    <t>Conjunto de oficios radicados recibidos y enviados para la gestión de proyectos e intervenciones PEMP-CHB</t>
  </si>
  <si>
    <t>2022_PEMP-CHB_Matriz-seguimiento_ProyectosCHB</t>
  </si>
  <si>
    <t>Matriz de seguimiento a gestión de proyectos del Plan de acción PEMP-CHB</t>
  </si>
  <si>
    <t>Acta Primer Comité Interinstitucional PEMP-CHB</t>
  </si>
  <si>
    <t xml:space="preserve">Resumen de comentarios, compromisos y conclusiones </t>
  </si>
  <si>
    <t>Resolución 434 del 17 de agosto de 2022</t>
  </si>
  <si>
    <t>Por medio de la cual se designa la función de Ente Gestor Transitorio del Plan Especial de Manejo y Protección del Centro Histórico de Bogotá – PEMP - CH, y se ordena priorizar la puesta en ejecución del observatorio de dinámicas cotidianas y la oficina de información del Centro Histórico</t>
  </si>
  <si>
    <t>Matriz programas proyectos e Indicadores</t>
  </si>
  <si>
    <t xml:space="preserve">Plan de acción PEMP-CHB, en el cual se incluye información de los proyectos, las acciones, las metas y los indicadores, entre otros, de PEMP-CHB, como complemento a la Resolución 0088-2021, relacionada en este documento </t>
  </si>
  <si>
    <t>Flujo_Financiero_y_Cronograma</t>
  </si>
  <si>
    <t>Matriz con información de los fondos presupuestados por proyecto incluido en el plan de acción, y cronograma de ejecución</t>
  </si>
  <si>
    <t>Actas reuniones PEMP-CHB</t>
  </si>
  <si>
    <t>Recopilación de la información obtenida a partir de las reuniones realizadss con respecto a los temas pertinentes al PEMP-CHB</t>
  </si>
  <si>
    <t>Resolución 092 de 2023, planos y anexos</t>
  </si>
  <si>
    <t>Por la cual se modifica la Resolución 88 de 2021 "por la cual se aprueba el Plan Especial de Manejo y Protección PEMP del Centro Histórico de Bogotá, declarado como bien de interés cultural del ámbito Nacional</t>
  </si>
  <si>
    <t>Documentos técnico de soporte de diagnóstico del PEMP del Parque Nacional</t>
  </si>
  <si>
    <t>El documento técnico de soporte de diagnóstico del PEMP contiene todos los análisis en los campos de valoración del BIC, estudio histórico, identificación de los bienes muebles e inmuebles y de las manifestaciones del patrimonio inmaterial; así como diagnóstico físico espacial, ambiental y paisajístico, diagnóstico socioeconómico, aspectos normativos, legal e institucional, aspectos administrativos y el proceso de participación y comunicación.</t>
  </si>
  <si>
    <t>Presentación diagnóstico PEMP del Parque Naciona</t>
  </si>
  <si>
    <t>Presentación de la síntesis del diagnóstico.</t>
  </si>
  <si>
    <t>Documento técnico de soporte de formulación del PEMP del Parque Nacional</t>
  </si>
  <si>
    <t>Este documento técnico de soporte contiene la propuesta integral o formulación que incluye los aspectos generales para la formulación del PEMP, la delimitación del Parque Nacional, los niveles permitidos de intervención, bienes muebles e inmuebles; así como, las condiciones de manejo en los aspectos físico técnico, socioculturales, socioeconómicos, el plan de gestión y el plan de divulgación del PEMP.</t>
  </si>
  <si>
    <t>Presentación formulación PEMP Parque Nacional</t>
  </si>
  <si>
    <t>La presentación de la formulación del PEMP del Parque Nacional.</t>
  </si>
  <si>
    <t xml:space="preserve"> Fichero 27 Sectores de Interes Cultural (SIC)</t>
  </si>
  <si>
    <t>Como parte de la meta "Activación de 7 entornos con presencia representativa de patrimonio, cultural material e inmaterial a través de procesos de interacción social, artística y cultural" se desarrolló como parte de la Etapa 1. CARACTERIZACIÓN una ruta metodológica de análisis y caracterización de los Sectores de Interés Cultural (SIC) de Bogotá, que permitió aproximarse a la priorización y la definición de estrategias y acciones requeridas para la activación de entornos patrimoniales. El insumo de dicha metodología se realizó cada una de las fichas de caracterización por cada SIC.</t>
  </si>
  <si>
    <t>Documento Técnico de Soporte conceptual, metodológico y operativo para la activación de entornos patrimoniales - Priorización de Entornos</t>
  </si>
  <si>
    <t>Como parte de la meta "Activación de 7 entornos con presencia representativa de patrimonio, cultural material e inmaterial a través de procesos de interacción social, artística y cultural" se realizó como parte de la Etapa 2.PRIORIZACIÓN el Documento Técnico de Soporte (DTS) conceptual, metodológico y operativo para la activación de entornos patrimoniales describiendo la priorización de entornos patrimoniales a activar.</t>
  </si>
  <si>
    <t>Bienes Inmuebles de Interés Cultural. Bogotá D.C.</t>
  </si>
  <si>
    <t>Capa geográfica tipo polígono de los bienes inmuebles que se localizan en Bogotá D.C. por sus valores arquitectónicos, artísticos o históricos merecen ser conservados y que hacen parte del patrimonio construido, reglamentado y adoptado a través del Decreto distrital 560 de 2018 que acoge el Anexo 1 del Decreto distrital 606 de 2001 y sus modificaciones. Desde el año 2022 se procede a consolidar en una sola capa la información de los Bienes de Interés Cultural - BIC que están dentro y fuera del Centro Histórico, que en vigencias anteriores se presentaban en forma independiente.</t>
  </si>
  <si>
    <t>Monumentos - Inventario Patrimonio Mueble. Bogotá D.C.</t>
  </si>
  <si>
    <t>Capa geografica con geometría tipo punto que incluye el inventario del Patrimonio Cultural Mueble - Monumentos, debidamente georreferenciado y actualizado como fuente de consulta para la ciudadanía</t>
  </si>
  <si>
    <t>Predios en Sector de Interés Cultural según UPZ. Bogotá D.C</t>
  </si>
  <si>
    <t>Capa geográfica con geometría tipo polígono que determina la localización de los predios en Sector de Interés Cultural según UPZ. Corresponde a la información cartográfica de los predios que se encuentran ubicados dentro de un Sector de Interés Cultural, teniendo en cuenta que si bien no tienen la misma connotación de un inmueble de Interés Cultural, para efectos de normativa y trámite de proyectos, tienen un tratamiento diferente y cualquier tipo de intervención que se realice en estos deberá contar con el concepto favorable del IDPC.</t>
  </si>
  <si>
    <t>Hallazgos Sitios Arqueológicos. Bogotá D.C.</t>
  </si>
  <si>
    <t>Capa geográfica Corresponde a los sitios donde han existido excavaciones con hallazgos arqueológicos. Estos hallazgos evidencian la evolución de los inmuebles, manzanas, plazas y en general, del entorno urbano, e identifican los usos, pobladores y las características de sus ocupaciones de acuerdo a cada época.</t>
  </si>
  <si>
    <t>Potencial Sitios Funerarios. Bogotá D.C.</t>
  </si>
  <si>
    <t>Capa geográfica que corresponde a los sitios donde fuera susceptible realizar hallazgos arqueológicos de restos óseos humanos, así como, del ritual funerario.</t>
  </si>
  <si>
    <t>Potencial Redes Hidráulicas. Bogotá D.C.</t>
  </si>
  <si>
    <t>Capa geográfica con los sitios en donde probablemente se encuentren cañerías de alcantarillado, atanores de suministro de agua, canalizaciones de rió y redes potenciales que fueron construidas y utilizadas para la conducción de agua consumible y de aguas servidas y lluvias, hallados en excavaciones tanto en el espacio público como en los inmuebles.</t>
  </si>
  <si>
    <t>Arqueología Industrial. Bogotá D.C.</t>
  </si>
  <si>
    <t>Capa geográfica que corresponde a los fragmentos o restos de material cerámico industrial, los materiales constructivos o culturales que se han encontrado son indicadores para comprender los procesos de la industrialización en la ciudad y son una de las evidencias más preponderantes en las excavaciones del Centro Histórico.</t>
  </si>
  <si>
    <t>Sistemas Hidráulicos Potenciales. Bogotá D.C.</t>
  </si>
  <si>
    <t>Capa geográfica  que corresponde a los sitios donde fuera susceptible realizar hallazgos arqueológicos de la infraestructura de servicios públicos, correspondiente a los elementos asociados con las redes hidráulicas, tales como: puentes, chorros y fuentes.</t>
  </si>
  <si>
    <t>Hallazgos Sitios Arqueológicos en Corredores. Bogotá D.C.</t>
  </si>
  <si>
    <t>Capa geografica que corresponde a los corredores urbanos donde han existido excavaciones con hallazgos arqueológicos. Estos hallazgos evidencian la evolución de las manzanas, vías, plazas y en general de las conexiones visibles en el entorno urbano</t>
  </si>
  <si>
    <t>Potencial Plazas y Parques. Bogotá D.C.</t>
  </si>
  <si>
    <t>Capa geográfica con los Sitio representativo del espacio público donde se considera probable realizar hallazgos arqueológicos que se relacionen con las transformaciones del desarrollo histórico y urbano del centro histórico, tales como la trama de la ciudad, su configuración, sus texturas, técnica y materiales.</t>
  </si>
  <si>
    <t>Hallazgos Cementerios. Bogotá D.C.</t>
  </si>
  <si>
    <t>Capa geográfica de Espacio público y/o privado donde se han encontrado vestigios de los habitantes de la ciudad, de sus prácticas y ritos, pueden reportarse en los actuales andenes, calles y atrios de las iglesias que fueron antiguos espacios funerarios.</t>
  </si>
  <si>
    <t>Rieles Antiguo Tranvía. Bogotá D.C.</t>
  </si>
  <si>
    <t>Capa geográfica con los rieles del antiguo tranvía constituyen los vestigios más sensibles y de mayor interés para la opinión pública. Corresponde a los tramos por donde circulaba la red de transporte del antiguo sistema de movilidad.</t>
  </si>
  <si>
    <t>Zonificación de Potencial Arqueológico. Bogotá D.C.</t>
  </si>
  <si>
    <t>Capa geografica de  una zonificación categorizada de acuerdo con el potencial arqueológico, discriminado en alto, medio o bajo, a partir del resultado de la compilación de todos los sitios y contextos arqueológicos e investigaciones realizadas (hallazgos arqueológicos, fuentes históricas o geográficas), su estado de conservación y características (cronología, complejidad estratigráfica y densidad, entre otros).</t>
  </si>
  <si>
    <t>SisBIC</t>
  </si>
  <si>
    <t xml:space="preserve">El Sistema de Información del Patrimonio Cultural de Bogotá SisBIC, es la herramienta tecnológica  de consulta que persigue consolidar, administrar y centralizar toda la información misional alfanumérica y geográfica de los patrimonios integrados (material, inmaterial y natural), 
</t>
  </si>
  <si>
    <t>Documentos técnico de soporte de diagnóstico del PEMP Teusaquillo</t>
  </si>
  <si>
    <t>Presentación síntesis del PEMP Teusaquillo</t>
  </si>
  <si>
    <t>Presentación de la síntesis de las etapas de diagnóstico y formulación</t>
  </si>
  <si>
    <t>Documento técnico de soporte de formulación del PEMP Teusaquillo</t>
  </si>
  <si>
    <t>Este documento técnico de soporte contiene la propuesta integral o formulación que incluye los aspectos generales para la formulación del PEMP, la delimitación del área afectada y zona de influencia, los niveles permitidos de intervención, bienes muebles e inmuebles; así como, las condiciones de manejo en los aspectos físico técnico, socioculturales, socioeconómicos, el plan de gestión y el plan de divulgación.</t>
  </si>
  <si>
    <t xml:space="preserve">Resolución 1364 de 2022 por la cual se aprueba la Actualización del PMA Hacienda el Carmen
</t>
  </si>
  <si>
    <t>Resolución de aprobación del PMA - AAP Hacienda el Carmen expedida por el Instituto Colombiano de Antropología e Historia y vigent como instrumento de adopción del Plan Rector del área</t>
  </si>
  <si>
    <t>Resolución 178 de 2021, Por medio de la cual se transfieren a título gratuito los predios que componen la denominada Hacienda el Carmen a Favor del Instituto Distrital de Patrimonio Cultural</t>
  </si>
  <si>
    <t>Resolución de transferencia de la ERU al IDPC de los tres (03) predios que componen la Hacienda el Carmen</t>
  </si>
  <si>
    <t>Zonificación de Potencial Arqueológico del Área Arqueológica Protegida Hacienda el Carmen</t>
  </si>
  <si>
    <t>Capa geografica de la zonificación categorizada de acuerdo con el potencial arqueológico, discriminado en alto, medio o bajo, a partir del resultado de la compilación de la información registrada de los sitios y contextos arqueológicos e investigaciones realizadas (hallazgos arqueológicos, fuentes históricas o geográficas), su estado de conservación y características (cronología, complejidad estratigráfica y densidad, entre otros).</t>
  </si>
  <si>
    <t>Plan de Manejo Arqueológico del Área arqueológica Protegida Hacienda el Carmen</t>
  </si>
  <si>
    <t>Anexos Resolución 1364 de 2022 en el que se aprueba la Actualización del PMA</t>
  </si>
  <si>
    <t>Plan de Restauración Ambiental Hacienda el Carmen</t>
  </si>
  <si>
    <t>Documento Restauración Ambiental Hacienda el Carmen</t>
  </si>
  <si>
    <t>Carpeta 02_LISTAS_ASISTENCIA</t>
  </si>
  <si>
    <t>Conju nto de documentos en los que se encuentra registrada la gestión intra e interinstitucional relacionada con la implementación del PEMP-CHB desde la Gerencia. Se evidencian reuniones con diferentes áreas de la SGTP y con otras subdirecciones del IDPC</t>
  </si>
  <si>
    <t>Carpeta 01_ACTAS</t>
  </si>
  <si>
    <t>Documentos en los cuales está consignada la gestión realizada por la Gerencia y su trazabilidad, así como compromisos asdquiridos, conclusiones y recomendaciones de cada reunión</t>
  </si>
  <si>
    <t>PDF y Word</t>
  </si>
  <si>
    <t>Carpeta ANEXOS_ACTAS/grabaciones</t>
  </si>
  <si>
    <t>Archivos en los que se encuentran las grabaciones de las reuniones llevadas a cabo, como insumo para la elaboración de las actas</t>
  </si>
  <si>
    <t>Carpeta 10_MESAS_INTERINSTITUCIONALES/delegaciones
10_MESAS_INTERINSTITUCIONALES/invitaciones</t>
  </si>
  <si>
    <t>Evidencia de la gestión de preparación parala realización de la segunda mesa interinstitucional</t>
  </si>
  <si>
    <t>Decreto 488 de 2021 Alcaldía Mayor de Bogotá, D.C_</t>
  </si>
  <si>
    <t>Por medio del cual se asigna al Instituto Distrital de Patrimonio Cultural la competencia para actuar como Ente Gestor Transitorio del Plan Especial de Manejo y Protección del Centro Histórico de Bogotá y se dictan otras disposiciones</t>
  </si>
  <si>
    <t>Resolución 434 17-08-2022</t>
  </si>
  <si>
    <t>Carpeta foro_2años_pemp-chb</t>
  </si>
  <si>
    <t>Conjunto de archivos que compilan la trazabilidad de la gestión realizada para llevar a cabo el foro de gobernanza como parte de la implementación de los Comités Mixtos por Unidad de paisaje, elemento integrante del sistema de gestión del PEMP-CHB</t>
  </si>
  <si>
    <t>Carpeta 00_ENTE_GESTOR_DEFINITIVO</t>
  </si>
  <si>
    <t>En la carpeta se encuentran el borrador de decreto de ente gestor definitivo PEMP-CHB y documentos complmentarios: Exposición de motivos Decreto EG Definitivo y Impacto regulatorio simple Decreto EG Definitivo (1)</t>
  </si>
  <si>
    <t>Ficha de estado de conservación</t>
  </si>
  <si>
    <t xml:space="preserve">Formato en el cual se registra la información técnica levantada en la visita técnica al Bien Mueble, en la cual se evidencia y describen las alteraciones y daños,  con su respectivo registro fotográfico de identificación.  </t>
  </si>
  <si>
    <t xml:space="preserve">Maria Claudia Vargas - Subdirectora de PROTECCIÓN E INTERVENCIÓN DEL PATRIMONIO </t>
  </si>
  <si>
    <t>Ficha de intervención</t>
  </si>
  <si>
    <t xml:space="preserve">Formato en el cual se registra la información técnica de las acciones realizadas en la ejecución de la intervención sobre el bien mueble, donde se relaciona  cada actividad, el área y costo, con su respectivo registro fotográfico de ejecución y resultado.  </t>
  </si>
  <si>
    <t>Informe técnico (historia clínica)</t>
  </si>
  <si>
    <t xml:space="preserve">Formato en el cual se registra la información de identificación y valoración del bien, la propuesta de intervención y su ejecución por parte de un tercero o como entregable de un contrato. </t>
  </si>
  <si>
    <t>Resolución de intervención (referencia cruzada)</t>
  </si>
  <si>
    <t xml:space="preserve">Acto administrativo por el cual se aprueba la intervención de tipo Conservación-restauración de un bien mueble dentro de lo establecido por el Decreto 2358 de 2019 como: Acciones directas sobre los bienes, orientadas a asegurar su preservación a través de la estabilización de la materia. Se realizan a partir del diagnóstico del estado de conservación y la formulación del proyecto de restauración. </t>
  </si>
  <si>
    <t>Comunicaciones oficiales de entrada solicitando concepto técnico de protección, traslado e intervención de bienes muebles  y monumentos en espacio público.</t>
  </si>
  <si>
    <t xml:space="preserve">Comunicación informando de acuerdo a la solicitud de información sobre uno o más bienes muebles y de acuerdo a lo solicitado se informa sobre los documentos y  procesos de presentación de los diferentes tipos de proyecto de intervención de in Bien Mueble.   </t>
  </si>
  <si>
    <t>Comunicaciones oficiales de salida, dando respuesta y remitiendo el concepto técnico remitido por el Grupo de Bienes  Muebles y Monumentos al peticionario.</t>
  </si>
  <si>
    <t>Acto administrativo por el cual se aprueba la intervención de tipo minima intervención, primeros auxilios o conservación preventiva de un bien mueble dentro de lo establecido por el Decreto 2358 de 2019 como: Acciones directas sobre los bienes, orientadas a asegurar su preservación a través de la estabilización de la materia</t>
  </si>
  <si>
    <t>Comunicaciones oficiales de traslado por competencia.</t>
  </si>
  <si>
    <t xml:space="preserve">Comunicación oficial donde el IDPC remite copia de la solicitud a la entidad competente, ya que no tiene competencia de manera total o parcial en dicha solicitud, de acuerdo con la normativa vigente, informando al solicitante del traslado.  </t>
  </si>
  <si>
    <t xml:space="preserve">Formato en el cual se registra la información de identificación y valoración del bien, la propuesta de intervención y su ejecución por parte del IDPC. </t>
  </si>
  <si>
    <t>Resolución de intervención 
(referencia cruzada)</t>
  </si>
  <si>
    <t>Comunicación por medio de la cual se solicita información respecto a los proceso de intervención de los bienes muebles y monumentos localizados en el espacio público de Bogotá, como pueden ser el estado de conservación,  las fechas de intervención, actividades y costos. De conformidad con el Dec. 2358-2019</t>
  </si>
  <si>
    <t>Comunicacion oficial externa de entrada solicitando conceptos de bienes muebles y monumentos</t>
  </si>
  <si>
    <t xml:space="preserve">Comunicación por medio de la cual se solicita información respecto a los procesos de conservación, adminitración, intervención y gestión sobre los bienes muebles, en cumplimiento de lo establecido en el Decreto 185 del 2011. </t>
  </si>
  <si>
    <t>Comunicación oficial externa de salida  remitiendo respuesta a solicitud de conceptos de bienes muebles y  monumentos</t>
  </si>
  <si>
    <t xml:space="preserve">Comunicación por medio de la cual se responde a la solicitud de  información respecto a los procesos de conservación, adminitración, intervención y gestión sobre los bienes muebles, en cumplimiento de lo establecido en el Decreto 185 del 2011. </t>
  </si>
  <si>
    <t>Comunicaciones oficiales de entrada solicitando información sobre el programa Adopta un Monumento.</t>
  </si>
  <si>
    <t xml:space="preserve">Solicitud de vinculación al programa de "Adopta un Monumento" y/o   prórroga y/o ajustes de la Adopción. </t>
  </si>
  <si>
    <t>Comunicaciones oficiales de salida solicitando información sobre el programa Adopta un Monumento.</t>
  </si>
  <si>
    <t xml:space="preserve">Respuesta a la solicitud de vinculación al programa de "Adopta un Monumento" y/o   prórroga y/o ajustes de la Adopción. Mediante Acto adminitrativo o resolución de vinculación. </t>
  </si>
  <si>
    <t>Solicitud de información de asesoría y/o intervención de Fachadas y Espacio Público</t>
  </si>
  <si>
    <t>Comunicación oficial externa de solicitud de intervención y/o asesoría técnica, efectuada mediante radicación al IDPC por los canales físicos o digitales oficiales de la entidad.</t>
  </si>
  <si>
    <t>Acta de Visita Técnica de Fachadas y/o Espacio Público</t>
  </si>
  <si>
    <t>Documento mediante el cual se lleva a cabo el registro de los aspectos identificados mediante la visita técnica efectuada en campo.</t>
  </si>
  <si>
    <t>Concepto técnico/asesoría Enlucimiento De Fachadas.</t>
  </si>
  <si>
    <t>Concepto técnico con las recomendaciones, pautas, procesos, materiales y herramientas más adecuadas para el desarrollo de acciones de mantenimiento en las fachadas Bienes de Interés Cultural.</t>
  </si>
  <si>
    <t>Comunicaciones oficial externa de salida dando respuesta y/o remitiendo concepto técnico para intervención de fachadas y Espacio Público en Sectores de Interés Cultural.</t>
  </si>
  <si>
    <t>Comunicación oficial de salida, dando respuesta al ciudadano remitiendo concepto técnico emitido por el equipo de fachadas.</t>
  </si>
  <si>
    <t>Comunicación oficial externa de entrada carta de intención</t>
  </si>
  <si>
    <t>Comunicación oficial externa de entrada: carta de intención, mediante la cual un actor público o privado oficializa su voluntad de ser patrocinador de una jornada de voluntariado por el cuidado del patrimonio.</t>
  </si>
  <si>
    <t>Ficha de Autorización de Intervención de Fachadas y Espacio Público</t>
  </si>
  <si>
    <t>Documento donde el responsable del inmueble autoriza a la entidad el enlucimiento de su fachada, recopila información de los beneficiarios y se reporta los compromisos de corresponsabilidad, es firmado por las partes.</t>
  </si>
  <si>
    <t>Ficha de levantamiento de Fachadas y Espacio Público.</t>
  </si>
  <si>
    <t>Contiene el levantamiento arquitectónico con la información técnica y estado general de la fachada.</t>
  </si>
  <si>
    <t>Ficha de Intervención de Fachadas y Espacio Público</t>
  </si>
  <si>
    <t>Define los alcances y procedimientos de la intervención a desarrollar en la fachada.</t>
  </si>
  <si>
    <t>Ficha de Pedido para Intervención de Fachadas y Espacio Público</t>
  </si>
  <si>
    <t>Establece el listado de materiales, insumos y equipos requeridos para la intervención de la fachada.</t>
  </si>
  <si>
    <t>Ficha de consolidación de la información de la Intervención de Fachadas y Espacio Público.</t>
  </si>
  <si>
    <t>Reemplaza ficha de antes y después, ahora denominada  "Ficha de consolidación de la información", mediante la cual se consolida la información relacionada con la intervención de la fachada, presentando: Registro de antes y después, complejidad, presupuesto (costos directos), fecha, entre otros.</t>
  </si>
  <si>
    <t>Ficha de Seguimiento y Entrega de la Intervención de Fachadas y Espacio Público.</t>
  </si>
  <si>
    <t>Documento mediante el cual se regístra la percepción ciudadana de la intervención de la fachada evaluando aspectos técnicos, sociales y grado de satisfacción por parte de los propietarios del inmueble.</t>
  </si>
  <si>
    <t>Ficha Ejecutiva de Cierre de Jornada de intervención de Fachadas y Espacio Público.</t>
  </si>
  <si>
    <t>Resumen ejecutivo de jornadas de voluntariado, en la cual se incluye: registro fotografico, beneficiarios, numero de voluntarios y conclusiones generales.</t>
  </si>
  <si>
    <t>Informe final de la jornada de Fachadas y Espacio Público.</t>
  </si>
  <si>
    <t>Informe de la Jornada de voluntariado realizada, los compromisos cumplidos y evidencias consolidadas de las intervenciones de fachadas desarrolladas.</t>
  </si>
  <si>
    <t>Ficha de localización Fachadas y Espacio Público</t>
  </si>
  <si>
    <t>Contiene  la localización de las fachadas intervenidas, con periodicidad mensual.</t>
  </si>
  <si>
    <t>Comunicación oficial externa de salida dando respuesta a solicitud de intervención</t>
  </si>
  <si>
    <t>Comunicación oficial de salida, dando respuesta al ciudadano con relción a intervención y/o asesoría técnica solicitada al programa.</t>
  </si>
  <si>
    <t>Comunicación oficial externa de entrada de solicitud de información relacionada con bienes de interés cultural (inmuebles)</t>
  </si>
  <si>
    <t>Documento de solicitud de información general asociada a Bienes de Interes Cultural</t>
  </si>
  <si>
    <t>Comunicación oficial de salida frente a solicitud de información relacionada con bienes de interés cultural (inmuebles)</t>
  </si>
  <si>
    <t>Documento de respuesta a solicitud de información general asociada a Bienes de Interes Cultural</t>
  </si>
  <si>
    <t>Comunicación oficial externa de entrada informando sobre petición específica.</t>
  </si>
  <si>
    <t>Documento de solicitud de información especifica asociada a Bienes de Interes Cultural</t>
  </si>
  <si>
    <t>Comunicación oficial de salida en respuesta a petición específica.</t>
  </si>
  <si>
    <t>Documento de respuesta a solicitud de información especifica asociada a Bienes de Interes Cultural</t>
  </si>
  <si>
    <t>Comunicación oficial externa de entrada solicitud de anteproyecto Bien de Interés Cultural - BIC</t>
  </si>
  <si>
    <t>Documentos y planos que se aportan para evaluación de un proyecto de intervención en un BIC</t>
  </si>
  <si>
    <t>Comunicación oficial externa de entrada solicitud de anteproyecto predio colindante</t>
  </si>
  <si>
    <t>Documentos y planos que se aportan para evaluación de un proyecto de intervención en un predio colindante</t>
  </si>
  <si>
    <t>Comunicación oficial externa de entrada solicitud de anteproyecto Sector de Interés Urbanístico SIU</t>
  </si>
  <si>
    <t>Documentos y planos que se aportan para evaluación de un proyecto de intervención en un Sector de Interes Urbanístico SIU</t>
  </si>
  <si>
    <t>Comunicación oficial externa de entrada solicitud de anteproyecto en área de protección del entorno patrimonial APEP</t>
  </si>
  <si>
    <t>Documentos y planos que se aportan para evaluación de un proyecto de intervención en área de protección del entorno patrimonial APEP</t>
  </si>
  <si>
    <t>Comunicación oficial citación para 
notificación de resolución de desistimiento tácito</t>
  </si>
  <si>
    <t>Documento informativo sobre la finalización de un trámite</t>
  </si>
  <si>
    <t>Comunicación oficial citación para 
notificación de resolución aprobación de anteproyectos</t>
  </si>
  <si>
    <t>Documento informativo sobre la aprobación de anteproyecto</t>
  </si>
  <si>
    <t>Comunicación oficial citación para 
notificación de resolución de 
negación de anteproyectos</t>
  </si>
  <si>
    <t>Documento informativo sobre la negación de anteproyecto</t>
  </si>
  <si>
    <t>Solicitud de modificación de resolución vigente de anteproyecto</t>
  </si>
  <si>
    <t>Documento y planos que se aportan para la evaluación de una modificación de un anteproyecto con resolución vigente</t>
  </si>
  <si>
    <t>Citación para notificación de resolución de modificación proyecto de intervención</t>
  </si>
  <si>
    <t>Documento informativo sobre la modificación de un trámite</t>
  </si>
  <si>
    <t>Comunicación oficial externa de entrada solicitud de desistimiento expreso</t>
  </si>
  <si>
    <t>Documento de solicitud de desistimiento expreso de un proyecto en curso</t>
  </si>
  <si>
    <t>Comunicación oficial citación para 
notificación de resolución de desistimiento expreso</t>
  </si>
  <si>
    <t>Documento informativo sobre la finalización expresa de un trámite</t>
  </si>
  <si>
    <t>Comunicación oficial externa de entrada solicitud pròrroga a resolución</t>
  </si>
  <si>
    <t>Documento de solicitud de extensión de tiempo de vigencia de una resolución</t>
  </si>
  <si>
    <t>Citación para notificación de prórroga a resolución</t>
  </si>
  <si>
    <t>Documento informativo sobre prórroga de resolución de anteproyecto</t>
  </si>
  <si>
    <t>Comunicación oficial externa de entrada solicitud de información de condición patrimonial</t>
  </si>
  <si>
    <t>Documento de solicitud sobre la condición patrimonial de un inmueble</t>
  </si>
  <si>
    <t>Comunicación oficial de salida solicitud de información de condición patrimonial</t>
  </si>
  <si>
    <t>Documento de respuesta a solicitud de condición patrimonial de un inmueble</t>
  </si>
  <si>
    <t>Comunicación oficial externa de entrada para recurso de reposición</t>
  </si>
  <si>
    <t>Documento de respuesta ciudadana frente a un acto administrativo</t>
  </si>
  <si>
    <t>Citación para notificación de salida 
para recurso de reposición</t>
  </si>
  <si>
    <t>Documento informativo de respuesta frente al recurso interpuesto por el ciudadano</t>
  </si>
  <si>
    <t>Comunicación oficial de entrada Anexos anteproyecto BIC</t>
  </si>
  <si>
    <t>Documentos complementarios necesarios para la evaluación de un anteproyecto BIC en curso</t>
  </si>
  <si>
    <t>Comunicación oficial de entrada Anexos anteproyecto colindante BIC</t>
  </si>
  <si>
    <t>Documentos complementarios necesarios para la evaluación de un anteproyecto Colindante en curso</t>
  </si>
  <si>
    <t>Comunicación oficial de entrada Anexos anteproyecto SIU</t>
  </si>
  <si>
    <t>Documentos complementarios necesarios para la evaluación de un anteproyecto SIU en curso</t>
  </si>
  <si>
    <t>Actas de visita para valoración de 
inmuebles</t>
  </si>
  <si>
    <t>Documento informativo sobre condición de un inmueble registrada en sitio</t>
  </si>
  <si>
    <t>Comunicación oficial de salida requerimiento anteproyecto Bien de Interés Cultural - BIC</t>
  </si>
  <si>
    <t>Documento de respuesta con observaciones sobre solicitud de anteproyecto en BIC</t>
  </si>
  <si>
    <t>Comunicación oficial de salida requerimiento anteproyecto predio colindante</t>
  </si>
  <si>
    <t>Documento de respuesta con observaciones sobre solicitud de anteproyecto en un colindante</t>
  </si>
  <si>
    <t>Comunicación oficial de salida requerimiento anteproyecto Sector de Interés Urbanístico.</t>
  </si>
  <si>
    <t>Documento de respuesta con observaciones sobre solicitud de anteproyecto en SIU</t>
  </si>
  <si>
    <t>Comunicación oficial de salida requerimiento reparaciones locativas</t>
  </si>
  <si>
    <t xml:space="preserve">Documento de respuesta con observaciones sobre solicitud de intervención en acabados y redes </t>
  </si>
  <si>
    <t>Comunicación oficial de salida 
prórroga requerimiento anteproyecto 
BIC</t>
  </si>
  <si>
    <t>Documento de solicitud de extensión de tiempo para respuesta ciudadana sobre observaciones de anteproyecto BIC en curso</t>
  </si>
  <si>
    <t>Comunicación oficial de salida prórroga requerimiento anteproyecto colindante BIC</t>
  </si>
  <si>
    <t>Documento de respuesta a solicitud de extensión de tiempo para respuesta ciudadana sobre observaciones de anteproyecto colindante en curso</t>
  </si>
  <si>
    <t>Comunicación oficial de salida prórroga requerimiento anteproyecto SIU</t>
  </si>
  <si>
    <t>Documento de solicitud de extensión de tiempo para respuesta ciudadana sobre observaciones de anteproyecto SIU en curso</t>
  </si>
  <si>
    <t>Comunicación oficial de entrada 
Respuesta a requerimiento anteproyecto BIC</t>
  </si>
  <si>
    <t>Documentos complementarios de respuesta ciudadana para la evaluación de un anteproyecto BIC en curso</t>
  </si>
  <si>
    <t>Comunicación oficial de entrada Respuesta a requerimiento anteproyecto colindante BIC</t>
  </si>
  <si>
    <t>Documentos complementarios de respuesta ciudadana para la evaluación de un anteproyecto colindante en curso</t>
  </si>
  <si>
    <t>Comunicación oficial de entrada 
Respuesta a requerimiento anteproyecto SIU</t>
  </si>
  <si>
    <t>Documentos complementarios de respuesta ciudadana para la evaluación de un anteproyecto SIU en curso</t>
  </si>
  <si>
    <t>Comunicación oficial externa de entrada solicitud de reparaciones locativas</t>
  </si>
  <si>
    <t>Documento de solicitud de intervenciones asociada con el mantenimiento de un Bien de Interes Cultural</t>
  </si>
  <si>
    <t>Comunicación oficial de salida frente a solicitud de reparaciones locativas</t>
  </si>
  <si>
    <t>Documento de respuesta a solicitud de intervenciones asociadas con el mantenimiento de un Bien de Interes Cultural</t>
  </si>
  <si>
    <t>Comunicación oficial externa de entrada solicitud de concepto patrimonial</t>
  </si>
  <si>
    <t>Documento de solicitud de concepto patrimonial de un Bien de Interes Cultural</t>
  </si>
  <si>
    <t>Comunicación oficial de salida frente a solicitud de concepto patrimonial</t>
  </si>
  <si>
    <t>Documento de respuesta a solicitud de concepto patrimonial de un Bien de Interes Cultural</t>
  </si>
  <si>
    <t>Comunicación oficial externa de entrada solicitud Instalación (PEV)</t>
  </si>
  <si>
    <t>Es el proceso mediante el cual, el ciudadano, entidades privadas e instituciones públicas realizan la solicitud de autorización  de publicidad exterior visual  en el Espacio público y en Bienes inmuebles de interés cultural, comunicaciones oficiales remitiendo información por parte de otras entidades, y derechos de petición.</t>
  </si>
  <si>
    <t>Comunicación oficial externa de Salida Concepto técnico de Viabilidad (PEV)</t>
  </si>
  <si>
    <t>El trámite para la aprobación de una Publicidad Exterior Visual se enmarca dentro de las intervenciones locativas permitidas tanto en Sectores como en Inmuebles de Interés Cultural y aquellos colindantes.
En este caso la respuesta emitida por parte del Instituto Distrital de Patrimonio, será mediante un concepto técnico de viabilidad, siempre y cuando la propuesta no afecte los valores mencionados el concepto técnico será remitido con copia a la Secretaría Distrital de Ambiente, entidad encargada de la aprobación y control de este tipo de avisos.</t>
  </si>
  <si>
    <t>Comunicación oficial externa de Salida Concepto técnico de No Viabilidad (PEV)</t>
  </si>
  <si>
    <t>El concepto técnico de no viabilidad en caso tal en que la propuesta no cumpla con la norma establecida y afecte los valores del inmueble, sin perjuicio de que el solicitante pueda presentar nuevamente la propuesta con las correcciones pertinentes. El concepto técnico será remitido con copia a la Secretaría Distrital de Ambiente, entidad encargada de la aprobación y control de este tipo de avisos.</t>
  </si>
  <si>
    <t>Comunicación oficial externa de entrada solicitud de desistimiento expreso (PEV)</t>
  </si>
  <si>
    <t>El ciudadano en cualquier etapa del trámite, el solicitante podrá pedir el desistimiento expreso, en la que dimite de la solicitud, en este caso el IDPC procederá a realizar un desistimiento expreso.</t>
  </si>
  <si>
    <t>Comunicación oficial externa de entrada de solicitud de Conceptos de Norma, usos y otros (PEV)</t>
  </si>
  <si>
    <t>Es la solicitud mediante la cual ciudadanos, entidades privadas e instituciones públicas requieren información sobre concepto de Norma, usos y otros.V).</t>
  </si>
  <si>
    <t>Comunicación oficial externa de salida respuesta a solicitud de Conceptos de Norma, usos y otros (PEV)</t>
  </si>
  <si>
    <t>Comunicación oficial externa mediante la cual el IDPC de respuesta a las solicitudes de información secundaria y o concepto de norma con respecto a intervenciones en el (PEV)</t>
  </si>
  <si>
    <t>Resolución de Desistimiento de Publicidad exterior visual (PEV)</t>
  </si>
  <si>
    <t xml:space="preserve">Se da cuando, se realizan solicitudes y en el caso que, el solicitante no subsane todas las observaciones realizadas y el proyecto no cuente con el nivel suficiente para ser aprobado, se procederá a elaborar una resolución desistimiento tácito. 
</t>
  </si>
  <si>
    <t>Resolución de Negación de  Publicidad exterior V isual (PEV)</t>
  </si>
  <si>
    <t xml:space="preserve">Es el acto administrativo mediante el cual el IDPC no autoriza que se realice la instalación de publicidad exterior visual, debido a que la propuesta no cumpla con la norma establecida y afecte los valores del inmueble, sin perjuicio de que el solicitante pueda presentar nuevamente la propuesta con las correcciones pertinentes. El concepto técnico será remitido con copia a la Secretaría Distrital de Ambiente, entidad encargada de la aprobación y control de este tipo de avisos.
</t>
  </si>
  <si>
    <t>Comunicación oficial externa de entrada para recurso de reposición (PEV)</t>
  </si>
  <si>
    <t>Comunicación mediante el cual ciudadanos, entidades privadas o instituciones publicas solicitan un recurso de reposición a resolución emitida, en los tiempos establecidos según el Contensioso Administrativo.</t>
  </si>
  <si>
    <t>Comunicación oficial externa de salida para recurso de reposición (PEV?</t>
  </si>
  <si>
    <t>Mediante acto administrativo de respuesta a solicitud de Recurso de Reposición.</t>
  </si>
  <si>
    <t>Comunicación oficial externa de entrada solicitud Intervención en (EP)</t>
  </si>
  <si>
    <t>Es el proceso mediante el cual, el ciudadano, entidades privadas e instituciones públicas realizan la solicitud de evaluación de un proyecto de intervención en Espacio público, solicitud para Instalación de estaciones Radioeléctricas en el Espacio público y en Bienes inmuebles de interés cultural, comunicaciones oficiales remitiendo información por parte de otras entidades, y derechos de petición.</t>
  </si>
  <si>
    <t>Comunicación oficial externa de Salida Concepto técnico de Viabilidad (EP)</t>
  </si>
  <si>
    <t>Es la comunicación oficial mediante la cual, el IDPC, en el marco del Decreto nacional 2358 de 2019 da concepto de viabilidad a las solicitudes de intervención referentes a: Obras mínimas en Espacio Público y Obras de mantenimiento y reparación.</t>
  </si>
  <si>
    <t>Comunicación oficial externa de Salida Concepto técnico de No Viabilidad (EP)</t>
  </si>
  <si>
    <t>Es la comunicación oficial mediante la cual, el IDPC, en el marco del Decreto nacional 2358 de 2019 emite concepto de no viabilidad a:
•	Solicitudes de intervención referentes a Obras mínimas en Espacio Público: Concepto técnico de No viabilidad.
•	 Obras de mantenimiento y reparación:  Concepto técnico de no viabilidad sin perjuicio de presentar nuevamente la solicitud.</t>
  </si>
  <si>
    <t>Comunicación oficial externa de entrada solicitud de desistimiento expreso (EP)</t>
  </si>
  <si>
    <t xml:space="preserve">Es la solicitud mediante la cual el solicitante podrá pedir el desistimiento expreso, en la que dimite de la solicitud, en este caso el IDPC procederá a realizar un desistimiento expreso. </t>
  </si>
  <si>
    <t>Citación de notificación personal</t>
  </si>
  <si>
    <t>Es el proceso mediante el cual el IDPC, notifica al Usuario  sobre los actos administrativos-resoluciones  de aprobación, negación  o desistimiento de acuerdo alas diferentes  solicitudes de intervención en Espacio Público.</t>
  </si>
  <si>
    <t>Resolución de Aprobación de intervención (EP)</t>
  </si>
  <si>
    <t>Es el acto administrativo mediante el cual el IDPC autoriza que se realice intervenciones tales como: 
•	Construcción, rehabilitación, sustitución, modificación o ampliación de instalaciones y redes.
•	Utilización del espacio aéreo o del subsuelo que genere elementos de enlace urbano.
•	Dotación de amoblamiento urbano y paisajismo.
•	Construcción y rehabilitación de andenes, parques, plazas, alamedas, separadores, ciclorrutas, intercambiadores, enlaces viales, vías peatonales, escaleras y rampas
Para esto se deben cumplir con los requisitos establecidos en el procedimiento y en el marco normativo establecido.</t>
  </si>
  <si>
    <t>Resolución de Desistimiento de intervención (EP)</t>
  </si>
  <si>
    <t>Resolución de Negación de intervención (EP)</t>
  </si>
  <si>
    <t>Es el acto administrativo mediante el cual el IDPC no autoriza que se realice intervenciones tales como: 
•	Construcción, rehabilitación, sustitución, modificación o ampliación de instalaciones y redes.
•	Utilización del espacio aéreo o del subsuelo que genere elementos de enlace urbano.
•	Dotación de amoblamiento urbano y paisajismo.
•	Construcción y rehabilitación de andenes, parques, plazas, alamedas, separadores, ciclorrutas, intercambiadores, enlaces viales, vías peatonales, escaleras y rampas</t>
  </si>
  <si>
    <t>Comunicación oficial externa de entrada solicitud de Conceptos de Norma, usos y otros (EP)</t>
  </si>
  <si>
    <t>Es la solicitud mediante la cual ciudadanos, entidades privadas e instituciones públicas requieren información sobre concepto de Norma, usos y otros.</t>
  </si>
  <si>
    <t>Comunicación oficial externa de salida respuesta a solicitud de Conceptos de Norma, usos y otros EP</t>
  </si>
  <si>
    <t>Comunicación oficial externa mediante la cual el IDPC de respuesta a las solicitudes de información secundaria y o concepto de norma con respecto a intervenciones en el Espacio público</t>
  </si>
  <si>
    <t>Comunicación oficial externa de entrada solicitud prórroga a resolución ( EP)</t>
  </si>
  <si>
    <t>Comunicación mediante el cual ciudadanos, entidades privadas o instituciones publicas solicitan ampliación del tiempo para la intervención en el Espacio Público</t>
  </si>
  <si>
    <t>Comunicación oficial externa de salida de prórroga a resolución (EP)</t>
  </si>
  <si>
    <t>Mediante resolución de aprobación o negación el IDPC emite respuesta a la solicitud realizada de prórroga</t>
  </si>
  <si>
    <t>Comunicación oficial externa de entrada para recurso de reposición (EP)</t>
  </si>
  <si>
    <t>Comunicación oficial externa de salida para recurso de reposición</t>
  </si>
  <si>
    <t>Es la comunicación oficial mediante la cual, el IDPC, en el marco del Decreto nacional 2358 de 2019 emite concepto de no viabilidad a:
• Solicitudes de intervención referentes a Obras mínimas en Espacio Público: Concepto técnico de No viabilidad.
•  Obras de mantenimiento y reparación:  Concepto técnico de no viabilidad sin perjuicio de presentar nuevamente la solicitud.
En ambos casos, el concepto técnico será remitido con copia a la Secretaría Distrital de Ambiente, entidad encargada de la aprobación y control de este tipo de avisos.</t>
  </si>
  <si>
    <t>Comunicación oficial externa de entrada solicitud autorización de instalación de Estaciones de telecomunicanciones</t>
  </si>
  <si>
    <t>Es el proceso mediante el cual, el ciudadano, entidades privadas e instituciones públicas realizan la Solicitud  de autorización para la instalación de estaciones de telecomunicaciones y radioeléctricas en bienes y sectores de interés cultural, remitiendo información por parte de otras entidades, y derechos de petición.</t>
  </si>
  <si>
    <t>Comunicación oficial externa de Salida
 Concepto técnico de Viabilidad  de autorización de instalación de Estaciones de Telecomunicaciones (RE)</t>
  </si>
  <si>
    <t>El trámite para la aprobación de una solicitud de autorización  para la instalación de estaciones de telecomunicaciones en Bienes de interés cultural del Distrito Capital. En este caso la respuesta emitida por parte del Instituto Distrital de Patrimonio, será mediante un concepto técnico de viabilidad, siempre y cuando la propuesta no afecte los valores mencionados el concepto técnico será remitido con copia a la Secretaría Distrital dePlaneación, entidad encargada de la aprobación final de la instalación de estaciones de Telecomunicaciones.</t>
  </si>
  <si>
    <t>Comunicación oficial externa de Salida
 Concepto técnico de no Viabilidad  de autorización de instalación de Estaciones de Telecomunicaciones (RE)</t>
  </si>
  <si>
    <t>El concepto técnico de no viabilidad en caso tal en que la propuesta no cumpla con la norma establecida y afecte los valores del inmueble, sin perjuicio de que el solicitante pueda presentar nuevamente la propuesta con las correcciones pertinentes. El concepto técnico será remitido con copia a la Secretaría Distrital de  Planeación, entidad encargada de la aprobación y control  las instalaciones de estaciones de Telecomuniciaciones.</t>
  </si>
  <si>
    <t>Comunicación oficial externa de entrada solicitud de desistimiento expreso  de estaciones de Telecomunicaciones</t>
  </si>
  <si>
    <t>Comunicación oficial externa de entrada 
de solicitud de Conceptos de Norma, usos y otros de Estaciones de  telecomunicaciones (RE)</t>
  </si>
  <si>
    <t>Comunicación oficial externa de salida  respuesta a solicitud de Conceptos de Norma, usos y otros de estaciones de telecomunicaciones (RE)</t>
  </si>
  <si>
    <t>Comunicación oficial externa mediante la cual el IDPC de respuesta a las solicitudes de información secundaria y o concepto de norma con respecto a intervenciones  o instalación de estaciones de telecomunicaciones</t>
  </si>
  <si>
    <t>Comunicación oficial externa de entrada solicitud  para la Expedición de Licencias de Intervención y Ocupación de Espacios Públicos Patrimoniales -LIOEP.</t>
  </si>
  <si>
    <t>Es el proceso mediante el cual, el ciudadano, entidades privadas e instituciones públicas realizan la solicitud para la Expedición de Licencias de Intervención y Ocupación de Espacios Públicos Patrimoniales -LIOEP y/o comunicaciones oficiales remitiendo información por parte de otras entidades, y derechos de petición.</t>
  </si>
  <si>
    <t>Comunicación oficial externa de entrada solicitud de desistimiento expreso para la Expedición de Licencias de Intervención y Ocupación de Espacios Públicos Patrimoniales -LIOEP.</t>
  </si>
  <si>
    <t>Es el proceso mediante el cual el IDPC, notifica al Usuario  sobre los actos administrativos-resoluciones  de aprobación, negación  o desistimiento de acuerdo a las diferentes  solicitudes de intervención en Espacio Público.</t>
  </si>
  <si>
    <t>Resolución de Aprobación para la Expedición de Licencias de Intervención y Ocupación de Espacios Públicos Patrimoniales -LIOEP.</t>
  </si>
  <si>
    <t>Es el acto administrativo mediante el cual el IDPC autoriza la expedición de la licencias de intervención y ocupación de espacio público</t>
  </si>
  <si>
    <t>Resolución de Desistimiento para la Expedición de Licencias de Intervención y Ocupación de Espacios Públicos Patrimoniales -LIOEP.</t>
  </si>
  <si>
    <t>Resolución de Negación para la Expedición de Licencias de Intervención y Ocupación de Espacios Públicos Patrimoniales -LIOEP.</t>
  </si>
  <si>
    <t>Comunicación oficial externa de entrada solicitud de Conceptos de Norma, usos y otros (LIOEP)</t>
  </si>
  <si>
    <t>Comunicación oficial externa de salida respuesta a solicitud de Conceptos de Norma, usos y otros LIOEP</t>
  </si>
  <si>
    <t>Comunicación oficial externa mediante la cual el IDPC de respuesta a las solicitudes de información secundaria y o concepto de norma con respecto de las Licencias de intervención  de ocupacion de espacio público.</t>
  </si>
  <si>
    <t>Comunicación oficial externa de entrada solicitud prórroga a resolución ( LIOEP)</t>
  </si>
  <si>
    <t>Comunicación mediante el cual ciudadanos, entidades privadas o instituciones publicas solicitan ampliación del tiempo para la expedición de licencias  de intervención y ocupación  de espacio público</t>
  </si>
  <si>
    <t>Comunicación oficial externa de salida de prórroga a resolución (LIOEP)</t>
  </si>
  <si>
    <t>Mediante resolución de aprobación o negación el IDPC emite respuesta a la solicitud realizada de prórroga o revalidación del acto administrativo que se emitió en su momento de acuerdo a los términos establecidos en el Decreto Nacional 1077 de 2015, el cual restablece que podrá prorrogarse por una sola vez por un plazo adicional de doce (12) meses, siempre y cuando ésta sea solicitada dentro de los treinta (30) días calendarios anteriores al vencimiento de la licencia.</t>
  </si>
  <si>
    <t>Comunicación oficial externa de entrada para recurso de reposición (LIOEP)</t>
  </si>
  <si>
    <t xml:space="preserve">Se da cuando, se realizan solicitudes y en el caso que, el solicitante no subsane todas las observaciones realizadas y el proyecto no cuente con el nivel suficiente para ser aprobado, se procederá a elaborar una resolución desistimiento tácito. </t>
  </si>
  <si>
    <t>Comunicación oficial externa de entrada solicitud de modificación de Resolución (LIOEP)</t>
  </si>
  <si>
    <t>Proceso mediante el cual la entidad privada, la institución pública o el ciudadano solicita una modificación, en los casos que haya un cambio justificado técnicos/ jurídicos) y no implique cambios en la modalidad de la intervención.</t>
  </si>
  <si>
    <t>Solicitud de equiparación a estrato uno y anexos</t>
  </si>
  <si>
    <t xml:space="preserve">Solicitud de Equiparacion a estrato uno </t>
  </si>
  <si>
    <t>Comunicación oficial externa de entrada  solicitud de información de beneficios o estado de la equiparación a estrato uno</t>
  </si>
  <si>
    <t>Solicitud de información sobre equiparación a estrato uno</t>
  </si>
  <si>
    <t>Comunicación oficial externa de entrada para interponer recurso de reposición y/o apelacion respecto a solicitud de equiparación a estrato uno (NUEVA)</t>
  </si>
  <si>
    <t>Comunicación de entrada para interponer  recurso de reposición y/o apelacion respecto a solicitud de equiparación a estrato uno</t>
  </si>
  <si>
    <t>Comunicación oficial externa de entrada de empresas de servicios públicos en relación a equiparación a estrato uno</t>
  </si>
  <si>
    <t>Comunicación de entrada de empresas de servicios publicos relacionada con equipracion a estrato uno</t>
  </si>
  <si>
    <t>Comunicación oficial externa de entrada  de la SDP en relación a equiparación a  estrato uno</t>
  </si>
  <si>
    <t>Comunicación de entrada de  la SDP o SDH en relaciona a equiparación a estrato uno o descuento en el impueto predial</t>
  </si>
  <si>
    <t>Comunicación oficial externa de entrada solicitud de control urbano</t>
  </si>
  <si>
    <t>Solicitud de control urbano</t>
  </si>
  <si>
    <t>Comunicación oficial externa de 
entrada de una entidad distrital o 
nacional referente a control urbano</t>
  </si>
  <si>
    <t>Comunicación de entrada de una entidad  distrital o nacional referente a control urbano</t>
  </si>
  <si>
    <t>Comunicación oficial externa de entrada  en referencia acaso de amenaza de ruina</t>
  </si>
  <si>
    <t>Comunicación de entrada referente a caso de amaneza de ruina</t>
  </si>
  <si>
    <t>Comunicación oficial externa de entrada  concepto técnico IDIGER</t>
  </si>
  <si>
    <t>Comunicación de entrada concepto técnico IDIGER</t>
  </si>
  <si>
    <t>Comunicación oficial externa de 
entrada solicitud de información proveniente de una entidad</t>
  </si>
  <si>
    <t>Solicitud de antecedentes de inmuebles proveniente de una entidad nacional o distrial</t>
  </si>
  <si>
    <t>Comunicación oficial externa de entrada solicitud de  proveniente de la ciudadania respecto a acciones adelantadas por el IDPC(NUEVA)</t>
  </si>
  <si>
    <t>Solicitud de información proveniente de la ciudadania respecto a acciones adelantadas por el IDPC</t>
  </si>
  <si>
    <t>Comunicación oficial externa de salida 
dirigida al solicitante por aprobación de la solicitud de equiparación a estrato uno</t>
  </si>
  <si>
    <t>Comunicación de salida por aprobación de la solicitud de equiparación a estrato uno</t>
  </si>
  <si>
    <t>Comunicación oficial externa de salida 
dirigida a empresas de serviciosn públicos en relaciona a equiparación a estrato uno</t>
  </si>
  <si>
    <t>Comunicación de salida dirigida a empresas de servicios públicos en relaciona a equiparación a estrato uno</t>
  </si>
  <si>
    <t>Comunicación oficial externa de salida 
citación para notificación de resolución de negación o desistimiento de equiparación</t>
  </si>
  <si>
    <t>Comunicación de salida para notificación de resolución de negación o desistimiento de equiparación</t>
  </si>
  <si>
    <t>Resolución de negación de solicitud
 de equiparación</t>
  </si>
  <si>
    <t xml:space="preserve">Resolución de respuesta a recurso de
reposición interpuesto contra negación
 de equiparación </t>
  </si>
  <si>
    <t>Resolución de desistimiento de una 
solicitud de equiparación a estrato uno</t>
  </si>
  <si>
    <t>Comunicación oficial externa de salida 
requerimiento solicitud de equiparación  a estrato uno</t>
  </si>
  <si>
    <t>Comunicación de salida requerimiento solicitud de equiparación a estrato uno</t>
  </si>
  <si>
    <t>Comunicación oficial externa de salida 
en respuesta a solicitud de control urbano</t>
  </si>
  <si>
    <t>Comunicación de salida en respuesta a solicitud de control urbano</t>
  </si>
  <si>
    <t>Comunicación oficial externa de salida 
en referencia acaso de amenaza de ruina</t>
  </si>
  <si>
    <t>Comunicación de salida en referencia a caso de amenaza de ruina</t>
  </si>
  <si>
    <t>Comunicación oficial externa de salida 
información de equiparación a estrato uno</t>
  </si>
  <si>
    <t>Comunicación de salida información de equiparación a estrato uno y/o descuento en el impuesto predial</t>
  </si>
  <si>
    <t>Comunicación oficial externa de salida en respuesta a solicitud de información 
proveniente de una entidad</t>
  </si>
  <si>
    <t xml:space="preserve">Comunicación de salida  en respuesta a solicitud de información de antecedentes de inmuebles proveniente de una entidad </t>
  </si>
  <si>
    <t xml:space="preserve">Comunicación oficial interna enviando 
información técnica de la Subdirección de Protección e Intervención del Patrimonio  </t>
  </si>
  <si>
    <t>Comunicación interna enviando 
información técnica de la Subdirección de Protección e Intervención del Patrimonio</t>
  </si>
  <si>
    <t>Comunicación oficial interna Memorando recibido de algún área del IDPC informando o solicitando información (NUEVA)</t>
  </si>
  <si>
    <t>Memorando recibido de algún área del IDPC informando o solicitando información</t>
  </si>
  <si>
    <t>Comunicación oficial externa de salida en respuesta a solicitud de información de antecedentes de permisos de intervención  (NUEVA)</t>
  </si>
  <si>
    <t>Cominicación de salida respuesta a solicitud de información de antecedentes de permisos de intervención</t>
  </si>
  <si>
    <t>Inventario de bienes muebles-inmuebles en espacio público, afecto al uso público y espacios privados de la ciudad de Bogotá</t>
  </si>
  <si>
    <t>Relación detallada y valorada de los bienes muebles - inmuebles que componen el patrimonio cultural mueble reconocido por el Distrito Capital</t>
  </si>
  <si>
    <t>Comunicación oficial externa de entrada de la SCRD remitiendo Solicitud de Declaratoria / Revocatoria / Cambio de Nivel del inmueble como BIC</t>
  </si>
  <si>
    <t>Documento oficial de entrada requiriendo concepto para dar continuidad al trámite de declaratoria / revocatoria / cambio de nivel de BIC distrital</t>
  </si>
  <si>
    <t>Comunicación oficial de salida a la SCRD informando presentación al CDPC de la solicitud de declaratoria, revocatoria y/o cambio de nivel de BIC</t>
  </si>
  <si>
    <t>Documento oficial de salida a la SCRD informando presentación al CDPC de la solicitud de Declaratoria, Revocatoria y/o Cambio de Nivel de BIC</t>
  </si>
  <si>
    <t>Comunicación oficial externa de salida frente a solicitud de concepto para la emisión de Orden de Amparo Provisional</t>
  </si>
  <si>
    <t>Documento oficial de salida frente a solicitud de concepto para la emisión de Orden de Amparo Provisional</t>
  </si>
  <si>
    <t>Documento donde se detalla la visita para valoración de inmuebles</t>
  </si>
  <si>
    <t>Ley 1712 de 2014 ARTÍCULO 18. Información exceptuada por daño de derechos a personas naturales o jurídicas.</t>
  </si>
  <si>
    <t>Matriz de casos del CDPC</t>
  </si>
  <si>
    <t>Matriz en la que se relaciona la información asociada a la presentación y decisión sobre casos de declaratoria / revocatoria / cambio de nivel / otros presentados ante el Consejo Distrital de Patrimonio Cultural CDPC. Gracias a esta matriz se puede tener información relacionada antes de la salida de las Actas del CDPC y de la expedición de los actos administrativos por parte de la SCRD, con el fin de tenerla disponible en la mayor brevedad.</t>
  </si>
  <si>
    <t>Actas</t>
  </si>
  <si>
    <t>Acta</t>
  </si>
  <si>
    <t>Acta de sesión del Consejo Distrital de Patrimonio Cultural (CDPC). Redactada, revisada y gestionada por el grupo de Valoración e Inventario. Perteneciente a la Dirección del IDPC como Secretaría técnica del CDPC.</t>
  </si>
  <si>
    <t>Comunicaciones oficiales de entrada solicitando información para intervención y/o afectación al patrimonio arqueológico.</t>
  </si>
  <si>
    <t>Comunicación solicitando información sobre procedimientos para la intervención sobre los bienes arqueológicos y el potencial arqueológico de zonas en bogotá.</t>
  </si>
  <si>
    <t>Comunicaciones oficiales de salida, dando respuesta a la información sobre intervención y/o afectación del patrimonio arqueológico emitido por el grupo de arqueología</t>
  </si>
  <si>
    <t>Comunicación informando de acuerdo a la solicitud los procedimientos a adelantar para intervenciones arqueológicas y el potencial arqueológico de la zona a consultar.</t>
  </si>
  <si>
    <t>Comunicaciones oficiales de traslado 
por competencia.</t>
  </si>
  <si>
    <t xml:space="preserve">Comunicación oficial donde el IDPC remite copia de la solicitud a la entidad competente, ya que no tiene competencia de manera total o parcial en dicha solicitud de acuerdo con la normativa vigente, informando al solicitante del traslado. </t>
  </si>
  <si>
    <t>Plan de Manejo Arqueológico de Bogotá</t>
  </si>
  <si>
    <t xml:space="preserve">Documentación relacionada con programas de arqueología preventiva, planes de manejo arqueológico o implementación de medidas de manejo para el patrimonio arqueológico remitidas al Instituto Distrital de Patrimonio Cultural. </t>
  </si>
  <si>
    <t>Concepto técnico</t>
  </si>
  <si>
    <t xml:space="preserve">Solicitudes de información relacionada con el Plan de Manejo del Patrimonio Arqueológico de Bogotá, el Plan de Manejo Arqueológico del Centro Histórico de Bogotá o  la formulación e  implementación de medidas de manejo para el patrimonio arqueológico. </t>
  </si>
  <si>
    <t>Colección arqueológica Centro Memoria Paz y Reconciliación.</t>
  </si>
  <si>
    <t xml:space="preserve">Solicitudes de información y concepto técnico sobre la colección arqueológica proveniente del Centro Memoria Paz y Reconciliación. </t>
  </si>
  <si>
    <t>Matriz contratistas y presupuesto</t>
  </si>
  <si>
    <t>Documento en el cual reposa la informacion de seguimiento a la ejecucion presupuestal de los contratos de OPS.</t>
  </si>
  <si>
    <t>Matriz de Ejecución Operador Logístico</t>
  </si>
  <si>
    <t>Documento en el cual reposa la información y seguimiento de ejecución del Operador Logístico</t>
  </si>
  <si>
    <t>Actas de comité editorial donde se postula, define y aprueba el plan de publicaciones</t>
  </si>
  <si>
    <t>Documento oficial que certifica y registra lo acordado durante una reunión correspondiente al Plan de Publicaciones de la entidad.</t>
  </si>
  <si>
    <t>Se exceptúan también los documentos que contengan las opiniones o puntos de vista que formen parte del proceso deliberativo de los servidores públicos.</t>
  </si>
  <si>
    <t xml:space="preserve">Ley 1712 de 2014 ARTÍCULO  19. Información exceptuada por daño a los intereses públicos. </t>
  </si>
  <si>
    <t>Correo electrónico recibido, con los ajustes de edición de las investigaciones correspondientes a proyectos editoriales</t>
  </si>
  <si>
    <t>Documento electrónico donde se reflejan los ajustes a la edición de cada una de las investigaciones que son parte del plan de publicaciones de la entidad.</t>
  </si>
  <si>
    <t>Word final en digital de las investigaciones con corrección de estilo</t>
  </si>
  <si>
    <t>Documento digital donde se evidencia la versión final de la investigación en texto.</t>
  </si>
  <si>
    <t>PDF en digital final del diseño de la publicación</t>
  </si>
  <si>
    <t>Documento digital donde se evidencia la versión gráfica final de la publicación.</t>
  </si>
  <si>
    <t>Correo electrónico enviado  de solicitud de impresión a la Imprenta Distrital</t>
  </si>
  <si>
    <t>Documento oficial donde se solicitan los servicios de impresión a la imprenta Distrital.</t>
  </si>
  <si>
    <t>Correo electrónico de respuesta por parte de la Imprenta Distrital</t>
  </si>
  <si>
    <t>Documento oficial donde se recibe respuesta por parte de la Imprenta Distrital de los servicios de impresión.</t>
  </si>
  <si>
    <t>Correo electróncio enviado al encuadernador y/o impresor, donde se define la entrega de los libros</t>
  </si>
  <si>
    <t>Documento digital donde se comunica el envio de archivos digitales y la entrega de libros.</t>
  </si>
  <si>
    <t>Índice de fuentes - Antiguo Cementerio de Pobres</t>
  </si>
  <si>
    <t>Libro de cálculo donde se describen, clasifican y vinculan las fuentes documentales halladas en la investigación sobre el Antiguo Cementerio de Pobres</t>
  </si>
  <si>
    <t>Índice de fuentes - Complejo Hospitalario San Juan de Dios</t>
  </si>
  <si>
    <t>Libro de cálculo donde se describen, clasifican y vinculan las fuentes documentales halladas en la investigación sobre el Complejo Hospitalario San Juan de Dios</t>
  </si>
  <si>
    <t>Guía Crítica del Hospital San Juan de Dios</t>
  </si>
  <si>
    <t>Publicación resultante del proceso de investigación del Complejo Hospitalario San Juan de Dios</t>
  </si>
  <si>
    <t>Publicación Antiguo Cementerio de Pobres</t>
  </si>
  <si>
    <t>Publicación resultante del proceso de investigación del Antiguo Cementerio de Pobres</t>
  </si>
  <si>
    <t xml:space="preserve">Planilla de préstamo y consulta del Centro de Documentación </t>
  </si>
  <si>
    <t>Formato donde se lleva el control de las consultas y prestamos de los documentos correspondientes al Centro de Documentación.</t>
  </si>
  <si>
    <t>Catálogo en Linea KOHA CENDOC</t>
  </si>
  <si>
    <t>Catálogo de acceso público en línea de los diversos materiales contenidos en la Biblioteca y Centro de Documentación</t>
  </si>
  <si>
    <t xml:space="preserve">Documento evidencia donde se aprueban las condiciones generales de participación del Programa Distrital de Estímulos </t>
  </si>
  <si>
    <t>PARÁGRAFO . Se exceptúan también los documentos que contengan las opiniones o puntos de vista que formen parte del proceso deliberativo de los servidores públicos.</t>
  </si>
  <si>
    <t>15 años</t>
  </si>
  <si>
    <t xml:space="preserve">Cronograma preliminar convocatorias </t>
  </si>
  <si>
    <t xml:space="preserve">Cronograma preliminar para convocatorias </t>
  </si>
  <si>
    <t>Contenidos y condiciones especificas de participación de las convocatoria del Programa Distrital de Estímulos PDE 2023</t>
  </si>
  <si>
    <t xml:space="preserve">Texto con contenidos y condiciones especificas de participación de las convocatoria del Programa Distrital de Estímulos </t>
  </si>
  <si>
    <t>Documento estrategia de comunicaciones</t>
  </si>
  <si>
    <t xml:space="preserve">Documento en donde se detalla toda la estrategia de comunicaciones del Programa Distrital de Estimulos </t>
  </si>
  <si>
    <t>Certificado de Disponibilidad Presupuestal de cada una de las convocatorias</t>
  </si>
  <si>
    <t>Es el documento que deja constancia de la asignación de recursos de un determinado rubro del presupuesto de la entidad pública.</t>
  </si>
  <si>
    <t>Resolución de apertura del Programa Distrital de Estímulos</t>
  </si>
  <si>
    <t>Documento oficial con el que se da apertura del Programa Distrital de Estímulos .</t>
  </si>
  <si>
    <t xml:space="preserve">Boletín de prensa de lanzamiento. </t>
  </si>
  <si>
    <t>Comunicación escrita dirigida a los miembros de los medios de comunicación con el propósito de anunciar algo de interés periodístico</t>
  </si>
  <si>
    <t>Avisos informativos y modificatorios</t>
  </si>
  <si>
    <t>Documento que contiene los Avisos informativos y modificatorios</t>
  </si>
  <si>
    <t>Documentos soportes de la estrategia de comunicaciones ( boletines, piezas de divulgación, publicaciones y entrevistas)</t>
  </si>
  <si>
    <t>Documentos soportes de la estrategia de comunicaciones ( boletines, piezas de divulgación, publicacionrs y entrevistas)</t>
  </si>
  <si>
    <t xml:space="preserve">Listado de asistencia Jornada Informativa Programa Distrital de Estímulos </t>
  </si>
  <si>
    <t>Documento que contiene el listado de asistencia a la Jornada Informativa Programa Distrital de Estímulos .</t>
  </si>
  <si>
    <t>Listado de inscritos en cada convocatoria</t>
  </si>
  <si>
    <t>Documento que contiene el listado de inscritos en cada convocatoria</t>
  </si>
  <si>
    <t xml:space="preserve">Base de datos de inscritos. </t>
  </si>
  <si>
    <t>Base de datos de inscritos</t>
  </si>
  <si>
    <t>Resolución de designación de jurados y desembolso del estimulo</t>
  </si>
  <si>
    <t>Documento oficial donde se hace la designación de jurados y desembolso del estimulo</t>
  </si>
  <si>
    <t>Acta de recomendación de ganadores y planillas de la plataforma PDE</t>
  </si>
  <si>
    <t>Documento de acta e recomendación de ganadores y planillas de la plataforma PDE</t>
  </si>
  <si>
    <t>Resolución de ganadores</t>
  </si>
  <si>
    <t>Documento oficial de ganadores</t>
  </si>
  <si>
    <t>Resolución de convocatorias declaradas desiertas</t>
  </si>
  <si>
    <t>Documento oficial de convocatorias declaradas desiertas</t>
  </si>
  <si>
    <t>Correo de notificación a los ganadores</t>
  </si>
  <si>
    <t>Acta reunión informativa con los ganadores</t>
  </si>
  <si>
    <t>Documento de acta reunión informativa con los ganadores</t>
  </si>
  <si>
    <t>Correo electronico dando respuesta a la aceptación del estímulo</t>
  </si>
  <si>
    <t xml:space="preserve">Formato de aprobación de póliza </t>
  </si>
  <si>
    <t>Documento que contiene la aprobación de la póliza de seguro por parte de la entidad.</t>
  </si>
  <si>
    <t>Correo electrónico enviado en el que se relaciona la lista de documentos a entregar por los ganadores</t>
  </si>
  <si>
    <t>Correo electrónico recibido con la entrega de los documentos solicitados</t>
  </si>
  <si>
    <t xml:space="preserve">Cronograma de actividades de proyectos ganadores </t>
  </si>
  <si>
    <t xml:space="preserve">Documento de Cronograma de actividades de proyectos ganadores </t>
  </si>
  <si>
    <t>Correos electrónicos con el balance de revisión de informes</t>
  </si>
  <si>
    <t>Actas de reuniones de seguimiento a la ejecución del proyecto</t>
  </si>
  <si>
    <t>Documento de Actas de reuniones de seguimiento a la ejecución del proyecto</t>
  </si>
  <si>
    <t>Listado de asistencia de reunión</t>
  </si>
  <si>
    <t>Documento que contiene el Listado de asistencia de reunión</t>
  </si>
  <si>
    <t>Correos de las gestiones internas realizadas</t>
  </si>
  <si>
    <t>Comunicación oficial externa de salida de convocatoria a reunión o de solicitud de información</t>
  </si>
  <si>
    <t>Documento oficial externo de salida de convocatoria a reunión o de solicitud de información</t>
  </si>
  <si>
    <t>Acta de entrega de expedientes</t>
  </si>
  <si>
    <t>Documento en donde se hace entrega de expedientes</t>
  </si>
  <si>
    <t xml:space="preserve">Comunicación externa de entrada de la Secretaría de Cultura Recreación y Deporte informando la delegación de acompañamiento </t>
  </si>
  <si>
    <t xml:space="preserve">Comunicación oficial de entrada de la Secretaría de Cultura Recreación y Deporte informando la delegación de acompañamiento </t>
  </si>
  <si>
    <t xml:space="preserve">Comunicación oficial Externa de salida citando a reunión de concertación </t>
  </si>
  <si>
    <t xml:space="preserve">Documento comunicación oficial Externa de salida citando a reunión de concertación </t>
  </si>
  <si>
    <t>Comunicación interna remitiendo documentación precontractual a la Oficina Asesora Juridica</t>
  </si>
  <si>
    <t>Actas de seguimiento a la ejecución del proyecto</t>
  </si>
  <si>
    <t>Documento en el cual se hace seguimiento a la ejecución del proyecto</t>
  </si>
  <si>
    <t>Comunicación interna informando entrega informe final</t>
  </si>
  <si>
    <t>Documento de Comunicación interna informando entrega informe final</t>
  </si>
  <si>
    <t>Documento en el cual se registra la asistencia de reunión</t>
  </si>
  <si>
    <t>Proyección de anteproyecto de presupuesto para la siguiente vigencia</t>
  </si>
  <si>
    <t>Documento que contiene la proyección de anteproyecto de presupuesto para la siguiente vigencia</t>
  </si>
  <si>
    <t>Informe de avance de gestión</t>
  </si>
  <si>
    <t>Documento que detalla el avance en la ejecucion de las proyectos ganadores y/o beneficiaros de los programas distritales de apoyos concertados y estimulos</t>
  </si>
  <si>
    <t>Informe final de gestión</t>
  </si>
  <si>
    <t>Documento que detalla todo el proceso de ejecucion de las proyectos ganadores y/o beneficiarios de los programas distritales de apoyos concertados y estimulos</t>
  </si>
  <si>
    <t>Acta de presentación de la propuesta de formación del programa a instituciones educativas y otros escenarios educativos.</t>
  </si>
  <si>
    <t>Documento oficial que da cuenta de la reunión realizada entre las partes sobre la presentación de la propuesta de implementación del Programa de Formación en Patrimonio Cultural Civinautas.</t>
  </si>
  <si>
    <t>Acuerdo para la implementación del programa de formación en Patrimonio Cultural por institución educativa.</t>
  </si>
  <si>
    <t>Formato  firmado por las partes para avalar el compromiso en la implementación del programa.</t>
  </si>
  <si>
    <t>Acta presentación de mediadores a docentes en cada institución educativa.</t>
  </si>
  <si>
    <t>Documento oficial sobre la presentación de los mediadores del IDPC a la entidad educativa.</t>
  </si>
  <si>
    <t>Informe proyecto de aula o comunitario.</t>
  </si>
  <si>
    <t xml:space="preserve">Documento que da cuenta del proceso del proyecto de aula o comunitario, adelantado en las Instituciones educativas u otros escenarios educativos </t>
  </si>
  <si>
    <t>Documento de planeación mensual de actividades a implementar.</t>
  </si>
  <si>
    <t>Documento que da cuenta del proceso de planeación de actividades que se desarrollan en las Instituciones educativas y otros escenarivos educativos con niños, niñas y adolescentes</t>
  </si>
  <si>
    <t>Acta de seguimiento a la implementación del Programa en los diferentes espacios formativos</t>
  </si>
  <si>
    <t>Documento oficial que da cuenta del estado de implementación de acuerdo con la información proporcionada por las  Institución Educativa Distrital (IED) y otros escenarios de Formación(OEF)</t>
  </si>
  <si>
    <t>Acta de entrega de materiales con listado de materiales</t>
  </si>
  <si>
    <t>Documento oficial que certifica la entrega de los materiales por el IDPC a las entidades en las que se implementa el Programa, para el desarrollo de las actividades planeadas</t>
  </si>
  <si>
    <t>Registro de asistencia de los mediadores a las sesiones de formación.</t>
  </si>
  <si>
    <t xml:space="preserve">Documento oficial que da cuenta del acompañamiento presencial de los mediadores del IDPC en las entidades vinculadas al Programa, según la planeación para la realización de las actividades con los estudiantes. </t>
  </si>
  <si>
    <t>Autorización de padre, madre o tutor legal para el registro, uso de imagen, producciones del niño, niña o adolescente y participación en recorridos de ciudad.</t>
  </si>
  <si>
    <t>Documento oficial en el que padre, madre o tutor legar autoriza al IDPC para el registro, uso de imagen, producciones y participación a los recorridos de ciudad de niños, niñas y adolescentes beneficiados por el programa.</t>
  </si>
  <si>
    <t>Listado de asistencia de beneficiados por el programa de formación.</t>
  </si>
  <si>
    <t xml:space="preserve">Listado de asistencia de niños, niñas y adolescentes beneficiados del programa de formación en patrimonio cultural - Civinautas </t>
  </si>
  <si>
    <t>Acta de entrega de bitacoras a beneficiados</t>
  </si>
  <si>
    <t>Documento oficial que sistematiza la entrega de bitácoras a los beneficiados vinculados a los procesos de formación que el Programa Civinautas desarrolla en IED durante el año escolar</t>
  </si>
  <si>
    <t>Listado de entrega de bitacoras de beneficiados.</t>
  </si>
  <si>
    <t>Documento en el que se especifica los beneficiarios del programa a los que se les entregan las bitácoras</t>
  </si>
  <si>
    <t xml:space="preserve">
Informe de sistematización de la implementación de los procesos de formación. 
</t>
  </si>
  <si>
    <t>Documento digital sobre la implementación de los procesos de formación desarrollados en todas las entidades y los resultados obtenidos durante cada vigencia por el Programa.</t>
  </si>
  <si>
    <t>Tablas de reporte de niños, niñas y adolescentes beneficiados</t>
  </si>
  <si>
    <t>Tabla con la información de  niños, niñas y adolescentes  beneficiados en la implementación del Programa</t>
  </si>
  <si>
    <t>Documento modulo I diplomado (Tabla de contenido,contenidos tematicos).</t>
  </si>
  <si>
    <t xml:space="preserve">Documento digital que contiene la tabla de contenido y los contenidos temáticos del Módulo 1 </t>
  </si>
  <si>
    <t>Documento modulo II diplomado (Tabla de contenido,contenidos tematicos).</t>
  </si>
  <si>
    <t xml:space="preserve">Documento digital que contiene la tabla de contenido y los contenidos temáticos del Módulo 2 </t>
  </si>
  <si>
    <t>Documento modulo III diplomado (Tabla de contenido,contenidos tematicos).</t>
  </si>
  <si>
    <t>Documento digital que contiene la tabla de contenido y los contenidos temáticos del Módulo 3</t>
  </si>
  <si>
    <t>Documento modulo IV diplomado (Tabla de contenido,contenidos tematicos).</t>
  </si>
  <si>
    <t>Documento digital que contiene la tabla de contenido y los contenidos temáticos del Módulo 4</t>
  </si>
  <si>
    <t>Actas de reunión entre el programa de formación e institución aliada para el seguimiento del diplomado.</t>
  </si>
  <si>
    <t>Documento oficial que da cuenta del proceso del diplomado, avances y/o necesidades identificadas por los equipos de Formación de la SCRD y del IDPC</t>
  </si>
  <si>
    <t>Matriz de excel de listado de inscritos en el diplomado.</t>
  </si>
  <si>
    <t xml:space="preserve">Listado de participantes inscritos al diplomado que diligenciaron el formulario compartido en el Moodle  para su caracterización </t>
  </si>
  <si>
    <t>Matriz de excel de listado de aprobados en el diplomado.</t>
  </si>
  <si>
    <t xml:space="preserve">Listado de participantes aprobados en el diplomado </t>
  </si>
  <si>
    <t>Informe de implementación de modalidad autogestionada del diplomado.</t>
  </si>
  <si>
    <t>Documento que describe los momentos de implementación por módulo del diplomado y las lecciones aprendidas. por el programa en el desarrollo de la oferta formativa</t>
  </si>
  <si>
    <t>Informes de los laboratorios pedagógicos a docentes, líderes o publicos de interés del programa o a comunidades y pueblos étnicos que cursan el diplomado</t>
  </si>
  <si>
    <t>Documento que describe la implementación de los laboratorios pedagógicos desarrollados por el Programa a docentes, líderes o públicos de interés del programa o a pueblos étnicos en el marco del diplomado</t>
  </si>
  <si>
    <t>Tablas de reporte de aprobados en el Diplomado</t>
  </si>
  <si>
    <t>Tabla con la información de las personas que aprueban el diplomadoofertado por el Programa</t>
  </si>
  <si>
    <t>DOCUMENTO ESTRATEGIA METODOLÓGICA
FORMULACIÓN PLAN ESPECIAL DE SALVAGUARDIA (PES)
CULTURA BOGOTANA DE LOS USOS Y DISFRUTES DE LA BICICLETA</t>
  </si>
  <si>
    <t>Documento digital o físico que desarrolla la metodología participativa para la formulación del Plan Especial de Salvafguardia</t>
  </si>
  <si>
    <t>ESTRATEGIA DE SISTEMATIZACIÓN Y ANÁLISIS DE INFORMACIÓN 
FORMULACIÓN PLAN ESPECIAL DE SALVAGUARDIA (PES)
CULTURA BOGOTANA DE LOS USOS Y DISFRUTES DE LA BICICLETA</t>
  </si>
  <si>
    <t xml:space="preserve">Documento digital o físico con la estrategia para la sistematización de la información recolectada en los encuentros participativos para la elaboración del PES </t>
  </si>
  <si>
    <t>RUTA METODOLÓGICA PARA LA CONSTRUCCIÓN DOCUMENTO PES CREACIÓN COLECTIVA</t>
  </si>
  <si>
    <t xml:space="preserve">Documento digital o físico en el que define la estratégia metodológica para la construcción del PES de Creación Colectiva del Teatro </t>
  </si>
  <si>
    <t xml:space="preserve"> ABRIENDO CAMINOS PARA LA SALVAGUARDIA</t>
  </si>
  <si>
    <t xml:space="preserve">Documento con la metodología de Inventario de patrimonio vico "ABRIENDO CAMINOS PARA LA SALVAGUARDIA" </t>
  </si>
  <si>
    <t>HOJA DE RUTA FORTALECIMIENTO DE CAPACIDADES</t>
  </si>
  <si>
    <t>Documento digital o físico en el que se plantea la hoja de ruta para el proceso de fortalecimiento de capacidades apartir de la implementación de la  herramienta denominada “Explorador de conceptos” .</t>
  </si>
  <si>
    <t>Comunicación oficial externa recibida solicitando exponer en el Museo de Bogotá - (Instituciones - Persona natural)</t>
  </si>
  <si>
    <t>Carta o correo electrónico en el cual una institución, organización o persona manifiesta interés en realizar una exposición en el Museo de Bogotá o en desarrollar un proyecto expositivo con el Museo.</t>
  </si>
  <si>
    <t>Acta de reunión de aprobación de Programación de Exposiciones del Museo de Bogotá</t>
  </si>
  <si>
    <t>Documento en el que se consignan la presentación y aprobación por parte de los directivos del IDPC y otras personas invitadas en torno a las propuestas de proyectos expositivos del Museo.</t>
  </si>
  <si>
    <t>Comunicación oficial externa enviada informando a la persona o entidad solicitante la decisión del IDPC</t>
  </si>
  <si>
    <t>Carta o correo electrónico en el cual se informa y da respuesta a la propuesta de una institución, organización o persona que propone la realización de un proyecto expositivo en o con el Museo de Bogotá</t>
  </si>
  <si>
    <t>Comunicación de compromiso de la entidad expositora y el Museo de Bogotá</t>
  </si>
  <si>
    <t>Documento mediante el cual las partes establecen compromisos mutuos para la realización del proyecto acordado.</t>
  </si>
  <si>
    <t>Guion del proyecto</t>
  </si>
  <si>
    <t>Documento en word o excel que desarrolla la narrativa del proyecto expositivo.</t>
  </si>
  <si>
    <t>Diseño definitivo de la exposición</t>
  </si>
  <si>
    <t>Archivos en pdf, jpg, tiff que consignan los contenidos finales del proyecto expositivo</t>
  </si>
  <si>
    <t>Comunicación oficial externa enviada solicitando material en préstamo a externos (Instituciones y Ciudadanos)</t>
  </si>
  <si>
    <t>Carta o correo electrónico en los que se realiza una solicitud para el préstamo de objetos o imágenes para un proyecto expositivo</t>
  </si>
  <si>
    <t>Comunicación oficial externa recibida en repuesta a la solicitud de material en préstamo a externos (Instituciones y Ciudadanos)</t>
  </si>
  <si>
    <t>Carta o correo electrónico en que se aprueba o no la solicitud de préstamo de los materiales solicitados por el Museo</t>
  </si>
  <si>
    <t>Formatos de autorización de uso de material de agentes externos al IDPC</t>
  </si>
  <si>
    <t>Documento que da cuenta del consentimiento informado de quienes participan en un proyecto expositivo para el uso de imágenes sobre las cuales tienen derechos de autor.</t>
  </si>
  <si>
    <t>Memorias de exposiciones</t>
  </si>
  <si>
    <t>Documento que recoge los materiales de comunicaciones y desarrollo del evento expositivo</t>
  </si>
  <si>
    <t>Actas de recibo</t>
  </si>
  <si>
    <t>Ley 1712 de 2014 ARTÍCULO  18. Información exceptuada por daño de derechos a personas naturales o jurídicas</t>
  </si>
  <si>
    <t>Formato de estado de conservación</t>
  </si>
  <si>
    <t>Acta de devolución o salida de objeto</t>
  </si>
  <si>
    <t>Acta de movimiento externo de entrega de objetos</t>
  </si>
  <si>
    <t>Acta de movimiento externo de recibo de objetos</t>
  </si>
  <si>
    <t>Plan educativo anual</t>
  </si>
  <si>
    <t>Proyección general de la oferta y estrategias a tener en cuenta para la aplicación de las activiades asociados a los proyectos educativos del museo.</t>
  </si>
  <si>
    <t>Guiones educativos</t>
  </si>
  <si>
    <t>Documento que contiene la correspondiente orientación metodológica y pedagógica de los servicios culturales y educativos</t>
  </si>
  <si>
    <t>Piezas de divulgación</t>
  </si>
  <si>
    <t>Archivos que contienen la información de una actividad educativa y/o cultural que se desarrollará en un periodo o fecha pre establecida</t>
  </si>
  <si>
    <t>Programación cultural - Cronograma mensual</t>
  </si>
  <si>
    <t>Documento mensual en el que reposan las acciones que se realizarán en las franjas de actividades educativas y especialmente culturales</t>
  </si>
  <si>
    <t>Respuestas a invitaciones</t>
  </si>
  <si>
    <t>Correo electrónico que evidencia la respuesta de las invitaciones realizadas</t>
  </si>
  <si>
    <t>Formato solicitud de reservas</t>
  </si>
  <si>
    <t>Formato que diligencian para realizar una reserva de servicio educativo</t>
  </si>
  <si>
    <t>Respuestas a solicitudes de reservas</t>
  </si>
  <si>
    <t>Correo electrónico que contiene la información correspondiente de la reserva realizada</t>
  </si>
  <si>
    <t>Registro de atención a público con y sin reserva</t>
  </si>
  <si>
    <t>Documento en el que se registran todos los servicios educativos y cuturales realizados mensualmente</t>
  </si>
  <si>
    <t>Planillas de asistencia a actividades educativas y/o culturales</t>
  </si>
  <si>
    <t>Formatos de asistencia que se diligencian durante la ejecución de las actividades del cronograma mensual</t>
  </si>
  <si>
    <t>Informe de actividades educativas y culturales</t>
  </si>
  <si>
    <t>Reporte anual de las acciones educativas y culturales que desarrolla el área</t>
  </si>
  <si>
    <t>Informes de medición de la satisfacción de los públicos</t>
  </si>
  <si>
    <t>Sistematización de ingresos</t>
  </si>
  <si>
    <t>Documento donde se registra la cantidad de visitantes del museo</t>
  </si>
  <si>
    <t>Perfil demográfico</t>
  </si>
  <si>
    <t>Informe que contiene información estadística de las características de los visitantes del museo.</t>
  </si>
  <si>
    <t>Informe de estudios de públicos</t>
  </si>
  <si>
    <t>Informe que contiene los resultados del estudio de públicos.</t>
  </si>
  <si>
    <t>Informe que contiene los resultados del estudio de la satisfacción de públicos.</t>
  </si>
  <si>
    <t>Esquema de organización y/o Plan de trabajo</t>
  </si>
  <si>
    <t>Documento metodológico que permite organizar los tópicos y temáticas que se abordarán en el recorrido.</t>
  </si>
  <si>
    <t>Documento oficial o correo electrónico que permite concertar el tipo de recorrido y actividades relacionadas con la realización de los recorridos. Así mismo es un documento de registro de las reuniones de diseño y planeación del programa</t>
  </si>
  <si>
    <t>Comunicación oficial externa de salida de solicitando permiso</t>
  </si>
  <si>
    <t>Documento oficial externo en el cual se solicita el permiso de ingreso a participantes de los recorridos a un lugar específico que requiera un permiso especial</t>
  </si>
  <si>
    <t>Comunicación oficial externa de entrada de respuesta a solicitud de permiso</t>
  </si>
  <si>
    <t>Documento oficial externo que permite concer la respuesta de la institución encargada de dar permiso de ingreso a un lugar específico.</t>
  </si>
  <si>
    <t>Programación mensual y piezas de divulgación</t>
  </si>
  <si>
    <t xml:space="preserve">Documento o pieza divulgativa que permite a los participantes conocer la fecha y el horario de realización de los recorridos cuyo propósito es divulgar el recorrido a realizar. </t>
  </si>
  <si>
    <t>Documento que permite conocer el aproximado de personas que pueden participar en los recorridos patrimoniales cuyo objetivo es preparar la logística necesaria para la realización del recorrido.</t>
  </si>
  <si>
    <t>Correo electronico de confirmación de asistencia a la convocatoria</t>
  </si>
  <si>
    <t xml:space="preserve">Documento o correo electrónico que permite confirmar a las personas inscritas a los recorridos que permite la confirmación de la asistencia y datos de los recorridos a realizar. </t>
  </si>
  <si>
    <t>Listado de asistencia de recorrido y soporte fotografico y/o audiovisual</t>
  </si>
  <si>
    <t>Documento oficial de registro de participación de asistentes a los recorridos urbanos patrimoniales del IDPC</t>
  </si>
  <si>
    <t>Encuesta de satisfacción Recorridos Urbanos</t>
  </si>
  <si>
    <t>Documento oficial que permite llevar un registro de la percepción de los participantes de los recorridos y permite mejorar la gestión de las actividades realizadas</t>
  </si>
  <si>
    <t>Informe ejecución</t>
  </si>
  <si>
    <t xml:space="preserve">Documento que permite evaluar las estrategias implementadas en los laboratorios realizados y generar mejoras en las acividades planeadas y diseñadas. </t>
  </si>
  <si>
    <t>Tabla de reporte a MM(mes de reporte) de 2023</t>
  </si>
  <si>
    <t>Documento que permite ver la cantidad de recorridos que se han realizado en el año correspondiente. Además de evidenciar fechas, nombre del recorrido y públicos participantes.</t>
  </si>
  <si>
    <t>Documento Técnico de Soporte del OPI</t>
  </si>
  <si>
    <t>Conjunto de documentos que soportan la estructuración del Observatorio de los Patrimonios Integrados</t>
  </si>
  <si>
    <t>Caracterización de la Estructura Integradora de los Patrimonios por UPL</t>
  </si>
  <si>
    <t>Documento de carcterización de la presencia de los patrimonios en la Unidades de Planeamiento Local. Contiene información cartográfica y bases de datos.</t>
  </si>
  <si>
    <t>Convocatoria a elecciones</t>
  </si>
  <si>
    <t>Convocatoria para elecciones de funcionarios al Comité Paritario de Salud Ocupacional - COPASST de la entidad.</t>
  </si>
  <si>
    <t>Postulación de aspirantes</t>
  </si>
  <si>
    <t>Postulación de aspirantes para el Comité Paritario de Salud Ocupacional - COPASST de la entidad.</t>
  </si>
  <si>
    <t>Comunicación de elección</t>
  </si>
  <si>
    <t>Documento el cual registra la elección de los representantes al Comité Paritario de Salud Ocupacional - COPASST de la entidad.</t>
  </si>
  <si>
    <t>Resolución de conformación de Comité</t>
  </si>
  <si>
    <t>Resolución donde consta la conformación de Comité Paritario de Salud Ocupacional - COPASST</t>
  </si>
  <si>
    <t>Actas de reunión</t>
  </si>
  <si>
    <t>Documento el cual registra todo lo acontecido en dicha reunion del Comité Paritario de Salud Ocupacional - COPASST</t>
  </si>
  <si>
    <t>Listas de Asistencia del COPASST</t>
  </si>
  <si>
    <t>Documento el cual registra los asistentes a las actividades dirigidas alComité Paritario de Salud Ocupacional - COPASST de la entidad.</t>
  </si>
  <si>
    <t>Informe del Comité Paritario de Salud Ocupacional - COPASST</t>
  </si>
  <si>
    <t>Documento donde se registra la gestión realizada por el Comité y rendición de cuentas dentro del periodo (anual)</t>
  </si>
  <si>
    <t>Comunicaciones Oficiales</t>
  </si>
  <si>
    <t xml:space="preserve">Documentos generados desde el COPASST desde su campo de aplicación del SG-SST a nivel interno o externo </t>
  </si>
  <si>
    <t>Reglamento COPASST</t>
  </si>
  <si>
    <t>Documento que consta las funciones y responsabilidades del COPASST dentro de la entidad</t>
  </si>
  <si>
    <t>Actas del Comité de Convivencia Laboral</t>
  </si>
  <si>
    <t>Documento el cual convoca el proceso a eleciones del Comité de Convivencia Laboral</t>
  </si>
  <si>
    <t>Documento el cual indica la postulación de aspirantes para el Comité de Convivencia Laboral</t>
  </si>
  <si>
    <t>Documento el cual indica la elección de los representantes del Comité de Convivencia Laboral</t>
  </si>
  <si>
    <t>Resolución de conformación de Comité de Convivencia Laboral</t>
  </si>
  <si>
    <t>Resolución donde consta la conformación de Comité de Convivencia Laboral</t>
  </si>
  <si>
    <t>Documento el cual registra todo lo acontecido en dicha reunión de Comité de Convivencia Laboral</t>
  </si>
  <si>
    <t>Listas de Asistencia  del Comité de Convivencia Laboral</t>
  </si>
  <si>
    <t>Documento el cual registra los asistentes a las actividades dirigidas al Comité de Convivencia Laboral</t>
  </si>
  <si>
    <t>Informe del Comité de Convivencia Laboral</t>
  </si>
  <si>
    <t>Documento donde se registra la gestión realizada por el Comité y rendición de cuentas dentro del periodo (trimestral y anual)</t>
  </si>
  <si>
    <t xml:space="preserve">Documentos generados desde el Comité desde su campo de aplicación a nivel interno o externo </t>
  </si>
  <si>
    <t>Reglamento Comité de Convivencia Laboral</t>
  </si>
  <si>
    <t>Documento que consta las funciones y responsabilidades del Comité dentro de la entidad</t>
  </si>
  <si>
    <t>Acuerdo de confidencialidad Comité de Conviencia Laboral</t>
  </si>
  <si>
    <t>Documento donde se establece que se debe mantener la reserva de la información de todos y cada uno de los documentos y casos tratados en el Comité</t>
  </si>
  <si>
    <t>Convocatoria de Brigada de Emergencias</t>
  </si>
  <si>
    <t>Documento el cual convoca a funcionarios y contratistas de le entidad a participar en las brigadas de emergencia</t>
  </si>
  <si>
    <t>Hoja de vida brigadistas de emergencias.</t>
  </si>
  <si>
    <t>Postulación de aspirantes para la brigada de emergencia de la entidad.</t>
  </si>
  <si>
    <t>Circular de conformación de la Brigada</t>
  </si>
  <si>
    <t>Circular donde consta la conformación de la brigada de emergencias</t>
  </si>
  <si>
    <t>Listas de Asistencia  de la brigada de emergencia</t>
  </si>
  <si>
    <t>Documento el cual registra los asistentes a las actividades dirigidas a la Brigada de emergencia</t>
  </si>
  <si>
    <t>Reglamento Brigada de emergencias</t>
  </si>
  <si>
    <t>Documento que consta las funciones y responsabilidades de la brigada dentro de la entidad</t>
  </si>
  <si>
    <t>Plan Estrategico de Seguridad y Salud en el Trabajo</t>
  </si>
  <si>
    <t>Instrumento de planeación de las actividades en seguridad y salud en el trabajo para una vigencia respectiva.</t>
  </si>
  <si>
    <t>Evaluación del sistema de seguridad y salud en el trabajo.</t>
  </si>
  <si>
    <t>Documento donde se realiza evaluación de los estándares mínimos que se deben cumplir en el SG-SST</t>
  </si>
  <si>
    <t>Lista de Asistencia de actividades del SG-SST</t>
  </si>
  <si>
    <t>Documento el cual registra los asistentes a las actividades dirigidas al SG-SST</t>
  </si>
  <si>
    <t>Ficha de indicadores del Sistema de Gestión de Seguridad y Salud en el Trabajo- SG SST</t>
  </si>
  <si>
    <t>Documento donde se registran los indicadores del SG-SST</t>
  </si>
  <si>
    <t>Procedimiento Reporte e investigaciones de accidentes e incidentes  de trabajo.</t>
  </si>
  <si>
    <t>Documento que genera indicaciones para Identificar, analizar las causas y definir las acciones para evitar que sucedan hechos similares.</t>
  </si>
  <si>
    <t>Informe de Investigación de Accidentes e Incidentes de Trabajo</t>
  </si>
  <si>
    <t>Documento donde se identifican las causas, hechos y situaciones que han generado incidentes y accidentes para identificar las medidas correctivas encaminadas a eliminar o minimizar condiciones de riesgo y evitar su recurrencia.</t>
  </si>
  <si>
    <t>Formato único de Reporte de accidentes de trabajo - FURAT</t>
  </si>
  <si>
    <t>La notificación e investigación de los accidentes de trabajo es una de las principales actividades que  la empresa  necesita llevar a cabo para lograr un mejoramiento continuo de las condiciones de salud, seguridad y medio ambiente de sus trabajadores.</t>
  </si>
  <si>
    <t>Reporte de accidentes, incidentes, condiciones o actos inseguros</t>
  </si>
  <si>
    <t xml:space="preserve">Formato para que los servidores y contratistas notifiquen la ocurrencia de accidentes, incidentes y la identificación de condiciones o actos inseguros. </t>
  </si>
  <si>
    <t>Plan para la atención de urgencias, emergencias, contingencias y desastres</t>
  </si>
  <si>
    <t> Es el instrumento principal que define las políticas, los sistemas de organización y los procedimientos generales aplicables para enfrentar de manera oportuna, eficiente y eficaz las situaciones de calamidad, desastre o emergencia, en sus distintas fases.</t>
  </si>
  <si>
    <t>Inspección a botiquines</t>
  </si>
  <si>
    <t>Formato el cual da la revisión de condiciones de este elemento de emergencia, estado fisico y si cumple los parametros según el reglamento de salud ocupacional en el trabajo.</t>
  </si>
  <si>
    <t>Inspección a camillas</t>
  </si>
  <si>
    <t>Formato el cual da la revisión de condiciones de este elemento de emergencia, estado fisico y si cumple los parametros según normatividad</t>
  </si>
  <si>
    <t>Inspección a extintores</t>
  </si>
  <si>
    <t>Formato con el cual se verifica que la ubicación este completamente libre de obstáculos, que sea de fácil acceso en caso de requerirse, que cuente con la señalización adecuada, se debe garantizar que la fecha de recarga este vigente y en términos generales garantizar el buen estado del mismo.</t>
  </si>
  <si>
    <t>Inspección a gabinetes contra incendios</t>
  </si>
  <si>
    <t>Formato con el cual se verifica que dichos gabinetes cumplan con las normas de Inspección, Pruebas y Mantenimiento de Sistemas de Protección Contra Incendio de Acuerdo a Normas (NFPA), en cuanto su ubicación, materiales construidos y su optima utilización..</t>
  </si>
  <si>
    <t>Lista de Asistencia de actividades del Plan de emergencias</t>
  </si>
  <si>
    <t>Documento el cual registra los asistentes a las actividades dirigidas al Plan de emergencias</t>
  </si>
  <si>
    <t>Identificación de amenazas para cada sede del Instituto</t>
  </si>
  <si>
    <t>Documento en el que se realiza revisión de cada una de las sedes de la entidad referentes a amenazas</t>
  </si>
  <si>
    <t>Informe de simulacro</t>
  </si>
  <si>
    <t xml:space="preserve">Documento en el que se realiza una validación del simulacro </t>
  </si>
  <si>
    <t>Plan estratégico de seguridad vial</t>
  </si>
  <si>
    <t xml:space="preserve"> Es el instrumento principal que define las políticas, los sistemas de organización y los procedimientos generales aplicables para la seguridad vial </t>
  </si>
  <si>
    <t>Política de Seguridad Vial</t>
  </si>
  <si>
    <t>Documento en el que se estipulan las normas a cumplir para la prevención de accidentes de tránsito dentro de la entidad</t>
  </si>
  <si>
    <t>Inspección pre operacional de vehículos</t>
  </si>
  <si>
    <t>Formato con el cual se verifica el estado de los vehículos de la entidad</t>
  </si>
  <si>
    <t>Inspección locativa de parqueaderos</t>
  </si>
  <si>
    <t>Formato con el cual se verifica el estado de los parqueaderos en los que se tienen incidencia dentro de la entidad</t>
  </si>
  <si>
    <t>Programa de Medicina Preventiva y del Trabajo</t>
  </si>
  <si>
    <t xml:space="preserve">Programa que identifica actividades para la prevención de enfermedades para servidores y contratistas de la entidad. </t>
  </si>
  <si>
    <t>Programa de Vigilancia Epidemiológica Riesgo Biomecánico (Desorden Musculo Esqueléticos)</t>
  </si>
  <si>
    <t>Programa que evalua el riesgo ergonómico y las medidas de prevención de desórdenes músculo-esqueléticos para los funcionarios y contratistas de la entidad.</t>
  </si>
  <si>
    <t>Programa de Vigilancia Epidemiológica de Riesgo Cardiovascular</t>
  </si>
  <si>
    <t>Programa que evalua el riesgo cardiovascular y las medidas de prevención de este riesgo para los funcionarios y contratistas de la entidad.</t>
  </si>
  <si>
    <t>Programa de Vigilancia Epidemiológica de Riesgo Psicosocial</t>
  </si>
  <si>
    <t>Programa que evalua el riesgo psicosocial y las medidas de prevención de temas mentales para los funcionarios y contratistas de la entidad.</t>
  </si>
  <si>
    <t>Formato para interponer una Queja y/o denuncia de Acoso laboral, sexual, abuso de poder</t>
  </si>
  <si>
    <t xml:space="preserve">Documento que diligencian los servidores con el fin de interponer la queja por presunto acoso laboral, sexual y/o abuso de poder </t>
  </si>
  <si>
    <t>Protocolo de prevencion y atencion del acoso laboral</t>
  </si>
  <si>
    <t>Documento que define acciones de prevención del Acoso Laboral, Acoso Sexual Laboral y Abuso de Poder, así como los Mecanismos y Procedimientos de Denuncia</t>
  </si>
  <si>
    <t>Programa de entorno laboral saludable</t>
  </si>
  <si>
    <t>Programa que se crea como mecanismo para la prevención del riesgo psicosocial</t>
  </si>
  <si>
    <t>Programa Vigilancia Epidemiológica Visual</t>
  </si>
  <si>
    <t>Programa que evalua el riesgo visual y las medidas de prevención para los funcionarios y contratistas de la entidad.</t>
  </si>
  <si>
    <t>Programa Vigilancia Epidemiológica Riesgo Químico</t>
  </si>
  <si>
    <t>Listado de asistencia de las actividades de los programas de vigilancia epidemiológica</t>
  </si>
  <si>
    <t>Documento el cual registra los asistentes a las actividades dirigidas al los programas de vigilancia epidemiológica</t>
  </si>
  <si>
    <t>Politica de Prevención de consumo de sustancias psiactivas alcohol y tabaco</t>
  </si>
  <si>
    <t>Documento que busca generar una cultura preventiva ante el consumo de sustancias psicoactivas (alcohol, drogas y tabaquismo), a través del desarrollo de actividades, capacitaciones orientadas a la promoción de estilos de vida y trabajo saludables.</t>
  </si>
  <si>
    <t>Política de seguridad y salud en el trabajo – SST</t>
  </si>
  <si>
    <t xml:space="preserve">Documento que busca generar un compromiso desde la alta dirección para generar entornos laborales saludables, cumplimiento de normatividad y afiliaciones normativas a la seguridad social. </t>
  </si>
  <si>
    <t>Procedimiento Planificación de los cambios que impactan el sistema de gestión de seguridad y salud en el trabajo SG-SST</t>
  </si>
  <si>
    <t>Documento que establece las actividades que se deben tener en cuenta para afrontar los cambios que puedan afectar a la Seguridad y Salud en el Trabajo de la entidad</t>
  </si>
  <si>
    <t>Matriz de planificación de cambios para el Sistema de Gestión de Seguridad y Salud en el Trabajo SG- SST.</t>
  </si>
  <si>
    <t>Formaato para incluir los cambios que puedan afectar a la Seguridad y Salud en el Trabajo de la entidad</t>
  </si>
  <si>
    <t>Instructivo uso adecuado de las salas amigas de la familia lactante - SAFL</t>
  </si>
  <si>
    <t>Documento relacionado con la estrategía de las Salas Amigas de la Familia Lactante dentro de la entidad</t>
  </si>
  <si>
    <t>Instructivo limpieza y desinfección de la sala amiga de la familia lactante - SAFL</t>
  </si>
  <si>
    <t>Registro de limpieza y desinfección salas amigas de la familia lactante (SAFL) del entorno laboral</t>
  </si>
  <si>
    <t>Registro de temperatura de nevera salas amigas de la familia lactante (SAFL) del entorno laboral</t>
  </si>
  <si>
    <t>Registro de uso sala amiga de la familia lactante -SAFL</t>
  </si>
  <si>
    <t>Instructivo de manejo seguro de productos químicos</t>
  </si>
  <si>
    <t>Documento con las indicaciones para generar un manejo adecuado de los productos químicos</t>
  </si>
  <si>
    <t xml:space="preserve">Listado de productos químicos </t>
  </si>
  <si>
    <t>Documento para consolidar la información de los productos químicos de la entidad</t>
  </si>
  <si>
    <t>Informe de inspecciones del puesto de trabajo</t>
  </si>
  <si>
    <t>Informe de inspección ergonómica de los puestos de trabajo, donde se identifican las condiciones de los puestos de trabajo del instituto, que pueden generar riesgos biomecánicos</t>
  </si>
  <si>
    <t>Informe Diagnóstico de Accesibilidad</t>
  </si>
  <si>
    <t xml:space="preserve">Informe con el fin de validar las condiciones de accesibilidad para las personas que tienen discapacidades y acceden a las sedes del Instituto </t>
  </si>
  <si>
    <t>Diagnóstico General de Condiciones de Salud</t>
  </si>
  <si>
    <t>Es aquel que se realiza para determinar las condiciones de salud del trabajador antes de su contratación, en función de las condiciones de trabajo a las que estaría expuesto, acorde con los requerimientos de la tarea y el perfil del cargo.</t>
  </si>
  <si>
    <t>Formato Primer respondiente</t>
  </si>
  <si>
    <t>Documento que diligencia la persona que brinda el apoyo primario al accidentado o al enfermo cuando se requiera</t>
  </si>
  <si>
    <t>Informe de batería de riesgo psicosocial</t>
  </si>
  <si>
    <t>Documento que contiene una serie de instrumentos que permiten acercarse a la realidad de los factores de riesgo psicosocial a los cuales están expuestos las personas de la entidad</t>
  </si>
  <si>
    <t>Programa de higiene y seguridad industrial</t>
  </si>
  <si>
    <t>Documento que contiene el conjunto de acciones y metodologías establecidas para prevenir y controlar los accidentes de trabajo y enfermedades profesionales.</t>
  </si>
  <si>
    <t>Informes de mediciones ambientales (ruido, iluminación, confort termico, químicas)</t>
  </si>
  <si>
    <t>Documento que contiene los estudios técnicos que sirven para controlar los riesgos prioritarios provenientes de peligros químicos, físicos y/o biológicos, que puedan afectar la salud en la entidad.</t>
  </si>
  <si>
    <t>Matriz de identificación de peligros y valoración del riesgo.</t>
  </si>
  <si>
    <t>Es la herramienta la cual realiza la identificación de peligros, valoración de riesgos propios de la entidad en cada una de sus sedes de acuerdo a su actividad para la determinación de controles de prevención</t>
  </si>
  <si>
    <t>Protocolo enfermedades infecto contagiosas</t>
  </si>
  <si>
    <t xml:space="preserve">Documento que contiene las recomendaciones para la prevención de las enfermedades transmisibles, enfermedades infecciosas o infectocontagiosas. </t>
  </si>
  <si>
    <t>Protocolo de bioseguridad para Covid 19</t>
  </si>
  <si>
    <t>Documento que contiene las recomendaciones para la prevención del contagio de Covid 19 dentro de la entidad</t>
  </si>
  <si>
    <t>Procedimiento de identificación de peligros, evaluación y valoración de riesgos SG-SST.</t>
  </si>
  <si>
    <t>Documento que contiene el paso a paso para Identificar los peligros en los sitios trabajo y evaluar sus riesgos con el fin de eliminar o minimizar sus causas, priorizando las medidas preventivas a adoptar y estableciendo las oportunas medidas de control y de mejora.</t>
  </si>
  <si>
    <t>Programa de Inspecciones de seguridad</t>
  </si>
  <si>
    <t>Documento que genera un análisis detallado de las condiciones de trabajo a fin de detectar los riesgos existentes debido a condiciones inseguras.</t>
  </si>
  <si>
    <t xml:space="preserve">Inspecciones de Seguridad </t>
  </si>
  <si>
    <t>Documento en el cual se ve reflejados los hallazgos correspondientes a como estan la sedes de la entidad en cuanto a condiciones inseguras o locativas que puedan generar riesgos para los trabajadores</t>
  </si>
  <si>
    <t>Cronograma del programa de inspecciones</t>
  </si>
  <si>
    <t>Documento que contiene la programación y ejecución de las actividades dentro del programa de inspecciones</t>
  </si>
  <si>
    <t>Matriz de Planes de Acción</t>
  </si>
  <si>
    <t xml:space="preserve">Documento que contiene el consolidado de las acciones que se identificaron como hallazgos para su correspondiente seguimiento </t>
  </si>
  <si>
    <t>Inspección pre-uso para máquinas, herramientas y/o equipos</t>
  </si>
  <si>
    <t xml:space="preserve">Documento para validar las condiciones de las  máquinas, herramientas y/o equipos antes de su uso </t>
  </si>
  <si>
    <t>Programa de prevención y protección contra caídas en alturas</t>
  </si>
  <si>
    <t>Documento que establece la planeación, organización, ejecución y evaluación de las actividades identificadas en alturas</t>
  </si>
  <si>
    <t>Permiso Trabajo en alturas -ATS.</t>
  </si>
  <si>
    <t>Formato usado como autorización “por escrito”, la cual garantiza que el trabajo a realizar ha sido evaluado en todos sus riesgos y que se han tomado las medidas correctivas, preventivas y pertinentes para realizarlo de forma segura.</t>
  </si>
  <si>
    <t>Inspección de arnés, eslingas, y línea de vida.</t>
  </si>
  <si>
    <t>Hoja de vida de equipos de protección contra caídas</t>
  </si>
  <si>
    <t>Documento diseñado para identificar la información de los equipos de prevención o detección de caídas libres.</t>
  </si>
  <si>
    <t>Inventario de tareas, sistemas de acceso, personal autorizado, medidas de prevención y protección contra caídas.</t>
  </si>
  <si>
    <t xml:space="preserve">Documento que consolida las tareas, personas y medidas que tiene la entidad para temas de caidas </t>
  </si>
  <si>
    <t>Inspección pre operacional Andamio – Escalera
 Certificación de Equipos de Protección Contra Caídas – EPCC y sistemas de acceso.</t>
  </si>
  <si>
    <t>Programa de Elementos de Protección Personal – EPP.</t>
  </si>
  <si>
    <t>Documento que contiene el uso y mantenimiento adecuado de los Elementos de Protección Personal EPP</t>
  </si>
  <si>
    <t>Matriz de elementos de protección personal – EPP</t>
  </si>
  <si>
    <t xml:space="preserve">Documento que contiene los Elementos de Protección Personal EPP que se deben usar para las actividades que lo requieran </t>
  </si>
  <si>
    <t>Entrega de elementos de protección personal.</t>
  </si>
  <si>
    <t>Formato que se usa para la entrega de los  Elementos de Protección Personal EPP</t>
  </si>
  <si>
    <t>Inspección de elementos de protección personal.</t>
  </si>
  <si>
    <t>Profesiograma</t>
  </si>
  <si>
    <t xml:space="preserve">Documento que valida los diferentes cargos y sus funciones para determinar los exámenes que se deben realizar para cada uno de ellos </t>
  </si>
  <si>
    <t>Certificados de exámentes médicos ocupacionales</t>
  </si>
  <si>
    <t xml:space="preserve">Documento que organiza información relevante indicando las características, aptitudes y actitudes que debe tener una persona que aspira a ser seleccionada para un puesto de trabajo específico o validar el estado de salud antes de que se generen novedades. </t>
  </si>
  <si>
    <t xml:space="preserve">Documentos generados desde el campo de aplicación del SG-SST a nivel interno o externo </t>
  </si>
  <si>
    <t>Recomendaciones medicas</t>
  </si>
  <si>
    <t xml:space="preserve">Las recomendaciones médicas emitidas por el médico tratante deben ser llevadas por el trabajador al empleador, o las recomendaciones laborales generadas por el médico del prestador de servicios de Salud Ocupacional que contrata la entidad. </t>
  </si>
  <si>
    <t>Reservada</t>
  </si>
  <si>
    <t>Resolución 2346 de 2009</t>
  </si>
  <si>
    <t>Seguimiento a Condiciones de Salud- Criterios de Intervención</t>
  </si>
  <si>
    <t>Comprobante de pago de nómina</t>
  </si>
  <si>
    <t>Reporte emitido por el aplicativo de nómina el cual describe la información de cada servidor, nombre, # de cédula, cargo, el cual describe los conceptos, el valor de los devengos y las deducciones liquidadas en la nómina mensual de salarios, de un periodo especifico</t>
  </si>
  <si>
    <t>Informe de personal y costos de planta, para la Contraloria Distrital</t>
  </si>
  <si>
    <t>Formato excel establecido por la Contraloria Distrital que consolida la información de planta de personal de la entidad, por denominación del cargo, grado, tipo de vinculación y valor de los factores salariales de cada uno, correspondiente a la ejecución del presupuesto del año anterior.</t>
  </si>
  <si>
    <t>Nómina adicional - Cesantías Ley 50 de 1990</t>
  </si>
  <si>
    <t>Formato interno el cual es radicado en el sistema de gestión documental Orfeo,que contiene la información de nombre, # de cédula, el valor liquidado por  cada concepto que da como resultado el valor de las cesantías y los intereses de estas, para los servidores que tienen régimen de periodo anual.</t>
  </si>
  <si>
    <t>Nómina adicional - Cesantías retroactivas FONCEP.</t>
  </si>
  <si>
    <t>Formato interno que es radicado en el sistema de gestión documental Orfeo,con el fin de hacer un aporte extraordinario para compensar la retroactividad de cesantías, o liquidar una diferencia de menor valor en el pago de la comisión de cesantías administrada por FONCEP, la cual cobija a los servidores de planta bajo este régimen.</t>
  </si>
  <si>
    <t>Reporte mensual cerificación de nómina afiliados</t>
  </si>
  <si>
    <t>Formato establecido por el FONCEP, el cual es radicado en el sistema de gestión documental Orfeo y registra, la información de identificación de la entidad ( razón social y NIT), el periodo de pago, valor de las cesantías liquidadas en la nómina mensula de salarios y el valor de la comisión de estas, para los servidores cobijados con el regimen de cesantías retroactivas.</t>
  </si>
  <si>
    <t>Deducción aportes a sindicato</t>
  </si>
  <si>
    <t>Formato interno el cual es radicado en el sistema de gestión documental Orfeo,el cual describe el valor del descuento por aportes a sindicato que ha sido autorizado previamente por el servidor y contiene su nombre, # de cédula y periodo.</t>
  </si>
  <si>
    <t>Deducción Embargo de alimentos</t>
  </si>
  <si>
    <t>Formato interno el cual es radicado en el sistema de gestión documental Orfeo,el cual describe nombre, # de cédula del servidor, periodo y el valor del descuento por concepto de embargo de alimentos, el cual ha sido autorizado previamente por un juez.</t>
  </si>
  <si>
    <t>Deducción Embargo judicial</t>
  </si>
  <si>
    <t>Formato interno el cual es radicado en el sistema de gestión documental Orfeo,el cual describe nombre, # de cédula del servidor, periodo y el valor del descuento por concepto de embargo judicial, el cual ha sido autorizado previamente por un juez.</t>
  </si>
  <si>
    <t>Deducción libranzas</t>
  </si>
  <si>
    <t>Formato interno el cual es radicado en el sistema de gestión documental Orfeo,el cual describe el valor del descuento de crédito de libranza diferente al otorgado por cooperativas que ha sido autorizado previamente por el servidor y contiene su nombre, # de cédula y periodo.</t>
  </si>
  <si>
    <t>Deducción plan de salud complementarios</t>
  </si>
  <si>
    <t>Formato interno el cual es radicado en el sistema de gestión documental Orfeo,el cual describe el valor del descuento de planes complementarios de salud que ha sido autorizado previamente por el servidor y contiene su nombre, # de cédula y periodo.</t>
  </si>
  <si>
    <t>Deducción plan exequial</t>
  </si>
  <si>
    <t>Deducción por Aportes al Fomento de la Construcción (AFC)</t>
  </si>
  <si>
    <t>Formato interno el cual es radicado en el sistema de gestión documental Orfeo,el cual describe el valor del descuento de ahorro al fomento de la construcción (AFC) que ha sido autorizado previamente por el servidor y contiene su nombre, # de cédula y periodo.</t>
  </si>
  <si>
    <t>Deducción por cooperativas aportes</t>
  </si>
  <si>
    <t>Formato interno el cual es radicado en el sistema de gestión documental Orfeo,el cual describe el valor del descuento de aporte a cooperativas que ha sido autorizado previamente por el servidor y contiene su nombre, # de cédula y periodo.</t>
  </si>
  <si>
    <t>Deducción por cooperativas libranzas</t>
  </si>
  <si>
    <t>Formato interno el cual es radicado en el sistema de gestión documental Orfeo,el cual describe el valor del descuento de libranza a cooperativas que ha sido autorizado previamente por el servidor y contiene su nombre, # de cédula y periodo.</t>
  </si>
  <si>
    <t>Deducción por seguros</t>
  </si>
  <si>
    <t>Formato interno el cual es radicado en el sistema de gestión documental Orfeo,el cual describe el valor del descuento por seguros que ha sido autorizado previamente por el servidor y contiene su nombre, # de cédula y periodo.</t>
  </si>
  <si>
    <t>Deducción retención en la fuente por salarios</t>
  </si>
  <si>
    <t>Reporte del aplicativo de nómina, el cual describe el nombre, # de cédula, periodo y el valor de la deducción practicada por concepto de retención en la fuente por salarios, para un periodo específico.</t>
  </si>
  <si>
    <t>Nómina adicional - Ajustes de seguridad social</t>
  </si>
  <si>
    <t>Formato interno que es radicado en el sistema de gestión documental Orfeo, con el fin de hacer un pago extraordinario para subsanar novedades de menores valores pagados por concepto de seguridad social, los cuales registran información de nombre, # de cédula, periodo de pago, del  servidor/res que presentan la novedad.</t>
  </si>
  <si>
    <t>Nómina adicional - Liquidación de prestaciones sociales</t>
  </si>
  <si>
    <t>Formato interno el cual es radicado en el sistema de gestión documental Orfeo,que contiene la información de nombre, # de cédula y el valor liquidado por  cada concepto tanto de devengos, como de deducciones de prestaciones sociales del servidor que se retira de la entidad.</t>
  </si>
  <si>
    <t>Nómina adicional - Prima de navidad</t>
  </si>
  <si>
    <t>Formato interno el cual es radicado en el sistema de gestión documental Orfeo,que contiene la información de nombre, # de cédula y el valor liquidado por  cada concepto que da como resultado el valor de la prima de navidad y las deducciones de Ley practicadas, para un periodo especifico.</t>
  </si>
  <si>
    <t>Nómina adicional - Prima de servicios</t>
  </si>
  <si>
    <t>Formato interno el cual es radicado en el sistema de gestión documental Orfeo,que contiene la información de nombre, # de cédula y el valor liquidado por  cada concepto que da como resultado el valor de la prima de servicios y las deducciones de Ley practicadas, para un periodo especifico.</t>
  </si>
  <si>
    <t>Nómina adicional - Retroactivo salarial</t>
  </si>
  <si>
    <t>Formato interno el cual es radicado en el sistema de gestión documental Orfeo,que contiene la información de nombre, # de cédula y el valor liquidado por cada concepto que hace parte del incremento salarial y las deducciones de Ley practicadas, para un periodo especifico.</t>
  </si>
  <si>
    <t>Nómina adicional - Vacaciones</t>
  </si>
  <si>
    <t>Formato interno el cual es radicado en el sistema de gestión documental Orfeo,que contiene la información de nombre, # de cédula, periodo que causa la prestación y el valor liquidado por concepto de vacaciones y los descuentos de Ley.</t>
  </si>
  <si>
    <t>Nómina mensual de salarios</t>
  </si>
  <si>
    <t>Formato interno radicado en el sistema de gestión documental Orfeo, el cual describe la la información de cada servidor, nombre, # de cédula, el valor liquidado por concepto de devengos y las deducciones practicadas en un periodo específico</t>
  </si>
  <si>
    <t>Reporte exportado del aplicativo de nómina,  el cual describe la la información de cada servidor, nombre, # de cédula, el valor liquidado por concepto de devengos y las deducciones practicadas en un periodo específico</t>
  </si>
  <si>
    <t>Novedades de nómina</t>
  </si>
  <si>
    <t>Formato interno el cual es radicado en el sistema de gestión documental Orfeo,que contiene la información de las novedades generadas en la nómina del periodo específico, puede contener nombres de servidores y números de actos administrativos.</t>
  </si>
  <si>
    <t>Plantilla acto administrativo</t>
  </si>
  <si>
    <t>Formato establecido por la Secretaria de Hacienda en el cual se registra el nivel, grado y salario de los cargos de planta que tiene la entidad, con el fin de proyectar el presupuesto para el pago de nómina del año siguiente.</t>
  </si>
  <si>
    <t>Plantilla Detalle Cargos 10-F08</t>
  </si>
  <si>
    <t>Formato establecido por la Secretaria de Hacienda en el cual se registra el nivel, grado, código del cargo, tipo de planta, fecha de ingreso, régimen, centro de costo y el valor o porcentaje de los factores salariales devengados por cada empleo, con el fin de proyectar el presupuesto para el pago de nómina del año siguiente.</t>
  </si>
  <si>
    <t>Reporte de aportes a la seguridad social y parafiscales</t>
  </si>
  <si>
    <t>Reporte exportado de la página web del operador de PILA, que describe el nombre del servidor, su # de cédula, las administradoras de seguridad social en las cuales está afiliado y el valor liquidado para un periodo especifico.</t>
  </si>
  <si>
    <t>Software Siigo</t>
  </si>
  <si>
    <t>Aplicativo de nómina que permite registrar el ingreso y retiro de personal y liquidar el pago de los salarios, prestaciones sociales y las deducciones que les competan de acuerdo a la Ley, a los servidores de planta de la entidad.</t>
  </si>
  <si>
    <t>Formato de verificación de requisitos minimos</t>
  </si>
  <si>
    <t>Formato en el cual registra los requisitos minimos que debe tener el aspirante para poder aplicar al cargo.</t>
  </si>
  <si>
    <t>Lista de elegibles de la Comisión Nacional del Servicio Civil (CNCS) (si aplica)</t>
  </si>
  <si>
    <t>Listado de personas que aprobaron el proceso por parte de la Nacional del Servicio Civil (CNCS), para la posesión de puestos de la entidad.</t>
  </si>
  <si>
    <t>Resolución nombramiento en período de prueba, ascenso, Libre Nombramiento y Remoción, Planta Temporal y Provisional</t>
  </si>
  <si>
    <t>Documento el cual da la resolución de nombramiento a la persona que ganó el derecho por parte de la Comisión Nacional del Servicio Civil (CNCS), para la posesión en el cargo de la entidad.</t>
  </si>
  <si>
    <t>Comunicación oficial de nombramiento</t>
  </si>
  <si>
    <t>Comunicación el cual es enviada al aspirante indicandole el nombramento dentro de la entidad.</t>
  </si>
  <si>
    <t>Oficio de Aceptación de nombramiento</t>
  </si>
  <si>
    <t>Documento en el cual la persona nombrada acepta el nombramiento.</t>
  </si>
  <si>
    <t>Acta de posesión</t>
  </si>
  <si>
    <t>Documento el cual se posesiona el funcionario dentro de la entidad</t>
  </si>
  <si>
    <t>Solicitud de prima técnica</t>
  </si>
  <si>
    <t>Documento en el cual el funcionario hace solicitud de la prima técnica a la que tiene derecho el funcionario.</t>
  </si>
  <si>
    <t>Formato único de hoja de vida del Departamento Administrativo del Servicio Civil Distrital (SIDEAP)</t>
  </si>
  <si>
    <t>Hoja de vida del Departamento Administrativo del Servicio Civil Distrital (SIDEAP), la cual la persona debe diligenciar por ser requisito del servidor publico.</t>
  </si>
  <si>
    <t>Fotocopia de la cédula (150%)</t>
  </si>
  <si>
    <t>Documento de identidad del aspirante como ciudadano de colombia ampliada al 150%</t>
  </si>
  <si>
    <t>Fotocopia Libreta Militar (Hombres)</t>
  </si>
  <si>
    <t>Documento que certifica la situación militar definida del aspirante.</t>
  </si>
  <si>
    <t>Fotocopia de la Tarjeta Profesional (si aplica)</t>
  </si>
  <si>
    <t>Documento que certifica que el aspirante puede aplicar su profesion de forma legal.</t>
  </si>
  <si>
    <t>Certificados de Estudios (Diplomas y Actas de grados)</t>
  </si>
  <si>
    <t>Documentos que especifican los estudios realizados por elaspirante para poder ejercer su trabajo dentro de la entidad.</t>
  </si>
  <si>
    <t>Certificaciones laborales</t>
  </si>
  <si>
    <t>Documentos que especifican los lugares donde el aspirante laboró y puede cumplir el trabajo dentro de la entidad.</t>
  </si>
  <si>
    <t>Verificación de títulos académicos y/o experiencia</t>
  </si>
  <si>
    <t>Verificación de la veracidad de los documentos académicos, laborales y de experiencia por parte de la institución.</t>
  </si>
  <si>
    <t>Certificaciones Antecedentes Judiciales (Policía Nacional)</t>
  </si>
  <si>
    <t>Documento el cual especifica que el aspirante no presenta antecedentes de tipo judicial.</t>
  </si>
  <si>
    <t>Certificaciones Antecedentes Disciplinarios (Personería)</t>
  </si>
  <si>
    <t>Documento el cual especifica que el aspirante no presenta antecedentes de tipo Disciplinario.</t>
  </si>
  <si>
    <t>Certificado de Antecedentes Fiscales (Contraloría)</t>
  </si>
  <si>
    <t>Documento el cual especifica que el funcionario no presenta antecedentes de tipo fiscal.</t>
  </si>
  <si>
    <t>Certificado de Antecedentes Disciplinarios (Procuraduría)</t>
  </si>
  <si>
    <t>Documento el cual especifica que el aspirante no presenta antecedentes de tipo disciplinario.</t>
  </si>
  <si>
    <t>Declaración juramentada de bienes y rentas (Formato SIDEAP)</t>
  </si>
  <si>
    <t>Es un documento que permite a los funcionarios públicos presentar datos certeros sobre los bienes patrimoniales que posee para desempeñarse en la actividad pública, tales como casas, vehículos, ingresos y egresos, y otros tipos de pertenencias así como lo estipula la Constitución</t>
  </si>
  <si>
    <t>Declaración Juramentada de no existencia de obligaciones alimentarias pendientes</t>
  </si>
  <si>
    <t>Certificación que indica sobre la no existencia de obligaciones alimentarias pendientes del aspirante.</t>
  </si>
  <si>
    <t>Formato de información afiliación seguridad social</t>
  </si>
  <si>
    <t>Documento en el cual el aspirante manifiesta información sobre su estado de afiliación en seguridad social.</t>
  </si>
  <si>
    <t>Afiliaciones a régimen de salud, pensión, cesantías, caja de compensación, ARL</t>
  </si>
  <si>
    <t>Documento que refleja las afiliaciones realizadas a los regimenes de salud, pensión, cesantías, caja de compensación, ARL de la persona.</t>
  </si>
  <si>
    <t>Certificación Bancaria</t>
  </si>
  <si>
    <t>Es un documento que emite el banco a petición del cliente y que confirma que dicha cuenta está registrada a su nombre.</t>
  </si>
  <si>
    <t>Formatos o documentos asociados al proceso de evaluación del desempeño (concertación seguimiento y evaluación).</t>
  </si>
  <si>
    <t>Documentos oficiales que indican sobre el proceso de evaluación del desempeño (concertación seguimiento y evaluación).</t>
  </si>
  <si>
    <t>Documentos relativos a situaciones administrativas (Permisos remunerados, licencias, vacaciones, comisiones).</t>
  </si>
  <si>
    <t>Novedades que presenta los funcionarios de la entidad en cuanto a licencias remuneradas y no remuneradas las cuales ellos presenten necesidad.</t>
  </si>
  <si>
    <t>Novedades de horas extras (planillas)</t>
  </si>
  <si>
    <t>Novedades del reconocimiento y pago mensual que se hace a los empleados públicos que desempeñen el cargo de secretario, en el nivel administrativo, es equivalente al 2.0% de la asignación básica mensual.</t>
  </si>
  <si>
    <t>Novedades de licencias (original)</t>
  </si>
  <si>
    <t>Novedades de prima Secretarial (original)</t>
  </si>
  <si>
    <t>Novedades de prima técnica (copia)</t>
  </si>
  <si>
    <t>Novedades del reconocimiento económico para atraer o mantener en el servicio del Estado a funcionarios o empleados altamente calificados que se requieran para el desempeño de cargos cuyas funciones demanden la aplicación de conocimientos técnicos o científicos especializados o la realización de labores de dirección o de especial responsabilidad, de acuerdo con las necesidades específicas de cada organismo.</t>
  </si>
  <si>
    <t>Bonificación por permanencia en el sector (original)</t>
  </si>
  <si>
    <t>Documento oficial en cual se comunica por resolución la Bonificación por permanencia en el sector en la cual el funcioanrio tiene derecho.</t>
  </si>
  <si>
    <t>Novedades de Suspensiones del cargo o de otro tipo de suspensiones (original)</t>
  </si>
  <si>
    <t>Novedades de suspensiones de contrato o de otro tipo de supensiones.</t>
  </si>
  <si>
    <t>Documento previo a desvinculación ( carta de renuncia, comunicación fallo en proceso sancionatorio).</t>
  </si>
  <si>
    <t>Novedades de terminación o suspensión de la vinculación o de otro tipo de supensiones del funcionario.</t>
  </si>
  <si>
    <t>Formato control para retiro y anexos ( Formato Único de hoja de vida y declaración de bienes de rentas, evaluación del desempeño laboral (si aplica) informe de gestión ( en los casos en que aplique),</t>
  </si>
  <si>
    <t>Formatos para tramites administrativos para los funcionarios dentro de la entidad.</t>
  </si>
  <si>
    <t>Liquidación de prestaciones sociales</t>
  </si>
  <si>
    <t>Proceso que permite determinar el valor de cada uno de los valores que componen las prestaciones sociales, como prima de servicios, cesantías e intereses sobre las cesantías.</t>
  </si>
  <si>
    <t>Plan - Preliminar</t>
  </si>
  <si>
    <t>Inducción Plan de Vacantes y Previsión de Recursos Humanos</t>
  </si>
  <si>
    <t>Acta de sesión Comisión de Personal ( aprobación)</t>
  </si>
  <si>
    <t>Es un documento en el que consta el testimonio de los hechos más importantes que han sucedido en la sesión de un órgano deliberante, en este caso de la Comisión de Personal.</t>
  </si>
  <si>
    <t>Seguimiento a  ejecución (evidencias)</t>
  </si>
  <si>
    <t>Seguimiento a la ejecución del Plan de Vacantes y Previsión de Recursos Humanos</t>
  </si>
  <si>
    <t>Plan institucional de capacitación - PIC
para la entidad.</t>
  </si>
  <si>
    <t>Acta de sesión Comisión de Personal (socialización)</t>
  </si>
  <si>
    <t>Es un documento en el que consta el testimonio de los hechos más importantes que han sucedido en la sesión de un órgano deliberante, en este caso en la comisión de personal en su (aprobación).</t>
  </si>
  <si>
    <t xml:space="preserve">Seguimiento a la ejecución de actividades del Plan institucional de capacitación - PIC
para la entidad </t>
  </si>
  <si>
    <t>Plan de Bienestar e incentivos</t>
  </si>
  <si>
    <t>Acta de sesión Comisión de Personal ( socialización)</t>
  </si>
  <si>
    <t>Es un documento en el que consta el testimonio de los hechos más importantes que han sucedido en la sesión de un órgano deliberante, para el caso de la comisión de personal.</t>
  </si>
  <si>
    <t>Seguimiento a la ejecución de actividades del Plan de Bienestar e incentivos para la entidad</t>
  </si>
  <si>
    <t>Acto administrativo teletrabajo</t>
  </si>
  <si>
    <t>Acto administrativo adopción teletrabajo en el IDPC, incluye la normativa que rige el teletrabajo en la entidad</t>
  </si>
  <si>
    <t>Procedimiento Gestión del teletrabajo</t>
  </si>
  <si>
    <t>Procedimiento de Gestión del Teletrabajo, el cual incluye la información necesaria para entender y llevar a cabo las actividades relacionadas con el procedimiento</t>
  </si>
  <si>
    <t>Acuerdo de voluntariedad de teletrabajo</t>
  </si>
  <si>
    <t>Documento que suscribe el acuerdo entre dos partes (funcionario y jefe inmediato) para llevar a cabo las actividades relacionadas con teletrabajo.</t>
  </si>
  <si>
    <t>Convocatoria al teletrabajo</t>
  </si>
  <si>
    <t>Documento que contiene información general sobre el teletrabajo, como su definición, las modalidades a implementar, los requisitos, el paso a paso para postularse y las fechas en las cuales estará abierta la convocatoria</t>
  </si>
  <si>
    <t>Seguimiento al teletrabajo</t>
  </si>
  <si>
    <t xml:space="preserve">Formato trimestral de seguimiento y evaluación para las actividades de teletrabajo. </t>
  </si>
  <si>
    <t>Informe de teletrabajo</t>
  </si>
  <si>
    <t>Formato mensual del informe de teletrabajo mensual</t>
  </si>
  <si>
    <t>Solicitud de teletrabajo</t>
  </si>
  <si>
    <t xml:space="preserve">Formato por medio del cual los funcionarios interesados en teletrabajo pueden realizar su postulación </t>
  </si>
  <si>
    <t>Formato de verificación de condiciones de SST para el teletrabajo</t>
  </si>
  <si>
    <t>Formato de verificación de condiciones de SST para el teletrabajo, el cual es diligenciado por el proceso GTH</t>
  </si>
  <si>
    <t>Formato de verificación de condiciones de TI para el teletrabajo</t>
  </si>
  <si>
    <t>Formato de verificación de condiciones de TIpara el teletrabajo, el cual es diligenciado por el proceso GTH</t>
  </si>
  <si>
    <t>Documento que contiene los puntos abordados en cada sesión y los compromisos adquiridos</t>
  </si>
  <si>
    <t>GESTIÓN JURÍDICA</t>
  </si>
  <si>
    <t>Demanda</t>
  </si>
  <si>
    <t>Documento de iniciación procesal por antonomasia</t>
  </si>
  <si>
    <t>Decreto 306 de 1992 (Febrero 19) "Por el cual se reglamenta el Decreto 2591 de 1991".   
*Ley 270 DE 1996 “Estatutaria de la Administración de Justicia”.  
*Ley 446 de 1998 (julio 7) “Por la cual se adoptan como legislación permanente algunas normas del Decreto 2651 de 1991, se modifican algunas del Código de Procedimiento Civil, se derogan otras de la Ley 23 de 1991 y del Decreto 2279 de 1989, se modifican y expiden normas del Código Contencioso Administrativo y se dictan otras disposiciones sobre descongestión, eficiencia y acceso a la justicia” Artículo 15. 
*Ley 393 de 1997 “Por la cual se desarrolla el artículo 87 de la Constitución Política.”  Ley 472 de 1998 “por la cual se desarrolla el artículo 88 de la Constitución Política de Colombia en relación con el ejercicio de las acciones populares y de grupo y se dictan otras disposiciones.”Decreto 2591 de 1991 Reglamentado por el Decreto 306 de 1992 “Por el cual se reglamenta la acción de tutela consagrada en el artículo 86 de la Constitución Política''.
*Decreto 1382 de 2000 “por el cual establecen reglas para el reparto de la acción de tutela".                                        *Ley 472 de 1998 “por la cual se desarrolla el artículo 88 de la Constitución Política de Colombia en relación con el ejercicio de las acciones populares y de grupo y se dictan otras disposiciones.”  
*Decreto 654 de 2011, artículos 84, 87, 88, 89, 90, 91, 92, 93 “Por el cual se adopta el Modelo de Gerencia Jurídica Pública para las entidades, organismos y órganos de control del Distrito Capital."                                                                              *Decreto 1834 de 2015 Por el cual se adiciona el Decreto número 1069 de 2015, Decreto Único Reglamentario del Sector de Justicia y del Derecho, y se reglamenta parcialmente el artículo 37 del Decreto número 2591 de 1991, en lo relativo a las reglas de reparto para acciones de tutela masivas.                                                                                                                                                                                                                                                                                                    
*Acuerdo 01 de 2019  "Por el cual se Modifica la estructura organizacional y las funciones del Instituto Distrital de Patrimonio Cultural." Articulo 7. Oficina Asesora Jurídica Son funciones de la Oficina Asesora Jurídica del instituto Distrital de Patrimonio Cultural, N°. 3. Ejercer la defensa judicial, extrajudicial o administrativa de la entidad, representándola en los procesos y acciones que se instauren en su contra y en todos aquellos que ésta deba promover como demandante, demandado o como tercero interviniente o coadyuvante y N°.  4. Representar a la Entidad en las diligencias de conciliación y hacer efectivo el cumplimiento de los fallos y sentencias en contra de la entidad, en coordinación con las dependencias comprometidas para su adecuada resolución y por las que deba responder o sea parte.Decreto Legislativo 806 de 2020</t>
  </si>
  <si>
    <t>En los procesos judiciales, acciones constitucionales, conciliacion extrajudiciales, actas, informes y conceptos constan datos personales, privados y semiprivados de los accionantes, cuya divulgación puede generar un daño en los derechos a la intimidad, la vida, la salud o la seguridad de las personas (art. 3, 5, 6 y 7 de la Ley 1581 de 2012).  En algunas ocasiones los datos contenidos son sensibles Tambien puede ser exceptuada por daño a los intereses publicos, debido proceso y acceso a la administracion de justicia</t>
  </si>
  <si>
    <t>Limitado hasta ejecutoria del fallo y/o Sentencia</t>
  </si>
  <si>
    <t>Soportes de la demanda</t>
  </si>
  <si>
    <t>Son los requisitos que debe contener la demanda presentada</t>
  </si>
  <si>
    <t>Solicitud de medidas cautelares</t>
  </si>
  <si>
    <t>Son las dictadas mediante resoluciones judiciales, con el fin de asegurar, conservar o anticipar la efectividad de la resolución estimatoria que pueda dictarse en el curso de un proceso judicial considerado principal</t>
  </si>
  <si>
    <t>Auto que admite, inadmite o rechaza la demanda</t>
  </si>
  <si>
    <t>Documento en el cual se admite, inadmite o rechaza la demanda</t>
  </si>
  <si>
    <t>Auto por medio del cual se decretan o niegan las medidas cautelares</t>
  </si>
  <si>
    <t>Documento en el cual se decretan o niegan las medidas cautelares</t>
  </si>
  <si>
    <t>Notificación de la medida cautelar</t>
  </si>
  <si>
    <t>Documento en el cual se informa de la medida cautelar</t>
  </si>
  <si>
    <t>Poder</t>
  </si>
  <si>
    <t>Documento en el cual se otorga por parte
del representante legal del IPC poder al abogado para actuar en el trámite procesal</t>
  </si>
  <si>
    <t>Radicación de Proceso en el SIPROJ</t>
  </si>
  <si>
    <t>Documento en el cual se registra el Proceso en el SIPROJ</t>
  </si>
  <si>
    <t>Oposición a las medidas cautelares</t>
  </si>
  <si>
    <t>Documento en el cual se hace uso de un instrumento procesal brindado por el legislador a todas las personas naturales, jurídicas o patrimonios autónomos que puedan resultar afectadas por las medidas cautelares</t>
  </si>
  <si>
    <t>Cumplimiento de la medida cautelar</t>
  </si>
  <si>
    <t>Documento por el cual se dictan medidas para el respectivo cumplimiento de la medida.</t>
  </si>
  <si>
    <t>Notificación de la demanda</t>
  </si>
  <si>
    <t>Documento en donde se informe una demanda</t>
  </si>
  <si>
    <t>Traslado</t>
  </si>
  <si>
    <t>Documento en el que se informa el traslado</t>
  </si>
  <si>
    <t>Integración al grupo</t>
  </si>
  <si>
    <t>Documento en el cual se hace una integración al grupo</t>
  </si>
  <si>
    <t>Exclusión del Grupo</t>
  </si>
  <si>
    <t>Documento en el cual se hace una exclusión al grupo</t>
  </si>
  <si>
    <t>Contestación de excepciones previas</t>
  </si>
  <si>
    <t>Documento donde se contestan las excepciones previas.</t>
  </si>
  <si>
    <t>Retiro de la demanda</t>
  </si>
  <si>
    <t>Documento en el cual se retira la demanda</t>
  </si>
  <si>
    <t>Corrección, aclaración y reforma de la demanda</t>
  </si>
  <si>
    <t>Documento en el cual se hacen aclaraciones y reformas de la demanda.</t>
  </si>
  <si>
    <t>Solicitud de antecedentes a la dependencia correspondiente</t>
  </si>
  <si>
    <t>Documento solicitando los antecedentes a la dependencia correspondientes</t>
  </si>
  <si>
    <t>Respuesta a solicitud de antecedentes</t>
  </si>
  <si>
    <t>Documento donde se emite una respuesta a la solicitud de antecedentes</t>
  </si>
  <si>
    <t>Citación a Reunión en la Secretaría Jurídica Distrital</t>
  </si>
  <si>
    <t>documento en el cual se hace una citación a la reunión en la Secretaria Jurídica distrital</t>
  </si>
  <si>
    <t>Contestacion de la demanda</t>
  </si>
  <si>
    <t>Documento por medio del cual se contesta la demanda</t>
  </si>
  <si>
    <t>Auto que fija fecha para Audiencia de Conciliación</t>
  </si>
  <si>
    <t>Documento en el cual se fija Fecha para audiencia de conciliación.</t>
  </si>
  <si>
    <t>Ficha técnica de conciliación</t>
  </si>
  <si>
    <t>Documento en el cual se estandariza la conciliación</t>
  </si>
  <si>
    <t>Acta del Comité Interno de Conciliación o Constancia de la Decisión</t>
  </si>
  <si>
    <t>Documento donde se relaciona lo tratado en el Comité Interno de Conciliación o Constancia de la Decisió</t>
  </si>
  <si>
    <t>Acta de Audiencia de Conciliación</t>
  </si>
  <si>
    <t>Documento donde se relaciona lo tratado en la Audiencia de Conciliación</t>
  </si>
  <si>
    <t>Auto que Decreta Pruebas</t>
  </si>
  <si>
    <t>Documento donde se decretan pruebas</t>
  </si>
  <si>
    <t>Oficio allegando las pruebas</t>
  </si>
  <si>
    <t>Documento de entrada donde se allegan las pruebas</t>
  </si>
  <si>
    <t>Inspeccion judicial</t>
  </si>
  <si>
    <t>Documento por el cual se hace una inspección judicial</t>
  </si>
  <si>
    <t>Informes periciales</t>
  </si>
  <si>
    <t>Documento mediante el cual se hacen los periciales</t>
  </si>
  <si>
    <t>Auto que corre traslado para alegar de conclusion</t>
  </si>
  <si>
    <t>Documento por el cual se corre traslado para alegar de conclusión</t>
  </si>
  <si>
    <t>Alegato de conclusión</t>
  </si>
  <si>
    <t>Documento que contiene el alegato de conclusión</t>
  </si>
  <si>
    <t>Sentencia de Primera Instancia</t>
  </si>
  <si>
    <t>Documento que contiene la sentencia en primera instancia</t>
  </si>
  <si>
    <t>Notificacion de la Sentencia</t>
  </si>
  <si>
    <t>Documento donde se notifica la sentencia</t>
  </si>
  <si>
    <t>Recursos de Apelación</t>
  </si>
  <si>
    <t>Documento donde se hace uso del recurso de apelación</t>
  </si>
  <si>
    <t>Auto que admite el recurso de apelación</t>
  </si>
  <si>
    <t>Documento donde se admite recurso de apelación</t>
  </si>
  <si>
    <t>Audiencia de conciliacion art. 192 C.P.C.A</t>
  </si>
  <si>
    <t>Documento por el cual se hace una Audiencia de Conciliación.</t>
  </si>
  <si>
    <t>Sentencia de Segunda Instancia</t>
  </si>
  <si>
    <t>Documento donde se dicta sentencia de segunda instancia</t>
  </si>
  <si>
    <t>Notificación</t>
  </si>
  <si>
    <t>Documento donde se da a conocer una información jurídica</t>
  </si>
  <si>
    <t>Constancia de Ejecutoria y Auto de Obedézcase y Cúmplase</t>
  </si>
  <si>
    <t>Documento para dar constancia de ejecutoria y auto de obedézcase y cúmplase</t>
  </si>
  <si>
    <t>Oficio de traslado de fallo al competente</t>
  </si>
  <si>
    <t>Documento donde se hace traslado de fallo al competente</t>
  </si>
  <si>
    <t>Respuesta a solicitud de informacion para cumplimiento de fallo</t>
  </si>
  <si>
    <t>Documento donde se da respuesta a solicitud de información para cumplimiento de fallo</t>
  </si>
  <si>
    <t>Resolución que ordena el cumplimiento del fallo</t>
  </si>
  <si>
    <t>Documento en donde se ordena el cumplimiento del fallo</t>
  </si>
  <si>
    <t>Notificación, comunicación y/o publicación de la Resolución de cumplimiento</t>
  </si>
  <si>
    <t>Documento de salida donde se comunica y/o publica la resolución de cumplimiento</t>
  </si>
  <si>
    <t>Informe de cumplimiento de fallo</t>
  </si>
  <si>
    <t>Documento donde se detalla el cumplimiento de fallo</t>
  </si>
  <si>
    <t>Acción de Tutela</t>
  </si>
  <si>
    <t>Documento que contiene la acción de tutela</t>
  </si>
  <si>
    <t>Soportes de la Tutela</t>
  </si>
  <si>
    <t>Documentos adjuntos que son soportes de la tutela</t>
  </si>
  <si>
    <t>Auto que admite la Acción de Tutela</t>
  </si>
  <si>
    <t>Documento en el que se admite una acción de tutela</t>
  </si>
  <si>
    <t>Contestación de la Acción de Tutela</t>
  </si>
  <si>
    <t>Documento contestando la Acción de Tutela</t>
  </si>
  <si>
    <t>Fallo de Primera Instancia</t>
  </si>
  <si>
    <t>Documento dando un fallo en primera instancia</t>
  </si>
  <si>
    <t>Auto por medio del cual se concede la impugnación</t>
  </si>
  <si>
    <t>Documento por el cual se concede una impugnación</t>
  </si>
  <si>
    <t>Fallo de Segunda Instancia</t>
  </si>
  <si>
    <t>Documento por el cual se hace un fallo en segunda instancia</t>
  </si>
  <si>
    <t>Oficio de Envío a Revisión a Corte Constitucional</t>
  </si>
  <si>
    <t>Documento de envió a revisión a la corte constitucional</t>
  </si>
  <si>
    <t>Desacato</t>
  </si>
  <si>
    <t>Documento donde se expresa un total desacuerdo a la acción constitucional</t>
  </si>
  <si>
    <t>Notificación de la apertura del incidente</t>
  </si>
  <si>
    <t>Documento en donde se informa la apertura del incidente</t>
  </si>
  <si>
    <t>Oficio de traslado del incidente al competente</t>
  </si>
  <si>
    <t>Documento donde se hace un traslado del incidente al competente</t>
  </si>
  <si>
    <t>Respuesta a la Apertura de Incidente</t>
  </si>
  <si>
    <t>Documento donde se da repuesta a la apertura de incidente</t>
  </si>
  <si>
    <t>Auto que resuelve el Incidente de Desacato</t>
  </si>
  <si>
    <t>Documento en el cual se resuelve el incidente del desacato</t>
  </si>
  <si>
    <t>Cumplimiento si el del caso</t>
  </si>
  <si>
    <t>Documento en el cual se da cumplimiento</t>
  </si>
  <si>
    <t>Notificacion de la medida cautelar</t>
  </si>
  <si>
    <t>Auto que fija fecha para Audiencia de Pacto de Cumplimiento</t>
  </si>
  <si>
    <t>Documento en el cual se fija fecha para audiencia de Pacto de cumplimiento</t>
  </si>
  <si>
    <t>Acta de Audiencia de Pacto de Cumplimiento</t>
  </si>
  <si>
    <t>Documento en el cual se detalla la audiencia del pacto de cumplimiento</t>
  </si>
  <si>
    <t>Auto que pone en conocimiento Informes periciales</t>
  </si>
  <si>
    <t>Documento en el cual se pone en conocimiento informes periciales</t>
  </si>
  <si>
    <t>Pronunciamiento sobre peritajes</t>
  </si>
  <si>
    <t>Documento en el cual se da a conocer el pronunciamiento sobre peritajes</t>
  </si>
  <si>
    <t>Recurso de Apelación</t>
  </si>
  <si>
    <t>Documento por medio del cual se impugna una acción constitucional</t>
  </si>
  <si>
    <t>Ficha técnica de conciliación y/o soportes de los casos llevados a sesión</t>
  </si>
  <si>
    <t>Planilla de Asistencia</t>
  </si>
  <si>
    <t>Documento en donde se evidencia la asistencia a una reunión o/y evento</t>
  </si>
  <si>
    <t>Acta de Comité Interno de Conciliación</t>
  </si>
  <si>
    <t>Documento en donde se detalla las descisiones del comité interno de conciliación</t>
  </si>
  <si>
    <t>Publicación en el aplicativo SIPROJ</t>
  </si>
  <si>
    <t>Documento donde se publica por medio del aplicativo del SIPROJ</t>
  </si>
  <si>
    <t>Comunicación oficial interna y/o externa solicitando consulta</t>
  </si>
  <si>
    <t>Documento oficial interna y/o externa solicitando consulta</t>
  </si>
  <si>
    <t>Comunicación oficial interna o externa solicitando información relacionada con la emisión del concepto.</t>
  </si>
  <si>
    <t>Documento en el cual se informa la emisión del concepto solicitado.</t>
  </si>
  <si>
    <t>Comunicación oficial interna o externa dando respuesta a la solicitud de información (antecedentes).</t>
  </si>
  <si>
    <t>Documento en el cual se da respuesta al concepto solicitado.</t>
  </si>
  <si>
    <t>Conceptos Jurídicos de otras entidades</t>
  </si>
  <si>
    <t>Documentos emitidos por solicitud de la Asesoría para consulta de algún tema y el cual como fin tiene la emisión de un concepto.</t>
  </si>
  <si>
    <t>Comunicación oficial interna o externa remitiendo el concepto (Anexos y antecedentes).</t>
  </si>
  <si>
    <t>Comunicación en la cual remite el concepto con sus respectivos anexos y antecedentes.</t>
  </si>
  <si>
    <t>Radicado escrito de conciliación</t>
  </si>
  <si>
    <t>Documento en entrada escrito de conciliación</t>
  </si>
  <si>
    <t>Soportes conciliación</t>
  </si>
  <si>
    <t>Documento con el soporte de conciliación</t>
  </si>
  <si>
    <t>Radicación de la conciliación en el SIPROJ</t>
  </si>
  <si>
    <t>Documento en el cual se registra la conciliación en el SIPROJ</t>
  </si>
  <si>
    <t>Auto Admisorio de la Conciliación y Fijación de la Audiencia de Conciliación Extrajudicial</t>
  </si>
  <si>
    <t>Documento admisorio de la Conciliación y Fijación de la Audiencia de Conciliación Extrajudicial</t>
  </si>
  <si>
    <t>Notificación del Auto Admisorio</t>
  </si>
  <si>
    <t>Documento que notifica el Auto Admisorio</t>
  </si>
  <si>
    <t>Acta de Audicencia de Conciliación Extrajudicial</t>
  </si>
  <si>
    <t>Documento en donde se detalla el comité interno de conciliación</t>
  </si>
  <si>
    <t>Envío a control de legalidad para Juez Administrativo</t>
  </si>
  <si>
    <t>Documento de salida envió a control de legalidad para Juez Administrativo</t>
  </si>
  <si>
    <t>Auto por medio del cual se aprueba o imprueba una Conciliación</t>
  </si>
  <si>
    <t>Documento por medio del cual se aprueba o imprueba una Conciliación</t>
  </si>
  <si>
    <t>Resolucion de cumplimiento a auto que aprueba Conciliacion</t>
  </si>
  <si>
    <t>Documento donde se evidencia el cumplimiento a auto que aprueba Conciliación</t>
  </si>
  <si>
    <t>Comunicación oficial externa recibida solicitando el informe</t>
  </si>
  <si>
    <t>Documento el cual otras entidades ajenas al instituto hacen llegar comunicación solicitando informes de distintos temas.</t>
  </si>
  <si>
    <t>Comunicación oficial interna solicitando para consolidación</t>
  </si>
  <si>
    <t>Documento de Comunicación oficial interna solicitando para consolidación</t>
  </si>
  <si>
    <t>Comunicación oficial interna de respuesta a solicitud de información</t>
  </si>
  <si>
    <t>Documento de Comunicación oficial interna de respuesta a solicitud de información</t>
  </si>
  <si>
    <t>Comunicación oficial externa de respuesta al requerimiento (informe y anexos)</t>
  </si>
  <si>
    <t>Documento de Comunicación oficial externa de respuesta al requerimiento (informe y anexos)</t>
  </si>
  <si>
    <t>Comunicación oficial externa recibida solicitando información</t>
  </si>
  <si>
    <t>Documento de Comunicación oficial externa recibida solicitando información</t>
  </si>
  <si>
    <t>Auto que fija fecha para 1° Audiencia de Trámite</t>
  </si>
  <si>
    <t>Documento del Auto que fija fecha para 1° Audiencia de Trámite</t>
  </si>
  <si>
    <t>Acta 1° Audiencia de Trámite</t>
  </si>
  <si>
    <t>Documento del Acta 1° Audiencia de Trámite</t>
  </si>
  <si>
    <t>Practica de Pruebas</t>
  </si>
  <si>
    <t>Documento de Practica de Pruebas</t>
  </si>
  <si>
    <t>Acta Audiencia de Pruebas</t>
  </si>
  <si>
    <t>Documento de Acta Audiencia de Pruebas</t>
  </si>
  <si>
    <t>Acta de Audiencia de alegaciones finales</t>
  </si>
  <si>
    <t>Documento de Acta de Audiencia de alegaciones finales</t>
  </si>
  <si>
    <t>Laudo Arbitral</t>
  </si>
  <si>
    <t>Documento Laudo Arbitral</t>
  </si>
  <si>
    <t>Oficio de traslado del Laudo al competente</t>
  </si>
  <si>
    <t>Documento de Oficio de traslado del Laudo al competente</t>
  </si>
  <si>
    <t>Respuesta a solicitud de informacion para cumplimiento del Laudo</t>
  </si>
  <si>
    <t>Documento de Respuesta a solicitud de información para cumplimiento del Laudo</t>
  </si>
  <si>
    <t>Resolución que ordena el cumplimiento del LAudo</t>
  </si>
  <si>
    <t>Documento Resolución que ordena el cumplimiento del Laudo</t>
  </si>
  <si>
    <t>Informe de Cumplimiento de Laudo</t>
  </si>
  <si>
    <t>Documento Informe de Cumplimiento de Laudo</t>
  </si>
  <si>
    <t>Escrito de Presentación de Excepciones Previas</t>
  </si>
  <si>
    <t>Documento de Escrito de Presentación de Excepciones Previas</t>
  </si>
  <si>
    <t>Auto que corre traslado de informe pericial</t>
  </si>
  <si>
    <t>Documento de Auto que corre traslado de informe pericial</t>
  </si>
  <si>
    <t>Escrito de pronunciamiento sobre informe pericial</t>
  </si>
  <si>
    <t>Documento Escrito de pronunciamiento sobre informe pericial</t>
  </si>
  <si>
    <t>Auto que concede o niega medida cautelar</t>
  </si>
  <si>
    <t>Documento de Auto que concede o niega medida cautelar</t>
  </si>
  <si>
    <t>Solicitud de soportes a dependencia correspondiente</t>
  </si>
  <si>
    <t>Documento de Solicitud de soportes a dependencia correspondiente</t>
  </si>
  <si>
    <t>Respuesta a solicitud de soportes</t>
  </si>
  <si>
    <t>Documento de Respuesta a solicitud de soportes</t>
  </si>
  <si>
    <t>Resolución de Cumplimiento medida cautelar</t>
  </si>
  <si>
    <t>Documento Resolución de Cumplimiento medida cautelar</t>
  </si>
  <si>
    <t>Notificación Resolución</t>
  </si>
  <si>
    <t>Documento de Notificación Resolución</t>
  </si>
  <si>
    <t>Acta de Audiencia de Pruebas</t>
  </si>
  <si>
    <t>Documento Acta de Audiencia de Pruebas</t>
  </si>
  <si>
    <t>Acta de audiencia de conciliación de que trata el art. 192 del C.P.C.A</t>
  </si>
  <si>
    <t>Documento Acta de audiencia de conciliación de que trata el art. 192 del C.P.C.A</t>
  </si>
  <si>
    <t>Auto que fija fecha para Audiencia de Conciliación, Decisión de Excepciones Previas, Saneamiento y fijación del Litigio</t>
  </si>
  <si>
    <t>Documento Auto que fija fecha para Audiencia de Conciliación, Decisión de Excepciones Previas, Saneamiento y fijación del Litigio</t>
  </si>
  <si>
    <t>Acta de Audiencia de Conciliación, Decisión de Excepciones Previas, Saneamiento y fijación del Litigio</t>
  </si>
  <si>
    <t>Documento Acta de Audiencia de Conciliación, Decisión de Excepciones Previas, Saneamiento y fijación del Litigio</t>
  </si>
  <si>
    <t>Auto que fija fecha para Audiencia de Trámite y Juzgamiento</t>
  </si>
  <si>
    <t>Documento de Auto que fija fecha para Audiencia de Trámite y Juzgamiento</t>
  </si>
  <si>
    <t>Acta de Audiencia de Trámite y Juzgamiento</t>
  </si>
  <si>
    <t>Documento de Acta de Audiencia de Trámite y Juzgamiento</t>
  </si>
  <si>
    <t>Denuncia o compulsa de copias</t>
  </si>
  <si>
    <t>Documento Denuncia o compulsa de copias</t>
  </si>
  <si>
    <t>Acta de reparto</t>
  </si>
  <si>
    <t>Documento Acta de reparto</t>
  </si>
  <si>
    <t>Auto que ordena indagación preliminar</t>
  </si>
  <si>
    <t>Documento Auto que ordena indagación preliminar</t>
  </si>
  <si>
    <t>Comunicación</t>
  </si>
  <si>
    <t>Documento de Comunicación</t>
  </si>
  <si>
    <t>Peticiones pruebas</t>
  </si>
  <si>
    <t>Documento de Peticiones pruebas</t>
  </si>
  <si>
    <t>Auto que decreta apertura de investigación</t>
  </si>
  <si>
    <t>Documento de Auto que decreta apertura de investigación</t>
  </si>
  <si>
    <t>Providencia que declara inhibitorio/inadmite/ archiva</t>
  </si>
  <si>
    <t>Documento de Providencia que declara inhibitorio/inadmite/ archiva</t>
  </si>
  <si>
    <t>Indagatoria</t>
  </si>
  <si>
    <t>Documento de Indagatoria</t>
  </si>
  <si>
    <t>Providencia que resuelve situación jurídica</t>
  </si>
  <si>
    <t>Documento de Providencia que resuelve situación jurídica</t>
  </si>
  <si>
    <t>Auto que fija fecha para audiencia formulación de acusación</t>
  </si>
  <si>
    <t>Documento Auto que fija fecha para audiencia formulación de acusación</t>
  </si>
  <si>
    <t>Acta de audiencia formulación de acusación</t>
  </si>
  <si>
    <t>Documento de Acta de audiencia formulación de acusación</t>
  </si>
  <si>
    <t>Auto que fija fecha de audiencia preparatoria</t>
  </si>
  <si>
    <t>Documento del Auto que fija fecha de audiencia preparatoria</t>
  </si>
  <si>
    <t>Acta audiencia preparatoria</t>
  </si>
  <si>
    <t>Documento del Acta audiencia preparatoria</t>
  </si>
  <si>
    <t>Acta audiencia juicio oral</t>
  </si>
  <si>
    <t>Documento Acta audiencia juicio oral</t>
  </si>
  <si>
    <t>Paso al despacho para fallo</t>
  </si>
  <si>
    <t>Documento Paso al despacho para fallo</t>
  </si>
  <si>
    <t>Registro de proyecto</t>
  </si>
  <si>
    <t>Documento Registro de proyecto</t>
  </si>
  <si>
    <t>Acta de audiencia del sentido del fallo</t>
  </si>
  <si>
    <t>Documento Acta de audiencia del sentido del fallo</t>
  </si>
  <si>
    <t>Acta audiencia de lectura de fallo</t>
  </si>
  <si>
    <t>Documento Acta audiencia de lectura de fallo</t>
  </si>
  <si>
    <t>Comunicaciones a las partes</t>
  </si>
  <si>
    <t>Documento Comunicaciones a las partes</t>
  </si>
  <si>
    <t>Auto fija audiencia</t>
  </si>
  <si>
    <t>Documento Auto fija audiencia</t>
  </si>
  <si>
    <t>Solicitud de incidente de reparación integral</t>
  </si>
  <si>
    <t>Documento Solicitud de incidente de reparación integral</t>
  </si>
  <si>
    <t>Admisión incidente</t>
  </si>
  <si>
    <t>Documento Admisión incidente</t>
  </si>
  <si>
    <t>Acta de audiencia de incidente reparación integral</t>
  </si>
  <si>
    <t>Documento Acta de audiencia de incidente reparación integral</t>
  </si>
  <si>
    <t>Sentencia</t>
  </si>
  <si>
    <t>Documento de la Sentencia</t>
  </si>
  <si>
    <t>Notificaciones</t>
  </si>
  <si>
    <t>GESTIÓN CONTRACTUAL</t>
  </si>
  <si>
    <t>Solicitud de contratación</t>
  </si>
  <si>
    <t>Documento donde se solicita contratación de prestación de servicios profesional, apoyo a la gestión o para la ejecución de trabajos artísticos por parte de la subdireccion que cuente con la necesidad.</t>
  </si>
  <si>
    <t>Estudios Previos para la contratación de prestación de servicios profesionales, apoyo a la gestión o para la ejecución de trabajos artísticos</t>
  </si>
  <si>
    <t>Son  todos  los  estudios, análisis y trámites, debidamente documentados, que sirven de soporte para la elaboración  del  proyecto de pliego de condiciones, pliegos  definitivos  y  del contrato, de  manera  que los proponentes o el eventual  contratista respectivamente, puedan valorar adecuadamente el alcance  de  lo  requerido por la entidad.</t>
  </si>
  <si>
    <t>Matriz de Riesgos</t>
  </si>
  <si>
    <t>Documento donde se analizan todos los posibles riesgos de la contratación</t>
  </si>
  <si>
    <t>Correo constancia de consulta en el banco de hojas de vida (cuando aplique).</t>
  </si>
  <si>
    <t xml:space="preserve">Correo que confirma el registro en el banco de hojas de vida </t>
  </si>
  <si>
    <t>Solicitud certificado de insuficiencia o inexistencia de personal.</t>
  </si>
  <si>
    <t xml:space="preserve">Documento interno solicitando a la oficina de recursos humanos verificar si hay insuficiencia o inexistencia de personal </t>
  </si>
  <si>
    <t>Certificado de inexistencia o insuficiencia de personal.</t>
  </si>
  <si>
    <t>Documento por el cual se certifica que la planta laboral de la entidad no cuenta con el suficiente personal de planta que cumpla con las características del requerimiento.</t>
  </si>
  <si>
    <t>Certificación de documentos con objetos iguales (si aplica).</t>
  </si>
  <si>
    <t>Documento en donde se certifica que hay contratos con objetos iguales</t>
  </si>
  <si>
    <t>Viabilidad para ejecución de recursos de Inversión.</t>
  </si>
  <si>
    <t>Documento donde se evidencia la viabilidad para ejecución de recursos de Inversión</t>
  </si>
  <si>
    <t>Solicitud de certificado de Disponibilidad Presupuestal de Inversión o funcionamiento según aplique.</t>
  </si>
  <si>
    <t>Documento  oficial  por  el cual se solicita el certificado de disponibilidad
presupuestal.</t>
  </si>
  <si>
    <t>Certificado de Disponibilidad Presupuestal</t>
  </si>
  <si>
    <t>Es el documento que deja constancia de la asignación de recursos de un determinado rubro del presupuesto de la entidad pública con el fin de destinarla a la selección de un contratista en un proceso determinado, y cuya función o propósito es el reservar recursos presupuestales para la celebración de un contrato orientado a la ejecución de un proyecto o un programa específico, sin el cual dicho proyecto o programa no se puede llevar a cabo.</t>
  </si>
  <si>
    <t>Hoja de Vida formulario único (SIDEAP)</t>
  </si>
  <si>
    <t>Documento estandarizado a nivel nacional de hoja de vida.</t>
  </si>
  <si>
    <t>Certificación de estudios (persona natural).</t>
  </si>
  <si>
    <t>Documentos que certifica el nivel de  estudios adquiridos a través del paso de los años.</t>
  </si>
  <si>
    <t>Certificaciones laborales (persona natural).</t>
  </si>
  <si>
    <t>Documentos que certifica experiencia laboral obtenida en anteriores trabajos.</t>
  </si>
  <si>
    <t>Constancia de Idoneidad</t>
  </si>
  <si>
    <t>Documento que certifica el tiempo de experiencia de la persona contratada.</t>
  </si>
  <si>
    <t>Publicación proactiva declaración de bienes y rentas y registro de conflictos de interés publicado en el (SIGEP)</t>
  </si>
  <si>
    <t>Documento estandarizado de declaración juramentada de bienes y rentas y registro de conflictos de interés publicado en el (SIGEP)</t>
  </si>
  <si>
    <t>Pantallazo o certificación de publicación en SIGEP del formato diligenciado "Publicación proactiva declaración de bienes y rentas y registro de conflictos de interés (SIGEP) y la declaración de renta y la copia de la declaración del Impuesto sobre la renta y complementarios".</t>
  </si>
  <si>
    <t>Documento donde se evidencia  la Publicación proactiva declaración de bienes y rentas y registro de conflictos de interés (SIGEP)</t>
  </si>
  <si>
    <t>Documento de identificación del contratista / Representante legal</t>
  </si>
  <si>
    <t>Documento de identificación personal expedido por la entidad competente o el número de identificación tributaria</t>
  </si>
  <si>
    <t>Verificación de la situación militar
"Las personas naturales declaradas excentas, no aptas o que hayan superado la edad máxima de incorporación (24 años) y que no hayan defindo su situación militar, tendrán un lapso de dieciocho (18) meses a partir de la fecha de suscripción del contrato."</t>
  </si>
  <si>
    <t xml:space="preserve">Documento, constancia de consulta del estado y definición de la situación militar de una persona natural en la pagina web oficial de comando y reclutamiento control reservas del ejercito nacional </t>
  </si>
  <si>
    <t>Tarjeta profesional (si aplica) (persona natural).</t>
  </si>
  <si>
    <t>Documento  que  certifica que la personal natural puede ejercer un puesto laboral según la profesión estudiada.</t>
  </si>
  <si>
    <t>Autorización Consulta Inhabilidades por Delitos Sexuales Contra Niños Niñas y Adolescentes. Ley 1918 de 2018. (Según aplique)</t>
  </si>
  <si>
    <t>Documento establecido para dar autorización de la consulta de inhabilidades por delitos sexuales cometidos contra menores de 18 años.</t>
  </si>
  <si>
    <t>Vericación de certificación Delitos sexuales cometidos contra menores de 18 años. Ley 1918 de 2018.</t>
  </si>
  <si>
    <t>Documento constancia de consulta para las inhabilidades por delitos sexuales cometidos contra menores de 18 años.
Ley 1918 de 2018 generado por la Pagina Oficial de de la Policia Nacional.</t>
  </si>
  <si>
    <t>Verificación Certificado Sistema Registro Nacional de Medidas Correctivas Policia Nacional</t>
  </si>
  <si>
    <t>Documento que establece las faltas o sanciones que ha cometido una persona. Su carácter no es de tipo penal.</t>
  </si>
  <si>
    <t>Verificación de certificación de Antecedentes penales y requerimientos Judiciales expedido por la Policia Nacional.</t>
  </si>
  <si>
    <t>Documento que certifica si  tiene o no antecedentes penales y requerimientos Judiciales expedido por la Policia Nacional.</t>
  </si>
  <si>
    <t>Verificación del Certificado de antecedentes disciplinarios de la Personería de Bogotá.</t>
  </si>
  <si>
    <t>Documento  expedido  por la  Personería  de  Bogotá que certifica si  tiene o no antecedentes disciplinarios</t>
  </si>
  <si>
    <t>Verificación Certificado de antecedentes fiscales de la Contraloría General de la República.</t>
  </si>
  <si>
    <t>Documento expedido por la Contraloría General de la República que certifica si tiene o no antecedentes por ser responsable fiscal</t>
  </si>
  <si>
    <t>Verificación Certificado de antecedentes disciplinarios de la Procuraduría General de la Nación.</t>
  </si>
  <si>
    <t>Documento expedido por la Procuraduría  General de la Nación que certifica si tiene o no antecedentes disciplinarios</t>
  </si>
  <si>
    <t>Certificado de afiliación Fondo de Salud.</t>
  </si>
  <si>
    <t>Documento que certifica la afiliación y  el pago al sistema de seguridad social Salud</t>
  </si>
  <si>
    <t>Certificado de afiliación al Fondo de Pensión.</t>
  </si>
  <si>
    <t>Documento que certifica la afiliación y el pago al sistema de seguridad social pensiones</t>
  </si>
  <si>
    <t>Relación de contratos de prestación de servicios vigentes con otras entidades estatales. Decreto Distrital 189 de 2020</t>
  </si>
  <si>
    <t>Documento con relacion de contratos con otras entidades estatales</t>
  </si>
  <si>
    <t>Registro Único Tributario (RUT)</t>
  </si>
  <si>
    <t>Documento expedido por la DIAN que certifica la inscripción del registro único tributario</t>
  </si>
  <si>
    <t>Registro de información Tributaria (RIT)</t>
  </si>
  <si>
    <t>Documento expedido por la Secretaria de Hacienda de Bogotá que certifica que la persona cuenta con número de identificación tributario</t>
  </si>
  <si>
    <t>Certificación bancaria</t>
  </si>
  <si>
    <t>Documento  expedido  por una entidad bancaria que certifica la existencia de una cuenta de ahorros o corriente  y  su  respectivo
número</t>
  </si>
  <si>
    <t>Examen Ocupacional (Certificado médico de condiciones generales de salud).</t>
  </si>
  <si>
    <t>Documento 'Examen en el que se determinar si un trabajador tiene contraindicación o no para desempeñarse en el empleo</t>
  </si>
  <si>
    <t>Formulario afiliación ARL</t>
  </si>
  <si>
    <t>Solicitud del contratista de afiliación a la ARL</t>
  </si>
  <si>
    <t>Clausulado anexo</t>
  </si>
  <si>
    <t>Acuerdo de voluntades creador o generador de obligaciones para las partes.</t>
  </si>
  <si>
    <t>Solicitud de Certificado de Registro presupuestal inversión o funcionamiento</t>
  </si>
  <si>
    <t>Documento  oficial  por  el cual se solicita el certificado de registro presupuestal</t>
  </si>
  <si>
    <t>Certificado de Registro Presupuestal</t>
  </si>
  <si>
    <t>Documento en el cual se registra el valor y el plazo de las prestaciones, el cual está en el plan de pagos del PAC mensualidad</t>
  </si>
  <si>
    <t>Certificado de inicio de cobertura o de afiliación ARL</t>
  </si>
  <si>
    <t>Documento que certifica la afiliación y pago al sistema de seguridad social riesgos laborales</t>
  </si>
  <si>
    <t>Garantía del contrato</t>
  </si>
  <si>
    <t>Documento  que  contiene
la póliza de seguro solicitada por la entidad dentro   del   proceso   de
contratación.</t>
  </si>
  <si>
    <t>Aprobación de la garantía</t>
  </si>
  <si>
    <t>Aprobación del documento  que  contiene
la póliza de seguro solicitada por la entidad dentro   del   proceso   de
contratación.</t>
  </si>
  <si>
    <t>Verificación de la Garantía</t>
  </si>
  <si>
    <t>verificación de la expedicion del documento  que  contiene
la póliza de seguro solicitada por la entidad dentro   del   proceso   de
contratación, por parte de la aseguradora.</t>
  </si>
  <si>
    <t>Solicitud de pago y certificación de cumplimiento</t>
  </si>
  <si>
    <t>Documento que solicita el pago de los honorarios al contratista y El certificado de cumplimiento es un documento que certifica la satisfacción del cumplimiento de las obligaciones contractuales, el cual otorga  el  supervisor  del contrato.</t>
  </si>
  <si>
    <t>Certificación para efectos de disminución de la base de retención en la fuente.</t>
  </si>
  <si>
    <t>Documento que certifica los efectos de la retención en la fuente</t>
  </si>
  <si>
    <t>Informe de Actividades. (Anexo: evidencias cumplimiento de actividades y Soportes de pago al sistema de seguridad social (Salud, Pensión y ARL). Verificación del pago de seguridad social).</t>
  </si>
  <si>
    <t>Documento que evidencia
los resultados realizados en cada una de las obligaciones impuestas en
el contrato con sus respectivas evidenias y documento con el pago de parafiscales</t>
  </si>
  <si>
    <t>Informe de supervisión</t>
  </si>
  <si>
    <t>Documento en el que se hace seguimiento técnico, administrativo, financiero, contable y jurídico que, sobre el cumplimiento del objeto del contrato</t>
  </si>
  <si>
    <t>Orden de pago</t>
  </si>
  <si>
    <t>Documento que da la orden de pago de los honorarios al contratista</t>
  </si>
  <si>
    <t>Solicitud con la justificación y anexos de modificación de las condiciones iniciales del contrato. (ejm: cesión, adición, prorroga, terminación anticipada, suspensión y reinicio, entre otros).</t>
  </si>
  <si>
    <t>Documento que contiene la solicitud de modificación de un contrato y sus soportes</t>
  </si>
  <si>
    <t>Certificado de Disponibilidad Presupuestal que respalda la adición</t>
  </si>
  <si>
    <t>Documento Constancia de asignación de recursos de un determinado rubro del presupuesto de la entidad pública con el fin de destinarla a la selección de un contratista en un proceso determinado, el cual respalda la adicion.</t>
  </si>
  <si>
    <t>Documento de modificación o acta. (ejm: cesión, adición, prorroga, terminación anticipada, suspensión y reinicio, entre otros).</t>
  </si>
  <si>
    <t>Minuta en el que se modifica alguno de los pactos o estipulaciones del iniales del contrato.</t>
  </si>
  <si>
    <t>Certificado de Registro Presupuestal que respalda la adición</t>
  </si>
  <si>
    <t>Documento en el cual se
registra valor del compromiso y se afecta en forma definitiva la apropiación, garantizando que ésta no será desviada para ningún otro fin.</t>
  </si>
  <si>
    <t>Garantía del contrato modificada (cuando aplique)</t>
  </si>
  <si>
    <t>Documento  que  contiene
la póliza de seguro solicitada por la entidad dentro   del   proceso   de
contratación que respalda la modificación contractual.</t>
  </si>
  <si>
    <t>Paz y salvo para retiro de la entidad.</t>
  </si>
  <si>
    <t>Documento que acredita que el contratista esta a paz y salvo con la entidad</t>
  </si>
  <si>
    <t>Acta de Liquidación</t>
  </si>
  <si>
    <t>Es el documento suscrito por el ordenador del gasto, el supervisor o interventor del contrato  y el contratista, en el que se deja constancia del balance final del cumplimiento obligacional de las partes con el fin de establecer si se encuentran o no en paz y salvo por todo concepto relacionado con su ejecución.</t>
  </si>
  <si>
    <t xml:space="preserve">Acta de cierre del expediente contractual </t>
  </si>
  <si>
    <t xml:space="preserve">Es el documento suscrito por el ordenador del gasto, el supervisor o interventor del contrato, en el que se deja constancia del vencimiento de las garantías, verificación del cumplimiento del objeto y obligaciones y cierre del expediente contractual. </t>
  </si>
  <si>
    <t>Documento donde se solicita contratación de convenios o contratos interadministrativos por parte de la subdireccion que cuente con la necesidad.</t>
  </si>
  <si>
    <t>Estudios previos contrato interadministrativo</t>
  </si>
  <si>
    <t xml:space="preserve">Análisis del Sector/Estudio de mercado </t>
  </si>
  <si>
    <t>Documento que contiene el analisis del sector o estudio de mercado realizado para la contratación.</t>
  </si>
  <si>
    <t>Matriz de riesgos</t>
  </si>
  <si>
    <t>Solicitud de certificado de Disponibilidad Presupuestal (si aplica).</t>
  </si>
  <si>
    <t>Certificado de Disponibilidad Presupuestal (si aplica).</t>
  </si>
  <si>
    <t xml:space="preserve">Propuesta </t>
  </si>
  <si>
    <t>Documento que contiene la propuesta realizada por el interesado</t>
  </si>
  <si>
    <t>Decreto o Resolución de nombramiento del representante legal y/o ordenador del gasto</t>
  </si>
  <si>
    <t>Acto administrativo donde se efectua el nombramiento provisional en una vacante definitiva del representante legal y/o ordenador del gasto en funcion de la entidad.</t>
  </si>
  <si>
    <t>Acta de posesión del representante legal</t>
  </si>
  <si>
    <t>Documento escrito en que se relatan en forma clara los hechos relativos a la forma de posesión de un cargo público.</t>
  </si>
  <si>
    <t>Fotocopia de cédula de ciudadanía o extranjería - persona natural-
representante legal-persona jurídica.</t>
  </si>
  <si>
    <t>Copia del documento de identificación personal expedido por la entidad competente</t>
  </si>
  <si>
    <t xml:space="preserve">Certificado de Antecedentes de Personería </t>
  </si>
  <si>
    <t>Certificado de Antecedentes de Fiscales de la Contraloría de la República (persona jurídica: persona juridica y representante legal)</t>
  </si>
  <si>
    <t>Certificado de Antecedentes de la Procuraduría General de la Nación  (persona jurídica: persona juridica y representante legal)</t>
  </si>
  <si>
    <t>Certificado de Antecedentes Judiciales de la Policia Nacional</t>
  </si>
  <si>
    <t>Constancia Sistema Registro Nacional de Medidas Correctivas (RNMC)</t>
  </si>
  <si>
    <t>Fotocopia del RUT</t>
  </si>
  <si>
    <t>Fotocopia del RIT</t>
  </si>
  <si>
    <t>Certificación de Pago aportes parafiscales  y seguridad social  de los últimos 6 meses (persona jurídica)</t>
  </si>
  <si>
    <t>Documento mediante el cual el Representante legal y/o Revisor Fiscal de la persona jurídica que pretende celebrar el contrato certifica que la empresa se encuentra al día, con el estado y con todos los pagos por concepto de aportes correspondientes a los sistemas de salud, pensiones, riesgos profesionales, cajas de compensación familiar, instituto colombiano de bienes familiar (ICBF) y servicio nacional de aprendizaje SENA. Lo anterior en cumplimiento de lo dispuesto en el Artículo 23 de la Ley 1150 de 2007</t>
  </si>
  <si>
    <t>Acto Administrativo que justifica la contratación directa</t>
  </si>
  <si>
    <t>Documento que soporta o justifica la contratación.</t>
  </si>
  <si>
    <t xml:space="preserve">Clausulado </t>
  </si>
  <si>
    <t>Solicitud de Certificado de Registro Presupuestal (Si aplica)</t>
  </si>
  <si>
    <t>Certificado de Registro Presupuestal (Si aplica)</t>
  </si>
  <si>
    <t>Garantía del contrato (Si Aplica)</t>
  </si>
  <si>
    <t xml:space="preserve">Aprobación de garantías. </t>
  </si>
  <si>
    <t>Validación de la garantia</t>
  </si>
  <si>
    <t>Designación supervisión.</t>
  </si>
  <si>
    <t>Se realiza a traves de la plaaforma SECOP</t>
  </si>
  <si>
    <t>Acta de inicio (si aplica)</t>
  </si>
  <si>
    <t>Documento mediante el cual en un contrato las partes acuerdan dar inicio previo cumplimiento de los requisitos de legalización.</t>
  </si>
  <si>
    <t>Solicitud de pago</t>
  </si>
  <si>
    <t>Documento que solicita el pago al contratista</t>
  </si>
  <si>
    <t>Certificación de cumplimiento</t>
  </si>
  <si>
    <t>documento que certifica la satisfacción del cumplimiento de las obligaciones contractuales, el cual otorga  el  supervisor  del contrato.</t>
  </si>
  <si>
    <t>Factura (si aplica)</t>
  </si>
  <si>
    <t>Documento en el que que se detallan las mercancías compradas o los servicios recibidos, junto con su cantidad y su importe, y que se entrega a quien debe pagarla.</t>
  </si>
  <si>
    <t>Documento que da la orden de pago</t>
  </si>
  <si>
    <t xml:space="preserve">Solicitud con la justificación y anexos de modificación de las condiciones iniciales del contrato. (ejm: cesión, adición, prorroga, terminación anticipada, suspensión y reinicio, entre otros).  </t>
  </si>
  <si>
    <t xml:space="preserve">Documento de modificación o acta.  (ejm: cesión, adición, prorroga, terminación anticipada, suspensión y reinicio, entre otros).  </t>
  </si>
  <si>
    <t>Solicitud de Certificado de Registro. (si aplica).</t>
  </si>
  <si>
    <t>Certificado de Registro Presupuestal que respalda la modificación.</t>
  </si>
  <si>
    <t>Apobación de garantía de la modificación contractual (si aplica)</t>
  </si>
  <si>
    <t>Validacion de la garantia modificada</t>
  </si>
  <si>
    <t>Solicitud Resolución reconocimiento del pasivo exigible  (si aplica).</t>
  </si>
  <si>
    <t>Dcoumento mediante el cual se solicita la revisión de la resolucion que ordena el pago del pasivo exigible</t>
  </si>
  <si>
    <t>Resolución reconocimiento del pasivo exigible   (si aplica).</t>
  </si>
  <si>
    <t>Acto administrativopor el cual se ordena el pago de un pasivo exigible</t>
  </si>
  <si>
    <t>Solicitud liquidación del convenio o contrato</t>
  </si>
  <si>
    <t>Documento con el que se solicita el inicio del tramite de liquidación</t>
  </si>
  <si>
    <t>Acta de Liquidación.</t>
  </si>
  <si>
    <t>Es el documento por medio del cual la administración de manera unilateral o bilateral efectua un balance jurídico, técnico y financiero de la ejecución de contrato</t>
  </si>
  <si>
    <t>Documento donde se solicita contratación Cuando no exista pluralidad de oferentes en el mercado por parte de la subdireccion que cuente con la necesidad.</t>
  </si>
  <si>
    <t>Estudios Previos para la contratación cuando no exista pluralidad de oferentes en el mercado</t>
  </si>
  <si>
    <t>Documento soporte que obstente la calidad de único proveedor</t>
  </si>
  <si>
    <t>Documento analisis del mercado que demuestre la  no exista pluralidad de oferentes en el mercado</t>
  </si>
  <si>
    <t>Certificaciones Experiencia (persona jurídica).</t>
  </si>
  <si>
    <t>Documento que certifica la experiencia laboral obtenida en anteriores proyectos</t>
  </si>
  <si>
    <t>Acto administrativo de justificación de la contratación directa</t>
  </si>
  <si>
    <t>Documento que realiza la entidad estatal para justificar contratar bajo la modalidad de contratación directa</t>
  </si>
  <si>
    <t>Documento donde se solicita contratación de convenios interadministrativos por parte de la subdireccion que cuente con la necesidad.</t>
  </si>
  <si>
    <t>Estudios previos</t>
  </si>
  <si>
    <t>Análisis Sector / Estudio Mercado</t>
  </si>
  <si>
    <t>Viabilidad para ejecución de recursos (si aplica)</t>
  </si>
  <si>
    <t xml:space="preserve">Solicitud de certificado de Disponibilidad Presupuestal </t>
  </si>
  <si>
    <t xml:space="preserve">Certificado de Disponibilidad Presupuestal </t>
  </si>
  <si>
    <t>Publicación del Aviso (artículo 30 de la Ley 80 de 1993)</t>
  </si>
  <si>
    <t>Documento que contiene la Publicación del Aviso (artículo 30 de la Ley 80 de 1993)</t>
  </si>
  <si>
    <t>Publicación del aviso de convocatoria pública (Decreto Ley 019 de 2012)</t>
  </si>
  <si>
    <t>Documento que contiene Publicación del aviso de convocatoria pública (Decreto Ley 019 de 2012)</t>
  </si>
  <si>
    <t>Proyecto de Pliego de Condiciones.</t>
  </si>
  <si>
    <t>Documento que posee los procesos técnicos, jurídicos y financieros donde se determina la capacidad del proponente para ser habilitado dentro del proceso de selección, teniendo en cuenta los factores de evaluación y ponderación de la selección objetiva de su oferta</t>
  </si>
  <si>
    <t>Acta Audiencia de asignación de Riesgos</t>
  </si>
  <si>
    <t>Documento de constancia escrita audiencia de asignación de Riesgos</t>
  </si>
  <si>
    <t>Observaciones al Proyecto de Pliego de Condiciones.</t>
  </si>
  <si>
    <t>Documento que contiene las observaciones al proyecto de pliego de condiciones</t>
  </si>
  <si>
    <t>Respuesta a las Observaciones al Proyecto de Pliego de Condiciones.</t>
  </si>
  <si>
    <t>Documento que contiene las respuestas a las observaciones del pliego de Condiciones.</t>
  </si>
  <si>
    <t>Manifestaciones de interés de MIPYMES</t>
  </si>
  <si>
    <t>Documento en el que se manifiesta el interés de MIPYMES</t>
  </si>
  <si>
    <t>Resolución de apertura</t>
  </si>
  <si>
    <t>Es un acto administrativo de trámite mediante el cual se da inicio al  proceso de contratación, cuando se requiera de convocatoria pública, señala el término del proceso  de selección.</t>
  </si>
  <si>
    <t>Pliego de Condiciones Definitivo y el estudio previo con las modificaciones.</t>
  </si>
  <si>
    <t>Documento que refiere los requisitos objetivos de participación, reglas de evacuación, condiciones de costo y calidad, cronograma, aspectos a regular, liquidación y nulas de pleno derecho.</t>
  </si>
  <si>
    <t>Observaciones al Pliego de Condiciones definitivo</t>
  </si>
  <si>
    <t>Documento que contiene las observaciones al proyecto de pliego de condiciones, definitivo.</t>
  </si>
  <si>
    <t>Modificaciones/Adendas</t>
  </si>
  <si>
    <t>Documento mediante el cual se modifica el pliego de condiciones. Para el caso de la licitación pública en la actualidad la ley establece que no podrán expedirse dentro de los tres (3) días anteriores a la fecha en la que se tiene previsto el cierre del proceso de selección, ni siq</t>
  </si>
  <si>
    <t>Informe de Evaluación Preliminar</t>
  </si>
  <si>
    <t>Documento que contiene el Informe de Evaluación Preliminar</t>
  </si>
  <si>
    <t>Observaciones al Informe de Evaluación Preliminar</t>
  </si>
  <si>
    <t>Documento que contiene las Observaciones al Informe de Evaluación Preliminar</t>
  </si>
  <si>
    <t>Aclaración o subsanación Informe de Evaluación Preliminar</t>
  </si>
  <si>
    <t>Documento donde se hacen las Subsanaciones al Informe de Evaluación Preliminar</t>
  </si>
  <si>
    <t>Informe de Evaluación Definitivo</t>
  </si>
  <si>
    <t>Documento que contiene el informe evaluación definitiva del proceso</t>
  </si>
  <si>
    <t>Observaciones al Informe de Evaluación Definitivo</t>
  </si>
  <si>
    <t>Documento que contiene las observaciones al informe evaluación definitiva del proceso.</t>
  </si>
  <si>
    <t>Subsanaciones al Informe de Evaluación Definitivo</t>
  </si>
  <si>
    <t>Documento que contiene la subsanación al informe evaluación definitiva del proceso</t>
  </si>
  <si>
    <t>Pantallazo Oferta aceptada (Secop II).</t>
  </si>
  <si>
    <t>Documento donde se evidencia Pantallazo Oferta aceptada (Secop II)</t>
  </si>
  <si>
    <t>Acta Audiencia de Adjudicación y apertura sobre económico</t>
  </si>
  <si>
    <t>Documento que contiene el acta de audiencia de Adjudicación y apertura sobre económico</t>
  </si>
  <si>
    <t>Resolución de Adjudicación o de Declaratoria Desierta del Proceso.</t>
  </si>
  <si>
    <t>Acto administrativo por el acual se adjudica o se declara desierto el proceso</t>
  </si>
  <si>
    <t xml:space="preserve">Solicitud de Certificado de Registro Presupuestal </t>
  </si>
  <si>
    <t xml:space="preserve">Certificado de Registro Presupuestal </t>
  </si>
  <si>
    <t xml:space="preserve">Garantía del contrato </t>
  </si>
  <si>
    <t>Informe de Actividades. (Anexo: evidencias cumplimiento de actividades y Soportes de pago al sistema de seguridad social según corresponda.) cuando aplique</t>
  </si>
  <si>
    <t>Informe periódico de supervisión o interventoria (si aplica)</t>
  </si>
  <si>
    <t>Acta de Liquidación del contrato</t>
  </si>
  <si>
    <t>Solicitud de apertura del proceso de contratación</t>
  </si>
  <si>
    <t>Documento donde se solicita apertura del proceso de contratación  por parte de la subdireccion que cuente con la necesidad.</t>
  </si>
  <si>
    <t>Estudios Previos de conveniencia y oportunidad del proceso de selección abreviada menor cuantía.   </t>
  </si>
  <si>
    <t>Análisis Sector / Estudio Mercado.</t>
  </si>
  <si>
    <t>Matriz de Riesgos.</t>
  </si>
  <si>
    <t>Solicitud de Certificado disponibilidad presupuestal.</t>
  </si>
  <si>
    <t>Certificado de Disponibilidad Presupuestal.</t>
  </si>
  <si>
    <t xml:space="preserve">Aviso de Convocatoria </t>
  </si>
  <si>
    <t xml:space="preserve">ocumento que contiene Publicación del aviso de convocatoria pública </t>
  </si>
  <si>
    <t>Documento que contiene las observaciones al proyecto de pliego de condiciones.</t>
  </si>
  <si>
    <t>Manifestaciones de interés de MIPYMES (si aplica).</t>
  </si>
  <si>
    <t>Manifestación de interes en el proceso</t>
  </si>
  <si>
    <t>Documento  mediante el cual el interesado expresa a la entidad su intención de participar en el proceso de selección</t>
  </si>
  <si>
    <t>Resolución de apertura de Proceso.</t>
  </si>
  <si>
    <t>Es un acto administrativo de trámite mediante el cual se da inicio al  proceso de contratación</t>
  </si>
  <si>
    <t>Acta de Sorteo (si aplica)</t>
  </si>
  <si>
    <t>Documento en el que se consigan el desarrollo del sorteo</t>
  </si>
  <si>
    <t>Lista de precalificados.</t>
  </si>
  <si>
    <t xml:space="preserve">Documento que contiene la conformación de la lista de precalificados </t>
  </si>
  <si>
    <t>Observaciones al Pliego de Condiciones definitivo.</t>
  </si>
  <si>
    <t>Respuesta a las Observaciones al Proyecto de Pliego de Condiciones definitivo.</t>
  </si>
  <si>
    <t>Documento que contiene las respuesta a las Observaciones al  proyecto de Pliego de Condiciones definitivo.</t>
  </si>
  <si>
    <t>Adendas (Si aplica).</t>
  </si>
  <si>
    <t>Documento mediante el cual se modifica el pliego de condiciones.</t>
  </si>
  <si>
    <t>Acta de cierre de proceso</t>
  </si>
  <si>
    <t>Documento de cierre del proceso</t>
  </si>
  <si>
    <t>Informe y consolidado de Evaluación Preliminar</t>
  </si>
  <si>
    <t>Observaciones al Informe de Evualuación Preliminar  (Si aplica).</t>
  </si>
  <si>
    <t>Subsanaciones al Informe de Evaluación Preliminar (Si aplica).</t>
  </si>
  <si>
    <t>Informe y consolidado de Evaluación Definitivo</t>
  </si>
  <si>
    <t>Observaciones al Informe de Evualuación Definitivo  (Si aplica).</t>
  </si>
  <si>
    <t>Oferta aceptada</t>
  </si>
  <si>
    <t>Documento que contiene la oferta aceptada</t>
  </si>
  <si>
    <t>Solicitud de Certificado de Registro presupuestal inversión o funcionamiento, según aplique.</t>
  </si>
  <si>
    <t>Certificado de Registro Presupuestal.</t>
  </si>
  <si>
    <t>Garantía del contrato modificada (cuando aplique).</t>
  </si>
  <si>
    <t>Solicitud Resolución reconocimiento del pasivo exigible (cuando aplique).</t>
  </si>
  <si>
    <t>Resolución reconocimiento del pasivo exigible  (cuando aplique).</t>
  </si>
  <si>
    <t>Solicitud de Liquidación (si aplica)</t>
  </si>
  <si>
    <t>Liquidación del contracto (si aplica)</t>
  </si>
  <si>
    <t xml:space="preserve">Estudios Previos de Conveniencia y Oportunidad de los Procesos de Selección Abreviada por  Subasta Inversa Presencial o Virtual. </t>
  </si>
  <si>
    <t>Ficha Tecnica</t>
  </si>
  <si>
    <t>Documento que contiene la ficha tecnica de los bienes, productos y/o servicios que se requieren adquirir</t>
  </si>
  <si>
    <t xml:space="preserve">Solicitud de certificado de registro presupuestal inversión </t>
  </si>
  <si>
    <t>Viabilidad para ejecución de recursos de inversión. (si aplica)</t>
  </si>
  <si>
    <t>Solicitud de Certificado disponibilidad presupuestal de Inversión o funcionamiento.</t>
  </si>
  <si>
    <t>Certificado de Disponibilidad Presupuestal inversión o funcionamiento.</t>
  </si>
  <si>
    <t>Aviso de Convocatoria Pública.</t>
  </si>
  <si>
    <t>Proyecto Pliego de Condiciones.</t>
  </si>
  <si>
    <t>Respuesta a las observaciones al Proyecto de Pliego de Condiciones.</t>
  </si>
  <si>
    <t>Resolución de apertura y designación de Comité estructurador y Evaluador del Proceso de Selección.</t>
  </si>
  <si>
    <t>Pliego de condiciones definitivo.</t>
  </si>
  <si>
    <t>Respuesta a las Observaciones al Pliego de Condiciones definitivo.</t>
  </si>
  <si>
    <t>Documento que contiene las respuesta a las Observaciones al Pliego de Condiciones definitivo.</t>
  </si>
  <si>
    <t>Subsanaciones al Informe de Evaluación Definitivo (Si aplica).</t>
  </si>
  <si>
    <t>Resolución de Adjudicación o de Declaratoria Desierta del Proceso (Si hay lugar a ello).</t>
  </si>
  <si>
    <t>Apobación de garantía de la modificación contractual (cuando aplique)</t>
  </si>
  <si>
    <t xml:space="preserve">Solicitud de contratación </t>
  </si>
  <si>
    <t>Documento donde se solicita la contratación de selección abreviada por Acuerdo Marco de Precios</t>
  </si>
  <si>
    <t xml:space="preserve">Estudios Previos de Conveniencia y Oportunidad </t>
  </si>
  <si>
    <t xml:space="preserve">Simulador Acuerdo Marco de Precios </t>
  </si>
  <si>
    <t>herramienta Simulador del Acuerdo Marco de Precios de Conectividad, la cual puede ser descargada de la página de Colombia Compra Eficiente, con el fin de tener un marco de referencia de costos que facilite determinar la viabilidad y eficiencia de una propuesta recibida por parte de un operador</t>
  </si>
  <si>
    <t>Certificado de disponibilidad presupuestal. -CDP</t>
  </si>
  <si>
    <t xml:space="preserve">Respuestas del evento de cotización </t>
  </si>
  <si>
    <t>Documento que contiene las respuestas del evento de cotización</t>
  </si>
  <si>
    <t>Constancia de evaluación técnica y financiera con el resultado del evento de cotización</t>
  </si>
  <si>
    <t>Documento que contiene la constancia de evaluación técnica y financiera con el resultado del evento de cotización</t>
  </si>
  <si>
    <t>Orden de compra</t>
  </si>
  <si>
    <t>Documento que contiene la orden de compra del bien o servicio</t>
  </si>
  <si>
    <t>Certificación de Antecedentes Judiciales</t>
  </si>
  <si>
    <t>Certificación de Antecedentes Personería</t>
  </si>
  <si>
    <t>Certificación de Antecedentes Contraloría</t>
  </si>
  <si>
    <t>Certificación de Antecedentes Procuraduría</t>
  </si>
  <si>
    <t>Registro de Identificación Tributaria-RIT.</t>
  </si>
  <si>
    <t>Registro Único Tributario-RUT.</t>
  </si>
  <si>
    <t>Certificación bancaria (si aplica)</t>
  </si>
  <si>
    <t>Documento que acredita encontrarse al día en el pago de aportes parafiscales de Seguridad Social, Sena e ICBF.</t>
  </si>
  <si>
    <t>Estudios previos de conveniencia y oportunidad de la selección abreviada por bolsa de productos</t>
  </si>
  <si>
    <t>Aanalisis del sector / Estudio de mercado</t>
  </si>
  <si>
    <t>Boletín informativo - Anuncio público de selección de comisionistas de entidades.</t>
  </si>
  <si>
    <t>Documento en el que se da aviso a las Sociedades Comisionistas de Bolsa que obtuvieron la pre-habilitación, para que
su manifestación de interés en participar a la Rueda de Selección mediante el ingreso de la oferta de comisión a través del aplicativo de rueda de selección en el horario establecido en el presente boletín informativo.</t>
  </si>
  <si>
    <t>Acta de selección del comisionista</t>
  </si>
  <si>
    <t>Documento que contieneel desarrollo de la selecion del comisionista</t>
  </si>
  <si>
    <t>Documentos de representacion del comisionista</t>
  </si>
  <si>
    <t>Minuta de contrato de comision</t>
  </si>
  <si>
    <t>Solicitud de Certificado de Registro presupuestal contrato de comision</t>
  </si>
  <si>
    <t>Consolidado de observaciones (si aplica)</t>
  </si>
  <si>
    <t>Documento que contiene las observaciones del proceso</t>
  </si>
  <si>
    <t>Respuesta a observaciones (si aplica)</t>
  </si>
  <si>
    <t xml:space="preserve">Documento que contiene las respuestas a las observaciones  </t>
  </si>
  <si>
    <t xml:space="preserve">Ficha técnica de negociación </t>
  </si>
  <si>
    <t xml:space="preserve">Ficha Técnica de Bienes, Productos y Servicios </t>
  </si>
  <si>
    <t>Boletín informativo anunciando la compra</t>
  </si>
  <si>
    <t>Boleta de Negociación (Operación de Mercado Abierto) expedida por la BMC.</t>
  </si>
  <si>
    <t>Propuesta y documentos proveedor seleccionado</t>
  </si>
  <si>
    <t>Estudios previos de conveniencia y oportunidad del proceso de minima cuantía</t>
  </si>
  <si>
    <t>Analisis Sector/Estudio Mercado</t>
  </si>
  <si>
    <t>Viabilidad para ejecución de recursos de Inversión (si aplica)</t>
  </si>
  <si>
    <t>Solicitud de certificado de Disponibilidad Presupuestal.</t>
  </si>
  <si>
    <t>Invitación pública</t>
  </si>
  <si>
    <t>Documento que ocntiene la invitacuón pública</t>
  </si>
  <si>
    <t>Observaciones a la invitación pública</t>
  </si>
  <si>
    <t>Documento que contiene las observaciones a la invitación pública</t>
  </si>
  <si>
    <t>Respuestas a las observaciones a la invitación pública</t>
  </si>
  <si>
    <t>Documento que contiene las respuestas a las observaciones de la invitación pública</t>
  </si>
  <si>
    <t>Manifestaciones de interés de MIPYMES (si aplica)</t>
  </si>
  <si>
    <t>Aviso de limitación del proceso a MIPYMES</t>
  </si>
  <si>
    <t>Documento en el que se maniifiesta la limitación del proceso a MIPYMES</t>
  </si>
  <si>
    <t>Aceptación de la oferta</t>
  </si>
  <si>
    <t>Documento con la manifestación a la entidad estatal para avalar o acoger un ofrecimiento previo.</t>
  </si>
  <si>
    <t>Estudios previos de conveniencia y oportunidad del concurso de méritos</t>
  </si>
  <si>
    <t>Análisis de Sector Estudio Mercado</t>
  </si>
  <si>
    <t>Aviso de convocatoria.</t>
  </si>
  <si>
    <t>Informe de precalificación ( según modalidad del concurso de méritos).</t>
  </si>
  <si>
    <t>Documento que contiene la precalificación realizada por la entidad de los interesados que manifestaron su interes</t>
  </si>
  <si>
    <t>Acta de audiencia de precalificación ( según modalidad del concurso de méritos).</t>
  </si>
  <si>
    <t>Documento en el que se consigna el desarrollo de la audiencia de  precalificación</t>
  </si>
  <si>
    <t>Proyecto de pliego de condiciones.</t>
  </si>
  <si>
    <t>Observaciones  al proyecto de pliego de condiciones.</t>
  </si>
  <si>
    <t>Resolución de Apertura.</t>
  </si>
  <si>
    <t>Adendas (si aplica).</t>
  </si>
  <si>
    <t>Acta de Cierre de proceso.</t>
  </si>
  <si>
    <t>Validación de la garantía</t>
  </si>
  <si>
    <t>Documento donde se solicita la contratación de Régimen Especial- Convenios de Asociación o Contratos de Interés Público por parte de la subdireccion que cuente con la necesidad.</t>
  </si>
  <si>
    <t>Estudios de Conveniencia y Oportunidad</t>
  </si>
  <si>
    <t>Matriz de Riesgo</t>
  </si>
  <si>
    <t>Copia legible del documento de identificación del representante legal.</t>
  </si>
  <si>
    <t>Certificado de Inspección, vigilancia y control de la ESAL, expedido por la autoridad competente</t>
  </si>
  <si>
    <t>Documento expedido por la autoridad competente</t>
  </si>
  <si>
    <t>Declaración de ingresos y patrimonio o declaración de renta vigente</t>
  </si>
  <si>
    <t xml:space="preserve">La declaración de ingresos y patrimonio corresponde a la compilación de los ingresos obtenidos de los contribuyentes no obligados a presentar y pagar impuesto de renta.
Declaración de renta, Se trata del valor que las personas naturales pagan al Estado, sean empleados o independientes, teniendo en cuenta sus ganancias, salarios, comisiones y otros ingresos del año anterior.
</t>
  </si>
  <si>
    <t>Certificaciones de experiencia de contratos o convenios ejecutados con objeto similar</t>
  </si>
  <si>
    <t>Son constancias o certificaciones escritas expedidas por la entidad respectiva, en la que conste el objeto y actividades desarrolladas, tiempo de ejecución y demás aspectos que se consideren pertinentes.</t>
  </si>
  <si>
    <t>Certificación de experiencia o acta de liquidación, expedidas por las entidades públicas o privadas</t>
  </si>
  <si>
    <t>Certificado de existencia y representación legal de la (s) persona (s) jurídica (s) vigente.</t>
  </si>
  <si>
    <t>Es un documento mediante el cual se prueba la existencia de la entidad y quien ejerce la representación legal de la misma, así como demuestra algunos aspectos relevantes de una entidad sin ánimo de lucro, tales como la antigüedad, vigencia, su objeto social, su domicilio, monto del capital, facultades del representante legal para comprometer y obligar a la entidad.</t>
  </si>
  <si>
    <t>Estatutos de la Entidad sin Ánimo de Lucro (Vigentes).</t>
  </si>
  <si>
    <t>Los estatutos de las entidades sin ánimo de lucro, son las disposiciones internas que conforman el marco de acción, funcionamiento y desarrollo de los objetivos de la entidad que está constituyéndose y sobre los cuales se basan su existencia, toma de decisiones, designación de administradores y órganos de fiscalización</t>
  </si>
  <si>
    <t>Estados Financieros del año inmediatamente anterior a la celebración del convenio, certificados, dictaminados y con notas.</t>
  </si>
  <si>
    <t>Los estados financieros son documentos que recogen todas las operaciones de las empresas durante un periodo determinado. Toda esta información, de manera agregada, es la que ofrecen los estados financieros. Muestran la información contable de una empresa agrupada por partidas en un periodo de tiempo concreto.</t>
  </si>
  <si>
    <t>Copia de la tarjeta profesional del contador y/o del revisor fiscal</t>
  </si>
  <si>
    <t>Documento que certifica que la personal puede ejercer un puesto laboral según la profesión estudiada.</t>
  </si>
  <si>
    <t>Certificación de antecedentes disciplinarios del contador y/o del revisor fiscal</t>
  </si>
  <si>
    <t>Certificado de antecedentes disciplinarios - Procuraduría del representante legal y/o persona jurídica</t>
  </si>
  <si>
    <t>Documento expedido por la Procuraduría General de la Nación que certifica si tiene o no antecedentes disciplinarios</t>
  </si>
  <si>
    <t>Certificado de Responsabilidad Fiscal - Contraloría del representante legal y/o persona jurídica</t>
  </si>
  <si>
    <t>Certificado de Antecedentes Judiciales (Policía) del representante legal y/o persona jurídica</t>
  </si>
  <si>
    <t>Certificado de medidas correctivas del representante legal y/o persona jurídica</t>
  </si>
  <si>
    <t>Copia del Registro Unico Tributario RUT</t>
  </si>
  <si>
    <t>Copia Registro de Información Tributaria – RIT</t>
  </si>
  <si>
    <t>Certificación expedida por el representante legal o revisor fiscal acreditando estar al día en el Sistema de Seguridad Social Integral</t>
  </si>
  <si>
    <t>Es un documento mediante el cual se cerifica el pago de la seguridad social de todos los empleados</t>
  </si>
  <si>
    <t>Proyecto y/o propuesta presentada por la ESAL articulado con el Plan de Desarrollo Distrital</t>
  </si>
  <si>
    <t>Documento por medio del cual se propone un movimiento, proyecto o idea de una actividad específica, sobre un asunto en especial de su conformidad para realizarlo.</t>
  </si>
  <si>
    <t>Certificación que manifieste si el representante legal o los miembros de la persona jurídica, hacen parte del listado de personas políticamente expuestas (Decreto 1674 del 21 de octubre de 2016)</t>
  </si>
  <si>
    <t xml:space="preserve">Documento acreditante, que personas naturales o funcionarios Expuestas Políticamente hacen parte del listado de personas politicamente expuestas (Decreto 1674 swl 21 de octubre de 2016) </t>
  </si>
  <si>
    <t>Acto Administrativo de justificación</t>
  </si>
  <si>
    <t>Acto administrativo, contrato o convenio</t>
  </si>
  <si>
    <t>Documento que contiene le acuerdo de voluntades creador o generador de obligaciones para las partes.</t>
  </si>
  <si>
    <t>Garantía del convenio o contrato (Si Aplica).</t>
  </si>
  <si>
    <t>Solicitud de Contratación</t>
  </si>
  <si>
    <t>Documento a través del cual el Ordenador del Gasto realiza la solicitud a la OAJ para adelantar el respectivo proceso de contratación</t>
  </si>
  <si>
    <t xml:space="preserve">Acto Administrativo de Justificación de la Contratación Directa. </t>
  </si>
  <si>
    <t>Estudios Previos de conveniencia y oportunidad para el contrato de Arrendamiento.</t>
  </si>
  <si>
    <t>Análisis Sector / Estudio Mercado.(si aplica)</t>
  </si>
  <si>
    <t>Matriz de Riesgo (si aplica)</t>
  </si>
  <si>
    <t>Certificado de Existencia y Representación Legal (Para Persona Jurídica).</t>
  </si>
  <si>
    <t>Documento que acredita la inscripción del contrato social, las reformas y los nombramientos de administradores y representantes legales, en la cámara de comercio con jurisdicción en el domicilio de la respectiva sociedad</t>
  </si>
  <si>
    <t>Cedula de Ciudadanía (Para Persona Natural).</t>
  </si>
  <si>
    <t>Cedula de Ciudadanía del Representante Legal (Persona Jurídica).</t>
  </si>
  <si>
    <t>Certificado de Antecedentes Judiciales.</t>
  </si>
  <si>
    <t>Certificación de Antecedentes Contraloría.</t>
  </si>
  <si>
    <t>Certificación de Antecedentes Procuraduría.</t>
  </si>
  <si>
    <t>Certificación de Antecedentes Personería.</t>
  </si>
  <si>
    <t>documento de identificación de los ciudadanos colombianos mayores de 18 años</t>
  </si>
  <si>
    <t xml:space="preserve">Documento que acredita encontrarse al día en el pago de aportes parafiscales de Seguridad Social, Sena e ICBF. </t>
  </si>
  <si>
    <t>Clausulado</t>
  </si>
  <si>
    <t>Designacion supervisión</t>
  </si>
  <si>
    <t>Informe de supervisión (si aplica)</t>
  </si>
  <si>
    <t>Garantía del contrato modificada (si aplica)</t>
  </si>
  <si>
    <t>Acta de liquidación y/o entrega del bien.</t>
  </si>
  <si>
    <t>Solicitud de contratación para Comodato</t>
  </si>
  <si>
    <t>Aceptación del Comodato - IDPC</t>
  </si>
  <si>
    <t>Estudios Previos de Conveniencia y Oportunidad para la contratación de Comodato</t>
  </si>
  <si>
    <t>Certificado de Existencia y Representación Legal (Personas Jurídica).</t>
  </si>
  <si>
    <t xml:space="preserve">Cedula de Ciudadanía (Para Persona Natural). </t>
  </si>
  <si>
    <t>Documento en el cual se manifiesta la intención de la entidad de suscribir contrato de comodato con el futuro comodatario.</t>
  </si>
  <si>
    <t>Solicitud de Certificado de Disponibilidad presupuestal (Si aplica)</t>
  </si>
  <si>
    <t>Certificado de Disponibilidad Presupuestal.(Si aplica)</t>
  </si>
  <si>
    <t xml:space="preserve">Estudios previos de conveniencia y oportunidad </t>
  </si>
  <si>
    <t>Proyecto o propuesta presentado por la  ESAL</t>
  </si>
  <si>
    <t>Fotocopia de la cedula de ciudadanía del Representante Legal.</t>
  </si>
  <si>
    <t>Fotocopia del RIT (Si aplica)</t>
  </si>
  <si>
    <t>Certificación de cumplimiento de las obligaciones con Seguridad Social y Pago Parafiscales</t>
  </si>
  <si>
    <t>Certificación de Antecedentes Disciplinarios de Personería de Bogotá.</t>
  </si>
  <si>
    <t>Certificado de antecedentes disciplinarios - Procuraduría del representante legal y/o persona jurídica.</t>
  </si>
  <si>
    <t>Certificado de Antecedentes Judiciales (Policía) del representante legal y/o persona jurídica.</t>
  </si>
  <si>
    <t>Garantía del convenio (Si Aplica).</t>
  </si>
  <si>
    <t>Garantía del contrato modificada (Si aplica)</t>
  </si>
  <si>
    <t>Solicitud liquidación del convenio (si aplica)</t>
  </si>
  <si>
    <t>Acta de Liquidación (si aplica).</t>
  </si>
  <si>
    <t>Documento que consignará de manera clara: los principales temas tratados durante
 la sesión, las intervenciones de los integrantes y contendrá las decisiones o determinaciones
 adoptadas.</t>
  </si>
  <si>
    <t>PARÁGRAFO . Se exceptúan también los documentos que contengan las opiniones o puntos de vista que formen parte del proceso deliberativo de los servidores públicos.</t>
  </si>
  <si>
    <t>Ley 1712 de 2014 ARTÍCULO  19. Información exceptuada por daño a los intereses públicos.</t>
  </si>
  <si>
    <t>Informes y Presentaciones (Anexos)</t>
  </si>
  <si>
    <t>Documentos que son presentados al Comite de Contratación para ser revisados y/o presentaciones.</t>
  </si>
  <si>
    <t>Base ejecución contractual por vigencia</t>
  </si>
  <si>
    <t>Base de datos con información de ejecución contractual del Instituto Distrital de Patrimonio Cultural</t>
  </si>
  <si>
    <t>GESTIÓN DOCUMENTAL</t>
  </si>
  <si>
    <t>Planilla de consulta y prestamo de documentos para usuarios Internos</t>
  </si>
  <si>
    <t>Formatos donde se refleja los datos del solicitante y descripcion del documento a prestar,Ofrecer el servicio de consulta y préstamo de los documentos que administra gestión documental
de las diferentes dependencias, ya sea a funcionarios de la entidad.</t>
  </si>
  <si>
    <t xml:space="preserve">Aura Herminda López Salazar 
Subdirectora de Gestión Corporativa </t>
  </si>
  <si>
    <t>Luis Alberto Torres Morales - Profesional Universitario Gestión Documental</t>
  </si>
  <si>
    <t>Planillas de consulta y prestamos de documentos para usuarios Externos</t>
  </si>
  <si>
    <t>Formatos donde se refleja los datos del solicitante y descripcion del documento a prestar,Ofrecer el servicio de consulta y préstamo de los documentos que administra gestión documental
para la consulta de otras
entidades y ciudadanos.</t>
  </si>
  <si>
    <t>Informe de seguimiento y ranking con las dependencias y documentos pendientes por tramitar</t>
  </si>
  <si>
    <t>Reporte en cual se registran los datos de actividades de radicación del aplicativo orfeo en cuanto su manejo en las dependencias de la entidad.</t>
  </si>
  <si>
    <t>Banco terminológico de tipos, series y sub-series documentales</t>
  </si>
  <si>
    <t>Es un instrumento archivístico, que organiza y estandariza los términos usados en la gestión documental de una entidad, simplificando la consulta de los documentos de archivo institucionales.</t>
  </si>
  <si>
    <t xml:space="preserve">Cuadro de Clasificación Documental </t>
  </si>
  <si>
    <t>Instrumento donde se refleja la jerarquización dada a la documentación producida por el IDPC y en el que se registran las series y subseries documentales con su respectiva codificación, a su vez las agrupa por las unidades productoras o dependencias.</t>
  </si>
  <si>
    <t>Formato único de inventario documental</t>
  </si>
  <si>
    <t>Inventario en el cual se registra la documentación de los archivos de gestión por cada area que compone el instituto</t>
  </si>
  <si>
    <t>Modelo de Requisitos para la Gestión de Documentos Electronicos</t>
  </si>
  <si>
    <t>Es un instrumento de referencia y validación de las funciones de los sistemas de información que se implementen para el tratamiento electrónico de documentos de archivos, los cuales se encuentran registrados en las tablas de retención documental del Instituto.</t>
  </si>
  <si>
    <t>Plan Institucional de Archivos - PINAR</t>
  </si>
  <si>
    <t> Es un instrumento de planeación para la labor archivística, que determina elementos importantes para la Planeación Estratégica y Anual del Proceso de Gestión Documental y da cumplimiento a las directrices del Archivo General de la Nación.</t>
  </si>
  <si>
    <t>Programa de Gestión Documental - PGD</t>
  </si>
  <si>
    <t>Es el Conjunto de actividades administrativas y técnicas, tendientes a la planificación, manejo y organización de la documentación producida y recibida por las entidades, desde su origen hasta su disposición final , con el fin de facilitar su uso y conservación, a su vez, especifica las operaciones para el desarrollo de los procesos de la gestión documental al interior de la entidad. Estos procesos son: producción, recepción, distribución, trámite, organización, consulta y disposición final.</t>
  </si>
  <si>
    <t>Tabla de control de acceso</t>
  </si>
  <si>
    <t> Es un instrumento de referencia, para determinar las agrupaciones documentales que serán objeto de uso, consulta y acceso por parte de usuarios internos y externos.</t>
  </si>
  <si>
    <t>Tabla de Retención Documental (TRD)</t>
  </si>
  <si>
    <t>Constituyen un instrumento archivístico que permite la clasificación documental de la entidad acorde a su estructura orgánico - funcional, e indica los criterios de retención y disposición final resultante de la valoración documental por cada una de las agrupaciones.</t>
  </si>
  <si>
    <t>Resolución adoptando las Tablas de Retención Documental y Tablas DE Valoración (TRD y TVD).</t>
  </si>
  <si>
    <t>Documento oficial donde se adoptan las TRD y las TVD.</t>
  </si>
  <si>
    <t>Sistema integrado de conservación</t>
  </si>
  <si>
    <t>El Sistema Integrado de Conservación parte de la implementación de buenas prácticas relacionadas con la aplicación de medidas técnicas, operativas y administrativas requeridas para la conservación preventiva de la documentación de la Entidad por cualquier medio que se genere (físico o digital), mitigando y evitando los riesgos de deterioro de los mismos. La apropiada integración de las mismas en los diferentes procedimientos archivísticos relacionados con la Gestión Documental garantizará la perdurabilidad de la información contemplando el ciclo vital de la documentación.</t>
  </si>
  <si>
    <t xml:space="preserve">Comunicación oficial </t>
  </si>
  <si>
    <t xml:space="preserve">Documento oficial interno donde se emite el Cronograma de transferencias documentales primarias. </t>
  </si>
  <si>
    <t xml:space="preserve">Formato Unico de Inventario Documental </t>
  </si>
  <si>
    <t>Formarto Unico de Inventario documental de la transferencia primaria.</t>
  </si>
  <si>
    <t xml:space="preserve">Formato Acta de Transferencia Documental  </t>
  </si>
  <si>
    <t>Documento oficial interno donde de oficializa la transferencia primaria.</t>
  </si>
  <si>
    <t xml:space="preserve">Formato de Inventario Analitico adoptado por el Archivo de Bogotá </t>
  </si>
  <si>
    <t xml:space="preserve">Formato de Inventario descriptivo de la tranferencia documental secundaria </t>
  </si>
  <si>
    <t>Sistema de Gestión de Documentos Electronicos y de Archivo Orfeo</t>
  </si>
  <si>
    <t xml:space="preserve">Es un software para la Gestión Documental y de procesos desarrollado
inicialmente por la Superintendencia de Servicios Públicos Domiciliarios
(SSPD) en Colombia, licenciado como software libre bajo licencia GNU/GPL.
Orfeo permite incorporar la gestión de los documentos a los procesos de
cualquier organización, automatizando procedimientos, con importantes
ahorros en tiempo, costos y recursos tales como toners de impresora, papel,
fotocopias, entre otros, así como el control sobre los documentos.
</t>
  </si>
  <si>
    <t xml:space="preserve">Matriz de activos de información </t>
  </si>
  <si>
    <t>Es el inventario y clasificación de los Activos de Información es la base para la gestión de riesgos de seguridad de la información y para determinar los niveles de protección requeridos. Se denomina activo a aquello que tiene algún valor para la Entidad y por tanto debe protegerse.</t>
  </si>
  <si>
    <t>Formato de  digitalización diaria de documentos Archivo Central</t>
  </si>
  <si>
    <t>Planilla en donde se diligencia el número de imágenes digitalizadas diarias por oficina, serie y subserie según tabla de retención documenta y su fecha de realización y funcionario que ejecuto la digitalización.</t>
  </si>
  <si>
    <t>Planilla de control de limpieza especializada general a depositos de archivos</t>
  </si>
  <si>
    <t>Planilla en donde se evidencia el tipo de limpieza aplicada en los archivos de gestión y central del IDPC(mensual o quincenal),el dia, la fecha y hora, los implementos utilizados y el funcionario de servicios generales que realizo dicha  limpieza.</t>
  </si>
  <si>
    <t>Planilla de control de limpieza diaria a depositos de archivos</t>
  </si>
  <si>
    <t xml:space="preserve">Planilla en donde se evidencia el tipo de limpieza aplicada en los archivos de gestión y central del IDPC(Diaria),el dia, la fecha y hora, los implementos utilizados y el funcionario de servicios generales que realizo dicha  limpieza. </t>
  </si>
  <si>
    <t>ADMINISTRACIÓN DE BIENES E INFRAESTRUCTURA</t>
  </si>
  <si>
    <t>Comunicación oficial interna informando las fechas de realización de toma fisica (memorando, circular, oficio o comunicación vía correo electrónico)</t>
  </si>
  <si>
    <t>Comunicación oficial interna con el cual se informa al cliente interno sobre la toma física</t>
  </si>
  <si>
    <t>Inventario individual de bienes físicos en servicio</t>
  </si>
  <si>
    <t>Documento oficial  que contiene la relación de bienes por cada usuario o responsable</t>
  </si>
  <si>
    <t>Informe final de revisión de activos</t>
  </si>
  <si>
    <t>Documento que contiene el resultado de la revisión de activos</t>
  </si>
  <si>
    <t>Correo electronico solicitando traslado de bienes</t>
  </si>
  <si>
    <t>Soporta el requerimiento de activos</t>
  </si>
  <si>
    <t>Comprobante de traslado de bienes</t>
  </si>
  <si>
    <t>Documento en el cual indica el Comprobante de traslado de bienes de almacén a servicio</t>
  </si>
  <si>
    <t>Comunicación oficial externa de entrada  evidencia de siniestro</t>
  </si>
  <si>
    <t>Comunicación oficial externa de entrada  evidencia de siniestro(Se dice que se ha producido un siniestro cuando se ha producido alguno de los hechos asegurados que se contemplan en la póliza de seguros).</t>
  </si>
  <si>
    <t>Comunicación oficial interna  evidencia de siniestro</t>
  </si>
  <si>
    <t>Comunicación oficial interna con el cual se reporta al proceso sobre un posible siniestro</t>
  </si>
  <si>
    <t>Comunicación interna a Control Interno Disciplinario informando la perdida, hurto, sustracción o daño de un bien</t>
  </si>
  <si>
    <t>Comunicación interna con el cual se informa de las novedades en siniestros a control interno</t>
  </si>
  <si>
    <t>Denuncia ante autoridad competente</t>
  </si>
  <si>
    <t>Soporta ante autoridad competente la ocurrencia del siniestro</t>
  </si>
  <si>
    <t>Comunicación interna de salida de solicitud de indemnización</t>
  </si>
  <si>
    <t>Documento con el cual se solicita reconocimiento del siniestro al corredor de seguros y la aseguradora</t>
  </si>
  <si>
    <t>Comunicación externa de entrada por parte del corredor de seguros solicitando ampliación de información del siniestro</t>
  </si>
  <si>
    <t>Comunicación externa del corredor de seguros para atención de posible siniestro</t>
  </si>
  <si>
    <t>Comunicación oficial externa de entrada por parte del corredor de seguros dando repuesta al siniestro</t>
  </si>
  <si>
    <t>Comunicación oficial externa  del corredor de seguros para atención de posible siniestro</t>
  </si>
  <si>
    <t>Comprobante de salida o baja del bien siniestrado</t>
  </si>
  <si>
    <t>Documento de información que soporta la salida o baja del bien siniestrado</t>
  </si>
  <si>
    <t>Entrada de almacén soportando la reposición del activo  ( anexo factura)</t>
  </si>
  <si>
    <t>Soporta la entrada o registro del bien de reposición</t>
  </si>
  <si>
    <t>Matriz de relación de bienes susceptibles de baja con información de estado, conservación y beneficio futuro</t>
  </si>
  <si>
    <t>Contiene la información de los bienes susceptibles de baja</t>
  </si>
  <si>
    <t>Concepto técnico estado de activos</t>
  </si>
  <si>
    <t>Concepto que soporta el estado o condición del bien susceptible de baja</t>
  </si>
  <si>
    <t>Estudio costo beneficio para baja de activos</t>
  </si>
  <si>
    <t>Estudio que justifica la posible baja de bienes</t>
  </si>
  <si>
    <t>Certificación financiera de activos propuestos para baja</t>
  </si>
  <si>
    <t>Certificación contiene información del estado financiero del bien</t>
  </si>
  <si>
    <t xml:space="preserve">Acta sesión equipo técnico de bienes e infraestructura </t>
  </si>
  <si>
    <t>Acta que soporta la reunión del equipo técnico de trabajo</t>
  </si>
  <si>
    <t>Resolución que ordena la baja</t>
  </si>
  <si>
    <t>Resolución que ordena la baja de los bienes con base al comité institucional de gestión de desempeño</t>
  </si>
  <si>
    <t>Comunicación oficial interna de solicitud de publicación  baja de activos</t>
  </si>
  <si>
    <t>Documento mediante el cual se solicita la publicación del acto administrativo de baja</t>
  </si>
  <si>
    <t>Propuestas o manifestaciones de interés</t>
  </si>
  <si>
    <t>Documento que soporta el interés en bienes con opción de baja por trasferencia</t>
  </si>
  <si>
    <t>Acta de adjudicación de bienes</t>
  </si>
  <si>
    <t>Acta que soporta de manera informativa la adjudicación de bienes a los interesados</t>
  </si>
  <si>
    <t>Acta de entrega activos dados de baja</t>
  </si>
  <si>
    <t>Acta de información que soporta la entrega física de bienes</t>
  </si>
  <si>
    <t>Registro fotográfico</t>
  </si>
  <si>
    <t>Registro fotográfico que complementa el acta de entrega de bienes</t>
  </si>
  <si>
    <t>Comprobante de salida por baja del Sistema de Información Financiera</t>
  </si>
  <si>
    <t>Documento que soporta la salida o baja del bien aprobado por el acto administrativo</t>
  </si>
  <si>
    <t>Certificado de disposición de residuos RAEE</t>
  </si>
  <si>
    <t>Documento que soporta la disposición final por destrucción o aprovechamiento</t>
  </si>
  <si>
    <t>Hoja de vida equipo y maquinaria</t>
  </si>
  <si>
    <t>Documento que contiene los datos de la maquinaria y equipo de mayor valor</t>
  </si>
  <si>
    <t>Diagnóstico para mantenimiento de equipo y maquinaria</t>
  </si>
  <si>
    <t>Documento que describe el estado de fucnionamiento, fallas o averias para intervención</t>
  </si>
  <si>
    <t>Recibo a satisfacción de servicio de mantenimiento de equipos y maquinaria</t>
  </si>
  <si>
    <t>Documento qur constata la intervención o arreglo de maquinaria y equipo</t>
  </si>
  <si>
    <t>Hoja de vida del vehículo</t>
  </si>
  <si>
    <t>esta es la herramienta ideal para conocer todo lo relacionado con la historia de ese automotor. En el histórico vehicular encontrará información sobre: Lista de accidentes registrados,Tipo de accidentes,Embargos o prendas inscritas, Histórico de propietarios, Vigencia revisión técnico mecánica y SOAT, Si el vehículo cuenta con limitaciones judiciales Y las características del vehículo (número de motor, chasis, cilindraje, marca).</t>
  </si>
  <si>
    <t>Documentos legales del  vehículo (tarjeta de propiedad, seguro obligatorio, revisión tecnicomecanica)</t>
  </si>
  <si>
    <t>Documentos que soporta la legalidad y propiedad del vehículo</t>
  </si>
  <si>
    <t>Correo solicitando el mantenimiento preventivo o correctivo del vehículo</t>
  </si>
  <si>
    <t>Correo que soporta el requerimiento de mantenimiento para vehículos</t>
  </si>
  <si>
    <t>Diagnóstico de inspección del vehículo en taller</t>
  </si>
  <si>
    <t>Documento que contiene el resultado de la inspección del vehículo</t>
  </si>
  <si>
    <t>Detalle intervención mantenimiento preventivo o correctivo del vehículo</t>
  </si>
  <si>
    <t>Documento que contiene los datos de los arreglos o reparaciones practicados al vehículo</t>
  </si>
  <si>
    <t>Formato inspección de vehículos por asignación o entrega</t>
  </si>
  <si>
    <t>Documento que soporta el estado del vehículo al entregarlo o devolverlo</t>
  </si>
  <si>
    <t>Planilla control de rutas</t>
  </si>
  <si>
    <t>Documento que soporta las rutas realizadas por vehículo</t>
  </si>
  <si>
    <t>Consumo de combustible del vehículo</t>
  </si>
  <si>
    <t>Documento que reporta el consumo de combustible mensual por vehículo</t>
  </si>
  <si>
    <t>Informe (trimestral)</t>
  </si>
  <si>
    <t>Documento que reporta el cumpliento de actividades y tareas programadas dentro del plan anual de mantenimiento</t>
  </si>
  <si>
    <t>Certificación de cumplimiento especificaciones técnicas y factura adjunta</t>
  </si>
  <si>
    <t>Documento que soporta el recibo a satisfacción de bienes por parte del responsable técnico</t>
  </si>
  <si>
    <t>Comprobante que soporta el ingreso</t>
  </si>
  <si>
    <t>Documento que soporta la entrada al registro financiero y administrativo del bien</t>
  </si>
  <si>
    <t>Correo elctrónico enviado solicitando el requerimiento de servicio de mantenimiento a la infraestructura física  (por la mesa de ayuda)</t>
  </si>
  <si>
    <t>Documento que reporta las necesidades de mantenimiento identificadas o solicitadas para los inmuebles</t>
  </si>
  <si>
    <t>Formato inspección de inmuebles</t>
  </si>
  <si>
    <t>Documento que soporta la inspección física de los bienes inmuebles</t>
  </si>
  <si>
    <t>Informes de diagnóstico de la situación presentada en infraestructura física (opcional)</t>
  </si>
  <si>
    <t>Documento que contiene los datos de las posibles intervenciones que requiere el inmueble</t>
  </si>
  <si>
    <t>Informe de ejecución de obras de mantenimiento (mensual)</t>
  </si>
  <si>
    <t>Documento que soporta la realización de las actividades de mantenimeinto del inmueble</t>
  </si>
  <si>
    <t>Formato reporte mantenimientos realizados a activos</t>
  </si>
  <si>
    <t>Documento que contiene información de las actividades realizadas a los inmuebles</t>
  </si>
  <si>
    <t>Formato de materiales utilizados durante los mantenimientos</t>
  </si>
  <si>
    <t>Documento que relaciona los materiales e insumos utilizados en los mantenimientos de inmuebles</t>
  </si>
  <si>
    <t>Comunicación oficial por medio de correo electrónico solicitando el servicio de reparaciones locativas</t>
  </si>
  <si>
    <t>Documento que reporta las necesidades de mantenimiento de aseo y cafetería identificadas o solicitadas para las sedes</t>
  </si>
  <si>
    <t xml:space="preserve">Reporte de actividades ejecutadas </t>
  </si>
  <si>
    <t>Documento que contiene información de las actividades realizadas de aseo y cafetería</t>
  </si>
  <si>
    <t>Informes de aspersión de fungicidas y control de plagas</t>
  </si>
  <si>
    <t>Documento que soporta las actividades de fumigación y control de plagas</t>
  </si>
  <si>
    <t>Informe de mantenimiento de jardines</t>
  </si>
  <si>
    <t>Documento que reporta las actividades realizadas del mantenimiento de jardines</t>
  </si>
  <si>
    <t>Plan de mantenimiento anual</t>
  </si>
  <si>
    <t>Documento que contiene el plan de mantenimiento anual</t>
  </si>
  <si>
    <t>Manual de mantenimiento inmueble</t>
  </si>
  <si>
    <t>Documento que contiene las actividades para el mantenimiento preventivo y correctivo especifico por inmueble</t>
  </si>
  <si>
    <t>Programación actividades fijas de mantenimiento</t>
  </si>
  <si>
    <t>Documento que contiene la planeación de las actividades de mantenimiento articuladas al plan anual</t>
  </si>
  <si>
    <t xml:space="preserve">Comprobante de solicitud de bienes </t>
  </si>
  <si>
    <t>Documento que controla el requerimiento de bienes</t>
  </si>
  <si>
    <t xml:space="preserve">Comprobante que soporta la entrega de los bienes </t>
  </si>
  <si>
    <t>Documento que soporta la entrega de los bienes en atención al pedido</t>
  </si>
  <si>
    <t>Comunicación oficial externa de solicitud de artículos en consignación (publicaciones y artículos de promoción institucional)</t>
  </si>
  <si>
    <t>Documento que soporta el requerimiento de inventario para consignación</t>
  </si>
  <si>
    <t>Comunicación oficial interna de salida de respuesta a la solicitud de artículos en consignación y programación de entrega</t>
  </si>
  <si>
    <t>Documento con el cual se remite el inventario y soporte de entrega en consignación</t>
  </si>
  <si>
    <t>Comprobante de salida en consignación</t>
  </si>
  <si>
    <t>Documento que soporta la salida de inventario a consignación</t>
  </si>
  <si>
    <t>Comunicación oficial externa de entrada de entrega de reporte de venta articulos en consignación</t>
  </si>
  <si>
    <t>Documento con el cual se reporta la venta de inventario en consignación</t>
  </si>
  <si>
    <t>Comprobante de salida por venta artículos en consignación</t>
  </si>
  <si>
    <t>Documento que soporta el registro de inventario por venta de consignación</t>
  </si>
  <si>
    <t>Comprobante de consignación</t>
  </si>
  <si>
    <t>Documento que soporta el ingreso de fondos por venta de inventario</t>
  </si>
  <si>
    <t>Comprobante de salida por venta artículos por venta directa</t>
  </si>
  <si>
    <t>Documento que soporta el registro de inventario por venta directa</t>
  </si>
  <si>
    <t>Licencia</t>
  </si>
  <si>
    <t>Documento oficial en el cual se releja el contrato entre el desarrollador del software sometido a  propiedad intelectual y a derechos de autor y el usuario(en este caso la entidad), en el cual se definen con precisión los derechos y deberes ambas partes.</t>
  </si>
  <si>
    <t>Lista de asistencia</t>
  </si>
  <si>
    <t>Documento oficial que se elabora para poder controlar y reportar la presencia o ausencia de los individuos que se encuentran registrados en dicha lista.</t>
  </si>
  <si>
    <t>Plan Estrategico de Tecnologias de Información y Comunicaciones</t>
  </si>
  <si>
    <t>Documento que define el Plan de Tecnologias de la información y las comunicaciones que se van a ejecutar durante una vigenmcia determinada</t>
  </si>
  <si>
    <t>Plan de Seguridad y Privacidad de la Información</t>
  </si>
  <si>
    <t>Documento que define el Plan de seguridad y Privacidad de la Informacion en la entidad</t>
  </si>
  <si>
    <t>Plan de Tratamiento de Riesgos de Seguridad de la Información</t>
  </si>
  <si>
    <t>Docmento que define el tratamiento d elos riesgos de seguridad y privacidad de la información en la entidad.</t>
  </si>
  <si>
    <t>Autodiagnostico de MSPI</t>
  </si>
  <si>
    <t>Matriz que evalua el seguimiento y complimiento de los lineamientos definidos por MinTic para el MSPI.</t>
  </si>
  <si>
    <t>Guia de Gestion de Proyectos de TI</t>
  </si>
  <si>
    <t>Documento Guia para la Gestion de proyectos que incorporen Tecnologias de la Informacipon.</t>
  </si>
  <si>
    <t>Formato de solicitud de desarrollo y actualización de software.</t>
  </si>
  <si>
    <t>Documento que se utiliza para realizar la solicitud de un nuevo desarrollo o cambio en el desarrollo de software.</t>
  </si>
  <si>
    <t>Catálogo sistemas de información</t>
  </si>
  <si>
    <t>Documento con la relación de los sistemas de informacion que se encuentran vigentes en la entidad.</t>
  </si>
  <si>
    <t>Ley 1712 de 2014 ARTÍCULO  19. Información exceptuada por daño a los intereses publicos</t>
  </si>
  <si>
    <t>Catálogo de servicios TI</t>
  </si>
  <si>
    <t>Documento con la relación de los servicios TI que se prestan en todos los procesos la entidad.</t>
  </si>
  <si>
    <t>Catálogo de elementos de Infraestrcutura Tecnólogica</t>
  </si>
  <si>
    <t>Documento con la relación de la infraestrucuta tecnologica con la que cuenta la entidad.</t>
  </si>
  <si>
    <t>Firewall</t>
  </si>
  <si>
    <t>Sistema de seguridad perimetral.</t>
  </si>
  <si>
    <t>Consola Antivrus</t>
  </si>
  <si>
    <t>Software cuyo objetivo es evitar,  detectar y eliminar virus informático.</t>
  </si>
  <si>
    <t>Directorio Activo</t>
  </si>
  <si>
    <t>Servicio de directorio en una red distribuida de computadores. Utiliza distintos protocolos, principalmente LDAP, DNS, DHCP, entre otros.</t>
  </si>
  <si>
    <t xml:space="preserve">Servidores físicos y virtuales </t>
  </si>
  <si>
    <t>Los servidores pueden ser físicos o virtuales. En el caso del físico, se trata de un hardware, también conocido como host (anfitrión), es una máquina integrada a una red de nodos basados en software.</t>
  </si>
  <si>
    <t xml:space="preserve">Sistema de almacenamIento backup </t>
  </si>
  <si>
    <t>Copia de los datos originales que se realiza con el fin de disponer de un medio para recuperarlos en caso de su pérdida.</t>
  </si>
  <si>
    <t>UPS</t>
  </si>
  <si>
    <t>Sistemas de alimentación ininterrumpida,  dispositivo que gracias a sus baterías y otros elementos almacenadores de energía, durante un apagón eléctrico puede proporcionar energía eléctrica por un tiempo limitado.</t>
  </si>
  <si>
    <t>Mesa de Ayuda Aranda</t>
  </si>
  <si>
    <t>La mesa de ayuda o help desk es un servicio que ofrece información y soporte técnico a los colaboradores. Su propósito es atender solicitudes e incidentes internos y externos relacionados a la tecnología de la información (TI).</t>
  </si>
  <si>
    <t>Comunicación oficial externa  de entrada solicitando informe  por parte de la veeduría distrital</t>
  </si>
  <si>
    <t>Documento oficial en el cual se solicita informaciòn de interes por parte de la veeduría distrital como ente de control.</t>
  </si>
  <si>
    <t>Informe según requerimiento a la veeduría distrital</t>
  </si>
  <si>
    <t>Documento oficial en el cual se responde el requerimiento de la veeduría distrital.</t>
  </si>
  <si>
    <t>Comunicación oficial interna remitiendo informe a la veeduría distrital ( soporte papel y/o digital)</t>
  </si>
  <si>
    <t>Documento oficial indicando el envio de dicha informaciòn a la veedurìa distrital.</t>
  </si>
  <si>
    <t xml:space="preserve">Comunicación oficial externa a entes de control </t>
  </si>
  <si>
    <t xml:space="preserve">Documento oficial mediante el cual se le comunica a los entes de control las comunicaciones dentro de la investigación disciplinaria, o se envia información solicitada por los entes de control </t>
  </si>
  <si>
    <t xml:space="preserve">Comunicación oficial externa de entrada  solicitando información de otras entidades y/o ciudadanos </t>
  </si>
  <si>
    <t>Documento oficial en el cual se solicita informaciòn de acuerdo al tema de interes a entidades y ciudadanos,</t>
  </si>
  <si>
    <t>Informe según requerimiento de entidades  y/o ciudadanos</t>
  </si>
  <si>
    <t>Documento oficial en el cual hay requerimientos por parte de las entidades y/o ciudadanos en base a informaciòn solicitada.</t>
  </si>
  <si>
    <t>Comunicación oficial interna remitiendo respuesta a requerimientos de entidades  y/o ciudadanos</t>
  </si>
  <si>
    <t>Documento oficial indicando el envio de respuesta a dichos requeirmientos a entidades y/o ciudadanos.</t>
  </si>
  <si>
    <t>Queja y/o informes</t>
  </si>
  <si>
    <t xml:space="preserve">Documento por medio del cual se pone en conocimiento de la autoridad disciplinaria hechos presumibles de infracción a la normatividad. </t>
  </si>
  <si>
    <t>Auto inhibitorio</t>
  </si>
  <si>
    <t>Es una desición por medio de la cual la autoridad disciplinaria se inhibe o se abstiene de iniciar una actuación disciplinaria por falta de los requisitos establecidos en la norma, sin que esta haga transito a cosa juzgada.</t>
  </si>
  <si>
    <t>Comunicación auto inhibitorio</t>
  </si>
  <si>
    <t>Documento oficial en el cual se comunica al quejoso en la decisión de inhibisión y la posibilidad que tienen de allegar nuevas pruebas y de ampliar los hechos.</t>
  </si>
  <si>
    <t xml:space="preserve">Auto apertura de indagación  previa </t>
  </si>
  <si>
    <t xml:space="preserve"> Documento escrito que ordena de manera motivada, la iniciación de la etapa de indagación previa con el fin de verificar la identidad del posible infractor y la ocurrencia de los hechos, denunciados en el informe o la queja, el cual tendra una duración de 3 meses </t>
  </si>
  <si>
    <t>Ratificación y ampliación de la queja</t>
  </si>
  <si>
    <t xml:space="preserve">Diligencia por medio de la cual el quejoso ratifica bajo la gravedad de juramento los hechos dados a conocer. </t>
  </si>
  <si>
    <t xml:space="preserve">Citación quejoso ratificación y ampliación </t>
  </si>
  <si>
    <t>Documento oficial por medio del cual se cita al quejoso para la diligencia de ratificaciòn y ampliaciòn de su queja.</t>
  </si>
  <si>
    <t>Auto de prorroga de la indagación  previa</t>
  </si>
  <si>
    <t>Si vencido el termino de 3 meses de la indagación previa, los hechos se relacione con conductas por violacion a los derechos humanos o al derecho internacional humanitario, el termino de la indagación previa podra extenderse por otros 3 meses.</t>
  </si>
  <si>
    <t xml:space="preserve">Auto de archivo o terminación </t>
  </si>
  <si>
    <t>Desición motivada por medio de la cual se declara la terminaciòn y archivo definitivo de la actuación disciplinaria.</t>
  </si>
  <si>
    <t>Comunicación al quejoso y al investgado del auto de archivo</t>
  </si>
  <si>
    <t>Comunicación de la decisión por medio de la cual se dispone la terminación o archivo definitivo de la actuación disciplinaria, y se le comunica al investigado y al quejoso para que de esta forma haga uso de los recursos de la ley.</t>
  </si>
  <si>
    <t>Recurso de apelación del quejoso</t>
  </si>
  <si>
    <t>Es un medio de impugnación a través del cual el quejoso pide que se revoque, modifique o aclare una providencia de terminación de la autoridad disciplinaria.</t>
  </si>
  <si>
    <t xml:space="preserve">Constancia de ejecutoria </t>
  </si>
  <si>
    <t>Es el escrito en el que se hace constar que un acto administrativo adquirió firmeza.</t>
  </si>
  <si>
    <t>Citación para versión libre</t>
  </si>
  <si>
    <t>Comunicación oficial citando al investigado para que exponga su versión de los hechos, a la cual no esta obligado a comparecer.</t>
  </si>
  <si>
    <t>Versión libre</t>
  </si>
  <si>
    <t>Es aquella diligencia libre de todo apremio y juramento, en la que el  investigado como sujeto procesal tiene derecho a ser oído por parte de la autoridad disciplinaria, en cualquier etapa de la actuación, antes del fallo de primera instancia. Respetándole el libre ejercicio de su defensa.</t>
  </si>
  <si>
    <t>Acta de visita administrativa</t>
  </si>
  <si>
    <t>Práctica de la prueba que requiere el desplazamiento del operador disciplinario hasta el lugar donde ocurrieron los hechos o donde se encuentra información que puede ayudar a su esclarecimiento en etapa de instrucción o juzgamiento.</t>
  </si>
  <si>
    <t>Auto apertura de investigación disciplinario</t>
  </si>
  <si>
    <t>Documento escrito que ordena de manera motivada, la iniciación del proceso disciplinario con el propósito de ahondar en los pormenores de la infracción disciplinaria, las circunstancias de tiempo, modo y lugar, el compromiso del implicado en la ejecución de la falta y si se configuran causales de exclusión de responsabilidad a su favor, tiene una duracción de 6 meses.</t>
  </si>
  <si>
    <t>Auto remisión por competente poder preferente</t>
  </si>
  <si>
    <t>Auto mediante el cual se remite a la procuraduria o personeria el expediente para que sea avocado por esas entidades, en razón a los hechos o la calidad de las personas investigada.</t>
  </si>
  <si>
    <t>Comunicación Personería y Procuraduría</t>
  </si>
  <si>
    <t>Comunicación oficial por medio de la cual se informa a los entes externos de control disciplinario la iniciación de una investigación disciplinaria, de la sanción impuesta en el fallo de primera instancia en caso de no interponer recursos, de la sanción impuesta cuando el fallos de primera instancia es confirmado asi como cuando se  ordena la terminación del expediente.</t>
  </si>
  <si>
    <t>Citación para notificacion personal</t>
  </si>
  <si>
    <t>es el llamado al investigidado para que se notifique personalmente de las decisiones tomadas en el auto de investigación, el de vinculación, el pliego de cargos y su variación, los fallos de instancia, ademas del cierre de la investigación y el que correr traslado para alegatos precalificatorios.</t>
  </si>
  <si>
    <t xml:space="preserve">Acta de notificación personal </t>
  </si>
  <si>
    <t>Es un acto jurídico procesal a través del cual se le hace saber al investigado la iniciación, el de vinculación, el pliego de cargos y su variación, los fallos de instancia, ademas del cierre de la investigación y el que correr traslado para alegatos precalificatorios, se le hace entrega de las copias del que se le comunicó, se le pone en conocimiento sus derechos como investigado y los beneficios de la confesión.</t>
  </si>
  <si>
    <t>Notificación por edicto</t>
  </si>
  <si>
    <t>Se le llama edictos a las publicaciones a traves de la cartelera virtual, que ordena el órgano competente para enterar a los sujetos  procesales de la emisión de una decisión y la posibilidad de ejercer su derecho de defensa y debido proceso, en caso de ser necesario, en razón a que la comunicación de notificación personal fue fallida, por desconocerse la dirección fisica o electronica del disciplinado.</t>
  </si>
  <si>
    <t>Notificación por estado</t>
  </si>
  <si>
    <t>Se le llama estados al documento mediante el cual se comunica a los interados, de las publicaciones a traves de la cartelera virtual de decisiones dentro de los procesos, para enterar a los sujetos  procesales de la emisión de una decisión y la posibilidad de ejercer sus derechos, en caso de ser necesario.</t>
  </si>
  <si>
    <t>Comunicación al investigado</t>
  </si>
  <si>
    <t>Comunicaión oficial informando al investigado repecto de actuaciones adelantadas dentro del trámite procesal.</t>
  </si>
  <si>
    <t>Comunicación a los consultorios jurídicos para designación de defensor</t>
  </si>
  <si>
    <t>Comunicación que se envia a  los consultorios juridicos de las universidades, solicitando su colaboración con la designación de un estudiante de derecho para que asuma la defesa de oficio del investigado en etapa de investigación o juzgamiento.</t>
  </si>
  <si>
    <t>Auto decreta pruebas</t>
  </si>
  <si>
    <t>decisión por medio de la cual se decreta la practica de pruebas que han sido solicitada por la parte investigada o su apoderado o pruebas de oficio.</t>
  </si>
  <si>
    <t>Comunicación decreto de pruebas de oficio o a petición de parte.</t>
  </si>
  <si>
    <t>Es un documento oficial por medio del cual se informa a los sujetos procesales el decreto  de pruebas oficioso o a petición de parte y el derecho que tiene a controvertirlas y a participar en su recaudo.</t>
  </si>
  <si>
    <t>Oficio pruebas documentales</t>
  </si>
  <si>
    <t xml:space="preserve">Documento oficial o memorando por medio de cual se solicita información decretada como pruebas. </t>
  </si>
  <si>
    <t>Pruebas</t>
  </si>
  <si>
    <t>Documentos aportados por el investigado, testigos, quejoso o obtenidos de oficio, necesarios para determinar la culpabilidad o no del investigado.</t>
  </si>
  <si>
    <t>Declaración juramentada</t>
  </si>
  <si>
    <t xml:space="preserve"> es una manifestación escrita o verbal cuya veracidad es asegurada mediante un juramento ante una autoridad judicial o administrativa. Esto hace que el contenido de la declaración sea tomado como cierto hasta que se demuestre lo contrario.</t>
  </si>
  <si>
    <t>Citación testigos</t>
  </si>
  <si>
    <t>Documento oficial por medio del cual se cita a las personas que tubieron conocimiento de los hechos para que los expongan, advirtiendoles las consecunecias de su no asistencia.</t>
  </si>
  <si>
    <t>Diligencia deTestimonio</t>
  </si>
  <si>
    <t>Diligencia por medio de cual se le toma el testimonio bajo la gravedad de juramento a las personas que presenciaron o tuvieron conocimiento de los hechos motivo de investigación.</t>
  </si>
  <si>
    <t>Auto de prorroga de investigación</t>
  </si>
  <si>
    <t xml:space="preserve">Si vencido el termino de investigaciòn disciplinaria hiciera falta pruebas se podra declarar la prorroga de la misma hasta por a mitad del termino en este caso 3 meses. En el caso de que se trate de infracciones a los derechos humanos o al derecho internacional humanitario se podra porrrogar hasta 12 meses adicionales, la investigación no podra exeder de 18 meses. </t>
  </si>
  <si>
    <t>Auto resolviendo recurso de reposición</t>
  </si>
  <si>
    <t>Decisión por medio de la cual se resuelve el recurso de reposisción interpuesto por los sujetos procesales, en la que se concede la reposicion o se rechaza</t>
  </si>
  <si>
    <t xml:space="preserve">Auto concediendo recurso de apelación </t>
  </si>
  <si>
    <t>Documento de tramite por medio del cual se concede el recurso interpuesto por el interesado.</t>
  </si>
  <si>
    <t xml:space="preserve">Comunicación auto concede apelación </t>
  </si>
  <si>
    <t>Documento oficial por medio del cual se le informa al interesado que se concedio el recurso de apelación.</t>
  </si>
  <si>
    <t>Auto Rechazando recurso de apelación por improcedente</t>
  </si>
  <si>
    <t>Actuación motivada por medio de la cual se rechaza un recurso improcedente respecto de la desición tomada.</t>
  </si>
  <si>
    <t xml:space="preserve">Comunicación auto niega recurso de apelación </t>
  </si>
  <si>
    <t>Comunicación oficial donde se informa el motivo por el cual se da negaciòn al recurso de apelaciòn</t>
  </si>
  <si>
    <t xml:space="preserve">Auto declarando desierto recurso </t>
  </si>
  <si>
    <t>Actuación procesal por medio de la cual se declara desierto un recurso por falta de sustentación dentro del termino establecido.</t>
  </si>
  <si>
    <t xml:space="preserve">Auto niega recurso por extemporaneo </t>
  </si>
  <si>
    <t>Actuación procesal por medio de la cual se declara se rechaza un recurso de apelación por no presentarse en el termino fijado por la ley.</t>
  </si>
  <si>
    <t>Alegatos precalificatorios</t>
  </si>
  <si>
    <t>Memorial por medio del cual el investigado o su defensor presenta los alegatos precalificatorios para que se se tenga encuenta antes de la formulación de cargos y con la intención de desvirtuarlos los hechos, aportando pruebas o solicitando el decreto de otras.</t>
  </si>
  <si>
    <t>Auto de evaluación de investigación disciplinaria</t>
  </si>
  <si>
    <t>Una vez en firme la providencia del cierre de la investigaciòn se procedera a la evaluación de la misma profiriendo pliego de cargos u ordenando la terminación y archivo definitivo  de la actuación disciplinaria.</t>
  </si>
  <si>
    <t>Auto de pliego de cargos</t>
  </si>
  <si>
    <t>Desición por medio de la cual se imputa al procesado la posible ejecución de una conducta supcetible de imposición de una sanción disciplinaria.</t>
  </si>
  <si>
    <t xml:space="preserve">Auto que avoca conocimiento y define la modalidad del proceso </t>
  </si>
  <si>
    <t>Auto mediante el cual el operador de juzgamiento avoca conocimiento del proceso disciplinario, define si el proceso se llevara por la linea ordinaria o verbal.</t>
  </si>
  <si>
    <t>Auto que avoca conocimiento,  define juicio ordinario y corre traslado para descargos</t>
  </si>
  <si>
    <t>En el auto en el que el funcionario de conocimiento decide aplicar el procedimiento ordinario, también dispondrá que, por el termino de quince (15) días, el expediente quede a disposición de los sujetos procesales en la secretaria. En este plazo, podrán presentar descargos, así como aportar y solicitar pruebas. Contra esta decisión no procede recurso alguno. La renuencia del investigado o su defensor a presentar descargos no interrumpen el trámite de la actuación.</t>
  </si>
  <si>
    <t>Descargos</t>
  </si>
  <si>
    <t>Memorial por medio del cual el investigado o su defensor presenta la explicación de los cargos formulados, con la intención de desvirtuarlos aportando pruebas o solicitando el decreto de otras.</t>
  </si>
  <si>
    <t>Auto resolviendo nulidad</t>
  </si>
  <si>
    <t>Desición por medio de la cual el operador disciplinario resuelve las solicitudes de nulidad presentados por los sujetos procesales.</t>
  </si>
  <si>
    <t>vairación de cargos</t>
  </si>
  <si>
    <t>Desición por medio de la cual la autoridad disciplinaria de juzgamiento remite el expediente a la autoridad disciplinaria de instrucción para que modifique los cargos ya sea por prueba sobreviniente resuelve o por error en la clasifiación.</t>
  </si>
  <si>
    <t>Auto ordena correr traslado alegatos de conclusión</t>
  </si>
  <si>
    <t>Desición de tramite o de impulso procesal que indica a los sujetos procesales que cuentan con el termino de 10 días oara presentar sus alegatos de conclusión.</t>
  </si>
  <si>
    <t>Alegatos de conclusión</t>
  </si>
  <si>
    <t>Auto ordena adelantar el proceso verbal</t>
  </si>
  <si>
    <t>Desición de tramite mediante el cual la autoridad encargada del juzgamiento define que el tramite para continuar la investigación es verbal conforme inciso 2 del articulo 225 A de la ley 1952 de 2019.</t>
  </si>
  <si>
    <t>Auto de pruebas y descargos proceso verbal</t>
  </si>
  <si>
    <t>En el auto en el que el funcionario de conocimiento decida adelantar el juicio verbal, de conformidad con las reglas establecidas en esta ley, fijara la fecha y la hora para la celebración de la audiencia de descargos y pruebas, la cual se realizara en un término no menor a diez (10) días ni mayor a los veinte (20) días de la fecha del auto de citación. Contra esta decisión no procede recurso alguno.</t>
  </si>
  <si>
    <t xml:space="preserve">Citación audiencia de pruebas y descargos </t>
  </si>
  <si>
    <t xml:space="preserve">Comunicación al investigado para que comparezca a la audiencia de pruebas y descargos. </t>
  </si>
  <si>
    <t xml:space="preserve">Intalación de audiencia de pruebas y descargos </t>
  </si>
  <si>
    <t>audiencia en la que aclaran los beneficios de la confesión, se decreta pruebas y practican pruebas, se resuelven nulidades, en caso de no haber pruebas que practicar se supendera la audiencia para continuar con la audiencia de alegatos.</t>
  </si>
  <si>
    <t>Audiencia para traslado para alegatos previos</t>
  </si>
  <si>
    <t>Si no hubiere pruebas que practicar o habiéndose practicado la decretadas, se suspenderá la audiencia por el termino de diez (10) días para que los sujetos procesales preparen sus alegatos previos a la decisión.
Reanudada esta, se concederá el uso de la palabra a los sujetos procesales para que procedan a presentar sus alegatos, en el siguiente orden, el Ministerio Publico, la victima cuando fuere el caso, el disciplinable y el defensor. Finalizadas las intervenciones, se citará para dentro de los quince (15) días siguientes, con el fin de dar a conocer el contenido de la decisión</t>
  </si>
  <si>
    <t>Fallo primera instancia</t>
  </si>
  <si>
    <t xml:space="preserve">Es la desición de primera instancia sansonatoria o absolutoria que puede ser impugnada por el quejoso o investigado dependiendo de la determinación. </t>
  </si>
  <si>
    <t>solicitud revocatoria directa</t>
  </si>
  <si>
    <t>Memorial por medio del cual el investigado o su defensor presenta ante la auridad de primera instancia la solicitud de revocatoria del fallo, aplica cuando no se interpusieron los recursos de ley dentro de los 4 meses siguientes al fallo.</t>
  </si>
  <si>
    <t>Auto que reseulve la revocatoria</t>
  </si>
  <si>
    <t>la procuraduria general de la nación o las personeria de bogotá mediante decisión motivada podran revocar los fallos sancionatorios, los autos de archivo y el fallo absolutorio, o rechazar la revocatoria.</t>
  </si>
  <si>
    <t xml:space="preserve">Comunicación remisión expediente segunda instancia </t>
  </si>
  <si>
    <t>Comunicación oficial por medio de cual se remite el expediente para el tramite de la segunda instancia.</t>
  </si>
  <si>
    <t>Recurso de queja</t>
  </si>
  <si>
    <t>El recurso de queja procede contra la decisión que rechaza el recurso de apelación y es un memorial presentado por el disciplinado.</t>
  </si>
  <si>
    <t>Sentencia de segunda instancia</t>
  </si>
  <si>
    <t xml:space="preserve">Es la desición pormedio de la cual el superior jerarquico resuelve el recurso de apelación interpuesto por el quejoso o por el investigado, confirmando o revoncando la decisión de primera instancia </t>
  </si>
  <si>
    <t xml:space="preserve">Comunicación oficial externa enviando el expediente a primera instancia </t>
  </si>
  <si>
    <t xml:space="preserve">Comunicación oficial por medio de cual la segunda instancia remite a la autoridad disciplinaria de primera el expediente junto con la desición tomada para que se proceda a la ejecución. </t>
  </si>
  <si>
    <t>Comunicación al operador de primera instancia</t>
  </si>
  <si>
    <t xml:space="preserve">Comunicación oficial por medio de cual la segunda instancia informa al operador de primera la desición tomada para que se proceda a la ejecución. </t>
  </si>
  <si>
    <t>Constacia de revisión de expediente</t>
  </si>
  <si>
    <t>Documento por medio del cual se deja constancia de la revisón y acceso al expediente permitida a los sujetos procesales, a sus defensores o al ministerio público.</t>
  </si>
  <si>
    <t>Auto obedezcase y cumplase</t>
  </si>
  <si>
    <t>Auto proferido por la autoridad de Juzgamiento mediante la cual se obedece y cumple lo resuelto en segunda instancia, ya sea absolución o una confirmación en caso de sentencia absolutoria.</t>
  </si>
  <si>
    <t>Acto administrativo que ordena la ejecución de la sanción</t>
  </si>
  <si>
    <t>Es la manifestación de la autoridad (acto administrativato) autoridad disciplinaria en segunda instancia o primera instancia, mediante el cual se comunica a la procuraduria o personeria la sanción impuesta a un disciplinado, para su ejecución.</t>
  </si>
  <si>
    <t xml:space="preserve">Actualización de datos de los procesos llevados a cargo por la oficina de control disciplinario interno </t>
  </si>
  <si>
    <t xml:space="preserve">Documentos por medio de los cuales se reporta la información que se reporta en los expedientes fisicos </t>
  </si>
  <si>
    <t>Computador</t>
  </si>
  <si>
    <t xml:space="preserve">Bien mueble por medio del cual se guarda la información de cada uno de los procesos nuevos, activos, archivados, enviados, así como todos los tramites de la oficina. </t>
  </si>
  <si>
    <t>Base de datos procesos</t>
  </si>
  <si>
    <t>Documento por medio del cual se actualiza y se lleva la trazabilidad de cada uno de los procesos.</t>
  </si>
  <si>
    <t>GESTIÓN FINANCIERA</t>
  </si>
  <si>
    <t>Actas de comité</t>
  </si>
  <si>
    <t xml:space="preserve"> Documento oficial que certifica y registra lo acontecido durante una reunión, un acta también puede tratarse de un documento que ofrece un carácter oficial y que certifica legalmente la condición del funcionario o la institución. </t>
  </si>
  <si>
    <t>Acta cierre caja menor</t>
  </si>
  <si>
    <t xml:space="preserve"> Documento oficial que certifica y registra lo el cierre de caja menor.</t>
  </si>
  <si>
    <t>Acta de arqueo de caja menor</t>
  </si>
  <si>
    <t xml:space="preserve">Proceso de verificación, mediante el recuento del efectivo y/o de los documentos existentes, en un momento determinado, con el fin de establecer controles internos respecto al manejo de los recursos o de procedimientos establecidos. </t>
  </si>
  <si>
    <t>Facturas</t>
  </si>
  <si>
    <t>Comprobante de tipo fiscal ante la entrega de un producto determinado o bien de un servicio ante una persona jurídica.</t>
  </si>
  <si>
    <t>Recibos de caja</t>
  </si>
  <si>
    <t>Soporte de contabilidad en el cual constan los ingresos en efectivo, cheque o transferencia de valores  recaudados por la empresa. El recibo de caja se contabiliza con un débito a la cuenta de caja y el crédito de acuerdo con su contenido o concepto del pago recibido.</t>
  </si>
  <si>
    <t>Comprobante de ingreso</t>
  </si>
  <si>
    <t>Documento en el cual se refleja la regularización que tiene que hacer la empresa, habitualmente a cierre de ejercicio, para imputar de forma correcta los ingresos, gastos, activos y pasivos a sus ejercicios correspondientes.</t>
  </si>
  <si>
    <t>Soportes de comprobantes de ajuste</t>
  </si>
  <si>
    <t>Documento de soportes de comprobantes de ajuste</t>
  </si>
  <si>
    <t>Conciliaciones</t>
  </si>
  <si>
    <t>Es un proceso que permite confrontar y conciliar los valores que la empresa tiene registrados, de una cuenta de ahorros o corriente, con los valores que el banco suministra por medio del extracto bancario</t>
  </si>
  <si>
    <t>Extractos bancarios</t>
  </si>
  <si>
    <t>Documento que el titular de una cuenta corriente puede solicitar o recibe periódicamente en el que se recoge el saldo disponible de la cuenta y los movimientos que se han realizado durante el último mes.</t>
  </si>
  <si>
    <t>Libro auxiliar de Bancos</t>
  </si>
  <si>
    <t>Documento que permite ver los movimientos del mes de  ingresos y pagos de una cuenta bancaria  que se registran en la Entidad .</t>
  </si>
  <si>
    <t xml:space="preserve">Es un proceso que permite confrontar y conciliar los valores que la empresa tiene registrados de los bienes del almacen, con los valores registrados en la contabilidad </t>
  </si>
  <si>
    <t xml:space="preserve">Es un proceso que permite confrontar y conciliar los valores que la empresa tiene registrados, de los procesos judiciales , con los valores que suministra Sistema de Información de Procesos Judiciales-SISPROJ- del Distrito Capital </t>
  </si>
  <si>
    <t>Es un proceso que permite confrontar y conciliar los valores de las operaciones de enlace  con la Secretaria Distrital de Hacienda</t>
  </si>
  <si>
    <t xml:space="preserve">Conciliación </t>
  </si>
  <si>
    <t xml:space="preserve">Es un proceso que permite confrontar y conciliar los valores de las operaciones reciprocas entre Entidades del Distrito Capital </t>
  </si>
  <si>
    <t>Estado de Situación Financiera</t>
  </si>
  <si>
    <t>Estado financiero básico que informa en una fecha determinada la situación financiera de la empresa y está estructurado por el Activo, Pasivo y Patrimonio.</t>
  </si>
  <si>
    <t>Estado de Resultados</t>
  </si>
  <si>
    <t>Estado de rendimiento económico o estado de pérdidas y ganancias, es un estado financiero que muestra ordenada y detalladamente la forma de cómo se obtuvo el resultado del ejercicio durante un periodo determinado</t>
  </si>
  <si>
    <t>Estados de cambio en el Patrimonio</t>
  </si>
  <si>
    <t>El estado de cambios en el patrimonio tiene como finalidad mostrar las variaciones que sufran los diferentes elementos que componen el patrimonio en un periodo determinado.</t>
  </si>
  <si>
    <t>Flujos de efectivo</t>
  </si>
  <si>
    <t>Es un estado financiero básico que informa sobre las variaciones y movimientos de efectivo y sus equivalentes en un periodo determinado.</t>
  </si>
  <si>
    <t>Notas a los estados financieros</t>
  </si>
  <si>
    <t>Representan aclaraciones o explicaciones de hechos o situaciones cuantificables o no que se presentan en el movimiento de las cuentas, las mismas que deben leerse conjuntamente a los Estados Financieros para una correcta interpretación</t>
  </si>
  <si>
    <t>CGN-001</t>
  </si>
  <si>
    <t>Instructivo No. 001 de 2019 - Contaduría General de la Nación</t>
  </si>
  <si>
    <t xml:space="preserve">CGN-002 </t>
  </si>
  <si>
    <t>Guia de aplicación No 002 
presentación de estados financieros</t>
  </si>
  <si>
    <t>Variaciones</t>
  </si>
  <si>
    <t>Son las distintas operaciones que realiza la empresa y que producen cambios en la composición de su patrimonio. Las variaciones patrimoniales pueden ser: ... En estas operaciones intervienen solamente cuentas patrimoniales del Activo y/o Pasivo.</t>
  </si>
  <si>
    <t>Certificado de cargue CGN</t>
  </si>
  <si>
    <t>Documento el cual certifica el cargue de informacion financiera a la pagina de la Contaduria General de la Nación</t>
  </si>
  <si>
    <t>Estados Financieros</t>
  </si>
  <si>
    <t>También denominados estados contables, 
informes financieros o cuentas anuales, 
son informes que utilizan las instituciones para 
dar a conocer la situación económica, financiera y los cambios que experimenta la misma a una fecha o periodo determinado. </t>
  </si>
  <si>
    <t>DDC2015_100_CONVERGENCIA</t>
  </si>
  <si>
    <t>Informacion contable de las Entidades distritales con fines de Consolidación en el Distrito Capital</t>
  </si>
  <si>
    <t>Certificado de cargue DDC</t>
  </si>
  <si>
    <t>Documento el cual certifica el cargue de Informacion contable de las Entidades distritales con fines de Consolidación en el Distrito Capital</t>
  </si>
  <si>
    <t>Declaraciones Tributarias DIAN</t>
  </si>
  <si>
    <t>Documento oficial el cual se da los cumplimiento a las obligaciones formales y sustanciales  de  impuestos de la Entidad ante la DIAN.</t>
  </si>
  <si>
    <t>Certificado de cargue Medios Magneticos</t>
  </si>
  <si>
    <t>Documento oficial el cual se da los cumplimiento a las obligaciones formales de informacion exogena ante la DIAN .</t>
  </si>
  <si>
    <t>Documento oficial el cual se da los cumplimiento a las obligaciones formales de informacion exogena ante la Secretaria de Hacienda Distrital .</t>
  </si>
  <si>
    <t>Declaraciones Tribuatarias Secretaria Hacienda Distrital</t>
  </si>
  <si>
    <t>Documento oficial el cual se da los cumplimiento a las obligaciones formales   de  impuestos Distratales ante la Secretaria de Hacienda</t>
  </si>
  <si>
    <t xml:space="preserve">Informes SIVICOF </t>
  </si>
  <si>
    <t>Informes de Rendicion de cuentas ante la Contraloria de Bogotá de conformidad con los lineamientos establecidad por etablecidos por la Contraloria</t>
  </si>
  <si>
    <t>Certificado de recepción de información SIVICOF</t>
  </si>
  <si>
    <t>Documento oficial en cual se ve reflejado la recepción de información de la entidad en base de las actividades fianacieras de la entidad.</t>
  </si>
  <si>
    <t>Informe anual de costos y personal - CGR</t>
  </si>
  <si>
    <t>Documento en donde se ve reflejado Informe anual de costos y personal - CGR de la entidad.</t>
  </si>
  <si>
    <t>Certificado de recepción de informe de costos de personal</t>
  </si>
  <si>
    <t>Documento el cual registra el Certificado de recepción de informe de costos de personal de la entidad.</t>
  </si>
  <si>
    <t xml:space="preserve">Libros auxiliares </t>
  </si>
  <si>
    <t>Son aquellos en lo que se registra de forma detallada los valores y la información que se ha registrado en los libros principales. Como aspectos más importantes, podemos destacar: Llevan el registro de las operaciones realizadas cronológicamente. Dan detalles de las actividades realizadas.</t>
  </si>
  <si>
    <t xml:space="preserve">Libro diario </t>
  </si>
  <si>
    <t>Es un libro contable donde se registran, día a día, los hechos económicos de una empresa. La anotación de un hecho económico en el libro diario se llama asiento o partida; es decir, en él se registran todas las transacciones realizadas por una empresa</t>
  </si>
  <si>
    <t xml:space="preserve">Libro mayor y balance </t>
  </si>
  <si>
    <t>Es un libro que recoge todas las operaciones económicas registradas en las distintas cuentas contables de la empresa de manera cronológica. ... En el libro mayor, o mayor contable, aparece el concepto de la operación registrada, el debe, el haber y el saldo de la cuenta.</t>
  </si>
  <si>
    <t>Libro de Inventarios y Balances</t>
  </si>
  <si>
    <t>Es un resumen de los activos físicos de la empresa (mercaderías y activos fijos principalmente), así como de las deudas pendientes (deudores y acreedores). En las deudas pendientes se deberían detallar todos los préstamos, tanto a corto como a largo plazo.</t>
  </si>
  <si>
    <t xml:space="preserve">Comunicación oficial interna de solicitud de apertura de cuenta </t>
  </si>
  <si>
    <t>Documento oficial interno donde se solicita la apertura de cuenta para la entidad.</t>
  </si>
  <si>
    <t>Comunicación oficial externa enviada a la entidad Financiera solicitando la apertura de la cuenta.</t>
  </si>
  <si>
    <t>Documento oficial externo enviado a la entidad Financiera solicitando la apertura de la cuenta para la entidad.</t>
  </si>
  <si>
    <t xml:space="preserve">Comunicación oficial externa enviando la documentación de apertura de cuenta </t>
  </si>
  <si>
    <t>Documento oficial externo enviado la documentación de apertura de cuenta para entidad.</t>
  </si>
  <si>
    <t>Causaciòn y liquidaciòn</t>
  </si>
  <si>
    <t xml:space="preserve"> Es la acción o efecto de reconocer en los estados financieros un costo, obligacion, deducción o reembolso  en el momento que se produce para tal efecto debe ser  soportado en el sistema de gestion documental de conformidad con el procedimiento para tal fin , y  si dar paso a la liquidación para  el pago total de una cuenta, ajustar un cálculo .</t>
  </si>
  <si>
    <t>Soporte de pago</t>
  </si>
  <si>
    <t>Documento que certifica el traspaso de algún bien o que se generó un servicio en cambio de algún valor acordado.</t>
  </si>
  <si>
    <t xml:space="preserve">Comunicación oficial externa remitiendo informes mensuales al, Consejo de Bogotá y Secretaria de Hacienda </t>
  </si>
  <si>
    <t>Documento oficial externo el cual remite el informe mensual al Consejo de Bogotá y Secretaria de Hacienda.</t>
  </si>
  <si>
    <t>Informe de ejecución presupuestal vigencias y reservas</t>
  </si>
  <si>
    <t>Documento oficial el cual remite Informe de ejecución presupuestal vigencias y reservas</t>
  </si>
  <si>
    <t>Informe de PAC vigencias y reservas</t>
  </si>
  <si>
    <t>Documento oficial el cual remite Informe de PAC vigencias y reservas</t>
  </si>
  <si>
    <t>Comunicación oficial interna por medio de correo electrónico solicitando la programación de pagos</t>
  </si>
  <si>
    <t>Documento de Comunicación oficial interna por medio de correo electrónico solicitando la programación de pagos</t>
  </si>
  <si>
    <t>Documento de Comunicación oficial interna por medio de correo electrónico solicitando la reprogramación de pagos</t>
  </si>
  <si>
    <t>Certificado de Disponibilidad Presupuestal (los contractuales quedaran en el expediente virtual)</t>
  </si>
  <si>
    <t>Documento expedido por el jefe de presupuesto  o quien haga sus veces con el cual se garantiza la existencia de apropiación presupuestal disponible y libre de afectación para la asunción de compromisos, Certificado DeDisponibiilidad-CDP.</t>
  </si>
  <si>
    <t>Solicitud de anulación total o pacial de certificado de disponiblidad presupuestal de inversión-Funcionamiento</t>
  </si>
  <si>
    <t>Documento diligenciado por la persona encargada del la dependencia en la cual indica la anulación de dicho certificado de disponibilidad presupuestal de inversion-funcionamiento, de acuerdo algun tipo de error o de no finalizar la contratación del personal o del servicio que la entidad solicita.</t>
  </si>
  <si>
    <t xml:space="preserve">Certificado de registro Presupuestal ( los contractuales quedaran en el expediente físico- y los demás quedaran con la orden de pago) </t>
  </si>
  <si>
    <t>Documento expedido por el jefe de presupuesto  o quien haga sus veces, mediante la cual se perfecciona el compromiso, garantizando que los recursos comprometidos no sean desviados a ningún otro fin.</t>
  </si>
  <si>
    <t>Solicitud anulación total o parcial de certificado de registro presupuestal - CRP inversión y funcionamiento</t>
  </si>
  <si>
    <t>Documento expedido por la persona encargada del la dependencia en la cual indica la anulación de dicho certificado de registro presupuestal de inversión y funcionamiento, de acuerdo algun tipo de error o de no finalizar la contratación del personal o del servicio que la entidad solicita.</t>
  </si>
  <si>
    <t>Circular de cierre presupuestal al 31 de Diciembre</t>
  </si>
  <si>
    <t>Documento el cual  indica el procedimiento que realizan la entidad al finalizar cada vigencia fiscal, con el propósito de determinar el resultado de la ejecución presupuestal de ingresos y gastos, las cuentas por pagar, las reservas, el estado de tesorería, los excedentes financieros y la disponibilidad final.</t>
  </si>
  <si>
    <t>Acta de cancelación de reservas</t>
  </si>
  <si>
    <t>Documento el cual indica cancelar los compromisos que les dieron origen y los sobrantes de rezago presupuestal deben ser reintegrados a la entidad que correponden en ese caso a la secretaria de hacienda distrital.</t>
  </si>
  <si>
    <t>Acta de fenicimiento</t>
  </si>
  <si>
    <t>Documento en el cual ser registra la información de los compromisos que se encuentran en reservas presupuestales y que al cierre de la vigencia presentan valores pendientes de pago a 31 de diciembre de la vigencia</t>
  </si>
  <si>
    <t>Informe de constitución de reservas presupuestales</t>
  </si>
  <si>
    <t>Documento el cual se especifica la constitución de reservas presupuestales en la entidad para solventar la demanda de contratación de servicios o personal.</t>
  </si>
  <si>
    <t xml:space="preserve">Solicitud de anulación de saldos no comprometidos </t>
  </si>
  <si>
    <t>Documento el cual se solicita la anulación de los saldos no comprometidos para su normal funcionamiento en la entidad.</t>
  </si>
  <si>
    <t>Relación de reservas presupuestales por la Subdirección</t>
  </si>
  <si>
    <t>Documento en donde se especifica los datos de la realción de las reservas de la subdirección a la entidad para el manejo de dichos recursos para contratación de personal y servicios.</t>
  </si>
  <si>
    <t xml:space="preserve">Relación de cuentas por pagar </t>
  </si>
  <si>
    <t>Documento en donde se especifica los datos de la realción de las cuentas por pagar de la subdirección a la entidad para el manejo de dichos recursos para el personal y servicios.</t>
  </si>
  <si>
    <t xml:space="preserve">Formulario de situación fiscal o excedente financiero. </t>
  </si>
  <si>
    <t>Documento la cual se ve reflejado la situación fiscal y el excedente financiero de la entidad.</t>
  </si>
  <si>
    <t>Informe de ejecución presupuestal de ingresos y gastos de funcionamiento e inversión y reservas</t>
  </si>
  <si>
    <t>Documento el cual evalua la ejecución presupuestal en el periodo anual, en Gastos de Funcionamiento, inversión y reservas de la entidad.</t>
  </si>
  <si>
    <t xml:space="preserve">Comunicación oficial externa enviada remitiendo los informes a la Secretaría de Hacienda </t>
  </si>
  <si>
    <t>Documento oficial externo enviando los informes a la secretaría de hacienda.</t>
  </si>
  <si>
    <t>Comunicación oficial remitiendo a la Secretaría Distrital de Planeación de solicitud de concepto sobre modificación puntual de inversión y anexos</t>
  </si>
  <si>
    <t>Documento de Comunicación oficial remitiendo a la Secretaría Distrital de Planeación de solicitud de concepto sobre modificación puntual de inversión y anexos</t>
  </si>
  <si>
    <t xml:space="preserve">Justificación de modificación presupuestal </t>
  </si>
  <si>
    <t xml:space="preserve">Documento de Justificación de modificación presupuestal </t>
  </si>
  <si>
    <t>Solicitud de modificación presupuestal en el aplicativo financiero de la Secretaría Distrital de Hacienda.</t>
  </si>
  <si>
    <t xml:space="preserve">Documento de Solicitud de modificación presupuestal en el aplicativo financiero de la Secretaría Distrital de Hacienda. </t>
  </si>
  <si>
    <t>Solicitud de traslados de funcionamiento e inversión</t>
  </si>
  <si>
    <t xml:space="preserve">Documento de Comunicación oficial solicitando el Traslado presupuestal interno </t>
  </si>
  <si>
    <t>Comunicación oficial remitiendo a la Secretaría Distrital de Hacienda y SPD el concepto de viablidad con anexos</t>
  </si>
  <si>
    <t>Documento de Comunicación oficial remitiendo a la Secretaría Distrital de Hacienda y SPD el concepto de viablidad con anexos</t>
  </si>
  <si>
    <t>Comunicación oficial solicitando la viavilidad presupuestal a la SDH y SPD</t>
  </si>
  <si>
    <t>Documento de Comunicación oficial solicitando la viavilidad presupuestal a la SDH y SPD</t>
  </si>
  <si>
    <t xml:space="preserve">Justificación legal, económica y financiera del Traslado presupuestal interno </t>
  </si>
  <si>
    <t xml:space="preserve">Documento de Justificación legal, económica y financiera del Traslado presupuestal interno </t>
  </si>
  <si>
    <t>Comunicación oficial externa de salida a Secretaria Distrital de Hacienda remitiendo los soportes de traslado presupuestal</t>
  </si>
  <si>
    <t>Documento de Comunicación oficial externa de salida a Secretaria Distrital de Hacienda remitiendo los soportes de traslado presupuestal</t>
  </si>
  <si>
    <t xml:space="preserve">Justificación legal, económica y financiera del traslado presupuestal interno </t>
  </si>
  <si>
    <t>Circular interna emitiedo  lineamientos guía de ejecución, seguimiento y cierre presupuestal y  programación presupuestal vigencia</t>
  </si>
  <si>
    <t>Circular interna emitiedo  lineamientos guía de ejecución, seguimiento y cierre presupuestal y  programación presupuestal vigencia de la entidad</t>
  </si>
  <si>
    <t>Comunicación oficial externa de salida remitiendo a Secretaria Distrital de Hacienda el plan financiero</t>
  </si>
  <si>
    <t>Comunicación oficial externa de salida remitiendo a Secretaria Distrital de Hacienda el plan financiero de la entidad.</t>
  </si>
  <si>
    <t>Comunicación oficial externa de salida remitiendo a Secretaria Distrital de Hacienda de las obligaciones contigentes generadas en operaciones de cretito público y otros contratos administrativos</t>
  </si>
  <si>
    <t>Documento oficial externa de salida remitiendo a Secretaria Distrital de Hacienda de las obligaciones contigentes generadas en operaciones de cretito público y otros contratos administrativos</t>
  </si>
  <si>
    <t>Certificación de la entidad de las obligaciones contigentes generadas en operaciones de cretito público y otros contratos administrativos</t>
  </si>
  <si>
    <t>Documento oficial el cual refleja la Certificación de la entidad de las obligaciones contigentes generadas en operaciones de crédito público y otros contratos administrativos</t>
  </si>
  <si>
    <t>Comunicación oficial externa de salida remitiendo el Anteproyecto de presupuesto a Secretarias Distrital de Hacienda y Planeación</t>
  </si>
  <si>
    <t>Acta de fenecimiento de las reservas presupuestales</t>
  </si>
  <si>
    <t>Documento en el cual ser reguistra la información de los compromisos que se encuentran en reservas presupuestales y que al cierre de la vigencia presentan,valores pendientes de pago a 31 de diciembre de la vigencia</t>
  </si>
  <si>
    <t>Certificación expedida por el Responsable de Presupuesto o del Ordenador del Gasto
de los pagos parciales que se han realizado sobre el compromiso</t>
  </si>
  <si>
    <t>Formato cambio de fuentes</t>
  </si>
  <si>
    <t>Documento el cual registra el cambio de fuentes de tipo financiero presuestal.</t>
  </si>
  <si>
    <t>Comunicación oficial externa de salida a Secretaria Distrital de Hacienda remitiendo los soportes de cambio de fuentes</t>
  </si>
  <si>
    <t>Documento oficial externo de salida a Secretaria Distrital de Hacienda remitiendo los soportes de cambio de fuentes</t>
  </si>
  <si>
    <t xml:space="preserve">SEGUIMIENTO Y EVALUACIÓN </t>
  </si>
  <si>
    <t>Citación a reunión</t>
  </si>
  <si>
    <t>Documento a través del cual se extiende invitación a quienes participan en la autoevaluación del proceso o el Comité de Control Interno.</t>
  </si>
  <si>
    <t>Acta autoevaluación</t>
  </si>
  <si>
    <t>Documento en el cual se contempla de manera resumida los temas abordados dentro de una reunión, conclusiones  y los compromisos de los asistentes.</t>
  </si>
  <si>
    <t>Acta Comité de Control Interno</t>
  </si>
  <si>
    <t>Declaraciones de conflicto de interés</t>
  </si>
  <si>
    <t>Documento mediante el cual el auditor declara cualquier situación que pueda menoscabar su capacidad de desempeñar obligaciones y responsabilidades de manera objetiva.</t>
  </si>
  <si>
    <t>Compromiso ético</t>
  </si>
  <si>
    <t>Documento mediante el cual el auditor se compromete a cumplir con los principios y reglas de conducta.</t>
  </si>
  <si>
    <t>Carta de representación</t>
  </si>
  <si>
    <t>Documento remitido a la Asesoría de Control Interno comprometiéndose a entregar información completa, oportuna y con calidad.</t>
  </si>
  <si>
    <t xml:space="preserve">Comunicación oficial de apertura de auditoría </t>
  </si>
  <si>
    <t>Documento a través del cual el ente de control le comunica a la entidad la información general de la auditoría que llevará a cabo.</t>
  </si>
  <si>
    <t xml:space="preserve">Comunicación oficial solicitando información </t>
  </si>
  <si>
    <t>Documento oficial mediante el cual el ente de control solicita información de interés para adelantar la auditoría.</t>
  </si>
  <si>
    <t>Comunicación oficial remitiendo solicitud de información al área</t>
  </si>
  <si>
    <t>Documento oficial mediante el cual la Asesoría de Control Interno solicita información al área correspondiente para adelantar la auditoría.</t>
  </si>
  <si>
    <t>Comunicación oficial respondiendo solicitud de información del área</t>
  </si>
  <si>
    <t>Documento emitido por el área a la Asesoría de Control Interno dando respuesta a la solicitud de información.</t>
  </si>
  <si>
    <t>Comunicación oficial respondiendo solicitud de información</t>
  </si>
  <si>
    <t>Documento emitido por la entidad dando respuesta al ente de control.</t>
  </si>
  <si>
    <t>Actas de visita</t>
  </si>
  <si>
    <t>Documento en el cual se contempla de manera resumida lo evidenciado en la visita realizada y compromisos acordados entre los participantes.</t>
  </si>
  <si>
    <t>Comunicación oficial remitiendo informe preliminar</t>
  </si>
  <si>
    <t>Documento a través del cual el ente de control remite el informe preliminar de la auditoría.</t>
  </si>
  <si>
    <t>Informe preliminar</t>
  </si>
  <si>
    <t>Documento que presenta los resultados de la auditoría con el objetivo de que la entidad se pronuncie al respecto.</t>
  </si>
  <si>
    <t>Comunicación oficial externa de respuesta informe preliminar</t>
  </si>
  <si>
    <t>Documento a través del cual la entidad remite su respuesta sobre el informe preliminar de auditoría.</t>
  </si>
  <si>
    <t>Comunicación oficial remitiendo informe final</t>
  </si>
  <si>
    <t>Documento a través del cual el ente de control remite el informe final de la auditoría.</t>
  </si>
  <si>
    <t>Informe final</t>
  </si>
  <si>
    <t>Documento que presenta los resultados de la auditoría, luego del análisis de la respuesta otorgada por la entidad sobre el informe preliminar.</t>
  </si>
  <si>
    <t>Comunicación oficial remitiendo Plan de Auditoría</t>
  </si>
  <si>
    <t>Documento a través del cual se adjunta al auditado el plan de auditoría a desarrollar.</t>
  </si>
  <si>
    <t>Acta de apertura auditoría</t>
  </si>
  <si>
    <t>Comunicación oficial solicitando información</t>
  </si>
  <si>
    <t>Documento oficial mediante el cual la Asesoría de Control Interno solicita información al área correspondiente con el objetivo de adelantar la auditoría</t>
  </si>
  <si>
    <t>Documento remitido a la Asesoría de Control Interno dando respuesta a la solicitud de información.</t>
  </si>
  <si>
    <t>Carta de compromiso</t>
  </si>
  <si>
    <t>Documento oficial mediante el cual la Asesoría de Control Interno informa las generalidades de la auditoría incluyendo los riesgos evaluables</t>
  </si>
  <si>
    <t>Papeles de trabajo</t>
  </si>
  <si>
    <t>Documentos elaborados por el auditor durante el transcurso de la auditoría.</t>
  </si>
  <si>
    <t>Correo electrónico dirigido al auditado, adjuntando el informe preliminar de la auditoría.</t>
  </si>
  <si>
    <t>Documento que presenta el resultado de la auditoría con el objetivo de que el auditado se pronuncie al respecto.</t>
  </si>
  <si>
    <t>Comunicación oficial de respuesta informe preliminar</t>
  </si>
  <si>
    <t>Correo electrónico a través del cual el auditado presenta su respuesta sobre el informe de auditoría preliminar.</t>
  </si>
  <si>
    <t>Acta de cierre de auditoría</t>
  </si>
  <si>
    <t>Documento que contiene el resultado defintivo de la auditoría, luego del análisis de la respuesta otorgada por el auditado.</t>
  </si>
  <si>
    <t>Comunicación oficial interna solicitando información</t>
  </si>
  <si>
    <t>Documento oficial mediante el cual la Asesoría de Control Interno solicita información al área correspondiente con el objetivo de adelantar el seguimiento.</t>
  </si>
  <si>
    <t>Comunicación oficial interna entregando la información solicitada</t>
  </si>
  <si>
    <t>Documento generado por el área correspondiente y remitido a la Asesoría de Control Interno dando respuesta a la solicitud de información.</t>
  </si>
  <si>
    <t>Correo electrónico dirigido al área correspondiente, adjuntando el informe preliminar del seguimiento.</t>
  </si>
  <si>
    <t>Documento que presenta el resultado del seguimiento con el objetivo de que el área correspondiente se pronuncie al respecto.</t>
  </si>
  <si>
    <t>Correo electrónico a través del cual el área correspondiente presenta su respuesta sobre el informe de seguimiento preliminar.</t>
  </si>
  <si>
    <t>Documentos elaborados por el auditor durante el transcurso del seguimiento.</t>
  </si>
  <si>
    <t>Documento que contiene el resultado defintivo del seguimiento, luego del análisis de la respuesta otorgada por el área correspondiente.</t>
  </si>
  <si>
    <t xml:space="preserve">Documento oficial mediante el cual el ente externo solicita información </t>
  </si>
  <si>
    <t>Documento oficial mediante el cual la Asesoría de Control Interno solicita información al área correspondiente para consolidar la respuesta</t>
  </si>
  <si>
    <t>Documento emitido por la entidad dando respuesta al ente externo</t>
  </si>
  <si>
    <t>Certificado de carga del Informe de Evaluación del Sistema de Control Interno.</t>
  </si>
  <si>
    <t>Evidencia del cargue del Informe en el aplicativo correspondiente.</t>
  </si>
  <si>
    <t>Certificado de carga del Informe de Gestión.</t>
  </si>
  <si>
    <t>Certificado de carga del Informe de Seguimiento a los Derechos de Autor.</t>
  </si>
  <si>
    <t>Comunicación oficial remitiendo el informe</t>
  </si>
  <si>
    <t>Documento dirigido al Director de la entidad e informado al o los responsables del proceso evaluado.</t>
  </si>
  <si>
    <t>Formulario diligenciado</t>
  </si>
  <si>
    <t>Documento que contiene el resultado defintivo del seguimiento.</t>
  </si>
  <si>
    <t>Certificado de diligenciamiento</t>
  </si>
  <si>
    <t>Documento emitido por el Departamento Administrativo de la Función Pública.</t>
  </si>
  <si>
    <t>Plan aprobado</t>
  </si>
  <si>
    <t>Matriz que contiene todas las actividades de la vigencia a cargo de la Asesoría de control interno, el cual es aprobado por el Comité Directivo</t>
  </si>
  <si>
    <t>Seguimiento ejecución Plan</t>
  </si>
  <si>
    <t>Matriz diligenciada con la fecha de elaboración y entrega de cada actividad allí estipulada</t>
  </si>
  <si>
    <t>Matriz que contiene todos los riesgos de la entidad de gestión y de corrupción de la entidad.</t>
  </si>
  <si>
    <t>Comunicación oficial remitiendo matriz de riesgos</t>
  </si>
  <si>
    <t>Documento a través del cual se adjunta la matriz de riesgos.</t>
  </si>
  <si>
    <t>Seguimiento Matriz de Riesgos</t>
  </si>
  <si>
    <t>Matriz en la cual los responsables diligencian las actividades programadas y con el seguimiento efectuados desde la Asesoría de Control Interno</t>
  </si>
  <si>
    <t>GESTIÓN TERRITORIAL DE LOS PATRIMONIOS</t>
  </si>
  <si>
    <t>GESTIÓN DE LOS INSTRUMENTOS DE ORDENAMIENTO DE LOS PATRIMONIOS</t>
  </si>
  <si>
    <t>PROTECCIÓN E INTERVENCIÓN DE LOS PATRIMONIOS</t>
  </si>
  <si>
    <t>OBSERVATORIO DE LOS PATRIMONIOS</t>
  </si>
  <si>
    <t>GESTIÓN DE TALENTO HUMANO</t>
  </si>
  <si>
    <t>GESTIÓN DE SISTEMAS DE INFORMACIÓN Y TECNOLOGÍA</t>
  </si>
  <si>
    <t>CONTROL DISCIPLINARIO INETRNO</t>
  </si>
  <si>
    <t xml:space="preserve">Acta de Comite de Fomento  apruebación condiciones generales de participación del Programa Distrital de Estímulos -  PDE 2023 </t>
  </si>
  <si>
    <t>Documento oficial  interno remitiendo documentación precontractual a la Oficina Asesora Juridica</t>
  </si>
  <si>
    <t>Documento el cual relaciona el recibo de objetos que ingresan al Museo de Bogotá</t>
  </si>
  <si>
    <t>Relación del deterioro y diagnostico de cada objeto</t>
  </si>
  <si>
    <t>Documento que relaciona la devolución de objetos a sus propietarios</t>
  </si>
  <si>
    <t>Documento que relaciona la entrega de objetos al Museo de Bogotá a un tercero</t>
  </si>
  <si>
    <t>Documento que relaciona la devolución de objetos al Museo de Bogotá</t>
  </si>
  <si>
    <t>DIVULGACIÓN Y ACTIVACIÓN SOCIAL DE LOS PATRIMONIOS</t>
  </si>
  <si>
    <t xml:space="preserve">Camila Giraldo - Profesional Especializado </t>
  </si>
  <si>
    <t>Camila Medina Subdirectora de Divulgación y Activación Social de los Patrimonios</t>
  </si>
  <si>
    <t>Maria Isabel Forero - Profesional Especializado</t>
  </si>
  <si>
    <t>Oscar Javier Fonseca - Jefe Oficina  Jurídica</t>
  </si>
  <si>
    <t xml:space="preserve">Laura Natalia Melgarejo Caballero - Profesional Unversitario </t>
  </si>
  <si>
    <t xml:space="preserve">Mary Rojas - Profesional Especializado </t>
  </si>
  <si>
    <t>Sandra Romero - Profesional Especializado</t>
  </si>
  <si>
    <t xml:space="preserve">Edisson Guauque - Profesional Especializado </t>
  </si>
  <si>
    <t>Leonardo Castrillon - Profesional Especializado</t>
  </si>
  <si>
    <t>Eleana Paez - Asesoría de Control Interno</t>
  </si>
  <si>
    <t>Limitada hasta que se formule la medida de aseguramiento o se formule pliego de cargos</t>
  </si>
  <si>
    <t>Sistema Gestión Documental ORFEO</t>
  </si>
  <si>
    <t xml:space="preserve">Leonardo Castrillon - Profesional Especializado </t>
  </si>
  <si>
    <t>Jaime Rivera Ridriguez</t>
  </si>
  <si>
    <t>Sistema Gestión Documental ORFEO - Sistema Contable SIIGO</t>
  </si>
  <si>
    <t>Sistema de Gestión Documental ORFEO</t>
  </si>
  <si>
    <t>Comunicación oficial interna solicitando la reprogramación de pagos</t>
  </si>
  <si>
    <t>Plataforma de Correo Eectronico Google</t>
  </si>
  <si>
    <t>ACTIVOS DE INFORMACIÓN</t>
  </si>
  <si>
    <t>Natalia Rey - Asesor</t>
  </si>
  <si>
    <t>Miguel Angel Villamizar - Gerente ( E ) Instrumentos de Ordenamiento de los Patrimonios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</si>
</sst>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d/m/yyyy"/>
    <numFmt numFmtId="165" formatCode="dd/mm/yyyy"/>
    <numFmt numFmtId="166" formatCode="yyyy\-mm\-dd;@"/>
  </numFmts>
  <fonts count="46" x14ac:knownFonts="1">
    <font>
      <sz val="11"/>
      <color theme="1"/>
      <name val="Arial"/>
    </font>
    <font>
      <sz val="11"/>
      <color theme="1"/>
      <name val="Calibri"/>
      <family val="2"/>
    </font>
    <font>
      <b/>
      <sz val="18"/>
      <color theme="1"/>
      <name val="Arial"/>
      <family val="2"/>
    </font>
    <font>
      <sz val="11"/>
      <name val="Arial"/>
      <family val="2"/>
    </font>
    <font>
      <b/>
      <sz val="10"/>
      <color theme="1"/>
      <name val="Arial"/>
      <family val="2"/>
    </font>
    <font>
      <sz val="10"/>
      <color theme="1"/>
      <name val="Arial"/>
      <family val="2"/>
    </font>
    <font>
      <b/>
      <sz val="11"/>
      <color theme="1"/>
      <name val="Arial"/>
      <family val="2"/>
    </font>
    <font>
      <sz val="10"/>
      <color rgb="FF000000"/>
      <name val="Arial"/>
      <family val="2"/>
    </font>
    <font>
      <sz val="10"/>
      <color theme="4"/>
      <name val="Calibri"/>
      <family val="2"/>
    </font>
    <font>
      <b/>
      <sz val="14"/>
      <color theme="1"/>
      <name val="Arial"/>
      <family val="2"/>
    </font>
    <font>
      <b/>
      <sz val="12"/>
      <color theme="1"/>
      <name val="Arial"/>
      <family val="2"/>
    </font>
    <font>
      <b/>
      <sz val="12"/>
      <color rgb="FF00000A"/>
      <name val="Arial"/>
      <family val="2"/>
    </font>
    <font>
      <b/>
      <sz val="11"/>
      <color rgb="FF000000"/>
      <name val="Arial"/>
      <family val="2"/>
    </font>
    <font>
      <sz val="11"/>
      <color rgb="FF00000A"/>
      <name val="Arial"/>
      <family val="2"/>
    </font>
    <font>
      <sz val="11"/>
      <color rgb="FF000000"/>
      <name val="Arial"/>
      <family val="2"/>
    </font>
    <font>
      <sz val="10"/>
      <color theme="1"/>
      <name val="Calibri"/>
      <family val="2"/>
    </font>
    <font>
      <b/>
      <sz val="11"/>
      <color rgb="FF00000A"/>
      <name val="Arial"/>
      <family val="2"/>
    </font>
    <font>
      <b/>
      <sz val="11"/>
      <color rgb="FFFFFFFF"/>
      <name val="Arial"/>
      <family val="2"/>
    </font>
    <font>
      <sz val="11"/>
      <color rgb="FF00B050"/>
      <name val="Arial"/>
      <family val="2"/>
    </font>
    <font>
      <sz val="11"/>
      <color rgb="FFED7D31"/>
      <name val="Arial"/>
      <family val="2"/>
    </font>
    <font>
      <sz val="11"/>
      <color rgb="FFFF0000"/>
      <name val="Arial"/>
      <family val="2"/>
    </font>
    <font>
      <b/>
      <sz val="12"/>
      <color rgb="FF000000"/>
      <name val="Arial"/>
      <family val="2"/>
    </font>
    <font>
      <sz val="12"/>
      <color rgb="FF000000"/>
      <name val="Arial Narrow"/>
      <family val="2"/>
    </font>
    <font>
      <sz val="11"/>
      <color rgb="FF00B050"/>
      <name val="Arial Narrow"/>
      <family val="2"/>
    </font>
    <font>
      <sz val="11"/>
      <color rgb="FF000000"/>
      <name val="Arial Narrow"/>
      <family val="2"/>
    </font>
    <font>
      <sz val="11"/>
      <color rgb="FFED7D31"/>
      <name val="Arial Narrow"/>
      <family val="2"/>
    </font>
    <font>
      <sz val="11"/>
      <color rgb="FFFF0000"/>
      <name val="Arial Narrow"/>
      <family val="2"/>
    </font>
    <font>
      <b/>
      <sz val="9"/>
      <color theme="0"/>
      <name val="Arial"/>
      <family val="2"/>
    </font>
    <font>
      <b/>
      <sz val="10"/>
      <color rgb="FF000000"/>
      <name val="Arial"/>
      <family val="2"/>
    </font>
    <font>
      <b/>
      <u/>
      <sz val="10"/>
      <color theme="1"/>
      <name val="Arial"/>
      <family val="2"/>
    </font>
    <font>
      <b/>
      <sz val="11"/>
      <color rgb="FFC00000"/>
      <name val="Arial"/>
      <family val="2"/>
    </font>
    <font>
      <sz val="11"/>
      <color theme="1"/>
      <name val="Arial"/>
      <family val="2"/>
    </font>
    <font>
      <b/>
      <sz val="11"/>
      <name val="Arial"/>
      <family val="2"/>
    </font>
    <font>
      <sz val="11"/>
      <color theme="1"/>
      <name val="Arial"/>
      <family val="2"/>
    </font>
    <font>
      <sz val="10"/>
      <color theme="1"/>
      <name val="Arial"/>
      <family val="2"/>
    </font>
    <font>
      <sz val="11"/>
      <color theme="1"/>
      <name val="Arial"/>
      <family val="2"/>
    </font>
    <font>
      <sz val="9"/>
      <color theme="1"/>
      <name val="Arial"/>
      <family val="2"/>
    </font>
    <font>
      <sz val="10"/>
      <color rgb="FFFF0000"/>
      <name val="Arial"/>
      <family val="2"/>
    </font>
    <font>
      <b/>
      <sz val="9"/>
      <color rgb="FF000000"/>
      <name val="Tahoma"/>
      <family val="2"/>
    </font>
    <font>
      <sz val="9"/>
      <color rgb="FF000000"/>
      <name val="Tahoma"/>
      <family val="2"/>
    </font>
    <font>
      <sz val="10"/>
      <name val="Arial"/>
      <family val="2"/>
    </font>
    <font>
      <sz val="10"/>
      <color theme="1"/>
      <name val="Arial"/>
      <family val="2"/>
    </font>
    <font>
      <sz val="9"/>
      <color theme="1"/>
      <name val="Arial"/>
      <family val="2"/>
    </font>
    <font>
      <sz val="11"/>
      <color rgb="FF222222"/>
      <name val="Arial"/>
      <family val="2"/>
    </font>
    <font>
      <sz val="10"/>
      <color rgb="FF000000"/>
      <name val="Arial"/>
      <family val="2"/>
    </font>
    <font>
      <sz val="11"/>
      <color rgb="FF000000"/>
      <name val="Arial"/>
      <family val="2"/>
    </font>
  </fonts>
  <fills count="35">
    <fill>
      <patternFill patternType="none"/>
    </fill>
    <fill>
      <patternFill patternType="gray125"/>
    </fill>
    <fill>
      <patternFill patternType="solid">
        <fgColor rgb="FFD0CECE"/>
        <bgColor rgb="FFD0CECE"/>
      </patternFill>
    </fill>
    <fill>
      <patternFill patternType="solid">
        <fgColor rgb="FFB4C6E7"/>
        <bgColor rgb="FFB4C6E7"/>
      </patternFill>
    </fill>
    <fill>
      <patternFill patternType="solid">
        <fgColor rgb="FFC5E0B3"/>
        <bgColor rgb="FFC5E0B3"/>
      </patternFill>
    </fill>
    <fill>
      <patternFill patternType="solid">
        <fgColor rgb="FFFFC000"/>
        <bgColor rgb="FFFFC000"/>
      </patternFill>
    </fill>
    <fill>
      <patternFill patternType="solid">
        <fgColor rgb="FFD8D8D8"/>
        <bgColor rgb="FFD8D8D8"/>
      </patternFill>
    </fill>
    <fill>
      <patternFill patternType="solid">
        <fgColor rgb="FFD9E2F3"/>
        <bgColor rgb="FFD9E2F3"/>
      </patternFill>
    </fill>
    <fill>
      <patternFill patternType="solid">
        <fgColor rgb="FFC8C8C8"/>
        <bgColor rgb="FFC8C8C8"/>
      </patternFill>
    </fill>
    <fill>
      <patternFill patternType="solid">
        <fgColor rgb="FFFFFFFF"/>
        <bgColor rgb="FFFFFFFF"/>
      </patternFill>
    </fill>
    <fill>
      <patternFill patternType="solid">
        <fgColor theme="0"/>
        <bgColor theme="0"/>
      </patternFill>
    </fill>
    <fill>
      <patternFill patternType="solid">
        <fgColor rgb="FFD6DCE4"/>
        <bgColor rgb="FFD6DCE4"/>
      </patternFill>
    </fill>
    <fill>
      <patternFill patternType="solid">
        <fgColor rgb="FFE2EFD9"/>
        <bgColor rgb="FFE2EFD9"/>
      </patternFill>
    </fill>
    <fill>
      <patternFill patternType="solid">
        <fgColor rgb="FFFBE4D5"/>
        <bgColor rgb="FFFBE4D5"/>
      </patternFill>
    </fill>
    <fill>
      <patternFill patternType="solid">
        <fgColor rgb="FFC00000"/>
        <bgColor rgb="FFC00000"/>
      </patternFill>
    </fill>
    <fill>
      <patternFill patternType="solid">
        <fgColor rgb="FFFFFF2F"/>
        <bgColor rgb="FFFFFF2F"/>
      </patternFill>
    </fill>
    <fill>
      <patternFill patternType="solid">
        <fgColor rgb="FF009D00"/>
        <bgColor rgb="FF009D00"/>
      </patternFill>
    </fill>
    <fill>
      <patternFill patternType="solid">
        <fgColor rgb="FFBFBFBF"/>
        <bgColor rgb="FFBFBFBF"/>
      </patternFill>
    </fill>
    <fill>
      <patternFill patternType="solid">
        <fgColor rgb="FF1F3864"/>
        <bgColor rgb="FF1F3864"/>
      </patternFill>
    </fill>
    <fill>
      <patternFill patternType="solid">
        <fgColor rgb="FFADB9CA"/>
        <bgColor rgb="FFADB9CA"/>
      </patternFill>
    </fill>
    <fill>
      <patternFill patternType="solid">
        <fgColor rgb="FF92D050"/>
        <bgColor rgb="FF92D050"/>
      </patternFill>
    </fill>
    <fill>
      <patternFill patternType="solid">
        <fgColor rgb="FFFFFF00"/>
        <bgColor rgb="FFFFFF00"/>
      </patternFill>
    </fill>
    <fill>
      <patternFill patternType="solid">
        <fgColor rgb="FF00B0F0"/>
        <bgColor rgb="FF00B0F0"/>
      </patternFill>
    </fill>
    <fill>
      <patternFill patternType="solid">
        <fgColor rgb="FF00B050"/>
        <bgColor rgb="FF00B050"/>
      </patternFill>
    </fill>
    <fill>
      <patternFill patternType="solid">
        <fgColor theme="8" tint="0.79998168889431442"/>
        <bgColor rgb="FFD9E2F3"/>
      </patternFill>
    </fill>
    <fill>
      <patternFill patternType="solid">
        <fgColor theme="0"/>
        <bgColor rgb="FFFFFFFF"/>
      </patternFill>
    </fill>
    <fill>
      <patternFill patternType="solid">
        <fgColor theme="0"/>
        <bgColor indexed="64"/>
      </patternFill>
    </fill>
    <fill>
      <patternFill patternType="solid">
        <fgColor theme="0"/>
        <bgColor rgb="FFFF0000"/>
      </patternFill>
    </fill>
    <fill>
      <patternFill patternType="solid">
        <fgColor theme="8" tint="0.79998168889431442"/>
        <bgColor indexed="64"/>
      </patternFill>
    </fill>
    <fill>
      <patternFill patternType="solid">
        <fgColor theme="0"/>
        <bgColor rgb="FF990000"/>
      </patternFill>
    </fill>
    <fill>
      <patternFill patternType="solid">
        <fgColor theme="0"/>
        <bgColor rgb="FF800000"/>
      </patternFill>
    </fill>
    <fill>
      <patternFill patternType="solid">
        <fgColor theme="0"/>
        <bgColor rgb="FF980000"/>
      </patternFill>
    </fill>
    <fill>
      <patternFill patternType="solid">
        <fgColor theme="4" tint="0.59999389629810485"/>
        <bgColor rgb="FFB4C6E7"/>
      </patternFill>
    </fill>
    <fill>
      <patternFill patternType="solid">
        <fgColor theme="8" tint="0.79998168889431442"/>
        <bgColor rgb="FFCFE2F3"/>
      </patternFill>
    </fill>
    <fill>
      <patternFill patternType="solid">
        <fgColor theme="8" tint="0.79998168889431442"/>
        <bgColor rgb="FFBDD6EE"/>
      </patternFill>
    </fill>
  </fills>
  <borders count="89">
    <border>
      <left/>
      <right/>
      <top/>
      <bottom/>
      <diagonal/>
    </border>
    <border>
      <left style="medium">
        <color rgb="FF000000"/>
      </left>
      <right/>
      <top style="medium">
        <color rgb="FF000000"/>
      </top>
      <bottom/>
      <diagonal/>
    </border>
    <border>
      <left/>
      <right/>
      <top style="medium">
        <color rgb="FF000000"/>
      </top>
      <bottom/>
      <diagonal/>
    </border>
    <border>
      <left style="medium">
        <color rgb="FF000000"/>
      </left>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bottom/>
      <diagonal/>
    </border>
    <border>
      <left/>
      <right/>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diagonal/>
    </border>
    <border>
      <left/>
      <right style="medium">
        <color rgb="FF000000"/>
      </right>
      <top style="medium">
        <color rgb="FF000000"/>
      </top>
      <bottom/>
      <diagonal/>
    </border>
    <border>
      <left/>
      <right style="medium">
        <color rgb="FF000000"/>
      </right>
      <top/>
      <bottom/>
      <diagonal/>
    </border>
    <border>
      <left style="medium">
        <color rgb="FF000000"/>
      </left>
      <right/>
      <top/>
      <bottom style="medium">
        <color rgb="FF000000"/>
      </bottom>
      <diagonal/>
    </border>
    <border>
      <left/>
      <right style="medium">
        <color rgb="FF000000"/>
      </right>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style="thin">
        <color rgb="FF000000"/>
      </left>
      <right style="thin">
        <color rgb="FF000000"/>
      </right>
      <top/>
      <bottom/>
      <diagonal/>
    </border>
    <border>
      <left style="thin">
        <color rgb="FF000000"/>
      </left>
      <right style="medium">
        <color rgb="FF000000"/>
      </right>
      <top style="medium">
        <color rgb="FF000000"/>
      </top>
      <bottom/>
      <diagonal/>
    </border>
    <border>
      <left style="thin">
        <color rgb="FF000000"/>
      </left>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right/>
      <top style="medium">
        <color rgb="FF000000"/>
      </top>
      <bottom style="medium">
        <color rgb="FF000000"/>
      </bottom>
      <diagonal/>
    </border>
    <border>
      <left style="medium">
        <color rgb="FF000000"/>
      </left>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right style="thin">
        <color rgb="FF000000"/>
      </right>
      <top style="medium">
        <color rgb="FF000000"/>
      </top>
      <bottom style="medium">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thin">
        <color rgb="FF000000"/>
      </left>
      <right style="thin">
        <color rgb="FF000000"/>
      </right>
      <top/>
      <bottom style="thin">
        <color rgb="FF000000"/>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style="medium">
        <color rgb="FF000000"/>
      </right>
      <top style="medium">
        <color rgb="FF000000"/>
      </top>
      <bottom/>
      <diagonal/>
    </border>
    <border>
      <left style="medium">
        <color rgb="FF000000"/>
      </left>
      <right/>
      <top style="thin">
        <color rgb="FF000000"/>
      </top>
      <bottom/>
      <diagonal/>
    </border>
    <border>
      <left/>
      <right/>
      <top style="thin">
        <color rgb="FF000000"/>
      </top>
      <bottom/>
      <diagonal/>
    </border>
    <border>
      <left/>
      <right style="medium">
        <color rgb="FF000000"/>
      </right>
      <top style="thin">
        <color rgb="FF000000"/>
      </top>
      <bottom/>
      <diagonal/>
    </border>
    <border>
      <left style="medium">
        <color rgb="FF000000"/>
      </left>
      <right/>
      <top style="thin">
        <color rgb="FF000000"/>
      </top>
      <bottom style="medium">
        <color rgb="FF000000"/>
      </bottom>
      <diagonal/>
    </border>
    <border>
      <left/>
      <right/>
      <top style="thin">
        <color rgb="FF000000"/>
      </top>
      <bottom style="medium">
        <color rgb="FF000000"/>
      </bottom>
      <diagonal/>
    </border>
    <border>
      <left/>
      <right style="medium">
        <color rgb="FF000000"/>
      </right>
      <top style="thin">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medium">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medium">
        <color rgb="FF000000"/>
      </left>
      <right style="medium">
        <color rgb="FF000000"/>
      </right>
      <top style="thin">
        <color rgb="FF000000"/>
      </top>
      <bottom style="medium">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right style="medium">
        <color rgb="FF000000"/>
      </right>
      <top/>
      <bottom/>
      <diagonal/>
    </border>
    <border>
      <left style="medium">
        <color rgb="FF000000"/>
      </left>
      <right style="medium">
        <color rgb="FF000000"/>
      </right>
      <top/>
      <bottom/>
      <diagonal/>
    </border>
    <border>
      <left style="medium">
        <color rgb="FF000000"/>
      </left>
      <right style="medium">
        <color rgb="FF000000"/>
      </right>
      <top/>
      <bottom/>
      <diagonal/>
    </border>
    <border>
      <left style="medium">
        <color rgb="FF000000"/>
      </left>
      <right style="medium">
        <color rgb="FF000000"/>
      </right>
      <top/>
      <bottom/>
      <diagonal/>
    </border>
    <border>
      <left style="thin">
        <color rgb="FF000000"/>
      </left>
      <right/>
      <top/>
      <bottom/>
      <diagonal/>
    </border>
    <border>
      <left style="thin">
        <color rgb="FF000000"/>
      </left>
      <right style="thin">
        <color rgb="FF000000"/>
      </right>
      <top/>
      <bottom/>
      <diagonal/>
    </border>
    <border>
      <left style="medium">
        <color rgb="FF000000"/>
      </left>
      <right/>
      <top style="medium">
        <color rgb="FF000000"/>
      </top>
      <bottom/>
      <diagonal/>
    </border>
    <border>
      <left style="medium">
        <color rgb="FF000000"/>
      </left>
      <right/>
      <top/>
      <bottom/>
      <diagonal/>
    </border>
    <border>
      <left style="medium">
        <color rgb="FF000000"/>
      </left>
      <right/>
      <top/>
      <bottom style="medium">
        <color rgb="FF000000"/>
      </bottom>
      <diagonal/>
    </border>
    <border>
      <left/>
      <right style="thin">
        <color rgb="FF000000"/>
      </right>
      <top style="thin">
        <color rgb="FF000000"/>
      </top>
      <bottom/>
      <diagonal/>
    </border>
    <border>
      <left style="thin">
        <color rgb="FF000000"/>
      </left>
      <right style="medium">
        <color rgb="FF000000"/>
      </right>
      <top style="thin">
        <color rgb="FF000000"/>
      </top>
      <bottom/>
      <diagonal/>
    </border>
    <border>
      <left style="thin">
        <color rgb="FF000000"/>
      </left>
      <right style="medium">
        <color rgb="FF000000"/>
      </right>
      <top/>
      <bottom/>
      <diagonal/>
    </border>
    <border>
      <left style="thin">
        <color rgb="FF000000"/>
      </left>
      <right style="medium">
        <color rgb="FF000000"/>
      </right>
      <top style="medium">
        <color rgb="FF000000"/>
      </top>
      <bottom/>
      <diagonal/>
    </border>
    <border>
      <left style="thin">
        <color rgb="FF000000"/>
      </left>
      <right style="medium">
        <color rgb="FF000000"/>
      </right>
      <top/>
      <bottom style="medium">
        <color rgb="FF000000"/>
      </bottom>
      <diagonal/>
    </border>
    <border>
      <left/>
      <right style="thin">
        <color rgb="FF000000"/>
      </right>
      <top/>
      <bottom style="medium">
        <color rgb="FF000000"/>
      </bottom>
      <diagonal/>
    </border>
    <border>
      <left style="thin">
        <color indexed="64"/>
      </left>
      <right style="thin">
        <color indexed="64"/>
      </right>
      <top style="thin">
        <color indexed="64"/>
      </top>
      <bottom style="thin">
        <color indexed="64"/>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medium">
        <color indexed="64"/>
      </bottom>
      <diagonal/>
    </border>
    <border>
      <left style="thin">
        <color indexed="64"/>
      </left>
      <right style="thin">
        <color indexed="64"/>
      </right>
      <top style="thin">
        <color indexed="64"/>
      </top>
      <bottom/>
      <diagonal/>
    </border>
    <border>
      <left style="thin">
        <color rgb="FF000000"/>
      </left>
      <right style="thin">
        <color rgb="FF000000"/>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389">
    <xf numFmtId="0" fontId="0" fillId="0" borderId="0" xfId="0"/>
    <xf numFmtId="0" fontId="1" fillId="0" borderId="0" xfId="0" applyFont="1" applyAlignment="1">
      <alignment vertical="center"/>
    </xf>
    <xf numFmtId="0" fontId="1" fillId="0" borderId="0" xfId="0" applyFont="1" applyAlignment="1">
      <alignment horizontal="center" vertical="center"/>
    </xf>
    <xf numFmtId="0" fontId="5" fillId="0" borderId="0" xfId="0" applyFont="1" applyAlignment="1">
      <alignment vertical="center"/>
    </xf>
    <xf numFmtId="0" fontId="4" fillId="4" borderId="10" xfId="0" applyFont="1" applyFill="1" applyBorder="1" applyAlignment="1">
      <alignment horizontal="center" vertical="center" wrapText="1"/>
    </xf>
    <xf numFmtId="0" fontId="4" fillId="6" borderId="10" xfId="0" applyFont="1" applyFill="1" applyBorder="1" applyAlignment="1">
      <alignment horizontal="center" vertical="center" wrapText="1"/>
    </xf>
    <xf numFmtId="0" fontId="5" fillId="0" borderId="10" xfId="0" applyFont="1" applyBorder="1" applyAlignment="1">
      <alignment horizontal="center" vertical="center" wrapText="1"/>
    </xf>
    <xf numFmtId="0" fontId="5" fillId="8" borderId="10" xfId="0" applyFont="1" applyFill="1" applyBorder="1" applyAlignment="1">
      <alignment horizontal="center" vertical="center" wrapText="1"/>
    </xf>
    <xf numFmtId="0" fontId="5" fillId="0" borderId="10" xfId="0" applyFont="1" applyBorder="1" applyAlignment="1">
      <alignment horizontal="center" vertical="center"/>
    </xf>
    <xf numFmtId="0" fontId="5" fillId="8" borderId="10" xfId="0" applyFont="1" applyFill="1" applyBorder="1" applyAlignment="1">
      <alignment horizontal="center" vertical="center"/>
    </xf>
    <xf numFmtId="0" fontId="4" fillId="8" borderId="10" xfId="0" applyFont="1" applyFill="1" applyBorder="1" applyAlignment="1">
      <alignment horizontal="center" vertical="center"/>
    </xf>
    <xf numFmtId="0" fontId="5" fillId="9" borderId="10" xfId="0" applyFont="1" applyFill="1" applyBorder="1" applyAlignment="1">
      <alignment horizontal="center" vertical="center"/>
    </xf>
    <xf numFmtId="0" fontId="5" fillId="0" borderId="0" xfId="0" applyFont="1" applyAlignment="1">
      <alignment horizontal="center" vertical="center"/>
    </xf>
    <xf numFmtId="0" fontId="7" fillId="0" borderId="0" xfId="0" applyFont="1" applyAlignment="1">
      <alignment horizontal="center" vertical="center" wrapText="1"/>
    </xf>
    <xf numFmtId="0" fontId="5" fillId="0" borderId="11" xfId="0" applyFont="1" applyBorder="1" applyAlignment="1">
      <alignment horizontal="center" vertical="center"/>
    </xf>
    <xf numFmtId="0" fontId="0" fillId="0" borderId="0" xfId="0" applyAlignment="1">
      <alignment horizontal="center" vertical="center" wrapText="1"/>
    </xf>
    <xf numFmtId="0" fontId="7" fillId="0" borderId="15" xfId="0" applyFont="1" applyBorder="1" applyAlignment="1">
      <alignment vertical="center" wrapText="1"/>
    </xf>
    <xf numFmtId="0" fontId="7" fillId="0" borderId="10" xfId="0" applyFont="1" applyBorder="1" applyAlignment="1">
      <alignment vertical="center" wrapText="1"/>
    </xf>
    <xf numFmtId="0" fontId="1" fillId="0" borderId="0" xfId="0" applyFont="1"/>
    <xf numFmtId="0" fontId="4" fillId="3" borderId="22" xfId="0" applyFont="1" applyFill="1" applyBorder="1" applyAlignment="1">
      <alignment horizontal="center" vertical="center" wrapText="1"/>
    </xf>
    <xf numFmtId="0" fontId="4" fillId="3" borderId="23" xfId="0" applyFont="1" applyFill="1" applyBorder="1" applyAlignment="1">
      <alignment horizontal="center" vertical="center" wrapText="1"/>
    </xf>
    <xf numFmtId="0" fontId="5" fillId="9" borderId="10" xfId="0" applyFont="1" applyFill="1" applyBorder="1" applyAlignment="1">
      <alignment horizontal="center" vertical="center" wrapText="1"/>
    </xf>
    <xf numFmtId="0" fontId="5" fillId="6" borderId="22" xfId="0" applyFont="1" applyFill="1" applyBorder="1" applyAlignment="1">
      <alignment horizontal="center" vertical="center" wrapText="1"/>
    </xf>
    <xf numFmtId="0" fontId="5" fillId="6" borderId="10" xfId="0" applyFont="1" applyFill="1" applyBorder="1" applyAlignment="1">
      <alignment horizontal="center" vertical="center" wrapText="1"/>
    </xf>
    <xf numFmtId="9" fontId="5" fillId="6" borderId="10" xfId="0" applyNumberFormat="1" applyFont="1" applyFill="1" applyBorder="1" applyAlignment="1">
      <alignment horizontal="center" vertical="center"/>
    </xf>
    <xf numFmtId="9" fontId="5" fillId="6" borderId="24" xfId="0" applyNumberFormat="1" applyFont="1" applyFill="1" applyBorder="1" applyAlignment="1">
      <alignment horizontal="center" vertical="center"/>
    </xf>
    <xf numFmtId="0" fontId="5" fillId="9" borderId="24" xfId="0" applyFont="1" applyFill="1" applyBorder="1" applyAlignment="1">
      <alignment horizontal="center" vertical="center"/>
    </xf>
    <xf numFmtId="9" fontId="4" fillId="2" borderId="10" xfId="0" applyNumberFormat="1" applyFont="1" applyFill="1" applyBorder="1" applyAlignment="1">
      <alignment horizontal="center" vertical="center"/>
    </xf>
    <xf numFmtId="0" fontId="0" fillId="0" borderId="10" xfId="0" applyBorder="1" applyAlignment="1">
      <alignment horizontal="center" vertical="center"/>
    </xf>
    <xf numFmtId="1" fontId="4" fillId="6" borderId="10" xfId="0" applyNumberFormat="1" applyFont="1" applyFill="1" applyBorder="1" applyAlignment="1">
      <alignment horizontal="center" vertical="center" wrapText="1"/>
    </xf>
    <xf numFmtId="0" fontId="5" fillId="2" borderId="25" xfId="0" applyFont="1" applyFill="1" applyBorder="1" applyAlignment="1">
      <alignment horizontal="center" vertical="center" wrapText="1"/>
    </xf>
    <xf numFmtId="0" fontId="0" fillId="0" borderId="0" xfId="0" applyAlignment="1">
      <alignment horizontal="left" vertical="center"/>
    </xf>
    <xf numFmtId="0" fontId="8" fillId="0" borderId="10" xfId="0" applyFont="1" applyBorder="1"/>
    <xf numFmtId="0" fontId="1" fillId="0" borderId="10" xfId="0" applyFont="1" applyBorder="1"/>
    <xf numFmtId="0" fontId="4" fillId="2" borderId="25" xfId="0" applyFont="1" applyFill="1" applyBorder="1" applyAlignment="1">
      <alignment horizontal="center" vertical="center" wrapText="1"/>
    </xf>
    <xf numFmtId="0" fontId="4" fillId="2" borderId="26" xfId="0" applyFont="1" applyFill="1" applyBorder="1" applyAlignment="1">
      <alignment horizontal="center" vertical="center" wrapText="1"/>
    </xf>
    <xf numFmtId="0" fontId="4" fillId="3" borderId="27" xfId="0" applyFont="1" applyFill="1" applyBorder="1" applyAlignment="1">
      <alignment horizontal="center" vertical="center" wrapText="1"/>
    </xf>
    <xf numFmtId="0" fontId="4" fillId="3" borderId="28" xfId="0" applyFont="1" applyFill="1" applyBorder="1" applyAlignment="1">
      <alignment horizontal="center" vertical="center" wrapText="1"/>
    </xf>
    <xf numFmtId="0" fontId="4" fillId="3" borderId="29" xfId="0" applyFont="1" applyFill="1" applyBorder="1" applyAlignment="1">
      <alignment horizontal="center" vertical="center" wrapText="1"/>
    </xf>
    <xf numFmtId="0" fontId="4" fillId="3" borderId="26" xfId="0" applyFont="1" applyFill="1" applyBorder="1" applyAlignment="1">
      <alignment horizontal="center" vertical="center" wrapText="1"/>
    </xf>
    <xf numFmtId="0" fontId="4" fillId="3" borderId="30" xfId="0" applyFont="1" applyFill="1" applyBorder="1" applyAlignment="1">
      <alignment horizontal="center" vertical="center" wrapText="1"/>
    </xf>
    <xf numFmtId="0" fontId="4" fillId="3" borderId="31" xfId="0" applyFont="1" applyFill="1" applyBorder="1" applyAlignment="1">
      <alignment horizontal="center" vertical="center" wrapText="1"/>
    </xf>
    <xf numFmtId="0" fontId="4" fillId="3" borderId="32" xfId="0" applyFont="1" applyFill="1" applyBorder="1" applyAlignment="1">
      <alignment horizontal="center" vertical="center" wrapText="1"/>
    </xf>
    <xf numFmtId="0" fontId="5" fillId="10" borderId="33" xfId="0" applyFont="1" applyFill="1" applyBorder="1" applyAlignment="1">
      <alignment horizontal="center" vertical="center" wrapText="1"/>
    </xf>
    <xf numFmtId="164" fontId="5" fillId="0" borderId="11" xfId="0" applyNumberFormat="1" applyFont="1" applyBorder="1" applyAlignment="1">
      <alignment horizontal="center" vertical="center"/>
    </xf>
    <xf numFmtId="0" fontId="5" fillId="0" borderId="11" xfId="0" applyFont="1" applyBorder="1" applyAlignment="1">
      <alignment horizontal="center" vertical="center" wrapText="1"/>
    </xf>
    <xf numFmtId="164" fontId="5" fillId="0" borderId="11" xfId="0" applyNumberFormat="1" applyFont="1" applyBorder="1" applyAlignment="1">
      <alignment horizontal="center" vertical="center" wrapText="1"/>
    </xf>
    <xf numFmtId="164" fontId="5" fillId="0" borderId="11" xfId="0" applyNumberFormat="1" applyFont="1" applyBorder="1" applyAlignment="1">
      <alignment horizontal="left" vertical="center" wrapText="1"/>
    </xf>
    <xf numFmtId="0" fontId="10" fillId="0" borderId="3" xfId="0" applyFont="1" applyBorder="1" applyAlignment="1">
      <alignment vertical="center"/>
    </xf>
    <xf numFmtId="0" fontId="12" fillId="13" borderId="47" xfId="0" applyFont="1" applyFill="1" applyBorder="1" applyAlignment="1">
      <alignment horizontal="center" vertical="center"/>
    </xf>
    <xf numFmtId="0" fontId="15" fillId="0" borderId="0" xfId="0" applyFont="1"/>
    <xf numFmtId="0" fontId="11" fillId="12" borderId="47" xfId="0" applyFont="1" applyFill="1" applyBorder="1" applyAlignment="1">
      <alignment horizontal="center" vertical="center" wrapText="1"/>
    </xf>
    <xf numFmtId="0" fontId="16" fillId="12" borderId="47" xfId="0" applyFont="1" applyFill="1" applyBorder="1" applyAlignment="1">
      <alignment horizontal="center" vertical="center" wrapText="1"/>
    </xf>
    <xf numFmtId="0" fontId="16" fillId="12" borderId="49" xfId="0" applyFont="1" applyFill="1" applyBorder="1" applyAlignment="1">
      <alignment horizontal="center" vertical="center" wrapText="1"/>
    </xf>
    <xf numFmtId="0" fontId="16" fillId="12" borderId="50" xfId="0" applyFont="1" applyFill="1" applyBorder="1" applyAlignment="1">
      <alignment horizontal="center" vertical="center" wrapText="1"/>
    </xf>
    <xf numFmtId="0" fontId="12" fillId="0" borderId="47" xfId="0" applyFont="1" applyBorder="1" applyAlignment="1">
      <alignment horizontal="center" vertical="center"/>
    </xf>
    <xf numFmtId="0" fontId="12" fillId="9" borderId="32" xfId="0" applyFont="1" applyFill="1" applyBorder="1" applyAlignment="1">
      <alignment horizontal="center" vertical="center"/>
    </xf>
    <xf numFmtId="0" fontId="14" fillId="9" borderId="32" xfId="0" applyFont="1" applyFill="1" applyBorder="1" applyAlignment="1">
      <alignment horizontal="left" vertical="center" wrapText="1"/>
    </xf>
    <xf numFmtId="0" fontId="0" fillId="0" borderId="17" xfId="0" applyBorder="1" applyAlignment="1">
      <alignment horizontal="left" vertical="center" wrapText="1"/>
    </xf>
    <xf numFmtId="0" fontId="16" fillId="0" borderId="51" xfId="0" applyFont="1" applyBorder="1" applyAlignment="1">
      <alignment horizontal="center" vertical="center" wrapText="1"/>
    </xf>
    <xf numFmtId="0" fontId="13" fillId="0" borderId="11" xfId="0" applyFont="1" applyBorder="1" applyAlignment="1">
      <alignment horizontal="center" vertical="center" wrapText="1"/>
    </xf>
    <xf numFmtId="0" fontId="0" fillId="0" borderId="52" xfId="0" applyBorder="1" applyAlignment="1">
      <alignment horizontal="left" vertical="center" wrapText="1"/>
    </xf>
    <xf numFmtId="0" fontId="18" fillId="0" borderId="53" xfId="0" applyFont="1" applyBorder="1" applyAlignment="1">
      <alignment horizontal="center" vertical="center" wrapText="1"/>
    </xf>
    <xf numFmtId="0" fontId="13" fillId="0" borderId="54" xfId="0" applyFont="1" applyBorder="1" applyAlignment="1">
      <alignment horizontal="center" vertical="center" wrapText="1"/>
    </xf>
    <xf numFmtId="0" fontId="13" fillId="0" borderId="55" xfId="0" applyFont="1" applyBorder="1" applyAlignment="1">
      <alignment horizontal="left" vertical="center" wrapText="1"/>
    </xf>
    <xf numFmtId="0" fontId="14" fillId="0" borderId="17" xfId="0" applyFont="1" applyBorder="1" applyAlignment="1">
      <alignment horizontal="left" vertical="center" wrapText="1"/>
    </xf>
    <xf numFmtId="0" fontId="12" fillId="0" borderId="48" xfId="0" applyFont="1" applyBorder="1" applyAlignment="1">
      <alignment horizontal="center" vertical="center"/>
    </xf>
    <xf numFmtId="0" fontId="12" fillId="9" borderId="50" xfId="0" applyFont="1" applyFill="1" applyBorder="1" applyAlignment="1">
      <alignment horizontal="center" vertical="center"/>
    </xf>
    <xf numFmtId="0" fontId="14" fillId="9" borderId="50" xfId="0" applyFont="1" applyFill="1" applyBorder="1" applyAlignment="1">
      <alignment horizontal="left" vertical="center" wrapText="1"/>
    </xf>
    <xf numFmtId="0" fontId="0" fillId="0" borderId="19" xfId="0" applyBorder="1" applyAlignment="1">
      <alignment horizontal="left" vertical="center" wrapText="1"/>
    </xf>
    <xf numFmtId="0" fontId="16" fillId="0" borderId="56" xfId="0" applyFont="1" applyBorder="1" applyAlignment="1">
      <alignment horizontal="center" vertical="center" wrapText="1"/>
    </xf>
    <xf numFmtId="0" fontId="13" fillId="0" borderId="10" xfId="0" applyFont="1" applyBorder="1" applyAlignment="1">
      <alignment horizontal="center" vertical="center" wrapText="1"/>
    </xf>
    <xf numFmtId="0" fontId="0" fillId="0" borderId="25" xfId="0" applyBorder="1" applyAlignment="1">
      <alignment horizontal="left" vertical="center" wrapText="1"/>
    </xf>
    <xf numFmtId="0" fontId="19" fillId="0" borderId="56" xfId="0" applyFont="1" applyBorder="1" applyAlignment="1">
      <alignment horizontal="center" vertical="center" wrapText="1"/>
    </xf>
    <xf numFmtId="0" fontId="13" fillId="0" borderId="25" xfId="0" applyFont="1" applyBorder="1" applyAlignment="1">
      <alignment horizontal="left" vertical="center" wrapText="1"/>
    </xf>
    <xf numFmtId="0" fontId="14" fillId="0" borderId="57" xfId="0" applyFont="1" applyBorder="1" applyAlignment="1">
      <alignment horizontal="left" vertical="center" wrapText="1"/>
    </xf>
    <xf numFmtId="0" fontId="12" fillId="5" borderId="47" xfId="0" applyFont="1" applyFill="1" applyBorder="1" applyAlignment="1">
      <alignment horizontal="center" vertical="center" wrapText="1"/>
    </xf>
    <xf numFmtId="0" fontId="0" fillId="0" borderId="6" xfId="0" applyBorder="1" applyAlignment="1">
      <alignment horizontal="center" vertical="center" wrapText="1"/>
    </xf>
    <xf numFmtId="0" fontId="0" fillId="0" borderId="47" xfId="0" applyBorder="1" applyAlignment="1">
      <alignment horizontal="left" vertical="center" wrapText="1"/>
    </xf>
    <xf numFmtId="0" fontId="16" fillId="0" borderId="58" xfId="0" applyFont="1" applyBorder="1" applyAlignment="1">
      <alignment horizontal="center" vertical="center" wrapText="1"/>
    </xf>
    <xf numFmtId="0" fontId="13" fillId="0" borderId="14" xfId="0" applyFont="1" applyBorder="1" applyAlignment="1">
      <alignment horizontal="center" vertical="center" wrapText="1"/>
    </xf>
    <xf numFmtId="0" fontId="0" fillId="0" borderId="59" xfId="0" applyBorder="1" applyAlignment="1">
      <alignment horizontal="left" vertical="center" wrapText="1"/>
    </xf>
    <xf numFmtId="0" fontId="20" fillId="0" borderId="58" xfId="0" applyFont="1" applyBorder="1" applyAlignment="1">
      <alignment horizontal="center" vertical="center" wrapText="1"/>
    </xf>
    <xf numFmtId="0" fontId="14" fillId="0" borderId="59" xfId="0" applyFont="1" applyBorder="1" applyAlignment="1">
      <alignment horizontal="left" vertical="center" wrapText="1"/>
    </xf>
    <xf numFmtId="0" fontId="12" fillId="15" borderId="49" xfId="0" applyFont="1" applyFill="1" applyBorder="1" applyAlignment="1">
      <alignment horizontal="center" vertical="center" wrapText="1"/>
    </xf>
    <xf numFmtId="0" fontId="0" fillId="0" borderId="19" xfId="0" applyBorder="1" applyAlignment="1">
      <alignment horizontal="center" vertical="center" wrapText="1"/>
    </xf>
    <xf numFmtId="0" fontId="0" fillId="0" borderId="3" xfId="0" applyBorder="1" applyAlignment="1">
      <alignment horizontal="left" vertical="center" wrapText="1"/>
    </xf>
    <xf numFmtId="0" fontId="19" fillId="0" borderId="0" xfId="0" applyFont="1" applyAlignment="1">
      <alignment horizontal="center" vertical="center" wrapText="1"/>
    </xf>
    <xf numFmtId="0" fontId="13" fillId="0" borderId="0" xfId="0" applyFont="1" applyAlignment="1">
      <alignment horizontal="center" vertical="center" wrapText="1"/>
    </xf>
    <xf numFmtId="0" fontId="13" fillId="0" borderId="0" xfId="0" applyFont="1" applyAlignment="1">
      <alignment horizontal="left" vertical="center" wrapText="1"/>
    </xf>
    <xf numFmtId="0" fontId="12" fillId="16" borderId="47" xfId="0" applyFont="1" applyFill="1" applyBorder="1" applyAlignment="1">
      <alignment horizontal="center" vertical="center" wrapText="1"/>
    </xf>
    <xf numFmtId="0" fontId="0" fillId="0" borderId="6" xfId="0" applyBorder="1" applyAlignment="1">
      <alignment vertical="center" wrapText="1"/>
    </xf>
    <xf numFmtId="0" fontId="20" fillId="0" borderId="0" xfId="0" applyFont="1" applyAlignment="1">
      <alignment horizontal="center" vertical="center" wrapText="1"/>
    </xf>
    <xf numFmtId="0" fontId="14" fillId="0" borderId="0" xfId="0" applyFont="1" applyAlignment="1">
      <alignment horizontal="left" vertical="center" wrapText="1"/>
    </xf>
    <xf numFmtId="0" fontId="10" fillId="0" borderId="0" xfId="0" applyFont="1" applyAlignment="1">
      <alignment vertical="center"/>
    </xf>
    <xf numFmtId="0" fontId="12" fillId="0" borderId="0" xfId="0" applyFont="1" applyAlignment="1">
      <alignment vertical="center" wrapText="1"/>
    </xf>
    <xf numFmtId="0" fontId="0" fillId="0" borderId="0" xfId="0" applyAlignment="1">
      <alignment vertical="center" wrapText="1"/>
    </xf>
    <xf numFmtId="0" fontId="16" fillId="0" borderId="0" xfId="0" applyFont="1" applyAlignment="1">
      <alignment horizontal="center" vertical="center" wrapText="1"/>
    </xf>
    <xf numFmtId="0" fontId="18" fillId="0" borderId="0" xfId="0" applyFont="1" applyAlignment="1">
      <alignment vertical="center" wrapText="1"/>
    </xf>
    <xf numFmtId="0" fontId="13" fillId="0" borderId="0" xfId="0" applyFont="1" applyAlignment="1">
      <alignment vertical="center" wrapText="1"/>
    </xf>
    <xf numFmtId="0" fontId="12" fillId="13" borderId="60" xfId="0" applyFont="1" applyFill="1" applyBorder="1" applyAlignment="1">
      <alignment horizontal="center" vertical="center" wrapText="1"/>
    </xf>
    <xf numFmtId="0" fontId="14" fillId="13" borderId="50" xfId="0" applyFont="1" applyFill="1" applyBorder="1" applyAlignment="1">
      <alignment horizontal="center" vertical="center" wrapText="1"/>
    </xf>
    <xf numFmtId="0" fontId="4" fillId="17" borderId="10" xfId="0" applyFont="1" applyFill="1" applyBorder="1" applyAlignment="1">
      <alignment horizontal="center" vertical="center" wrapText="1"/>
    </xf>
    <xf numFmtId="0" fontId="12" fillId="0" borderId="19" xfId="0" applyFont="1" applyBorder="1" applyAlignment="1">
      <alignment horizontal="center" vertical="center"/>
    </xf>
    <xf numFmtId="0" fontId="6" fillId="0" borderId="19" xfId="0" applyFont="1" applyBorder="1" applyAlignment="1">
      <alignment horizontal="center" vertical="center"/>
    </xf>
    <xf numFmtId="0" fontId="14" fillId="0" borderId="19" xfId="0" applyFont="1" applyBorder="1" applyAlignment="1">
      <alignment horizontal="left" vertical="center" wrapText="1"/>
    </xf>
    <xf numFmtId="0" fontId="11" fillId="0" borderId="0" xfId="0" applyFont="1" applyAlignment="1">
      <alignment vertical="center" wrapText="1"/>
    </xf>
    <xf numFmtId="0" fontId="12" fillId="0" borderId="17" xfId="0" applyFont="1" applyBorder="1" applyAlignment="1">
      <alignment horizontal="center" vertical="center"/>
    </xf>
    <xf numFmtId="0" fontId="6" fillId="0" borderId="17" xfId="0" applyFont="1" applyBorder="1" applyAlignment="1">
      <alignment horizontal="center" vertical="center"/>
    </xf>
    <xf numFmtId="0" fontId="22" fillId="0" borderId="0" xfId="0" applyFont="1" applyAlignment="1">
      <alignment vertical="center" wrapText="1"/>
    </xf>
    <xf numFmtId="0" fontId="12" fillId="0" borderId="4" xfId="0" applyFont="1" applyBorder="1" applyAlignment="1">
      <alignment vertical="center" wrapText="1"/>
    </xf>
    <xf numFmtId="0" fontId="1" fillId="0" borderId="5" xfId="0" applyFont="1" applyBorder="1"/>
    <xf numFmtId="0" fontId="1" fillId="0" borderId="6" xfId="0" applyFont="1" applyBorder="1"/>
    <xf numFmtId="0" fontId="6" fillId="8" borderId="10" xfId="0" applyFont="1" applyFill="1" applyBorder="1" applyAlignment="1">
      <alignment horizontal="center" vertical="center"/>
    </xf>
    <xf numFmtId="9" fontId="5" fillId="0" borderId="10" xfId="0" applyNumberFormat="1" applyFont="1" applyBorder="1" applyAlignment="1">
      <alignment horizontal="center" vertical="center" wrapText="1"/>
    </xf>
    <xf numFmtId="0" fontId="23" fillId="0" borderId="0" xfId="0" applyFont="1" applyAlignment="1">
      <alignment vertical="center" wrapText="1"/>
    </xf>
    <xf numFmtId="0" fontId="24" fillId="0" borderId="0" xfId="0" applyFont="1" applyAlignment="1">
      <alignment horizontal="left" vertical="center" wrapText="1"/>
    </xf>
    <xf numFmtId="0" fontId="25" fillId="0" borderId="0" xfId="0" applyFont="1" applyAlignment="1">
      <alignment vertical="center" wrapText="1"/>
    </xf>
    <xf numFmtId="0" fontId="26" fillId="0" borderId="0" xfId="0" applyFont="1" applyAlignment="1">
      <alignment vertical="center" wrapText="1"/>
    </xf>
    <xf numFmtId="0" fontId="12" fillId="0" borderId="4" xfId="0" applyFont="1" applyBorder="1" applyAlignment="1">
      <alignment horizontal="center" vertical="center" wrapText="1"/>
    </xf>
    <xf numFmtId="0" fontId="12" fillId="0" borderId="5" xfId="0" applyFont="1" applyBorder="1" applyAlignment="1">
      <alignment horizontal="center" vertical="center"/>
    </xf>
    <xf numFmtId="0" fontId="6" fillId="0" borderId="5" xfId="0" applyFont="1" applyBorder="1" applyAlignment="1">
      <alignment vertical="center"/>
    </xf>
    <xf numFmtId="0" fontId="14" fillId="0" borderId="6" xfId="0" applyFont="1" applyBorder="1" applyAlignment="1">
      <alignment horizontal="left" vertical="center" wrapText="1"/>
    </xf>
    <xf numFmtId="0" fontId="27" fillId="18" borderId="33" xfId="0" applyFont="1" applyFill="1" applyBorder="1" applyAlignment="1">
      <alignment horizontal="center" vertical="center" wrapText="1"/>
    </xf>
    <xf numFmtId="0" fontId="5" fillId="0" borderId="10" xfId="0" applyFont="1" applyBorder="1" applyAlignment="1">
      <alignment vertical="center"/>
    </xf>
    <xf numFmtId="0" fontId="5" fillId="0" borderId="10" xfId="0" applyFont="1" applyBorder="1" applyAlignment="1">
      <alignment vertical="center" wrapText="1"/>
    </xf>
    <xf numFmtId="0" fontId="5" fillId="0" borderId="10" xfId="0" applyFont="1" applyBorder="1" applyAlignment="1">
      <alignment horizontal="left" vertical="center" wrapText="1"/>
    </xf>
    <xf numFmtId="0" fontId="5" fillId="0" borderId="7" xfId="0" applyFont="1" applyBorder="1" applyAlignment="1">
      <alignment horizontal="left" vertical="center" wrapText="1"/>
    </xf>
    <xf numFmtId="0" fontId="5" fillId="0" borderId="9" xfId="0" applyFont="1" applyBorder="1" applyAlignment="1">
      <alignment horizontal="left" vertical="center" wrapText="1"/>
    </xf>
    <xf numFmtId="0" fontId="5" fillId="0" borderId="10" xfId="0" applyFont="1" applyBorder="1" applyAlignment="1">
      <alignment vertical="top"/>
    </xf>
    <xf numFmtId="0" fontId="5" fillId="0" borderId="0" xfId="0" applyFont="1" applyAlignment="1">
      <alignment vertical="top"/>
    </xf>
    <xf numFmtId="0" fontId="5" fillId="0" borderId="11" xfId="0" applyFont="1" applyBorder="1" applyAlignment="1">
      <alignment vertical="center"/>
    </xf>
    <xf numFmtId="0" fontId="5" fillId="0" borderId="64" xfId="0" applyFont="1" applyBorder="1" applyAlignment="1">
      <alignment vertical="top"/>
    </xf>
    <xf numFmtId="0" fontId="5" fillId="0" borderId="0" xfId="0" applyFont="1" applyAlignment="1">
      <alignment vertical="top" wrapText="1"/>
    </xf>
    <xf numFmtId="0" fontId="5" fillId="0" borderId="0" xfId="0" applyFont="1" applyAlignment="1">
      <alignment horizontal="left" vertical="center" wrapText="1"/>
    </xf>
    <xf numFmtId="0" fontId="5" fillId="0" borderId="11" xfId="0" applyFont="1" applyBorder="1" applyAlignment="1">
      <alignment horizontal="left" vertical="center" wrapText="1"/>
    </xf>
    <xf numFmtId="0" fontId="5" fillId="0" borderId="64" xfId="0" applyFont="1" applyBorder="1" applyAlignment="1">
      <alignment horizontal="left" vertical="center" wrapText="1"/>
    </xf>
    <xf numFmtId="0" fontId="7" fillId="9" borderId="10" xfId="0" applyFont="1" applyFill="1" applyBorder="1" applyAlignment="1">
      <alignment vertical="center" wrapText="1"/>
    </xf>
    <xf numFmtId="0" fontId="28" fillId="4" borderId="10" xfId="0" applyFont="1" applyFill="1" applyBorder="1" applyAlignment="1">
      <alignment horizontal="center" vertical="center" wrapText="1"/>
    </xf>
    <xf numFmtId="0" fontId="15" fillId="0" borderId="0" xfId="0" applyFont="1" applyAlignment="1">
      <alignment horizontal="center"/>
    </xf>
    <xf numFmtId="0" fontId="6" fillId="0" borderId="10" xfId="0" applyFont="1" applyBorder="1" applyAlignment="1">
      <alignment horizontal="center" vertical="center"/>
    </xf>
    <xf numFmtId="0" fontId="6" fillId="19" borderId="27" xfId="0" applyFont="1" applyFill="1" applyBorder="1" applyAlignment="1">
      <alignment horizontal="center" vertical="center"/>
    </xf>
    <xf numFmtId="0" fontId="6" fillId="19" borderId="30" xfId="0" applyFont="1" applyFill="1" applyBorder="1" applyAlignment="1">
      <alignment horizontal="center" vertical="center"/>
    </xf>
    <xf numFmtId="0" fontId="6" fillId="19" borderId="28" xfId="0" applyFont="1" applyFill="1" applyBorder="1" applyAlignment="1">
      <alignment horizontal="center" vertical="center" wrapText="1"/>
    </xf>
    <xf numFmtId="0" fontId="6" fillId="19" borderId="31" xfId="0" applyFont="1" applyFill="1" applyBorder="1" applyAlignment="1">
      <alignment horizontal="center" vertical="center"/>
    </xf>
    <xf numFmtId="0" fontId="0" fillId="0" borderId="2" xfId="0" applyBorder="1"/>
    <xf numFmtId="0" fontId="6" fillId="19" borderId="27" xfId="0" applyFont="1" applyFill="1" applyBorder="1" applyAlignment="1">
      <alignment horizontal="center" vertical="center" wrapText="1"/>
    </xf>
    <xf numFmtId="0" fontId="5" fillId="0" borderId="30"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0" xfId="0" applyFont="1"/>
    <xf numFmtId="0" fontId="5" fillId="0" borderId="7" xfId="0" applyFont="1" applyBorder="1" applyAlignment="1">
      <alignment horizontal="center" vertical="center" wrapText="1"/>
    </xf>
    <xf numFmtId="0" fontId="5" fillId="0" borderId="55"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59" xfId="0" applyFont="1" applyBorder="1" applyAlignment="1">
      <alignment horizontal="center" vertical="center" wrapText="1"/>
    </xf>
    <xf numFmtId="0" fontId="5" fillId="0" borderId="70" xfId="0" applyFont="1" applyBorder="1" applyAlignment="1">
      <alignment horizontal="center" vertical="center" wrapText="1"/>
    </xf>
    <xf numFmtId="0" fontId="5" fillId="0" borderId="71" xfId="0" applyFont="1" applyBorder="1" applyAlignment="1">
      <alignment horizontal="center" vertical="center" wrapText="1"/>
    </xf>
    <xf numFmtId="0" fontId="5" fillId="0" borderId="72" xfId="0" applyFont="1" applyBorder="1" applyAlignment="1">
      <alignment horizontal="center" vertical="center" wrapText="1"/>
    </xf>
    <xf numFmtId="0" fontId="5" fillId="0" borderId="73" xfId="0" applyFont="1" applyBorder="1" applyAlignment="1">
      <alignment horizontal="center" vertical="center" wrapText="1"/>
    </xf>
    <xf numFmtId="0" fontId="5" fillId="0" borderId="13" xfId="0" applyFont="1" applyBorder="1"/>
    <xf numFmtId="0" fontId="6" fillId="0" borderId="75" xfId="0" applyFont="1" applyBorder="1" applyAlignment="1">
      <alignment horizontal="center"/>
    </xf>
    <xf numFmtId="0" fontId="5" fillId="0" borderId="75" xfId="0" applyFont="1" applyBorder="1" applyAlignment="1">
      <alignment horizontal="center" vertical="center"/>
    </xf>
    <xf numFmtId="0" fontId="5" fillId="0" borderId="75" xfId="0" applyFont="1" applyBorder="1" applyAlignment="1">
      <alignment horizontal="center" vertical="center" wrapText="1"/>
    </xf>
    <xf numFmtId="0" fontId="6" fillId="0" borderId="75" xfId="0" applyFont="1" applyBorder="1"/>
    <xf numFmtId="0" fontId="5" fillId="10" borderId="75" xfId="0" applyFont="1" applyFill="1" applyBorder="1" applyAlignment="1">
      <alignment horizontal="center" vertical="center" wrapText="1"/>
    </xf>
    <xf numFmtId="0" fontId="0" fillId="0" borderId="75" xfId="0" applyBorder="1" applyAlignment="1">
      <alignment horizontal="center" vertical="center" wrapText="1"/>
    </xf>
    <xf numFmtId="0" fontId="0" fillId="0" borderId="75" xfId="0" applyBorder="1" applyAlignment="1">
      <alignment horizontal="center" vertical="center"/>
    </xf>
    <xf numFmtId="0" fontId="31" fillId="0" borderId="75" xfId="0" applyFont="1" applyBorder="1" applyAlignment="1">
      <alignment horizontal="center"/>
    </xf>
    <xf numFmtId="0" fontId="7" fillId="0" borderId="75" xfId="0" applyFont="1" applyBorder="1" applyAlignment="1">
      <alignment horizontal="center" vertical="center" wrapText="1"/>
    </xf>
    <xf numFmtId="0" fontId="28" fillId="0" borderId="75" xfId="0" applyFont="1" applyBorder="1" applyAlignment="1">
      <alignment horizontal="center" vertical="center" wrapText="1"/>
    </xf>
    <xf numFmtId="0" fontId="7" fillId="9" borderId="75" xfId="0" applyFont="1" applyFill="1" applyBorder="1" applyAlignment="1">
      <alignment horizontal="center" vertical="center" wrapText="1"/>
    </xf>
    <xf numFmtId="0" fontId="7" fillId="0" borderId="75" xfId="0" applyFont="1" applyBorder="1" applyAlignment="1">
      <alignment vertical="center" wrapText="1"/>
    </xf>
    <xf numFmtId="0" fontId="6" fillId="0" borderId="75" xfId="0" applyFont="1" applyBorder="1" applyAlignment="1">
      <alignment horizontal="center" vertical="center"/>
    </xf>
    <xf numFmtId="0" fontId="32" fillId="0" borderId="75" xfId="0" applyFont="1" applyBorder="1" applyAlignment="1">
      <alignment horizontal="center"/>
    </xf>
    <xf numFmtId="0" fontId="15" fillId="0" borderId="0" xfId="0" applyFont="1" applyAlignment="1">
      <alignment vertical="center"/>
    </xf>
    <xf numFmtId="0" fontId="34" fillId="24" borderId="10" xfId="0" applyFont="1" applyFill="1" applyBorder="1" applyAlignment="1">
      <alignment horizontal="center" vertical="center" wrapText="1"/>
    </xf>
    <xf numFmtId="0" fontId="5" fillId="24" borderId="10" xfId="0" applyFont="1" applyFill="1" applyBorder="1" applyAlignment="1">
      <alignment horizontal="left" vertical="center" wrapText="1"/>
    </xf>
    <xf numFmtId="0" fontId="5" fillId="10" borderId="10" xfId="0" applyFont="1" applyFill="1" applyBorder="1" applyAlignment="1">
      <alignment horizontal="center" vertical="center"/>
    </xf>
    <xf numFmtId="165" fontId="5" fillId="10" borderId="10" xfId="0" applyNumberFormat="1" applyFont="1" applyFill="1" applyBorder="1" applyAlignment="1">
      <alignment horizontal="center" vertical="center" wrapText="1"/>
    </xf>
    <xf numFmtId="0" fontId="5" fillId="10" borderId="10" xfId="0" applyFont="1" applyFill="1" applyBorder="1" applyAlignment="1">
      <alignment horizontal="center" vertical="center" wrapText="1"/>
    </xf>
    <xf numFmtId="0" fontId="5" fillId="10" borderId="10" xfId="0" applyFont="1" applyFill="1" applyBorder="1" applyAlignment="1">
      <alignment horizontal="left" vertical="center" wrapText="1"/>
    </xf>
    <xf numFmtId="0" fontId="5" fillId="25" borderId="10" xfId="0" applyFont="1" applyFill="1" applyBorder="1" applyAlignment="1">
      <alignment horizontal="center" vertical="center" wrapText="1"/>
    </xf>
    <xf numFmtId="0" fontId="5" fillId="25" borderId="10" xfId="0" applyFont="1" applyFill="1" applyBorder="1" applyAlignment="1">
      <alignment horizontal="center" vertical="center"/>
    </xf>
    <xf numFmtId="0" fontId="5" fillId="26" borderId="10" xfId="0" applyFont="1" applyFill="1" applyBorder="1" applyAlignment="1">
      <alignment horizontal="center" vertical="center" wrapText="1"/>
    </xf>
    <xf numFmtId="14" fontId="5" fillId="26" borderId="75" xfId="0" applyNumberFormat="1" applyFont="1" applyFill="1" applyBorder="1" applyAlignment="1">
      <alignment horizontal="center" vertical="center"/>
    </xf>
    <xf numFmtId="14" fontId="5" fillId="25" borderId="10" xfId="0" applyNumberFormat="1" applyFont="1" applyFill="1" applyBorder="1" applyAlignment="1">
      <alignment horizontal="center" vertical="center"/>
    </xf>
    <xf numFmtId="14" fontId="5" fillId="26" borderId="10" xfId="0" applyNumberFormat="1" applyFont="1" applyFill="1" applyBorder="1" applyAlignment="1">
      <alignment horizontal="center" vertical="center"/>
    </xf>
    <xf numFmtId="14" fontId="5" fillId="27" borderId="10" xfId="0" applyNumberFormat="1" applyFont="1" applyFill="1" applyBorder="1" applyAlignment="1">
      <alignment horizontal="center" vertical="center" wrapText="1"/>
    </xf>
    <xf numFmtId="0" fontId="5" fillId="28" borderId="75" xfId="0" applyFont="1" applyFill="1" applyBorder="1" applyAlignment="1">
      <alignment horizontal="center" vertical="center" wrapText="1"/>
    </xf>
    <xf numFmtId="0" fontId="31" fillId="27" borderId="10" xfId="0" applyFont="1" applyFill="1" applyBorder="1" applyAlignment="1">
      <alignment vertical="center" wrapText="1"/>
    </xf>
    <xf numFmtId="165" fontId="7" fillId="29" borderId="10" xfId="0" applyNumberFormat="1" applyFont="1" applyFill="1" applyBorder="1" applyAlignment="1">
      <alignment vertical="center"/>
    </xf>
    <xf numFmtId="0" fontId="3" fillId="29" borderId="0" xfId="0" applyFont="1" applyFill="1" applyAlignment="1">
      <alignment wrapText="1"/>
    </xf>
    <xf numFmtId="0" fontId="3" fillId="29" borderId="10" xfId="0" applyFont="1" applyFill="1" applyBorder="1" applyAlignment="1">
      <alignment wrapText="1"/>
    </xf>
    <xf numFmtId="0" fontId="5" fillId="29" borderId="10" xfId="0" applyFont="1" applyFill="1" applyBorder="1" applyAlignment="1">
      <alignment horizontal="center" vertical="center"/>
    </xf>
    <xf numFmtId="165" fontId="7" fillId="29" borderId="10" xfId="0" applyNumberFormat="1" applyFont="1" applyFill="1" applyBorder="1" applyAlignment="1"/>
    <xf numFmtId="165" fontId="7" fillId="29" borderId="15" xfId="0" applyNumberFormat="1" applyFont="1" applyFill="1" applyBorder="1" applyAlignment="1"/>
    <xf numFmtId="0" fontId="3" fillId="29" borderId="75" xfId="0" applyFont="1" applyFill="1" applyBorder="1" applyAlignment="1">
      <alignment wrapText="1"/>
    </xf>
    <xf numFmtId="0" fontId="5" fillId="29" borderId="75" xfId="0" applyFont="1" applyFill="1" applyBorder="1" applyAlignment="1">
      <alignment horizontal="center" vertical="center"/>
    </xf>
    <xf numFmtId="165" fontId="7" fillId="29" borderId="75" xfId="0" applyNumberFormat="1" applyFont="1" applyFill="1" applyBorder="1" applyAlignment="1"/>
    <xf numFmtId="0" fontId="7" fillId="29" borderId="75" xfId="0" applyFont="1" applyFill="1" applyBorder="1" applyAlignment="1">
      <alignment horizontal="center" vertical="center" wrapText="1"/>
    </xf>
    <xf numFmtId="0" fontId="31" fillId="27" borderId="75" xfId="0" applyFont="1" applyFill="1" applyBorder="1" applyAlignment="1">
      <alignment vertical="center" wrapText="1"/>
    </xf>
    <xf numFmtId="0" fontId="5" fillId="25" borderId="75" xfId="0" applyFont="1" applyFill="1" applyBorder="1" applyAlignment="1">
      <alignment horizontal="center" vertical="center"/>
    </xf>
    <xf numFmtId="165" fontId="7" fillId="29" borderId="75" xfId="0" applyNumberFormat="1" applyFont="1" applyFill="1" applyBorder="1" applyAlignment="1">
      <alignment vertical="center"/>
    </xf>
    <xf numFmtId="0" fontId="31" fillId="27" borderId="33" xfId="0" applyFont="1" applyFill="1" applyBorder="1" applyAlignment="1">
      <alignment vertical="center" wrapText="1"/>
    </xf>
    <xf numFmtId="165" fontId="7" fillId="29" borderId="33" xfId="0" applyNumberFormat="1" applyFont="1" applyFill="1" applyBorder="1" applyAlignment="1">
      <alignment vertical="center"/>
    </xf>
    <xf numFmtId="0" fontId="41" fillId="10" borderId="75" xfId="0" applyFont="1" applyFill="1" applyBorder="1" applyAlignment="1">
      <alignment horizontal="center" vertical="center" wrapText="1"/>
    </xf>
    <xf numFmtId="14" fontId="41" fillId="10" borderId="10" xfId="0" applyNumberFormat="1" applyFont="1" applyFill="1" applyBorder="1" applyAlignment="1">
      <alignment horizontal="center" vertical="center"/>
    </xf>
    <xf numFmtId="0" fontId="41" fillId="10" borderId="10" xfId="0" applyFont="1" applyFill="1" applyBorder="1" applyAlignment="1">
      <alignment horizontal="center" vertical="center" wrapText="1"/>
    </xf>
    <xf numFmtId="0" fontId="41" fillId="10" borderId="10" xfId="0" applyFont="1" applyFill="1" applyBorder="1" applyAlignment="1">
      <alignment horizontal="left" vertical="center" wrapText="1"/>
    </xf>
    <xf numFmtId="0" fontId="41" fillId="10" borderId="10" xfId="0" applyFont="1" applyFill="1" applyBorder="1" applyAlignment="1">
      <alignment horizontal="center" vertical="center"/>
    </xf>
    <xf numFmtId="0" fontId="5" fillId="26" borderId="75" xfId="0" applyFont="1" applyFill="1" applyBorder="1" applyAlignment="1">
      <alignment horizontal="center" vertical="center" wrapText="1"/>
    </xf>
    <xf numFmtId="0" fontId="5" fillId="30" borderId="10" xfId="0" applyFont="1" applyFill="1" applyBorder="1" applyAlignment="1">
      <alignment horizontal="left" vertical="center" wrapText="1"/>
    </xf>
    <xf numFmtId="165" fontId="5" fillId="30" borderId="10" xfId="0" applyNumberFormat="1" applyFont="1" applyFill="1" applyBorder="1" applyAlignment="1">
      <alignment horizontal="center" vertical="center"/>
    </xf>
    <xf numFmtId="0" fontId="5" fillId="30" borderId="10" xfId="0" applyFont="1" applyFill="1" applyBorder="1" applyAlignment="1">
      <alignment horizontal="center" vertical="center"/>
    </xf>
    <xf numFmtId="0" fontId="31" fillId="31" borderId="0" xfId="0" applyFont="1" applyFill="1" applyAlignment="1">
      <alignment wrapText="1"/>
    </xf>
    <xf numFmtId="0" fontId="31" fillId="31" borderId="10" xfId="0" applyFont="1" applyFill="1" applyBorder="1" applyAlignment="1">
      <alignment wrapText="1"/>
    </xf>
    <xf numFmtId="0" fontId="5" fillId="24" borderId="75" xfId="0" applyFont="1" applyFill="1" applyBorder="1" applyAlignment="1">
      <alignment horizontal="center" vertical="center" wrapText="1"/>
    </xf>
    <xf numFmtId="14" fontId="34" fillId="26" borderId="10" xfId="0" applyNumberFormat="1" applyFont="1" applyFill="1" applyBorder="1" applyAlignment="1">
      <alignment horizontal="center" vertical="center" wrapText="1"/>
    </xf>
    <xf numFmtId="0" fontId="34" fillId="26" borderId="10" xfId="0" applyFont="1" applyFill="1" applyBorder="1" applyAlignment="1">
      <alignment horizontal="center" vertical="center" wrapText="1"/>
    </xf>
    <xf numFmtId="14" fontId="5" fillId="26" borderId="10" xfId="0" applyNumberFormat="1" applyFont="1" applyFill="1" applyBorder="1" applyAlignment="1">
      <alignment horizontal="center" vertical="center" wrapText="1"/>
    </xf>
    <xf numFmtId="14" fontId="34" fillId="26" borderId="10" xfId="0" applyNumberFormat="1" applyFont="1" applyFill="1" applyBorder="1" applyAlignment="1">
      <alignment horizontal="center" vertical="center"/>
    </xf>
    <xf numFmtId="14" fontId="5" fillId="26" borderId="15" xfId="0" applyNumberFormat="1" applyFont="1" applyFill="1" applyBorder="1" applyAlignment="1">
      <alignment horizontal="center" vertical="center"/>
    </xf>
    <xf numFmtId="14" fontId="43" fillId="26" borderId="75" xfId="0" applyNumberFormat="1" applyFont="1" applyFill="1" applyBorder="1" applyAlignment="1">
      <alignment horizontal="center" vertical="center"/>
    </xf>
    <xf numFmtId="0" fontId="5" fillId="26" borderId="9" xfId="0" applyFont="1" applyFill="1" applyBorder="1" applyAlignment="1">
      <alignment horizontal="center" vertical="center"/>
    </xf>
    <xf numFmtId="165" fontId="41" fillId="26" borderId="10" xfId="0" applyNumberFormat="1" applyFont="1" applyFill="1" applyBorder="1" applyAlignment="1">
      <alignment horizontal="center" vertical="center"/>
    </xf>
    <xf numFmtId="14" fontId="14" fillId="26" borderId="75" xfId="0" applyNumberFormat="1" applyFont="1" applyFill="1" applyBorder="1" applyAlignment="1">
      <alignment horizontal="center" vertical="center"/>
    </xf>
    <xf numFmtId="164" fontId="5" fillId="26" borderId="10" xfId="0" applyNumberFormat="1" applyFont="1" applyFill="1" applyBorder="1" applyAlignment="1">
      <alignment horizontal="center" vertical="center"/>
    </xf>
    <xf numFmtId="0" fontId="5" fillId="26" borderId="10" xfId="0" applyFont="1" applyFill="1" applyBorder="1" applyAlignment="1">
      <alignment horizontal="left" vertical="center" wrapText="1"/>
    </xf>
    <xf numFmtId="164" fontId="5" fillId="26" borderId="10" xfId="0" quotePrefix="1" applyNumberFormat="1" applyFont="1" applyFill="1" applyBorder="1" applyAlignment="1">
      <alignment horizontal="center" vertical="center"/>
    </xf>
    <xf numFmtId="164" fontId="5" fillId="26" borderId="15" xfId="0" applyNumberFormat="1" applyFont="1" applyFill="1" applyBorder="1" applyAlignment="1">
      <alignment horizontal="center" vertical="center"/>
    </xf>
    <xf numFmtId="14" fontId="5" fillId="26" borderId="75" xfId="0" applyNumberFormat="1" applyFont="1" applyFill="1" applyBorder="1" applyAlignment="1">
      <alignment horizontal="center" vertical="center" wrapText="1"/>
    </xf>
    <xf numFmtId="14" fontId="5" fillId="26" borderId="10" xfId="0" applyNumberFormat="1" applyFont="1" applyFill="1" applyBorder="1" applyAlignment="1">
      <alignment horizontal="left" vertical="center" wrapText="1"/>
    </xf>
    <xf numFmtId="0" fontId="5" fillId="25" borderId="10" xfId="0" applyFont="1" applyFill="1" applyBorder="1" applyAlignment="1">
      <alignment horizontal="left" vertical="center" wrapText="1"/>
    </xf>
    <xf numFmtId="0" fontId="5" fillId="26" borderId="33" xfId="0" applyFont="1" applyFill="1" applyBorder="1" applyAlignment="1">
      <alignment horizontal="center" vertical="center" wrapText="1"/>
    </xf>
    <xf numFmtId="0" fontId="36" fillId="25" borderId="75" xfId="0" applyFont="1" applyFill="1" applyBorder="1" applyAlignment="1">
      <alignment horizontal="center" vertical="center" wrapText="1"/>
    </xf>
    <xf numFmtId="0" fontId="36" fillId="26" borderId="75" xfId="0" applyFont="1" applyFill="1" applyBorder="1" applyAlignment="1">
      <alignment horizontal="center" vertical="center" wrapText="1"/>
    </xf>
    <xf numFmtId="14" fontId="37" fillId="26" borderId="75" xfId="0" applyNumberFormat="1" applyFont="1" applyFill="1" applyBorder="1" applyAlignment="1">
      <alignment horizontal="center" vertical="center"/>
    </xf>
    <xf numFmtId="0" fontId="5" fillId="26" borderId="10" xfId="0" applyFont="1" applyFill="1" applyBorder="1" applyAlignment="1">
      <alignment horizontal="center" vertical="center"/>
    </xf>
    <xf numFmtId="14" fontId="5" fillId="25" borderId="10" xfId="0" applyNumberFormat="1" applyFont="1" applyFill="1" applyBorder="1" applyAlignment="1">
      <alignment horizontal="center" vertical="center" wrapText="1"/>
    </xf>
    <xf numFmtId="14" fontId="41" fillId="26" borderId="10" xfId="0" applyNumberFormat="1" applyFont="1" applyFill="1" applyBorder="1" applyAlignment="1">
      <alignment horizontal="center" vertical="center" wrapText="1"/>
    </xf>
    <xf numFmtId="0" fontId="41" fillId="26" borderId="10" xfId="0" applyFont="1" applyFill="1" applyBorder="1" applyAlignment="1">
      <alignment horizontal="center" vertical="center" wrapText="1"/>
    </xf>
    <xf numFmtId="0" fontId="41" fillId="26" borderId="10" xfId="0" applyFont="1" applyFill="1" applyBorder="1" applyAlignment="1">
      <alignment horizontal="left" vertical="center" wrapText="1"/>
    </xf>
    <xf numFmtId="0" fontId="0" fillId="26" borderId="0" xfId="0" applyFill="1" applyAlignment="1">
      <alignment horizontal="center" vertical="center" wrapText="1"/>
    </xf>
    <xf numFmtId="165" fontId="45" fillId="26" borderId="10" xfId="0" applyNumberFormat="1" applyFont="1" applyFill="1" applyBorder="1" applyAlignment="1">
      <alignment horizontal="center" vertical="center"/>
    </xf>
    <xf numFmtId="0" fontId="41" fillId="26" borderId="10" xfId="0" applyFont="1" applyFill="1" applyBorder="1" applyAlignment="1">
      <alignment horizontal="center" vertical="center"/>
    </xf>
    <xf numFmtId="165" fontId="45" fillId="26" borderId="33" xfId="0" applyNumberFormat="1" applyFont="1" applyFill="1" applyBorder="1" applyAlignment="1">
      <alignment horizontal="center" vertical="center"/>
    </xf>
    <xf numFmtId="165" fontId="45" fillId="26" borderId="10" xfId="0" applyNumberFormat="1" applyFont="1" applyFill="1" applyBorder="1" applyAlignment="1">
      <alignment horizontal="center" vertical="center" wrapText="1"/>
    </xf>
    <xf numFmtId="14" fontId="45" fillId="26" borderId="10" xfId="0" applyNumberFormat="1" applyFont="1" applyFill="1" applyBorder="1" applyAlignment="1">
      <alignment horizontal="center" vertical="center" wrapText="1"/>
    </xf>
    <xf numFmtId="0" fontId="45" fillId="26" borderId="10" xfId="0" applyFont="1" applyFill="1" applyBorder="1" applyAlignment="1">
      <alignment horizontal="center" vertical="center" wrapText="1"/>
    </xf>
    <xf numFmtId="0" fontId="45" fillId="26" borderId="9" xfId="0" applyFont="1" applyFill="1" applyBorder="1" applyAlignment="1">
      <alignment horizontal="center" vertical="center" wrapText="1"/>
    </xf>
    <xf numFmtId="165" fontId="45" fillId="26" borderId="9" xfId="0" applyNumberFormat="1" applyFont="1" applyFill="1" applyBorder="1" applyAlignment="1">
      <alignment horizontal="center" vertical="center" wrapText="1"/>
    </xf>
    <xf numFmtId="14" fontId="41" fillId="26" borderId="10" xfId="0" applyNumberFormat="1" applyFont="1" applyFill="1" applyBorder="1" applyAlignment="1">
      <alignment horizontal="center" vertical="center"/>
    </xf>
    <xf numFmtId="0" fontId="41" fillId="25" borderId="10" xfId="0" applyFont="1" applyFill="1" applyBorder="1" applyAlignment="1">
      <alignment horizontal="center" vertical="center" wrapText="1"/>
    </xf>
    <xf numFmtId="0" fontId="41" fillId="25" borderId="10" xfId="0" applyFont="1" applyFill="1" applyBorder="1" applyAlignment="1">
      <alignment horizontal="center" vertical="center"/>
    </xf>
    <xf numFmtId="165" fontId="41" fillId="25" borderId="10" xfId="0" applyNumberFormat="1" applyFont="1" applyFill="1" applyBorder="1" applyAlignment="1">
      <alignment horizontal="center" vertical="center"/>
    </xf>
    <xf numFmtId="14" fontId="40" fillId="26" borderId="10" xfId="0" applyNumberFormat="1" applyFont="1" applyFill="1" applyBorder="1" applyAlignment="1">
      <alignment horizontal="center" vertical="center"/>
    </xf>
    <xf numFmtId="0" fontId="40" fillId="26" borderId="10" xfId="0" applyFont="1" applyFill="1" applyBorder="1" applyAlignment="1">
      <alignment horizontal="center" vertical="center" wrapText="1"/>
    </xf>
    <xf numFmtId="14" fontId="40" fillId="25" borderId="10" xfId="0" applyNumberFormat="1" applyFont="1" applyFill="1" applyBorder="1" applyAlignment="1">
      <alignment horizontal="center" vertical="center"/>
    </xf>
    <xf numFmtId="0" fontId="40" fillId="25" borderId="10" xfId="0" applyFont="1" applyFill="1" applyBorder="1" applyAlignment="1">
      <alignment horizontal="center" vertical="center" wrapText="1"/>
    </xf>
    <xf numFmtId="0" fontId="40" fillId="25" borderId="10" xfId="0" applyFont="1" applyFill="1" applyBorder="1" applyAlignment="1">
      <alignment horizontal="center" vertical="center"/>
    </xf>
    <xf numFmtId="0" fontId="40" fillId="26" borderId="10" xfId="0" applyFont="1" applyFill="1" applyBorder="1" applyAlignment="1">
      <alignment horizontal="center" vertical="center"/>
    </xf>
    <xf numFmtId="165" fontId="5" fillId="25" borderId="10" xfId="0" applyNumberFormat="1" applyFont="1" applyFill="1" applyBorder="1" applyAlignment="1">
      <alignment horizontal="center" vertical="center" wrapText="1"/>
    </xf>
    <xf numFmtId="164" fontId="5" fillId="26" borderId="75" xfId="0" applyNumberFormat="1" applyFont="1" applyFill="1" applyBorder="1" applyAlignment="1">
      <alignment horizontal="center" vertical="center"/>
    </xf>
    <xf numFmtId="0" fontId="5" fillId="25" borderId="75" xfId="0" applyFont="1" applyFill="1" applyBorder="1" applyAlignment="1">
      <alignment horizontal="center" vertical="center" wrapText="1"/>
    </xf>
    <xf numFmtId="14" fontId="5" fillId="25" borderId="75" xfId="0" applyNumberFormat="1" applyFont="1" applyFill="1" applyBorder="1" applyAlignment="1">
      <alignment horizontal="center" vertical="center"/>
    </xf>
    <xf numFmtId="165" fontId="5" fillId="25" borderId="10" xfId="0" applyNumberFormat="1" applyFont="1" applyFill="1" applyBorder="1" applyAlignment="1">
      <alignment horizontal="center" vertical="center"/>
    </xf>
    <xf numFmtId="164" fontId="5" fillId="26" borderId="33" xfId="0" applyNumberFormat="1" applyFont="1" applyFill="1" applyBorder="1" applyAlignment="1">
      <alignment horizontal="center" vertical="center"/>
    </xf>
    <xf numFmtId="0" fontId="5" fillId="25" borderId="33" xfId="0" applyFont="1" applyFill="1" applyBorder="1" applyAlignment="1">
      <alignment horizontal="center" vertical="center"/>
    </xf>
    <xf numFmtId="164" fontId="40" fillId="26" borderId="75" xfId="0" applyNumberFormat="1" applyFont="1" applyFill="1" applyBorder="1" applyAlignment="1">
      <alignment horizontal="center" vertical="center" wrapText="1"/>
    </xf>
    <xf numFmtId="0" fontId="40" fillId="26" borderId="75" xfId="0" applyFont="1" applyFill="1" applyBorder="1" applyAlignment="1">
      <alignment horizontal="center" vertical="center" wrapText="1"/>
    </xf>
    <xf numFmtId="164" fontId="40" fillId="26" borderId="75" xfId="0" applyNumberFormat="1" applyFont="1" applyFill="1" applyBorder="1" applyAlignment="1">
      <alignment horizontal="center" vertical="center"/>
    </xf>
    <xf numFmtId="166" fontId="5" fillId="25" borderId="10" xfId="0" applyNumberFormat="1" applyFont="1" applyFill="1" applyBorder="1" applyAlignment="1">
      <alignment horizontal="center" vertical="center"/>
    </xf>
    <xf numFmtId="164" fontId="5" fillId="25" borderId="75" xfId="0" applyNumberFormat="1" applyFont="1" applyFill="1" applyBorder="1" applyAlignment="1">
      <alignment horizontal="center" vertical="center"/>
    </xf>
    <xf numFmtId="0" fontId="4" fillId="32" borderId="10" xfId="0" applyFont="1" applyFill="1" applyBorder="1" applyAlignment="1">
      <alignment horizontal="center" vertical="center" wrapText="1"/>
    </xf>
    <xf numFmtId="0" fontId="5" fillId="24" borderId="10" xfId="0" applyFont="1" applyFill="1" applyBorder="1" applyAlignment="1">
      <alignment horizontal="center" vertical="center"/>
    </xf>
    <xf numFmtId="0" fontId="5" fillId="24" borderId="10" xfId="0" applyFont="1" applyFill="1" applyBorder="1" applyAlignment="1">
      <alignment horizontal="center" vertical="center" wrapText="1"/>
    </xf>
    <xf numFmtId="0" fontId="33" fillId="24" borderId="9" xfId="0" applyFont="1" applyFill="1" applyBorder="1" applyAlignment="1">
      <alignment horizontal="center" vertical="center" wrapText="1"/>
    </xf>
    <xf numFmtId="0" fontId="33" fillId="24" borderId="77" xfId="0" applyFont="1" applyFill="1" applyBorder="1" applyAlignment="1">
      <alignment horizontal="center" vertical="center" wrapText="1"/>
    </xf>
    <xf numFmtId="0" fontId="7" fillId="24" borderId="15" xfId="0" applyFont="1" applyFill="1" applyBorder="1" applyAlignment="1">
      <alignment horizontal="left" vertical="center" wrapText="1"/>
    </xf>
    <xf numFmtId="0" fontId="7" fillId="24" borderId="14" xfId="0" applyFont="1" applyFill="1" applyBorder="1" applyAlignment="1">
      <alignment horizontal="left" vertical="center" wrapText="1"/>
    </xf>
    <xf numFmtId="0" fontId="41" fillId="24" borderId="10" xfId="0" applyFont="1" applyFill="1" applyBorder="1" applyAlignment="1">
      <alignment horizontal="center" vertical="center" wrapText="1"/>
    </xf>
    <xf numFmtId="0" fontId="44" fillId="24" borderId="10" xfId="0" applyFont="1" applyFill="1" applyBorder="1" applyAlignment="1">
      <alignment horizontal="center" vertical="center" wrapText="1"/>
    </xf>
    <xf numFmtId="0" fontId="5" fillId="33" borderId="10" xfId="0" applyFont="1" applyFill="1" applyBorder="1" applyAlignment="1">
      <alignment horizontal="center" vertical="center" wrapText="1"/>
    </xf>
    <xf numFmtId="0" fontId="7" fillId="33" borderId="10" xfId="0" applyFont="1" applyFill="1" applyBorder="1" applyAlignment="1">
      <alignment horizontal="center" vertical="center" wrapText="1"/>
    </xf>
    <xf numFmtId="0" fontId="7" fillId="24" borderId="10" xfId="0" applyFont="1" applyFill="1" applyBorder="1" applyAlignment="1">
      <alignment horizontal="left" vertical="center" wrapText="1"/>
    </xf>
    <xf numFmtId="0" fontId="7" fillId="24" borderId="78" xfId="0" applyFont="1" applyFill="1" applyBorder="1" applyAlignment="1">
      <alignment horizontal="left" vertical="center" wrapText="1"/>
    </xf>
    <xf numFmtId="0" fontId="7" fillId="24" borderId="10" xfId="0" applyFont="1" applyFill="1" applyBorder="1" applyAlignment="1">
      <alignment horizontal="center" vertical="center" wrapText="1"/>
    </xf>
    <xf numFmtId="0" fontId="5" fillId="24" borderId="15" xfId="0" applyFont="1" applyFill="1" applyBorder="1" applyAlignment="1">
      <alignment horizontal="center" vertical="center" wrapText="1"/>
    </xf>
    <xf numFmtId="0" fontId="7" fillId="24" borderId="15" xfId="0" applyFont="1" applyFill="1" applyBorder="1" applyAlignment="1">
      <alignment horizontal="center" vertical="center" wrapText="1"/>
    </xf>
    <xf numFmtId="0" fontId="7" fillId="24" borderId="75" xfId="0" applyFont="1" applyFill="1" applyBorder="1" applyAlignment="1">
      <alignment horizontal="center" vertical="center" wrapText="1"/>
    </xf>
    <xf numFmtId="0" fontId="5" fillId="24" borderId="75" xfId="0" applyFont="1" applyFill="1" applyBorder="1" applyAlignment="1">
      <alignment horizontal="center" vertical="center"/>
    </xf>
    <xf numFmtId="0" fontId="5" fillId="24" borderId="79" xfId="0" applyFont="1" applyFill="1" applyBorder="1" applyAlignment="1">
      <alignment horizontal="center" vertical="center" wrapText="1"/>
    </xf>
    <xf numFmtId="0" fontId="7" fillId="24" borderId="79" xfId="0" applyFont="1" applyFill="1" applyBorder="1" applyAlignment="1">
      <alignment horizontal="center" vertical="center" wrapText="1"/>
    </xf>
    <xf numFmtId="0" fontId="5" fillId="24" borderId="79" xfId="0" applyFont="1" applyFill="1" applyBorder="1" applyAlignment="1">
      <alignment horizontal="center" vertical="center"/>
    </xf>
    <xf numFmtId="0" fontId="5" fillId="24" borderId="15" xfId="0" applyFont="1" applyFill="1" applyBorder="1" applyAlignment="1">
      <alignment horizontal="center" vertical="center"/>
    </xf>
    <xf numFmtId="0" fontId="5" fillId="34" borderId="75" xfId="0" applyFont="1" applyFill="1" applyBorder="1" applyAlignment="1">
      <alignment horizontal="center" vertical="center" wrapText="1"/>
    </xf>
    <xf numFmtId="0" fontId="5" fillId="34" borderId="79" xfId="0" applyFont="1" applyFill="1" applyBorder="1" applyAlignment="1">
      <alignment horizontal="center" vertical="center" wrapText="1"/>
    </xf>
    <xf numFmtId="0" fontId="41" fillId="24" borderId="10" xfId="0" applyFont="1" applyFill="1" applyBorder="1" applyAlignment="1">
      <alignment horizontal="center" vertical="center"/>
    </xf>
    <xf numFmtId="0" fontId="45" fillId="24" borderId="10" xfId="0" applyFont="1" applyFill="1" applyBorder="1" applyAlignment="1">
      <alignment horizontal="center" vertical="center" wrapText="1"/>
    </xf>
    <xf numFmtId="0" fontId="45" fillId="24" borderId="33" xfId="0" applyFont="1" applyFill="1" applyBorder="1" applyAlignment="1">
      <alignment horizontal="center" vertical="center" wrapText="1"/>
    </xf>
    <xf numFmtId="0" fontId="35" fillId="24" borderId="9" xfId="0" applyFont="1" applyFill="1" applyBorder="1" applyAlignment="1">
      <alignment horizontal="center" vertical="center" wrapText="1"/>
    </xf>
    <xf numFmtId="0" fontId="35" fillId="24" borderId="9" xfId="0" applyFont="1" applyFill="1" applyBorder="1" applyAlignment="1">
      <alignment horizontal="center" wrapText="1"/>
    </xf>
    <xf numFmtId="0" fontId="35" fillId="24" borderId="77" xfId="0" applyFont="1" applyFill="1" applyBorder="1" applyAlignment="1">
      <alignment horizontal="center" vertical="center" wrapText="1"/>
    </xf>
    <xf numFmtId="0" fontId="40" fillId="24" borderId="10" xfId="0" applyFont="1" applyFill="1" applyBorder="1" applyAlignment="1">
      <alignment horizontal="center" vertical="center" wrapText="1"/>
    </xf>
    <xf numFmtId="0" fontId="40" fillId="24" borderId="10" xfId="0" applyFont="1" applyFill="1" applyBorder="1" applyAlignment="1">
      <alignment horizontal="center" vertical="center"/>
    </xf>
    <xf numFmtId="0" fontId="5" fillId="24" borderId="33" xfId="0" applyFont="1" applyFill="1" applyBorder="1" applyAlignment="1">
      <alignment horizontal="center" vertical="center" wrapText="1"/>
    </xf>
    <xf numFmtId="0" fontId="5" fillId="24" borderId="10" xfId="0" applyFont="1" applyFill="1" applyBorder="1" applyAlignment="1">
      <alignment horizontal="center" vertical="top" wrapText="1"/>
    </xf>
    <xf numFmtId="0" fontId="5" fillId="24" borderId="10" xfId="0" applyFont="1" applyFill="1" applyBorder="1" applyAlignment="1">
      <alignment horizontal="center" wrapText="1"/>
    </xf>
    <xf numFmtId="0" fontId="5" fillId="24" borderId="65" xfId="0" applyFont="1" applyFill="1" applyBorder="1" applyAlignment="1">
      <alignment horizontal="center" vertical="center"/>
    </xf>
    <xf numFmtId="0" fontId="42" fillId="24" borderId="10" xfId="0" applyFont="1" applyFill="1" applyBorder="1" applyAlignment="1">
      <alignment horizontal="center" vertical="center" wrapText="1"/>
    </xf>
    <xf numFmtId="0" fontId="36" fillId="24" borderId="10" xfId="0" applyFont="1" applyFill="1" applyBorder="1" applyAlignment="1">
      <alignment horizontal="center" vertical="center" wrapText="1"/>
    </xf>
    <xf numFmtId="164" fontId="40" fillId="26" borderId="80" xfId="0" applyNumberFormat="1" applyFont="1" applyFill="1" applyBorder="1" applyAlignment="1">
      <alignment horizontal="center" vertical="center"/>
    </xf>
    <xf numFmtId="0" fontId="6" fillId="3" borderId="76" xfId="0" applyFont="1" applyFill="1" applyBorder="1" applyAlignment="1">
      <alignment horizontal="center" vertical="center"/>
    </xf>
    <xf numFmtId="0" fontId="1" fillId="0" borderId="0" xfId="0" applyFont="1" applyAlignment="1">
      <alignment horizontal="center" vertical="center"/>
    </xf>
    <xf numFmtId="0" fontId="0" fillId="0" borderId="0" xfId="0"/>
    <xf numFmtId="0" fontId="2" fillId="0" borderId="81" xfId="0" applyFont="1" applyBorder="1" applyAlignment="1">
      <alignment horizontal="center" vertical="center"/>
    </xf>
    <xf numFmtId="0" fontId="3" fillId="0" borderId="82" xfId="0" applyFont="1" applyBorder="1"/>
    <xf numFmtId="0" fontId="3" fillId="0" borderId="83" xfId="0" applyFont="1" applyBorder="1"/>
    <xf numFmtId="0" fontId="3" fillId="0" borderId="84" xfId="0" applyFont="1" applyBorder="1"/>
    <xf numFmtId="0" fontId="0" fillId="0" borderId="0" xfId="0" applyBorder="1"/>
    <xf numFmtId="0" fontId="0" fillId="0" borderId="85" xfId="0" applyBorder="1"/>
    <xf numFmtId="0" fontId="3" fillId="0" borderId="86" xfId="0" applyFont="1" applyBorder="1"/>
    <xf numFmtId="0" fontId="0" fillId="0" borderId="87" xfId="0" applyBorder="1"/>
    <xf numFmtId="0" fontId="0" fillId="0" borderId="88" xfId="0" applyBorder="1"/>
    <xf numFmtId="0" fontId="6" fillId="4" borderId="7" xfId="0" applyFont="1" applyFill="1" applyBorder="1" applyAlignment="1">
      <alignment horizontal="center" vertical="center"/>
    </xf>
    <xf numFmtId="0" fontId="3" fillId="0" borderId="8" xfId="0" applyFont="1" applyBorder="1"/>
    <xf numFmtId="0" fontId="3" fillId="0" borderId="9" xfId="0" applyFont="1" applyBorder="1"/>
    <xf numFmtId="0" fontId="1" fillId="0" borderId="0" xfId="0" applyFont="1" applyAlignment="1">
      <alignment horizontal="center"/>
    </xf>
    <xf numFmtId="0" fontId="1" fillId="0" borderId="1" xfId="0" applyFont="1" applyBorder="1" applyAlignment="1">
      <alignment horizontal="center"/>
    </xf>
    <xf numFmtId="0" fontId="3" fillId="0" borderId="2" xfId="0" applyFont="1" applyBorder="1"/>
    <xf numFmtId="0" fontId="3" fillId="0" borderId="16" xfId="0" applyFont="1" applyBorder="1"/>
    <xf numFmtId="0" fontId="3" fillId="0" borderId="3" xfId="0" applyFont="1" applyBorder="1"/>
    <xf numFmtId="0" fontId="3" fillId="0" borderId="17" xfId="0" applyFont="1" applyBorder="1"/>
    <xf numFmtId="0" fontId="3" fillId="0" borderId="18" xfId="0" applyFont="1" applyBorder="1"/>
    <xf numFmtId="0" fontId="3" fillId="0" borderId="13" xfId="0" applyFont="1" applyBorder="1"/>
    <xf numFmtId="0" fontId="3" fillId="0" borderId="19" xfId="0" applyFont="1" applyBorder="1"/>
    <xf numFmtId="0" fontId="2" fillId="0" borderId="2" xfId="0" applyFont="1" applyBorder="1" applyAlignment="1">
      <alignment horizontal="center" vertical="center"/>
    </xf>
    <xf numFmtId="0" fontId="6" fillId="2" borderId="20" xfId="0" applyFont="1" applyFill="1" applyBorder="1" applyAlignment="1">
      <alignment horizontal="center" vertical="center"/>
    </xf>
    <xf numFmtId="0" fontId="3" fillId="0" borderId="5" xfId="0" applyFont="1" applyBorder="1"/>
    <xf numFmtId="0" fontId="3" fillId="0" borderId="21" xfId="0" applyFont="1" applyBorder="1"/>
    <xf numFmtId="0" fontId="4" fillId="2" borderId="4" xfId="0" applyFont="1" applyFill="1" applyBorder="1" applyAlignment="1">
      <alignment horizontal="center" vertical="center" wrapText="1"/>
    </xf>
    <xf numFmtId="0" fontId="3" fillId="0" borderId="6" xfId="0" applyFont="1" applyBorder="1"/>
    <xf numFmtId="0" fontId="4" fillId="2" borderId="20" xfId="0" applyFont="1" applyFill="1" applyBorder="1" applyAlignment="1">
      <alignment horizontal="center" vertical="center" wrapText="1"/>
    </xf>
    <xf numFmtId="0" fontId="13" fillId="0" borderId="0" xfId="0" applyFont="1" applyAlignment="1">
      <alignment horizontal="center" vertical="center" wrapText="1"/>
    </xf>
    <xf numFmtId="0" fontId="11" fillId="12" borderId="37" xfId="0" applyFont="1" applyFill="1" applyBorder="1" applyAlignment="1">
      <alignment horizontal="center" vertical="center" wrapText="1"/>
    </xf>
    <xf numFmtId="0" fontId="3" fillId="0" borderId="38" xfId="0" applyFont="1" applyBorder="1"/>
    <xf numFmtId="0" fontId="3" fillId="0" borderId="39" xfId="0" applyFont="1" applyBorder="1"/>
    <xf numFmtId="0" fontId="18" fillId="0" borderId="40" xfId="0" applyFont="1" applyBorder="1" applyAlignment="1">
      <alignment horizontal="center" vertical="center" wrapText="1"/>
    </xf>
    <xf numFmtId="0" fontId="3" fillId="0" borderId="48" xfId="0" applyFont="1" applyBorder="1"/>
    <xf numFmtId="0" fontId="13" fillId="0" borderId="40" xfId="0" applyFont="1" applyBorder="1" applyAlignment="1">
      <alignment horizontal="center" vertical="center" wrapText="1"/>
    </xf>
    <xf numFmtId="0" fontId="19" fillId="0" borderId="40" xfId="0" applyFont="1" applyBorder="1" applyAlignment="1">
      <alignment horizontal="center" vertical="center" wrapText="1"/>
    </xf>
    <xf numFmtId="0" fontId="20" fillId="0" borderId="40" xfId="0" applyFont="1" applyBorder="1" applyAlignment="1">
      <alignment horizontal="center" vertical="center" wrapText="1"/>
    </xf>
    <xf numFmtId="0" fontId="13" fillId="0" borderId="41" xfId="0" applyFont="1" applyBorder="1" applyAlignment="1">
      <alignment horizontal="center" vertical="center" wrapText="1"/>
    </xf>
    <xf numFmtId="0" fontId="3" fillId="0" borderId="42" xfId="0" applyFont="1" applyBorder="1"/>
    <xf numFmtId="0" fontId="3" fillId="0" borderId="43" xfId="0" applyFont="1" applyBorder="1"/>
    <xf numFmtId="0" fontId="14" fillId="0" borderId="44" xfId="0" applyFont="1" applyBorder="1" applyAlignment="1">
      <alignment horizontal="center" vertical="center" wrapText="1"/>
    </xf>
    <xf numFmtId="0" fontId="3" fillId="0" borderId="45" xfId="0" applyFont="1" applyBorder="1"/>
    <xf numFmtId="0" fontId="3" fillId="0" borderId="46" xfId="0" applyFont="1" applyBorder="1"/>
    <xf numFmtId="0" fontId="12" fillId="12" borderId="63" xfId="0" applyFont="1" applyFill="1" applyBorder="1" applyAlignment="1">
      <alignment horizontal="center" vertical="center" wrapText="1"/>
    </xf>
    <xf numFmtId="0" fontId="3" fillId="0" borderId="61" xfId="0" applyFont="1" applyBorder="1"/>
    <xf numFmtId="0" fontId="3" fillId="0" borderId="62" xfId="0" applyFont="1" applyBorder="1"/>
    <xf numFmtId="0" fontId="12" fillId="12" borderId="40" xfId="0" applyFont="1" applyFill="1" applyBorder="1" applyAlignment="1">
      <alignment horizontal="center" vertical="center" wrapText="1"/>
    </xf>
    <xf numFmtId="0" fontId="6" fillId="2" borderId="40" xfId="0" applyFont="1" applyFill="1" applyBorder="1" applyAlignment="1">
      <alignment horizontal="center" vertical="center" wrapText="1"/>
    </xf>
    <xf numFmtId="0" fontId="12" fillId="2" borderId="40" xfId="0" applyFont="1" applyFill="1" applyBorder="1" applyAlignment="1">
      <alignment horizontal="center" vertical="center" wrapText="1"/>
    </xf>
    <xf numFmtId="0" fontId="17" fillId="14" borderId="40" xfId="0" applyFont="1" applyFill="1" applyBorder="1" applyAlignment="1">
      <alignment horizontal="center" vertical="center" wrapText="1"/>
    </xf>
    <xf numFmtId="0" fontId="0" fillId="0" borderId="40" xfId="0" applyBorder="1" applyAlignment="1">
      <alignment horizontal="center" vertical="center" wrapText="1"/>
    </xf>
    <xf numFmtId="0" fontId="21" fillId="0" borderId="4" xfId="0" applyFont="1" applyBorder="1" applyAlignment="1">
      <alignment horizontal="center" vertical="center"/>
    </xf>
    <xf numFmtId="0" fontId="12" fillId="13" borderId="40" xfId="0" applyFont="1" applyFill="1" applyBorder="1" applyAlignment="1">
      <alignment horizontal="center" vertical="center"/>
    </xf>
    <xf numFmtId="0" fontId="9" fillId="7" borderId="4" xfId="0" applyFont="1" applyFill="1" applyBorder="1" applyAlignment="1">
      <alignment horizontal="center" vertical="center"/>
    </xf>
    <xf numFmtId="0" fontId="9" fillId="11" borderId="4" xfId="0" applyFont="1" applyFill="1" applyBorder="1" applyAlignment="1">
      <alignment horizontal="center" vertical="center"/>
    </xf>
    <xf numFmtId="0" fontId="6" fillId="0" borderId="0" xfId="0" applyFont="1" applyAlignment="1">
      <alignment horizontal="center"/>
    </xf>
    <xf numFmtId="0" fontId="11" fillId="12" borderId="34" xfId="0" applyFont="1" applyFill="1" applyBorder="1" applyAlignment="1">
      <alignment horizontal="center" vertical="center" wrapText="1"/>
    </xf>
    <xf numFmtId="0" fontId="3" fillId="0" borderId="35" xfId="0" applyFont="1" applyBorder="1"/>
    <xf numFmtId="0" fontId="3" fillId="0" borderId="36" xfId="0" applyFont="1" applyBorder="1"/>
    <xf numFmtId="0" fontId="12" fillId="0" borderId="4" xfId="0" applyFont="1" applyBorder="1" applyAlignment="1">
      <alignment horizontal="center" vertical="center"/>
    </xf>
    <xf numFmtId="0" fontId="4" fillId="23" borderId="66" xfId="0" applyFont="1" applyFill="1" applyBorder="1" applyAlignment="1">
      <alignment horizontal="center" vertical="center"/>
    </xf>
    <xf numFmtId="0" fontId="3" fillId="0" borderId="67" xfId="0" applyFont="1" applyBorder="1"/>
    <xf numFmtId="0" fontId="3" fillId="0" borderId="68" xfId="0" applyFont="1" applyBorder="1"/>
    <xf numFmtId="0" fontId="7" fillId="0" borderId="15" xfId="0" applyFont="1" applyBorder="1" applyAlignment="1">
      <alignment horizontal="center" vertical="center" wrapText="1"/>
    </xf>
    <xf numFmtId="0" fontId="3" fillId="0" borderId="65" xfId="0" applyFont="1" applyBorder="1"/>
    <xf numFmtId="0" fontId="3" fillId="0" borderId="11" xfId="0" applyFont="1" applyBorder="1"/>
    <xf numFmtId="0" fontId="4" fillId="20" borderId="66" xfId="0" applyFont="1" applyFill="1" applyBorder="1" applyAlignment="1">
      <alignment horizontal="center" vertical="center"/>
    </xf>
    <xf numFmtId="0" fontId="4" fillId="21" borderId="66" xfId="0" applyFont="1" applyFill="1" applyBorder="1" applyAlignment="1">
      <alignment horizontal="center" vertical="center"/>
    </xf>
    <xf numFmtId="0" fontId="4" fillId="22" borderId="66" xfId="0" applyFont="1" applyFill="1" applyBorder="1" applyAlignment="1">
      <alignment horizontal="center" vertical="center"/>
    </xf>
    <xf numFmtId="0" fontId="4" fillId="5" borderId="66" xfId="0" applyFont="1" applyFill="1" applyBorder="1" applyAlignment="1">
      <alignment horizontal="center" vertical="center"/>
    </xf>
    <xf numFmtId="0" fontId="4" fillId="14" borderId="66" xfId="0" applyFont="1" applyFill="1" applyBorder="1" applyAlignment="1">
      <alignment horizontal="center" vertical="center"/>
    </xf>
    <xf numFmtId="0" fontId="28" fillId="0" borderId="15" xfId="0" applyFont="1" applyBorder="1" applyAlignment="1">
      <alignment horizontal="center" vertical="center" wrapText="1"/>
    </xf>
    <xf numFmtId="0" fontId="5" fillId="0" borderId="69" xfId="0" applyFont="1" applyBorder="1" applyAlignment="1">
      <alignment horizontal="center" vertical="center"/>
    </xf>
    <xf numFmtId="0" fontId="3" fillId="0" borderId="12" xfId="0" applyFont="1" applyBorder="1"/>
    <xf numFmtId="0" fontId="3" fillId="0" borderId="74" xfId="0" applyFont="1" applyBorder="1"/>
  </cellXfs>
  <cellStyles count="1">
    <cellStyle name="Normal" xfId="0" builtinId="0"/>
  </cellStyles>
  <dxfs count="523">
    <dxf>
      <font>
        <b/>
        <color theme="0"/>
      </font>
      <fill>
        <patternFill patternType="solid">
          <fgColor rgb="FF009E00"/>
          <bgColor rgb="FF009E00"/>
        </patternFill>
      </fill>
    </dxf>
    <dxf>
      <font>
        <b/>
        <color theme="0"/>
      </font>
      <fill>
        <patternFill patternType="solid">
          <fgColor rgb="FFC00000"/>
          <bgColor rgb="FFC00000"/>
        </patternFill>
      </fill>
    </dxf>
    <dxf>
      <font>
        <b/>
      </font>
      <fill>
        <patternFill patternType="solid">
          <fgColor rgb="FFFFFF2F"/>
          <bgColor rgb="FFFFFF2F"/>
        </patternFill>
      </fill>
    </dxf>
    <dxf>
      <font>
        <b/>
        <color theme="0"/>
      </font>
      <fill>
        <patternFill patternType="solid">
          <fgColor rgb="FFC00000"/>
          <bgColor rgb="FFC00000"/>
        </patternFill>
      </fill>
    </dxf>
    <dxf>
      <font>
        <b/>
        <color theme="0"/>
      </font>
      <fill>
        <patternFill patternType="solid">
          <fgColor rgb="FF009E00"/>
          <bgColor rgb="FF009E00"/>
        </patternFill>
      </fill>
    </dxf>
    <dxf>
      <font>
        <b/>
        <color theme="0"/>
      </font>
      <fill>
        <patternFill patternType="solid">
          <fgColor rgb="FFFFC005"/>
          <bgColor rgb="FFFFC005"/>
        </patternFill>
      </fill>
    </dxf>
    <dxf>
      <font>
        <b/>
        <color theme="0"/>
      </font>
      <fill>
        <patternFill patternType="solid">
          <fgColor rgb="FFC00000"/>
          <bgColor rgb="FFC00000"/>
        </patternFill>
      </fill>
    </dxf>
    <dxf>
      <font>
        <b/>
      </font>
      <fill>
        <patternFill patternType="solid">
          <fgColor rgb="FF009E00"/>
          <bgColor rgb="FF009E00"/>
        </patternFill>
      </fill>
    </dxf>
    <dxf>
      <font>
        <b/>
      </font>
      <fill>
        <patternFill patternType="solid">
          <fgColor rgb="FFC5EA0C"/>
          <bgColor rgb="FFC5EA0C"/>
        </patternFill>
      </fill>
    </dxf>
    <dxf>
      <font>
        <b/>
      </font>
      <fill>
        <patternFill patternType="solid">
          <fgColor rgb="FFFFFF2F"/>
          <bgColor rgb="FFFFFF2F"/>
        </patternFill>
      </fill>
    </dxf>
    <dxf>
      <font>
        <b/>
      </font>
      <fill>
        <patternFill patternType="solid">
          <fgColor rgb="FFFFC005"/>
          <bgColor rgb="FFFFC005"/>
        </patternFill>
      </fill>
    </dxf>
    <dxf>
      <font>
        <b/>
      </font>
      <fill>
        <patternFill patternType="solid">
          <fgColor rgb="FF009E00"/>
          <bgColor rgb="FF009E00"/>
        </patternFill>
      </fill>
    </dxf>
    <dxf>
      <font>
        <b/>
      </font>
      <fill>
        <patternFill patternType="solid">
          <fgColor rgb="FFC5EA0C"/>
          <bgColor rgb="FFC5EA0C"/>
        </patternFill>
      </fill>
    </dxf>
    <dxf>
      <font>
        <b/>
      </font>
      <fill>
        <patternFill patternType="solid">
          <fgColor rgb="FFFFFF2F"/>
          <bgColor rgb="FFFFFF2F"/>
        </patternFill>
      </fill>
    </dxf>
    <dxf>
      <font>
        <b/>
      </font>
      <fill>
        <patternFill patternType="solid">
          <fgColor rgb="FFFFC005"/>
          <bgColor rgb="FFFFC005"/>
        </patternFill>
      </fill>
    </dxf>
    <dxf>
      <font>
        <b/>
        <color theme="0"/>
      </font>
      <fill>
        <patternFill patternType="solid">
          <fgColor rgb="FFC00000"/>
          <bgColor rgb="FFC00000"/>
        </patternFill>
      </fill>
    </dxf>
    <dxf>
      <font>
        <b/>
      </font>
      <fill>
        <patternFill patternType="solid">
          <fgColor rgb="FFFFFF2F"/>
          <bgColor rgb="FFFFFF2F"/>
        </patternFill>
      </fill>
    </dxf>
    <dxf>
      <font>
        <b/>
        <color theme="0"/>
      </font>
      <fill>
        <patternFill patternType="solid">
          <fgColor rgb="FFC00000"/>
          <bgColor rgb="FFC00000"/>
        </patternFill>
      </fill>
    </dxf>
    <dxf>
      <font>
        <b/>
        <color theme="0"/>
      </font>
      <fill>
        <patternFill patternType="solid">
          <fgColor rgb="FF009E00"/>
          <bgColor rgb="FF009E00"/>
        </patternFill>
      </fill>
    </dxf>
    <dxf>
      <font>
        <b/>
        <color theme="0"/>
      </font>
      <fill>
        <patternFill patternType="solid">
          <fgColor rgb="FFFFC005"/>
          <bgColor rgb="FFFFC005"/>
        </patternFill>
      </fill>
    </dxf>
    <dxf>
      <font>
        <b/>
        <color theme="0"/>
      </font>
      <fill>
        <patternFill patternType="solid">
          <fgColor rgb="FFC00000"/>
          <bgColor rgb="FFC00000"/>
        </patternFill>
      </fill>
    </dxf>
    <dxf>
      <font>
        <b/>
      </font>
      <fill>
        <patternFill patternType="solid">
          <fgColor rgb="FF009E00"/>
          <bgColor rgb="FF009E00"/>
        </patternFill>
      </fill>
    </dxf>
    <dxf>
      <font>
        <b/>
      </font>
      <fill>
        <patternFill patternType="solid">
          <fgColor rgb="FFC5EA0C"/>
          <bgColor rgb="FFC5EA0C"/>
        </patternFill>
      </fill>
    </dxf>
    <dxf>
      <font>
        <b/>
      </font>
      <fill>
        <patternFill patternType="solid">
          <fgColor rgb="FFFFFF2F"/>
          <bgColor rgb="FFFFFF2F"/>
        </patternFill>
      </fill>
    </dxf>
    <dxf>
      <font>
        <b/>
      </font>
      <fill>
        <patternFill patternType="solid">
          <fgColor rgb="FFFFC005"/>
          <bgColor rgb="FFFFC005"/>
        </patternFill>
      </fill>
    </dxf>
    <dxf>
      <font>
        <b/>
      </font>
      <fill>
        <patternFill patternType="solid">
          <fgColor rgb="FF009E00"/>
          <bgColor rgb="FF009E00"/>
        </patternFill>
      </fill>
    </dxf>
    <dxf>
      <font>
        <b/>
      </font>
      <fill>
        <patternFill patternType="solid">
          <fgColor rgb="FFC5EA0C"/>
          <bgColor rgb="FFC5EA0C"/>
        </patternFill>
      </fill>
    </dxf>
    <dxf>
      <font>
        <b/>
      </font>
      <fill>
        <patternFill patternType="solid">
          <fgColor rgb="FFFFFF2F"/>
          <bgColor rgb="FFFFFF2F"/>
        </patternFill>
      </fill>
    </dxf>
    <dxf>
      <font>
        <b/>
      </font>
      <fill>
        <patternFill patternType="solid">
          <fgColor rgb="FFFFC005"/>
          <bgColor rgb="FFFFC005"/>
        </patternFill>
      </fill>
    </dxf>
    <dxf>
      <font>
        <b/>
        <color theme="0"/>
      </font>
      <fill>
        <patternFill patternType="solid">
          <fgColor rgb="FFC00000"/>
          <bgColor rgb="FFC00000"/>
        </patternFill>
      </fill>
    </dxf>
    <dxf>
      <fill>
        <patternFill patternType="solid">
          <fgColor theme="0"/>
          <bgColor theme="0"/>
        </patternFill>
      </fill>
    </dxf>
    <dxf>
      <fill>
        <patternFill patternType="solid">
          <fgColor theme="0"/>
          <bgColor theme="0"/>
        </patternFill>
      </fill>
    </dxf>
    <dxf>
      <fill>
        <patternFill patternType="none"/>
      </fill>
    </dxf>
    <dxf>
      <fill>
        <patternFill patternType="none"/>
      </fill>
    </dxf>
    <dxf>
      <fill>
        <patternFill patternType="solid">
          <fgColor theme="0"/>
          <bgColor theme="0"/>
        </patternFill>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ont>
        <color theme="0"/>
      </font>
      <fill>
        <patternFill patternType="solid">
          <fgColor rgb="FFFF0000"/>
          <bgColor rgb="FFFF0000"/>
        </patternFill>
      </fill>
    </dxf>
    <dxf>
      <fill>
        <patternFill patternType="solid">
          <fgColor rgb="FFFFC000"/>
          <bgColor rgb="FFFFC000"/>
        </patternFill>
      </fill>
    </dxf>
    <dxf>
      <fill>
        <patternFill patternType="solid">
          <fgColor rgb="FF92D050"/>
          <bgColor rgb="FF92D050"/>
        </patternFill>
      </fill>
    </dxf>
    <dxf>
      <fill>
        <patternFill patternType="solid">
          <fgColor theme="0"/>
          <bgColor theme="0"/>
        </patternFill>
      </fill>
    </dxf>
    <dxf>
      <fill>
        <patternFill patternType="solid">
          <fgColor theme="0"/>
          <bgColor theme="0"/>
        </patternFill>
      </fill>
    </dxf>
    <dxf>
      <fill>
        <patternFill patternType="none"/>
      </fill>
    </dxf>
    <dxf>
      <fill>
        <patternFill patternType="none"/>
      </fill>
    </dxf>
    <dxf>
      <font>
        <color theme="0"/>
      </font>
      <fill>
        <patternFill patternType="solid">
          <fgColor rgb="FFFF0000"/>
          <bgColor rgb="FFFF0000"/>
        </patternFill>
      </fill>
    </dxf>
    <dxf>
      <fill>
        <patternFill patternType="solid">
          <fgColor rgb="FFFFC000"/>
          <bgColor rgb="FFFFC000"/>
        </patternFill>
      </fill>
    </dxf>
    <dxf>
      <fill>
        <patternFill patternType="solid">
          <fgColor rgb="FF92D050"/>
          <bgColor rgb="FF92D050"/>
        </patternFill>
      </fill>
    </dxf>
    <dxf>
      <fill>
        <patternFill patternType="solid">
          <fgColor theme="0"/>
          <bgColor theme="0"/>
        </patternFill>
      </fill>
    </dxf>
    <dxf>
      <font>
        <color theme="0"/>
      </font>
      <fill>
        <patternFill patternType="solid">
          <fgColor rgb="FFFF0000"/>
          <bgColor rgb="FFFF0000"/>
        </patternFill>
      </fill>
    </dxf>
    <dxf>
      <fill>
        <patternFill patternType="solid">
          <fgColor rgb="FFFFC000"/>
          <bgColor rgb="FFFFC000"/>
        </patternFill>
      </fill>
    </dxf>
    <dxf>
      <fill>
        <patternFill patternType="solid">
          <fgColor rgb="FF92D050"/>
          <bgColor rgb="FF92D050"/>
        </patternFill>
      </fill>
    </dxf>
    <dxf>
      <fill>
        <patternFill patternType="solid">
          <fgColor theme="0"/>
          <bgColor theme="0"/>
        </patternFill>
      </fill>
    </dxf>
    <dxf>
      <font>
        <color theme="0"/>
      </font>
      <fill>
        <patternFill patternType="solid">
          <fgColor rgb="FFFF0000"/>
          <bgColor rgb="FFFF0000"/>
        </patternFill>
      </fill>
    </dxf>
    <dxf>
      <fill>
        <patternFill patternType="solid">
          <fgColor rgb="FFFFC000"/>
          <bgColor rgb="FFFFC000"/>
        </patternFill>
      </fill>
    </dxf>
    <dxf>
      <fill>
        <patternFill patternType="solid">
          <fgColor rgb="FF92D050"/>
          <bgColor rgb="FF92D050"/>
        </patternFill>
      </fill>
    </dxf>
    <dxf>
      <fill>
        <patternFill patternType="none"/>
      </fill>
    </dxf>
    <dxf>
      <fill>
        <patternFill patternType="solid">
          <fgColor theme="0"/>
          <bgColor theme="0"/>
        </patternFill>
      </fill>
    </dxf>
    <dxf>
      <font>
        <color theme="0"/>
      </font>
      <fill>
        <patternFill patternType="solid">
          <fgColor rgb="FFFF0000"/>
          <bgColor rgb="FFFF0000"/>
        </patternFill>
      </fill>
    </dxf>
    <dxf>
      <fill>
        <patternFill patternType="solid">
          <fgColor rgb="FFFFC000"/>
          <bgColor rgb="FFFFC000"/>
        </patternFill>
      </fill>
    </dxf>
    <dxf>
      <fill>
        <patternFill patternType="solid">
          <fgColor rgb="FF92D050"/>
          <bgColor rgb="FF92D050"/>
        </patternFill>
      </fill>
    </dxf>
    <dxf>
      <font>
        <color theme="0"/>
      </font>
      <fill>
        <patternFill patternType="solid">
          <fgColor rgb="FFFF0000"/>
          <bgColor rgb="FFFF0000"/>
        </patternFill>
      </fill>
    </dxf>
    <dxf>
      <fill>
        <patternFill patternType="solid">
          <fgColor rgb="FFFFC000"/>
          <bgColor rgb="FFFFC000"/>
        </patternFill>
      </fill>
    </dxf>
    <dxf>
      <fill>
        <patternFill patternType="solid">
          <fgColor rgb="FF92D050"/>
          <bgColor rgb="FF92D050"/>
        </patternFill>
      </fill>
    </dxf>
    <dxf>
      <font>
        <color theme="0"/>
      </font>
      <fill>
        <patternFill patternType="solid">
          <fgColor rgb="FFFF0000"/>
          <bgColor rgb="FFFF0000"/>
        </patternFill>
      </fill>
    </dxf>
    <dxf>
      <fill>
        <patternFill patternType="solid">
          <fgColor rgb="FFFFC000"/>
          <bgColor rgb="FFFFC000"/>
        </patternFill>
      </fill>
    </dxf>
    <dxf>
      <fill>
        <patternFill patternType="solid">
          <fgColor rgb="FF92D050"/>
          <bgColor rgb="FF92D050"/>
        </patternFill>
      </fill>
    </dxf>
    <dxf>
      <font>
        <color theme="0"/>
      </font>
      <fill>
        <patternFill patternType="solid">
          <fgColor rgb="FFFF0000"/>
          <bgColor rgb="FFFF0000"/>
        </patternFill>
      </fill>
    </dxf>
    <dxf>
      <fill>
        <patternFill patternType="solid">
          <fgColor rgb="FFFFC000"/>
          <bgColor rgb="FFFFC000"/>
        </patternFill>
      </fill>
    </dxf>
    <dxf>
      <fill>
        <patternFill patternType="solid">
          <fgColor rgb="FF92D050"/>
          <bgColor rgb="FF92D050"/>
        </patternFill>
      </fill>
    </dxf>
    <dxf>
      <font>
        <color theme="0"/>
      </font>
      <fill>
        <patternFill patternType="solid">
          <fgColor rgb="FFFF0000"/>
          <bgColor rgb="FFFF0000"/>
        </patternFill>
      </fill>
    </dxf>
    <dxf>
      <fill>
        <patternFill patternType="solid">
          <fgColor rgb="FFFFC000"/>
          <bgColor rgb="FFFFC000"/>
        </patternFill>
      </fill>
    </dxf>
    <dxf>
      <fill>
        <patternFill patternType="solid">
          <fgColor rgb="FF92D050"/>
          <bgColor rgb="FF92D050"/>
        </patternFill>
      </fill>
    </dxf>
    <dxf>
      <font>
        <color theme="0"/>
      </font>
      <fill>
        <patternFill patternType="solid">
          <fgColor rgb="FFFF0000"/>
          <bgColor rgb="FFFF0000"/>
        </patternFill>
      </fill>
    </dxf>
    <dxf>
      <fill>
        <patternFill patternType="solid">
          <fgColor rgb="FFFFC000"/>
          <bgColor rgb="FFFFC000"/>
        </patternFill>
      </fill>
    </dxf>
    <dxf>
      <fill>
        <patternFill patternType="solid">
          <fgColor rgb="FF92D050"/>
          <bgColor rgb="FF92D050"/>
        </patternFill>
      </fill>
    </dxf>
    <dxf>
      <font>
        <color theme="0"/>
      </font>
      <fill>
        <patternFill patternType="solid">
          <fgColor rgb="FFFF0000"/>
          <bgColor rgb="FFFF0000"/>
        </patternFill>
      </fill>
    </dxf>
    <dxf>
      <fill>
        <patternFill patternType="solid">
          <fgColor rgb="FFFFC000"/>
          <bgColor rgb="FFFFC000"/>
        </patternFill>
      </fill>
    </dxf>
    <dxf>
      <fill>
        <patternFill patternType="solid">
          <fgColor rgb="FF92D050"/>
          <bgColor rgb="FF92D050"/>
        </patternFill>
      </fill>
    </dxf>
    <dxf>
      <font>
        <color theme="0"/>
      </font>
      <fill>
        <patternFill patternType="solid">
          <fgColor rgb="FFFF0000"/>
          <bgColor rgb="FFFF0000"/>
        </patternFill>
      </fill>
    </dxf>
    <dxf>
      <fill>
        <patternFill patternType="solid">
          <fgColor rgb="FFFFC000"/>
          <bgColor rgb="FFFFC000"/>
        </patternFill>
      </fill>
    </dxf>
    <dxf>
      <fill>
        <patternFill patternType="solid">
          <fgColor rgb="FF92D050"/>
          <bgColor rgb="FF92D050"/>
        </patternFill>
      </fill>
    </dxf>
    <dxf>
      <font>
        <color theme="0"/>
      </font>
      <fill>
        <patternFill patternType="solid">
          <fgColor rgb="FFFF0000"/>
          <bgColor rgb="FFFF0000"/>
        </patternFill>
      </fill>
    </dxf>
    <dxf>
      <fill>
        <patternFill patternType="solid">
          <fgColor rgb="FFFFC000"/>
          <bgColor rgb="FFFFC000"/>
        </patternFill>
      </fill>
    </dxf>
    <dxf>
      <fill>
        <patternFill patternType="solid">
          <fgColor rgb="FF92D050"/>
          <bgColor rgb="FF92D050"/>
        </patternFill>
      </fill>
    </dxf>
    <dxf>
      <font>
        <color theme="0"/>
      </font>
      <fill>
        <patternFill patternType="solid">
          <fgColor rgb="FFFF0000"/>
          <bgColor rgb="FFFF0000"/>
        </patternFill>
      </fill>
    </dxf>
    <dxf>
      <fill>
        <patternFill patternType="solid">
          <fgColor rgb="FFFFC000"/>
          <bgColor rgb="FFFFC000"/>
        </patternFill>
      </fill>
    </dxf>
    <dxf>
      <fill>
        <patternFill patternType="solid">
          <fgColor rgb="FF92D050"/>
          <bgColor rgb="FF92D050"/>
        </patternFill>
      </fill>
    </dxf>
    <dxf>
      <font>
        <color theme="0"/>
      </font>
      <fill>
        <patternFill patternType="solid">
          <fgColor rgb="FFFF0000"/>
          <bgColor rgb="FFFF0000"/>
        </patternFill>
      </fill>
    </dxf>
    <dxf>
      <fill>
        <patternFill patternType="solid">
          <fgColor rgb="FFFFC000"/>
          <bgColor rgb="FFFFC000"/>
        </patternFill>
      </fill>
    </dxf>
    <dxf>
      <fill>
        <patternFill patternType="solid">
          <fgColor rgb="FF92D050"/>
          <bgColor rgb="FF92D050"/>
        </patternFill>
      </fill>
    </dxf>
    <dxf>
      <fill>
        <patternFill patternType="none"/>
      </fill>
    </dxf>
    <dxf>
      <fill>
        <patternFill patternType="solid">
          <fgColor theme="0"/>
          <bgColor theme="0"/>
        </patternFill>
      </fill>
    </dxf>
    <dxf>
      <fill>
        <patternFill patternType="none"/>
      </fill>
    </dxf>
    <dxf>
      <fill>
        <patternFill patternType="solid">
          <fgColor theme="0"/>
          <bgColor theme="0"/>
        </patternFill>
      </fill>
    </dxf>
    <dxf>
      <font>
        <color theme="0"/>
      </font>
      <fill>
        <patternFill patternType="solid">
          <fgColor rgb="FFFF0000"/>
          <bgColor rgb="FFFF0000"/>
        </patternFill>
      </fill>
    </dxf>
    <dxf>
      <fill>
        <patternFill patternType="solid">
          <fgColor rgb="FFFFC000"/>
          <bgColor rgb="FFFFC000"/>
        </patternFill>
      </fill>
    </dxf>
    <dxf>
      <fill>
        <patternFill patternType="solid">
          <fgColor rgb="FF92D050"/>
          <bgColor rgb="FF92D050"/>
        </patternFill>
      </fill>
    </dxf>
    <dxf>
      <font>
        <color theme="0"/>
      </font>
      <fill>
        <patternFill patternType="solid">
          <fgColor rgb="FFFF0000"/>
          <bgColor rgb="FFFF0000"/>
        </patternFill>
      </fill>
    </dxf>
    <dxf>
      <fill>
        <patternFill patternType="solid">
          <fgColor rgb="FFFFC000"/>
          <bgColor rgb="FFFFC000"/>
        </patternFill>
      </fill>
    </dxf>
    <dxf>
      <fill>
        <patternFill patternType="solid">
          <fgColor rgb="FF92D050"/>
          <bgColor rgb="FF92D050"/>
        </patternFill>
      </fill>
    </dxf>
    <dxf>
      <font>
        <color theme="0"/>
      </font>
      <fill>
        <patternFill patternType="solid">
          <fgColor rgb="FFFF0000"/>
          <bgColor rgb="FFFF0000"/>
        </patternFill>
      </fill>
    </dxf>
    <dxf>
      <fill>
        <patternFill patternType="solid">
          <fgColor rgb="FFFFC000"/>
          <bgColor rgb="FFFFC000"/>
        </patternFill>
      </fill>
    </dxf>
    <dxf>
      <fill>
        <patternFill patternType="solid">
          <fgColor rgb="FF92D050"/>
          <bgColor rgb="FF92D050"/>
        </patternFill>
      </fill>
    </dxf>
    <dxf>
      <font>
        <color theme="0"/>
      </font>
      <fill>
        <patternFill patternType="solid">
          <fgColor rgb="FFFF0000"/>
          <bgColor rgb="FFFF0000"/>
        </patternFill>
      </fill>
    </dxf>
    <dxf>
      <fill>
        <patternFill patternType="solid">
          <fgColor rgb="FFFFC000"/>
          <bgColor rgb="FFFFC000"/>
        </patternFill>
      </fill>
    </dxf>
    <dxf>
      <fill>
        <patternFill patternType="solid">
          <fgColor rgb="FF92D050"/>
          <bgColor rgb="FF92D050"/>
        </patternFill>
      </fill>
    </dxf>
    <dxf>
      <font>
        <color theme="0"/>
      </font>
      <fill>
        <patternFill patternType="solid">
          <fgColor rgb="FFFF0000"/>
          <bgColor rgb="FFFF0000"/>
        </patternFill>
      </fill>
    </dxf>
    <dxf>
      <fill>
        <patternFill patternType="solid">
          <fgColor rgb="FFFFC000"/>
          <bgColor rgb="FFFFC000"/>
        </patternFill>
      </fill>
    </dxf>
    <dxf>
      <fill>
        <patternFill patternType="solid">
          <fgColor rgb="FF92D050"/>
          <bgColor rgb="FF92D050"/>
        </patternFill>
      </fill>
    </dxf>
    <dxf>
      <font>
        <color theme="0"/>
      </font>
      <fill>
        <patternFill patternType="solid">
          <fgColor rgb="FFFF0000"/>
          <bgColor rgb="FFFF0000"/>
        </patternFill>
      </fill>
    </dxf>
    <dxf>
      <fill>
        <patternFill patternType="solid">
          <fgColor rgb="FFFFC000"/>
          <bgColor rgb="FFFFC000"/>
        </patternFill>
      </fill>
    </dxf>
    <dxf>
      <fill>
        <patternFill patternType="solid">
          <fgColor rgb="FF92D050"/>
          <bgColor rgb="FF92D050"/>
        </patternFill>
      </fill>
    </dxf>
    <dxf>
      <font>
        <color theme="0"/>
      </font>
      <fill>
        <patternFill patternType="solid">
          <fgColor rgb="FFFF0000"/>
          <bgColor rgb="FFFF0000"/>
        </patternFill>
      </fill>
    </dxf>
    <dxf>
      <fill>
        <patternFill patternType="solid">
          <fgColor rgb="FFFFC000"/>
          <bgColor rgb="FFFFC000"/>
        </patternFill>
      </fill>
    </dxf>
    <dxf>
      <fill>
        <patternFill patternType="solid">
          <fgColor rgb="FF92D050"/>
          <bgColor rgb="FF92D050"/>
        </patternFill>
      </fill>
    </dxf>
    <dxf>
      <fill>
        <patternFill patternType="solid">
          <fgColor theme="0"/>
          <bgColor theme="0"/>
        </patternFill>
      </fill>
    </dxf>
    <dxf>
      <font>
        <color theme="0"/>
      </font>
      <fill>
        <patternFill patternType="solid">
          <fgColor rgb="FFFF0000"/>
          <bgColor rgb="FFFF0000"/>
        </patternFill>
      </fill>
    </dxf>
    <dxf>
      <fill>
        <patternFill patternType="solid">
          <fgColor rgb="FFFFC000"/>
          <bgColor rgb="FFFFC000"/>
        </patternFill>
      </fill>
    </dxf>
    <dxf>
      <fill>
        <patternFill patternType="solid">
          <fgColor rgb="FF92D050"/>
          <bgColor rgb="FF92D050"/>
        </patternFill>
      </fill>
    </dxf>
    <dxf>
      <fill>
        <patternFill patternType="none"/>
      </fill>
    </dxf>
    <dxf>
      <font>
        <color theme="0"/>
      </font>
      <fill>
        <patternFill patternType="solid">
          <fgColor rgb="FFFF0000"/>
          <bgColor rgb="FFFF0000"/>
        </patternFill>
      </fill>
    </dxf>
    <dxf>
      <fill>
        <patternFill patternType="solid">
          <fgColor rgb="FFFFC000"/>
          <bgColor rgb="FFFFC000"/>
        </patternFill>
      </fill>
    </dxf>
    <dxf>
      <fill>
        <patternFill patternType="solid">
          <fgColor rgb="FF92D050"/>
          <bgColor rgb="FF92D050"/>
        </patternFill>
      </fill>
    </dxf>
    <dxf>
      <font>
        <color theme="0"/>
      </font>
      <fill>
        <patternFill patternType="solid">
          <fgColor rgb="FFFF0000"/>
          <bgColor rgb="FFFF0000"/>
        </patternFill>
      </fill>
    </dxf>
    <dxf>
      <fill>
        <patternFill patternType="solid">
          <fgColor rgb="FFFFC000"/>
          <bgColor rgb="FFFFC000"/>
        </patternFill>
      </fill>
    </dxf>
    <dxf>
      <fill>
        <patternFill patternType="solid">
          <fgColor rgb="FF92D050"/>
          <bgColor rgb="FF92D050"/>
        </patternFill>
      </fill>
    </dxf>
    <dxf>
      <font>
        <color theme="0"/>
      </font>
      <fill>
        <patternFill patternType="solid">
          <fgColor rgb="FFFF0000"/>
          <bgColor rgb="FFFF0000"/>
        </patternFill>
      </fill>
    </dxf>
    <dxf>
      <fill>
        <patternFill patternType="solid">
          <fgColor rgb="FFFFC000"/>
          <bgColor rgb="FFFFC000"/>
        </patternFill>
      </fill>
    </dxf>
    <dxf>
      <fill>
        <patternFill patternType="solid">
          <fgColor rgb="FF92D050"/>
          <bgColor rgb="FF92D050"/>
        </patternFill>
      </fill>
    </dxf>
    <dxf>
      <font>
        <color theme="0"/>
      </font>
      <fill>
        <patternFill patternType="solid">
          <fgColor rgb="FFFF0000"/>
          <bgColor rgb="FFFF0000"/>
        </patternFill>
      </fill>
    </dxf>
    <dxf>
      <fill>
        <patternFill patternType="solid">
          <fgColor rgb="FFFFC000"/>
          <bgColor rgb="FFFFC000"/>
        </patternFill>
      </fill>
    </dxf>
    <dxf>
      <fill>
        <patternFill patternType="solid">
          <fgColor rgb="FF92D050"/>
          <bgColor rgb="FF92D050"/>
        </patternFill>
      </fill>
    </dxf>
    <dxf>
      <fill>
        <patternFill patternType="none"/>
      </fill>
    </dxf>
    <dxf>
      <fill>
        <patternFill patternType="solid">
          <fgColor theme="0"/>
          <bgColor theme="0"/>
        </patternFill>
      </fill>
    </dxf>
    <dxf>
      <font>
        <color theme="0"/>
      </font>
      <fill>
        <patternFill patternType="solid">
          <fgColor rgb="FFFF0000"/>
          <bgColor rgb="FFFF0000"/>
        </patternFill>
      </fill>
    </dxf>
    <dxf>
      <fill>
        <patternFill patternType="solid">
          <fgColor rgb="FFFFC000"/>
          <bgColor rgb="FFFFC000"/>
        </patternFill>
      </fill>
    </dxf>
    <dxf>
      <fill>
        <patternFill patternType="solid">
          <fgColor rgb="FF92D050"/>
          <bgColor rgb="FF92D050"/>
        </patternFill>
      </fill>
    </dxf>
    <dxf>
      <fill>
        <patternFill patternType="none"/>
      </fill>
    </dxf>
    <dxf>
      <fill>
        <patternFill patternType="none"/>
      </fill>
    </dxf>
    <dxf>
      <fill>
        <patternFill patternType="none"/>
      </fill>
    </dxf>
    <dxf>
      <fill>
        <patternFill patternType="none"/>
      </fill>
    </dxf>
    <dxf>
      <fill>
        <patternFill patternType="solid">
          <fgColor theme="0"/>
          <bgColor theme="0"/>
        </patternFill>
      </fill>
    </dxf>
    <dxf>
      <fill>
        <patternFill patternType="none"/>
      </fill>
    </dxf>
    <dxf>
      <fill>
        <patternFill patternType="none"/>
      </fill>
    </dxf>
    <dxf>
      <fill>
        <patternFill patternType="solid">
          <fgColor theme="0"/>
          <bgColor theme="0"/>
        </patternFill>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solid">
          <fgColor theme="0"/>
          <bgColor theme="0"/>
        </patternFill>
      </fill>
    </dxf>
    <dxf>
      <fill>
        <patternFill patternType="solid">
          <fgColor theme="0"/>
          <bgColor theme="0"/>
        </patternFill>
      </fill>
    </dxf>
    <dxf>
      <fill>
        <patternFill patternType="none"/>
      </fill>
    </dxf>
    <dxf>
      <fill>
        <patternFill patternType="solid">
          <fgColor theme="0"/>
          <bgColor theme="0"/>
        </patternFill>
      </fill>
    </dxf>
    <dxf>
      <font>
        <color theme="0"/>
      </font>
      <fill>
        <patternFill patternType="solid">
          <fgColor rgb="FFFF0000"/>
          <bgColor rgb="FFFF0000"/>
        </patternFill>
      </fill>
    </dxf>
    <dxf>
      <fill>
        <patternFill patternType="solid">
          <fgColor rgb="FFFFC000"/>
          <bgColor rgb="FFFFC000"/>
        </patternFill>
      </fill>
    </dxf>
    <dxf>
      <fill>
        <patternFill patternType="solid">
          <fgColor rgb="FF92D050"/>
          <bgColor rgb="FF92D050"/>
        </patternFill>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solid">
          <fgColor theme="0"/>
          <bgColor theme="0"/>
        </patternFill>
      </fill>
    </dxf>
    <dxf>
      <font>
        <color theme="0"/>
      </font>
      <fill>
        <patternFill patternType="solid">
          <fgColor rgb="FFFF0000"/>
          <bgColor rgb="FFFF0000"/>
        </patternFill>
      </fill>
    </dxf>
    <dxf>
      <fill>
        <patternFill patternType="solid">
          <fgColor rgb="FFFFC000"/>
          <bgColor rgb="FFFFC000"/>
        </patternFill>
      </fill>
    </dxf>
    <dxf>
      <fill>
        <patternFill patternType="solid">
          <fgColor rgb="FF92D050"/>
          <bgColor rgb="FF92D050"/>
        </patternFill>
      </fill>
    </dxf>
    <dxf>
      <fill>
        <patternFill patternType="none"/>
      </fill>
    </dxf>
    <dxf>
      <fill>
        <patternFill patternType="solid">
          <fgColor theme="0"/>
          <bgColor theme="0"/>
        </patternFill>
      </fill>
    </dxf>
    <dxf>
      <font>
        <color theme="0"/>
      </font>
      <fill>
        <patternFill patternType="solid">
          <fgColor rgb="FFFF0000"/>
          <bgColor rgb="FFFF0000"/>
        </patternFill>
      </fill>
    </dxf>
    <dxf>
      <fill>
        <patternFill patternType="solid">
          <fgColor rgb="FFFFC000"/>
          <bgColor rgb="FFFFC000"/>
        </patternFill>
      </fill>
    </dxf>
    <dxf>
      <fill>
        <patternFill patternType="solid">
          <fgColor rgb="FF92D050"/>
          <bgColor rgb="FF92D05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ont>
        <color theme="0"/>
      </font>
      <fill>
        <patternFill patternType="solid">
          <fgColor rgb="FFFF0000"/>
          <bgColor rgb="FFFF0000"/>
        </patternFill>
      </fill>
    </dxf>
    <dxf>
      <fill>
        <patternFill patternType="solid">
          <fgColor rgb="FFFFC000"/>
          <bgColor rgb="FFFFC000"/>
        </patternFill>
      </fill>
    </dxf>
    <dxf>
      <fill>
        <patternFill patternType="solid">
          <fgColor rgb="FF92D050"/>
          <bgColor rgb="FF92D05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ont>
        <color theme="0"/>
      </font>
      <fill>
        <patternFill patternType="solid">
          <fgColor rgb="FFFF0000"/>
          <bgColor rgb="FFFF0000"/>
        </patternFill>
      </fill>
    </dxf>
    <dxf>
      <fill>
        <patternFill patternType="solid">
          <fgColor rgb="FFFFC000"/>
          <bgColor rgb="FFFFC000"/>
        </patternFill>
      </fill>
    </dxf>
    <dxf>
      <fill>
        <patternFill patternType="solid">
          <fgColor rgb="FF92D050"/>
          <bgColor rgb="FF92D05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ont>
        <color theme="0"/>
      </font>
      <fill>
        <patternFill patternType="solid">
          <fgColor rgb="FFFF0000"/>
          <bgColor rgb="FFFF0000"/>
        </patternFill>
      </fill>
    </dxf>
    <dxf>
      <fill>
        <patternFill patternType="solid">
          <fgColor rgb="FFFFC000"/>
          <bgColor rgb="FFFFC000"/>
        </patternFill>
      </fill>
    </dxf>
    <dxf>
      <fill>
        <patternFill patternType="solid">
          <fgColor rgb="FF92D050"/>
          <bgColor rgb="FF92D050"/>
        </patternFill>
      </fill>
    </dxf>
    <dxf>
      <fill>
        <patternFill patternType="solid">
          <fgColor theme="0"/>
          <bgColor theme="0"/>
        </patternFill>
      </fill>
    </dxf>
    <dxf>
      <fill>
        <patternFill patternType="solid">
          <fgColor theme="0"/>
          <bgColor theme="0"/>
        </patternFill>
      </fill>
    </dxf>
    <dxf>
      <font>
        <color theme="0"/>
      </font>
      <fill>
        <patternFill patternType="solid">
          <fgColor rgb="FFFF0000"/>
          <bgColor rgb="FFFF0000"/>
        </patternFill>
      </fill>
    </dxf>
    <dxf>
      <fill>
        <patternFill patternType="solid">
          <fgColor rgb="FFFFC000"/>
          <bgColor rgb="FFFFC000"/>
        </patternFill>
      </fill>
    </dxf>
    <dxf>
      <fill>
        <patternFill patternType="solid">
          <fgColor rgb="FF92D050"/>
          <bgColor rgb="FF92D050"/>
        </patternFill>
      </fill>
    </dxf>
    <dxf>
      <font>
        <color theme="0"/>
      </font>
      <fill>
        <patternFill patternType="solid">
          <fgColor rgb="FFFF0000"/>
          <bgColor rgb="FFFF0000"/>
        </patternFill>
      </fill>
    </dxf>
    <dxf>
      <fill>
        <patternFill patternType="solid">
          <fgColor rgb="FFFFC000"/>
          <bgColor rgb="FFFFC000"/>
        </patternFill>
      </fill>
    </dxf>
    <dxf>
      <fill>
        <patternFill patternType="solid">
          <fgColor rgb="FF92D050"/>
          <bgColor rgb="FF92D050"/>
        </patternFill>
      </fill>
    </dxf>
    <dxf>
      <fill>
        <patternFill patternType="solid">
          <fgColor theme="0"/>
          <bgColor theme="0"/>
        </patternFill>
      </fill>
    </dxf>
    <dxf>
      <font>
        <color theme="0"/>
      </font>
      <fill>
        <patternFill patternType="solid">
          <fgColor rgb="FFFF0000"/>
          <bgColor rgb="FFFF0000"/>
        </patternFill>
      </fill>
    </dxf>
    <dxf>
      <fill>
        <patternFill patternType="solid">
          <fgColor rgb="FFFFC000"/>
          <bgColor rgb="FFFFC000"/>
        </patternFill>
      </fill>
    </dxf>
    <dxf>
      <fill>
        <patternFill patternType="solid">
          <fgColor rgb="FF92D050"/>
          <bgColor rgb="FF92D050"/>
        </patternFill>
      </fill>
    </dxf>
    <dxf>
      <fill>
        <patternFill patternType="none"/>
      </fill>
    </dxf>
    <dxf>
      <fill>
        <patternFill patternType="solid">
          <fgColor theme="0"/>
          <bgColor theme="0"/>
        </patternFill>
      </fill>
    </dxf>
    <dxf>
      <font>
        <color theme="0"/>
      </font>
      <fill>
        <patternFill patternType="solid">
          <fgColor rgb="FFFF0000"/>
          <bgColor rgb="FFFF0000"/>
        </patternFill>
      </fill>
    </dxf>
    <dxf>
      <fill>
        <patternFill patternType="solid">
          <fgColor rgb="FFFFC000"/>
          <bgColor rgb="FFFFC000"/>
        </patternFill>
      </fill>
    </dxf>
    <dxf>
      <fill>
        <patternFill patternType="solid">
          <fgColor rgb="FF92D050"/>
          <bgColor rgb="FF92D050"/>
        </patternFill>
      </fill>
    </dxf>
    <dxf>
      <fill>
        <patternFill patternType="solid">
          <fgColor theme="0"/>
          <bgColor theme="0"/>
        </patternFill>
      </fill>
    </dxf>
    <dxf>
      <font>
        <color theme="0"/>
      </font>
      <fill>
        <patternFill patternType="solid">
          <fgColor rgb="FFFF0000"/>
          <bgColor rgb="FFFF0000"/>
        </patternFill>
      </fill>
    </dxf>
    <dxf>
      <fill>
        <patternFill patternType="solid">
          <fgColor rgb="FFFFC000"/>
          <bgColor rgb="FFFFC000"/>
        </patternFill>
      </fill>
    </dxf>
    <dxf>
      <fill>
        <patternFill patternType="solid">
          <fgColor rgb="FF92D050"/>
          <bgColor rgb="FF92D050"/>
        </patternFill>
      </fill>
    </dxf>
    <dxf>
      <fill>
        <patternFill patternType="none"/>
      </fill>
    </dxf>
    <dxf>
      <fill>
        <patternFill patternType="solid">
          <fgColor theme="0"/>
          <bgColor theme="0"/>
        </patternFill>
      </fill>
    </dxf>
    <dxf>
      <font>
        <color theme="0"/>
      </font>
      <fill>
        <patternFill patternType="solid">
          <fgColor rgb="FFFF0000"/>
          <bgColor rgb="FFFF0000"/>
        </patternFill>
      </fill>
    </dxf>
    <dxf>
      <fill>
        <patternFill patternType="solid">
          <fgColor rgb="FFFFC000"/>
          <bgColor rgb="FFFFC000"/>
        </patternFill>
      </fill>
    </dxf>
    <dxf>
      <fill>
        <patternFill patternType="solid">
          <fgColor rgb="FF92D050"/>
          <bgColor rgb="FF92D050"/>
        </patternFill>
      </fill>
    </dxf>
    <dxf>
      <fill>
        <patternFill patternType="solid">
          <fgColor theme="0"/>
          <bgColor theme="0"/>
        </patternFill>
      </fill>
    </dxf>
    <dxf>
      <font>
        <color theme="0"/>
      </font>
      <fill>
        <patternFill patternType="solid">
          <fgColor rgb="FFFF0000"/>
          <bgColor rgb="FFFF0000"/>
        </patternFill>
      </fill>
    </dxf>
    <dxf>
      <fill>
        <patternFill patternType="solid">
          <fgColor rgb="FFFFC000"/>
          <bgColor rgb="FFFFC000"/>
        </patternFill>
      </fill>
    </dxf>
    <dxf>
      <fill>
        <patternFill patternType="solid">
          <fgColor rgb="FF92D050"/>
          <bgColor rgb="FF92D050"/>
        </patternFill>
      </fill>
    </dxf>
    <dxf>
      <fill>
        <patternFill patternType="solid">
          <fgColor theme="0"/>
          <bgColor theme="0"/>
        </patternFill>
      </fill>
    </dxf>
    <dxf>
      <font>
        <color theme="0"/>
      </font>
      <fill>
        <patternFill patternType="solid">
          <fgColor rgb="FFFF0000"/>
          <bgColor rgb="FFFF0000"/>
        </patternFill>
      </fill>
    </dxf>
    <dxf>
      <fill>
        <patternFill patternType="solid">
          <fgColor rgb="FFFFC000"/>
          <bgColor rgb="FFFFC000"/>
        </patternFill>
      </fill>
    </dxf>
    <dxf>
      <fill>
        <patternFill patternType="solid">
          <fgColor rgb="FF92D050"/>
          <bgColor rgb="FF92D050"/>
        </patternFill>
      </fill>
    </dxf>
    <dxf>
      <fill>
        <patternFill patternType="none"/>
      </fill>
    </dxf>
    <dxf>
      <fill>
        <patternFill patternType="solid">
          <fgColor theme="0"/>
          <bgColor theme="0"/>
        </patternFill>
      </fill>
    </dxf>
    <dxf>
      <font>
        <color theme="0"/>
      </font>
      <fill>
        <patternFill patternType="solid">
          <fgColor rgb="FFFF0000"/>
          <bgColor rgb="FFFF0000"/>
        </patternFill>
      </fill>
    </dxf>
    <dxf>
      <fill>
        <patternFill patternType="solid">
          <fgColor rgb="FFFFC000"/>
          <bgColor rgb="FFFFC000"/>
        </patternFill>
      </fill>
    </dxf>
    <dxf>
      <fill>
        <patternFill patternType="solid">
          <fgColor rgb="FF92D050"/>
          <bgColor rgb="FF92D05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none"/>
      </fill>
    </dxf>
    <dxf>
      <fill>
        <patternFill patternType="solid">
          <fgColor theme="0"/>
          <bgColor theme="0"/>
        </patternFill>
      </fill>
    </dxf>
    <dxf>
      <fill>
        <patternFill patternType="none"/>
      </fill>
    </dxf>
    <dxf>
      <fill>
        <patternFill patternType="none"/>
      </fill>
    </dxf>
    <dxf>
      <fill>
        <patternFill patternType="solid">
          <fgColor theme="0"/>
          <bgColor theme="0"/>
        </patternFill>
      </fill>
    </dxf>
    <dxf>
      <fill>
        <patternFill patternType="solid">
          <fgColor theme="0"/>
          <bgColor theme="0"/>
        </patternFill>
      </fill>
    </dxf>
    <dxf>
      <fill>
        <patternFill patternType="none"/>
      </fill>
    </dxf>
    <dxf>
      <fill>
        <patternFill patternType="solid">
          <fgColor theme="0"/>
          <bgColor theme="0"/>
        </patternFill>
      </fill>
    </dxf>
    <dxf>
      <fill>
        <patternFill patternType="none"/>
      </fill>
    </dxf>
    <dxf>
      <fill>
        <patternFill patternType="none"/>
      </fill>
    </dxf>
    <dxf>
      <fill>
        <patternFill patternType="none"/>
      </fill>
    </dxf>
    <dxf>
      <fill>
        <patternFill patternType="none"/>
      </fill>
    </dxf>
    <dxf>
      <fill>
        <patternFill patternType="solid">
          <fgColor theme="0"/>
          <bgColor theme="0"/>
        </patternFill>
      </fill>
    </dxf>
    <dxf>
      <fill>
        <patternFill patternType="solid">
          <fgColor theme="0"/>
          <bgColor theme="0"/>
        </patternFill>
      </fill>
    </dxf>
    <dxf>
      <fill>
        <patternFill patternType="none"/>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none"/>
      </fill>
    </dxf>
    <dxf>
      <fill>
        <patternFill patternType="solid">
          <fgColor theme="0"/>
          <bgColor theme="0"/>
        </patternFill>
      </fill>
    </dxf>
    <dxf>
      <font>
        <color theme="0"/>
      </font>
      <fill>
        <patternFill patternType="solid">
          <fgColor rgb="FFFF0000"/>
          <bgColor rgb="FFFF0000"/>
        </patternFill>
      </fill>
    </dxf>
    <dxf>
      <fill>
        <patternFill patternType="solid">
          <fgColor rgb="FFFFC000"/>
          <bgColor rgb="FFFFC000"/>
        </patternFill>
      </fill>
    </dxf>
    <dxf>
      <fill>
        <patternFill patternType="solid">
          <fgColor rgb="FF92D050"/>
          <bgColor rgb="FF92D050"/>
        </patternFill>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solid">
          <fgColor theme="0"/>
          <bgColor theme="0"/>
        </patternFill>
      </fill>
    </dxf>
    <dxf>
      <font>
        <color theme="0"/>
      </font>
      <fill>
        <patternFill patternType="solid">
          <fgColor rgb="FFFF0000"/>
          <bgColor rgb="FFFF0000"/>
        </patternFill>
      </fill>
    </dxf>
    <dxf>
      <fill>
        <patternFill patternType="solid">
          <fgColor rgb="FFFFC000"/>
          <bgColor rgb="FFFFC000"/>
        </patternFill>
      </fill>
    </dxf>
    <dxf>
      <fill>
        <patternFill patternType="solid">
          <fgColor rgb="FF92D050"/>
          <bgColor rgb="FF92D050"/>
        </patternFill>
      </fill>
    </dxf>
    <dxf>
      <fill>
        <patternFill patternType="none"/>
      </fill>
    </dxf>
    <dxf>
      <fill>
        <patternFill patternType="solid">
          <fgColor theme="0"/>
          <bgColor theme="0"/>
        </patternFill>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ont>
        <color theme="0"/>
      </font>
      <fill>
        <patternFill patternType="solid">
          <fgColor rgb="FFFF0000"/>
          <bgColor rgb="FFFF0000"/>
        </patternFill>
      </fill>
    </dxf>
    <dxf>
      <fill>
        <patternFill patternType="solid">
          <fgColor rgb="FFFFC000"/>
          <bgColor rgb="FFFFC000"/>
        </patternFill>
      </fill>
    </dxf>
    <dxf>
      <fill>
        <patternFill patternType="solid">
          <fgColor rgb="FF92D050"/>
          <bgColor rgb="FF92D050"/>
        </patternFill>
      </fill>
    </dxf>
    <dxf>
      <fill>
        <patternFill patternType="none"/>
      </fill>
    </dxf>
    <dxf>
      <fill>
        <patternFill patternType="solid">
          <fgColor theme="0"/>
          <bgColor theme="0"/>
        </patternFill>
      </fill>
    </dxf>
    <dxf>
      <font>
        <color theme="0"/>
      </font>
      <fill>
        <patternFill patternType="solid">
          <fgColor rgb="FFFF0000"/>
          <bgColor rgb="FFFF0000"/>
        </patternFill>
      </fill>
    </dxf>
    <dxf>
      <fill>
        <patternFill patternType="solid">
          <fgColor rgb="FFFFC000"/>
          <bgColor rgb="FFFFC000"/>
        </patternFill>
      </fill>
    </dxf>
    <dxf>
      <fill>
        <patternFill patternType="solid">
          <fgColor rgb="FF92D050"/>
          <bgColor rgb="FF92D050"/>
        </patternFill>
      </fill>
    </dxf>
    <dxf>
      <fill>
        <patternFill patternType="none"/>
      </fill>
    </dxf>
    <dxf>
      <fill>
        <patternFill patternType="solid">
          <fgColor theme="0"/>
          <bgColor theme="0"/>
        </patternFill>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ont>
        <color theme="0"/>
      </font>
      <fill>
        <patternFill patternType="solid">
          <fgColor rgb="FFFF0000"/>
          <bgColor rgb="FFFF0000"/>
        </patternFill>
      </fill>
    </dxf>
    <dxf>
      <fill>
        <patternFill patternType="solid">
          <fgColor rgb="FFFFC000"/>
          <bgColor rgb="FFFFC000"/>
        </patternFill>
      </fill>
    </dxf>
    <dxf>
      <fill>
        <patternFill patternType="solid">
          <fgColor rgb="FF92D050"/>
          <bgColor rgb="FF92D050"/>
        </patternFill>
      </fill>
    </dxf>
    <dxf>
      <font>
        <color theme="0"/>
      </font>
      <fill>
        <patternFill patternType="solid">
          <fgColor rgb="FFFF0000"/>
          <bgColor rgb="FFFF0000"/>
        </patternFill>
      </fill>
    </dxf>
    <dxf>
      <fill>
        <patternFill patternType="solid">
          <fgColor rgb="FFFFC000"/>
          <bgColor rgb="FFFFC000"/>
        </patternFill>
      </fill>
    </dxf>
    <dxf>
      <fill>
        <patternFill patternType="solid">
          <fgColor rgb="FF92D050"/>
          <bgColor rgb="FF92D050"/>
        </patternFill>
      </fill>
    </dxf>
    <dxf>
      <font>
        <color theme="0"/>
      </font>
      <fill>
        <patternFill patternType="solid">
          <fgColor rgb="FFFF0000"/>
          <bgColor rgb="FFFF0000"/>
        </patternFill>
      </fill>
    </dxf>
    <dxf>
      <fill>
        <patternFill patternType="solid">
          <fgColor rgb="FFFFC000"/>
          <bgColor rgb="FFFFC000"/>
        </patternFill>
      </fill>
    </dxf>
    <dxf>
      <fill>
        <patternFill patternType="solid">
          <fgColor rgb="FF92D050"/>
          <bgColor rgb="FF92D05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none"/>
      </fill>
    </dxf>
    <dxf>
      <fill>
        <patternFill patternType="none"/>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none"/>
      </fill>
    </dxf>
    <dxf>
      <fill>
        <patternFill patternType="none"/>
      </fill>
    </dxf>
    <dxf>
      <fill>
        <patternFill patternType="none"/>
      </fill>
    </dxf>
    <dxf>
      <fill>
        <patternFill patternType="solid">
          <fgColor theme="0"/>
          <bgColor theme="0"/>
        </patternFill>
      </fill>
    </dxf>
    <dxf>
      <font>
        <color theme="0"/>
      </font>
      <fill>
        <patternFill patternType="solid">
          <fgColor rgb="FFFF0000"/>
          <bgColor rgb="FFFF0000"/>
        </patternFill>
      </fill>
    </dxf>
    <dxf>
      <fill>
        <patternFill patternType="solid">
          <fgColor rgb="FFFFC000"/>
          <bgColor rgb="FFFFC000"/>
        </patternFill>
      </fill>
    </dxf>
    <dxf>
      <fill>
        <patternFill patternType="solid">
          <fgColor rgb="FF92D050"/>
          <bgColor rgb="FF92D050"/>
        </patternFill>
      </fill>
    </dxf>
    <dxf>
      <font>
        <color theme="0"/>
      </font>
      <fill>
        <patternFill patternType="solid">
          <fgColor rgb="FFFF0000"/>
          <bgColor rgb="FFFF0000"/>
        </patternFill>
      </fill>
    </dxf>
    <dxf>
      <fill>
        <patternFill patternType="solid">
          <fgColor rgb="FFFFC000"/>
          <bgColor rgb="FFFFC000"/>
        </patternFill>
      </fill>
    </dxf>
    <dxf>
      <fill>
        <patternFill patternType="solid">
          <fgColor rgb="FF92D050"/>
          <bgColor rgb="FF92D050"/>
        </patternFill>
      </fill>
    </dxf>
    <dxf>
      <fill>
        <patternFill patternType="solid">
          <fgColor theme="0"/>
          <bgColor theme="0"/>
        </patternFill>
      </fill>
    </dxf>
    <dxf>
      <fill>
        <patternFill patternType="solid">
          <fgColor theme="0"/>
          <bgColor theme="0"/>
        </patternFill>
      </fill>
    </dxf>
    <dxf>
      <fill>
        <patternFill patternType="none"/>
      </fill>
    </dxf>
    <dxf>
      <fill>
        <patternFill patternType="none"/>
      </fill>
    </dxf>
    <dxf>
      <font>
        <color theme="0"/>
      </font>
      <fill>
        <patternFill patternType="solid">
          <fgColor rgb="FFFF0000"/>
          <bgColor rgb="FFFF0000"/>
        </patternFill>
      </fill>
    </dxf>
    <dxf>
      <fill>
        <patternFill patternType="solid">
          <fgColor rgb="FFFFC000"/>
          <bgColor rgb="FFFFC000"/>
        </patternFill>
      </fill>
    </dxf>
    <dxf>
      <fill>
        <patternFill patternType="solid">
          <fgColor rgb="FF92D050"/>
          <bgColor rgb="FF92D050"/>
        </patternFill>
      </fill>
    </dxf>
    <dxf>
      <fill>
        <patternFill patternType="none"/>
      </fill>
    </dxf>
    <dxf>
      <fill>
        <patternFill patternType="none"/>
      </fill>
    </dxf>
    <dxf>
      <font>
        <color theme="0"/>
      </font>
      <fill>
        <patternFill patternType="solid">
          <fgColor rgb="FFFF0000"/>
          <bgColor rgb="FFFF0000"/>
        </patternFill>
      </fill>
    </dxf>
    <dxf>
      <fill>
        <patternFill patternType="solid">
          <fgColor rgb="FFFFC000"/>
          <bgColor rgb="FFFFC000"/>
        </patternFill>
      </fill>
    </dxf>
    <dxf>
      <fill>
        <patternFill patternType="solid">
          <fgColor rgb="FF92D050"/>
          <bgColor rgb="FF92D050"/>
        </patternFill>
      </fill>
    </dxf>
    <dxf>
      <fill>
        <patternFill patternType="none"/>
      </fill>
    </dxf>
    <dxf>
      <fill>
        <patternFill patternType="none"/>
      </fill>
    </dxf>
    <dxf>
      <fill>
        <patternFill patternType="none"/>
      </fill>
    </dxf>
    <dxf>
      <fill>
        <patternFill patternType="none"/>
      </fill>
    </dxf>
    <dxf>
      <fill>
        <patternFill patternType="none"/>
      </fill>
    </dxf>
    <dxf>
      <font>
        <color theme="0"/>
      </font>
      <fill>
        <patternFill patternType="solid">
          <fgColor rgb="FFFF0000"/>
          <bgColor rgb="FFFF0000"/>
        </patternFill>
      </fill>
    </dxf>
    <dxf>
      <fill>
        <patternFill patternType="solid">
          <fgColor rgb="FFFFC000"/>
          <bgColor rgb="FFFFC000"/>
        </patternFill>
      </fill>
    </dxf>
    <dxf>
      <fill>
        <patternFill patternType="solid">
          <fgColor rgb="FF92D050"/>
          <bgColor rgb="FF92D050"/>
        </patternFill>
      </fill>
    </dxf>
    <dxf>
      <font>
        <color theme="0"/>
      </font>
      <fill>
        <patternFill patternType="solid">
          <fgColor rgb="FFFF0000"/>
          <bgColor rgb="FFFF0000"/>
        </patternFill>
      </fill>
    </dxf>
    <dxf>
      <fill>
        <patternFill patternType="solid">
          <fgColor rgb="FFFFC000"/>
          <bgColor rgb="FFFFC000"/>
        </patternFill>
      </fill>
    </dxf>
    <dxf>
      <fill>
        <patternFill patternType="solid">
          <fgColor rgb="FF92D050"/>
          <bgColor rgb="FF92D050"/>
        </patternFill>
      </fill>
    </dxf>
    <dxf>
      <fill>
        <patternFill patternType="none"/>
      </fill>
    </dxf>
    <dxf>
      <fill>
        <patternFill patternType="none"/>
      </fill>
    </dxf>
    <dxf>
      <fill>
        <patternFill patternType="none"/>
      </fill>
    </dxf>
    <dxf>
      <font>
        <color theme="0"/>
      </font>
      <fill>
        <patternFill patternType="solid">
          <fgColor rgb="FFFF0000"/>
          <bgColor rgb="FFFF0000"/>
        </patternFill>
      </fill>
    </dxf>
    <dxf>
      <fill>
        <patternFill patternType="solid">
          <fgColor rgb="FFFFC000"/>
          <bgColor rgb="FFFFC000"/>
        </patternFill>
      </fill>
    </dxf>
    <dxf>
      <fill>
        <patternFill patternType="solid">
          <fgColor rgb="FF92D050"/>
          <bgColor rgb="FF92D050"/>
        </patternFill>
      </fill>
    </dxf>
    <dxf>
      <fill>
        <patternFill patternType="solid">
          <fgColor theme="0"/>
          <bgColor theme="0"/>
        </patternFill>
      </fill>
    </dxf>
    <dxf>
      <fill>
        <patternFill patternType="solid">
          <fgColor theme="0"/>
          <bgColor theme="0"/>
        </patternFill>
      </fill>
    </dxf>
    <dxf>
      <fill>
        <patternFill patternType="none"/>
      </fill>
    </dxf>
    <dxf>
      <fill>
        <patternFill patternType="none"/>
      </fill>
    </dxf>
    <dxf>
      <fill>
        <patternFill patternType="solid">
          <fgColor theme="0"/>
          <bgColor theme="0"/>
        </patternFill>
      </fill>
    </dxf>
    <dxf>
      <font>
        <color theme="0"/>
      </font>
      <fill>
        <patternFill patternType="solid">
          <fgColor rgb="FFFF0000"/>
          <bgColor rgb="FFFF0000"/>
        </patternFill>
      </fill>
    </dxf>
    <dxf>
      <fill>
        <patternFill patternType="solid">
          <fgColor rgb="FFFFC000"/>
          <bgColor rgb="FFFFC000"/>
        </patternFill>
      </fill>
    </dxf>
    <dxf>
      <fill>
        <patternFill patternType="solid">
          <fgColor rgb="FF92D050"/>
          <bgColor rgb="FF92D050"/>
        </patternFill>
      </fill>
    </dxf>
    <dxf>
      <fill>
        <patternFill patternType="none"/>
      </fill>
    </dxf>
    <dxf>
      <fill>
        <patternFill patternType="none"/>
      </fill>
    </dxf>
    <dxf>
      <fill>
        <patternFill patternType="none"/>
      </fill>
    </dxf>
    <dxf>
      <font>
        <color theme="0"/>
      </font>
      <fill>
        <patternFill patternType="solid">
          <fgColor rgb="FFFF0000"/>
          <bgColor rgb="FFFF0000"/>
        </patternFill>
      </fill>
    </dxf>
    <dxf>
      <fill>
        <patternFill patternType="solid">
          <fgColor rgb="FFFFC000"/>
          <bgColor rgb="FFFFC000"/>
        </patternFill>
      </fill>
    </dxf>
    <dxf>
      <fill>
        <patternFill patternType="solid">
          <fgColor rgb="FF92D050"/>
          <bgColor rgb="FF92D050"/>
        </patternFill>
      </fill>
    </dxf>
    <dxf>
      <fill>
        <patternFill patternType="solid">
          <fgColor theme="0"/>
          <bgColor theme="0"/>
        </patternFill>
      </fill>
    </dxf>
    <dxf>
      <fill>
        <patternFill patternType="none"/>
      </fill>
    </dxf>
    <dxf>
      <fill>
        <patternFill patternType="none"/>
      </fill>
    </dxf>
    <dxf>
      <fill>
        <patternFill patternType="none"/>
      </fill>
    </dxf>
    <dxf>
      <fill>
        <patternFill patternType="solid">
          <fgColor theme="0"/>
          <bgColor theme="0"/>
        </patternFill>
      </fill>
    </dxf>
    <dxf>
      <fill>
        <patternFill patternType="none"/>
      </fill>
    </dxf>
    <dxf>
      <fill>
        <patternFill patternType="solid">
          <fgColor theme="0"/>
          <bgColor theme="0"/>
        </patternFill>
      </fill>
    </dxf>
    <dxf>
      <fill>
        <patternFill patternType="none"/>
      </fill>
    </dxf>
    <dxf>
      <fill>
        <patternFill patternType="none"/>
      </fill>
    </dxf>
    <dxf>
      <fill>
        <patternFill patternType="none"/>
      </fill>
    </dxf>
    <dxf>
      <fill>
        <patternFill patternType="none"/>
      </fill>
    </dxf>
    <dxf>
      <fill>
        <patternFill patternType="none"/>
      </fill>
    </dxf>
    <dxf>
      <font>
        <color theme="0"/>
      </font>
      <fill>
        <patternFill patternType="solid">
          <fgColor rgb="FFFF0000"/>
          <bgColor rgb="FFFF0000"/>
        </patternFill>
      </fill>
    </dxf>
    <dxf>
      <fill>
        <patternFill patternType="solid">
          <fgColor rgb="FFFFC000"/>
          <bgColor rgb="FFFFC000"/>
        </patternFill>
      </fill>
    </dxf>
    <dxf>
      <fill>
        <patternFill patternType="solid">
          <fgColor rgb="FF92D050"/>
          <bgColor rgb="FF92D050"/>
        </patternFill>
      </fill>
    </dxf>
    <dxf>
      <font>
        <color theme="0"/>
      </font>
      <fill>
        <patternFill patternType="solid">
          <fgColor rgb="FFFF0000"/>
          <bgColor rgb="FFFF0000"/>
        </patternFill>
      </fill>
    </dxf>
    <dxf>
      <fill>
        <patternFill patternType="solid">
          <fgColor rgb="FFFFC000"/>
          <bgColor rgb="FFFFC000"/>
        </patternFill>
      </fill>
    </dxf>
    <dxf>
      <fill>
        <patternFill patternType="solid">
          <fgColor rgb="FF92D050"/>
          <bgColor rgb="FF92D050"/>
        </patternFill>
      </fill>
    </dxf>
    <dxf>
      <font>
        <color theme="0"/>
      </font>
      <fill>
        <patternFill patternType="solid">
          <fgColor rgb="FFFF0000"/>
          <bgColor rgb="FFFF0000"/>
        </patternFill>
      </fill>
    </dxf>
    <dxf>
      <fill>
        <patternFill patternType="solid">
          <fgColor rgb="FFFFC000"/>
          <bgColor rgb="FFFFC000"/>
        </patternFill>
      </fill>
    </dxf>
    <dxf>
      <fill>
        <patternFill patternType="solid">
          <fgColor rgb="FF92D050"/>
          <bgColor rgb="FF92D050"/>
        </patternFill>
      </fill>
    </dxf>
    <dxf>
      <fill>
        <patternFill patternType="solid">
          <fgColor theme="0"/>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2.xml.rels><?xml version="1.0" encoding="UTF-8" standalone="yes"?>
<Relationships xmlns="http://schemas.openxmlformats.org/package/2006/relationships"><Relationship Id="rId1" Type="http://customschemas.google.com/relationships/workbookmetadata" Target="commentsmeta1"/></Relationships>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externalLink" Target="externalLinks/externalLink7.xml"/><Relationship Id="rId18" Type="http://schemas.openxmlformats.org/officeDocument/2006/relationships/externalLink" Target="externalLinks/externalLink12.xml"/><Relationship Id="rId3" Type="http://schemas.openxmlformats.org/officeDocument/2006/relationships/worksheet" Target="worksheets/sheet3.xml"/><Relationship Id="rId21" Type="http://schemas.openxmlformats.org/officeDocument/2006/relationships/externalLink" Target="externalLinks/externalLink15.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17" Type="http://schemas.openxmlformats.org/officeDocument/2006/relationships/externalLink" Target="externalLinks/externalLink11.xml"/><Relationship Id="rId33" Type="http://schemas.microsoft.com/office/2017/10/relationships/person" Target="persons/person.xml"/><Relationship Id="rId2" Type="http://schemas.openxmlformats.org/officeDocument/2006/relationships/worksheet" Target="worksheets/sheet2.xml"/><Relationship Id="rId16" Type="http://schemas.openxmlformats.org/officeDocument/2006/relationships/externalLink" Target="externalLinks/externalLink10.xml"/><Relationship Id="rId20" Type="http://schemas.openxmlformats.org/officeDocument/2006/relationships/externalLink" Target="externalLinks/externalLink14.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24" Type="http://schemas.openxmlformats.org/officeDocument/2006/relationships/externalLink" Target="externalLinks/externalLink18.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externalLink" Target="externalLinks/externalLink9.xml"/><Relationship Id="rId23" Type="http://schemas.openxmlformats.org/officeDocument/2006/relationships/externalLink" Target="externalLinks/externalLink17.xml"/><Relationship Id="rId28" Type="http://customschemas.google.com/relationships/workbookmetadata" Target="metadata"/><Relationship Id="rId10" Type="http://schemas.openxmlformats.org/officeDocument/2006/relationships/externalLink" Target="externalLinks/externalLink4.xml"/><Relationship Id="rId19" Type="http://schemas.openxmlformats.org/officeDocument/2006/relationships/externalLink" Target="externalLinks/externalLink13.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externalLink" Target="externalLinks/externalLink8.xml"/><Relationship Id="rId22" Type="http://schemas.openxmlformats.org/officeDocument/2006/relationships/externalLink" Target="externalLinks/externalLink16.xml"/><Relationship Id="rId30"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2</xdr:col>
      <xdr:colOff>0</xdr:colOff>
      <xdr:row>1</xdr:row>
      <xdr:rowOff>19050</xdr:rowOff>
    </xdr:from>
    <xdr:ext cx="3019425" cy="676275"/>
    <xdr:pic>
      <xdr:nvPicPr>
        <xdr:cNvPr id="2" name="image1.png">
          <a:extLst>
            <a:ext uri="{FF2B5EF4-FFF2-40B4-BE49-F238E27FC236}">
              <a16:creationId xmlns:a16="http://schemas.microsoft.com/office/drawing/2014/main" xmlns=""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10</xdr:col>
      <xdr:colOff>457200</xdr:colOff>
      <xdr:row>1</xdr:row>
      <xdr:rowOff>66675</xdr:rowOff>
    </xdr:from>
    <xdr:ext cx="676275" cy="590550"/>
    <xdr:pic>
      <xdr:nvPicPr>
        <xdr:cNvPr id="3" name="image2.jpg">
          <a:extLst>
            <a:ext uri="{FF2B5EF4-FFF2-40B4-BE49-F238E27FC236}">
              <a16:creationId xmlns:a16="http://schemas.microsoft.com/office/drawing/2014/main" xmlns="" id="{00000000-0008-0000-0000-000003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2</xdr:col>
      <xdr:colOff>476250</xdr:colOff>
      <xdr:row>1</xdr:row>
      <xdr:rowOff>19050</xdr:rowOff>
    </xdr:from>
    <xdr:ext cx="2676525" cy="676275"/>
    <xdr:pic>
      <xdr:nvPicPr>
        <xdr:cNvPr id="2" name="image1.png">
          <a:extLst>
            <a:ext uri="{FF2B5EF4-FFF2-40B4-BE49-F238E27FC236}">
              <a16:creationId xmlns:a16="http://schemas.microsoft.com/office/drawing/2014/main" xmlns=""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35</xdr:col>
      <xdr:colOff>0</xdr:colOff>
      <xdr:row>1</xdr:row>
      <xdr:rowOff>57150</xdr:rowOff>
    </xdr:from>
    <xdr:ext cx="676275" cy="590550"/>
    <xdr:pic>
      <xdr:nvPicPr>
        <xdr:cNvPr id="3" name="image2.jpg">
          <a:extLst>
            <a:ext uri="{FF2B5EF4-FFF2-40B4-BE49-F238E27FC236}">
              <a16:creationId xmlns:a16="http://schemas.microsoft.com/office/drawing/2014/main" xmlns="" id="{00000000-0008-0000-0100-000003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ary.rojas\Downloads\Activos%20de%20Informacio&#769;n%202023_OJ\Activos%20de%20Informacio&#769;n%202023_OJ\2.%20Matriz%20Activos%20de%20Informacion%20version%202023_Mejoramiento%20Institucional.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Users\mary.rojas\Downloads\Activos%20de%20Informacio&#769;n%202023_OJ\Activos%20de%20Informacio&#769;n%202023_OJ\14.%20Matriz%20Activos%20de%20Informacio&#769;n%20Version%202023_Bienes%20e%20Infraestructura.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Users\mary.rojas\Downloads\Activos%20de%20Informacio&#769;n%202023_OJ\Activos%20de%20Informacio&#769;n%202023_OJ\15.%20Matriz%20Activos%20de%20Informacio&#769;n%20version%202023%20Gestio&#769;n%20de%20Sistemas.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Users\mary.rojas\Downloads\Activos%20de%20Informacio&#769;n%202023_OJ\Activos%20de%20Informacio&#769;n%202023_OJ\16.%20Matriz%20Activos%20de%20Informacio&#769;n%20%20version%202023%20Control%20Interno%20Disciplinario.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Users\edisson.guauque\Downloads\15.Activos%20de%20Informaci&#243;n%20Gestion%20Fiananciera%20-%20Revisado%20OAJ%20(1).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Users/natalycubillospinzon/Library/Containers/com.microsoft.Excel/Data/Documents/C:/Users/sandra.romero/Downloads/Plantilla%20Activos%20de%20Informaci&#243;n-TESORERIA.xlsx" TargetMode="External"/></Relationships>
</file>

<file path=xl/externalLinks/_rels/externalLink15.xml.rels><?xml version="1.0" encoding="UTF-8" standalone="yes"?>
<Relationships xmlns="http://schemas.openxmlformats.org/package/2006/relationships"><Relationship Id="rId1" Type="http://schemas.microsoft.com/office/2006/relationships/xlExternalLinkPath/xlPathMissing" Target="Plantilla%20Activos%20de%20Informaci&#243;n%20LEO.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G:\Mi%20unidad\2022\2.%20ENFOQUE%20HACIA%20PREVENCI&#211;N\5.%20ORGANIZACI&#211;N%20DOCUMENTAL\Activos%20de%20informaci&#243;n_Control%20Interno.xlsx" TargetMode="External"/></Relationships>
</file>

<file path=xl/externalLinks/_rels/externalLink17.xml.rels><?xml version="1.0" encoding="UTF-8" standalone="yes"?>
<Relationships xmlns="http://schemas.openxmlformats.org/package/2006/relationships"><Relationship Id="rId1" Type="http://schemas.microsoft.com/office/2006/relationships/xlExternalLinkPath/xlPathMissing" Target="18.%20Matriz_Activos_Informacion_version%202023%20Seguimiento%20y%20Evaluaci&#243;n.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C:\Users\mary.rojas\Downloads\3.%20Matriz%20Activos%20de%20Informaion%20%20Version%202023-Comunicacion%20Estrategica-corregida.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mary.rojas\Downloads\Activos%20de%20Informacio&#769;n%202023_OJ\Activos%20de%20Informacio&#769;n%202023_OJ\4.%20Matriz%20Activos%20de%20Informacio&#769;n%20Version%202023_Transparencia.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mary.rojas\Downloads\Activos%20de%20Informacio&#769;n%202023_OJ\Activos%20de%20Informacio&#769;n%202023_OJ\5.%20Matriz%20Activos%20de%20Informacio&#769;n%20Version%202023_Proc_SGTP.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mary.rojas\Downloads\Activos%20de%20Informacio&#769;n%202023_OJ\Activos%20de%20Informacio&#769;n%202023_OJ\6.%20Matriz%20Activos%20de%20Informacio&#769;n%20Version%202023_Gerencia_PEMP.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mary.rojas\Downloads\Activos%20de%20Informacio&#769;n%202023_OJ\Activos%20de%20Informacio&#769;n%202023_OJ\9.%20Matriz%20Activos%20de%20Informacio&#769;n%20Version%202023_Proceso_OPI.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mary.rojas\Downloads\Activos%20de%20Informacio&#769;n%202023_OJ\Activos%20de%20Informacio&#769;n%202023_OJ\10.%20Matriz%20Activos%20de%20Informacio&#769;n%20version%202023_talento%20humano.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Users\mary.rojas\Downloads\Activos%20de%20Informacio&#769;n%202023_OJ\Activos%20de%20Informacio&#769;n%202023_OJ\11.%20Matriz%20Activos%20de%20Informacio&#769;n%20%20version%202023%20Gestion%20Juridica.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Users\mary.rojas\Downloads\Activos%20de%20Informacio&#769;n%202023_OJ\Activos%20de%20Informacio&#769;n%202023_OJ\12.%20Matriz%20Activos%20de%20Informacio&#769;n%20version%202023%20Gestion%20Contratual.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Users\mary.rojas\Downloads\Activos%20de%20Informacio&#769;n%202023_OJ\Activos%20de%20Informacio&#769;n%202023_OJ\13.%20Matriz%20Activos%20de%20Informacio&#769;n%20Version%202023%20Gestion%20Document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ventario Activos"/>
      <sheetName val="Valoración Riesgos"/>
      <sheetName val="Proteccion Datos Personales"/>
      <sheetName val="Criterios CID"/>
      <sheetName val="Parametros"/>
      <sheetName val="Amenazas_Vulnerabildades"/>
    </sheetNames>
    <sheetDataSet>
      <sheetData sheetId="0"/>
      <sheetData sheetId="1"/>
      <sheetData sheetId="2"/>
      <sheetData sheetId="3"/>
      <sheetData sheetId="4"/>
      <sheetData sheetId="5"/>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ventario Activos"/>
      <sheetName val="Valoración Riesgos"/>
      <sheetName val="Proteccion Datos Personales"/>
      <sheetName val="Criterios CID"/>
      <sheetName val="Parametros"/>
      <sheetName val="Amenazas_Vulnerabildades"/>
    </sheetNames>
    <sheetDataSet>
      <sheetData sheetId="0"/>
      <sheetData sheetId="1"/>
      <sheetData sheetId="2"/>
      <sheetData sheetId="3"/>
      <sheetData sheetId="4"/>
      <sheetData sheetId="5"/>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ventario Activos"/>
      <sheetName val="Valoración Riesgos"/>
      <sheetName val="Proteccion Datos Personales"/>
      <sheetName val="Criterios CID"/>
      <sheetName val="Parametros"/>
      <sheetName val="Amenazas_Vulnerabildades"/>
    </sheetNames>
    <sheetDataSet>
      <sheetData sheetId="0"/>
      <sheetData sheetId="1"/>
      <sheetData sheetId="2"/>
      <sheetData sheetId="3"/>
      <sheetData sheetId="4"/>
      <sheetData sheetId="5"/>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ventario Activos"/>
      <sheetName val="Valoración Riesgos"/>
      <sheetName val="Proteccion Datos Personales"/>
      <sheetName val="Criterios CID"/>
      <sheetName val="Parametros"/>
      <sheetName val="Amenazas_Vulnerabildades"/>
    </sheetNames>
    <sheetDataSet>
      <sheetData sheetId="0"/>
      <sheetData sheetId="1"/>
      <sheetData sheetId="2"/>
      <sheetData sheetId="3"/>
      <sheetData sheetId="4"/>
      <sheetData sheetId="5"/>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ventario Activos"/>
      <sheetName val="Valoración Riesgos"/>
      <sheetName val="Proteccion Datos Personales"/>
      <sheetName val="Criterios CID y listas"/>
      <sheetName val="Amenazas_Vulnerabildades"/>
    </sheetNames>
    <sheetDataSet>
      <sheetData sheetId="0" refreshError="1"/>
      <sheetData sheetId="1" refreshError="1"/>
      <sheetData sheetId="2" refreshError="1"/>
      <sheetData sheetId="3"/>
      <sheetData sheetId="4"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iterios CID y listas"/>
    </sheetNames>
    <sheetDataSet>
      <sheetData sheetId="0"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iterios CID y listas"/>
    </sheetNames>
    <sheetDataSet>
      <sheetData sheetId="0"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ventario Activos"/>
      <sheetName val="Valoración Riesgos"/>
      <sheetName val="Proteccion Datos Personales"/>
      <sheetName val="Criterios CID y listas"/>
      <sheetName val="Amenazas_Vulnerabildades"/>
    </sheetNames>
    <sheetDataSet>
      <sheetData sheetId="0"/>
      <sheetData sheetId="1"/>
      <sheetData sheetId="2"/>
      <sheetData sheetId="3"/>
      <sheetData sheetId="4"/>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ros"/>
    </sheetNames>
    <sheetDataSet>
      <sheetData sheetId="0"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ventario Activos"/>
      <sheetName val="Valoración Riesgos"/>
      <sheetName val="Proteccion Datos Personales"/>
      <sheetName val="Criterios CID"/>
      <sheetName val="Parametros"/>
      <sheetName val="Amenazas_Vulnerabildades"/>
    </sheetNames>
    <sheetDataSet>
      <sheetData sheetId="0"/>
      <sheetData sheetId="1"/>
      <sheetData sheetId="2"/>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ventario Activos"/>
      <sheetName val="Valoración Riesgos"/>
      <sheetName val="Proteccion Datos Personales"/>
      <sheetName val="Criterios CID"/>
      <sheetName val="Parametros"/>
      <sheetName val="Amenazas_Vulnerabildades"/>
    </sheetNames>
    <sheetDataSet>
      <sheetData sheetId="0"/>
      <sheetData sheetId="1"/>
      <sheetData sheetId="2"/>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ventario Activos"/>
      <sheetName val="Valoración Riesgos"/>
      <sheetName val="Proteccion Datos Personales"/>
      <sheetName val="Criterios CID"/>
      <sheetName val="Parametros"/>
      <sheetName val="Amenazas_Vulnerabildades"/>
    </sheetNames>
    <sheetDataSet>
      <sheetData sheetId="0"/>
      <sheetData sheetId="1"/>
      <sheetData sheetId="2"/>
      <sheetData sheetId="3"/>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ventario Activos"/>
      <sheetName val="Valoración Riesgos"/>
      <sheetName val="Proteccion Datos Personales"/>
      <sheetName val="Criterios CID"/>
      <sheetName val="Parametros"/>
      <sheetName val="Amenazas_Vulnerabildades"/>
    </sheetNames>
    <sheetDataSet>
      <sheetData sheetId="0"/>
      <sheetData sheetId="1"/>
      <sheetData sheetId="2"/>
      <sheetData sheetId="3"/>
      <sheetData sheetId="4"/>
      <sheetData sheetId="5"/>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ventario Activos"/>
      <sheetName val="Valoración Riesgos"/>
      <sheetName val="Proteccion Datos Personales"/>
      <sheetName val="Criterios CID"/>
      <sheetName val="Parametros"/>
      <sheetName val="Amenazas_Vulnerabildades"/>
    </sheetNames>
    <sheetDataSet>
      <sheetData sheetId="0"/>
      <sheetData sheetId="1"/>
      <sheetData sheetId="2"/>
      <sheetData sheetId="3"/>
      <sheetData sheetId="4"/>
      <sheetData sheetId="5"/>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ventario Activos"/>
      <sheetName val="Valoración Riesgos"/>
      <sheetName val="Proteccion Datos Personales"/>
      <sheetName val="Criterios CID"/>
      <sheetName val="Parametros"/>
      <sheetName val="Amenazas_Vulnerabildades"/>
    </sheetNames>
    <sheetDataSet>
      <sheetData sheetId="0"/>
      <sheetData sheetId="1"/>
      <sheetData sheetId="2"/>
      <sheetData sheetId="3"/>
      <sheetData sheetId="4"/>
      <sheetData sheetId="5"/>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ventario Activos"/>
      <sheetName val="Valoración Riesgos"/>
      <sheetName val="Proteccion Datos Personales"/>
      <sheetName val="Criterios CID"/>
      <sheetName val="Parametros"/>
      <sheetName val="Amenazas_Vulnerabildades"/>
    </sheetNames>
    <sheetDataSet>
      <sheetData sheetId="0"/>
      <sheetData sheetId="1"/>
      <sheetData sheetId="2"/>
      <sheetData sheetId="3"/>
      <sheetData sheetId="4"/>
      <sheetData sheetId="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ventario Activos"/>
      <sheetName val="Valoración Riesgos"/>
      <sheetName val="Proteccion Datos Personales"/>
      <sheetName val="Criterios CID"/>
      <sheetName val="Parametros"/>
      <sheetName val="Amenazas_Vulnerabildades"/>
    </sheetNames>
    <sheetDataSet>
      <sheetData sheetId="0"/>
      <sheetData sheetId="1"/>
      <sheetData sheetId="2"/>
      <sheetData sheetId="3"/>
      <sheetData sheetId="4"/>
      <sheetData sheetId="5"/>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ventario Activos"/>
      <sheetName val="Valoración Riesgos"/>
      <sheetName val="Proteccion Datos Personales"/>
      <sheetName val="Criterios CID"/>
      <sheetName val="Parametros"/>
      <sheetName val="Amenazas_Vulnerabildades"/>
    </sheetNames>
    <sheetDataSet>
      <sheetData sheetId="0"/>
      <sheetData sheetId="1"/>
      <sheetData sheetId="2"/>
      <sheetData sheetId="3"/>
      <sheetData sheetId="4"/>
      <sheetData sheetId="5"/>
    </sheetDataSet>
  </externalBook>
</externalLink>
</file>

<file path=xl/persons/person.xml><?xml version="1.0" encoding="utf-8"?>
<personList xmlns="http://schemas.microsoft.com/office/spreadsheetml/2018/threadedcomments" xmlns:x="http://schemas.openxmlformats.org/spreadsheetml/2006/main">
  <person displayName="NATALY JOANNA CUBILLOS PINZON" id="{7F2D62D7-A60C-084A-BD4B-7233F4FEA271}" userId="S::ncubill50826@universidadean.edu.co::35afeedb-6df9-44a5-9a61-78768e6d882a" providerId="AD"/>
</personList>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H33" dT="2023-09-24T21:03:54.38" personId="{7F2D62D7-A60C-084A-BD4B-7233F4FEA271}" id="{FA492A16-DEF4-5348-B15F-2A49C9E0A20B}">
    <text xml:space="preserve">Articulo 19 PARÁGRAFO . Se exceptúan también los documentos que contengan las opiniones o puntos de vista que formen parte del proceso deliberativo de los servidores públicos.
Por favor revisar si estas actas contienen deliberación, si es así tienen reserva
</text>
  </threadedComment>
  <threadedComment ref="H55" dT="2023-09-24T21:03:22.27" personId="{7F2D62D7-A60C-084A-BD4B-7233F4FEA271}" id="{C8F4C8DB-A85A-0B45-81CF-3A29E889D364}">
    <text xml:space="preserve">Articulo 19 PARÁGRAFO . Se exceptúan también los documentos que contengan las opiniones o puntos de vista que formen parte del proceso deliberativo de los servidores públicos.
Por favor revisar si estas actas contienen deliberación, si es así tienen reserva
</text>
  </threadedComment>
</ThreadedComments>
</file>

<file path=xl/worksheets/_rels/sheet1.xml.rels><?xml version="1.0" encoding="UTF-8" standalone="yes"?>
<Relationships xmlns="http://schemas.openxmlformats.org/package/2006/relationships"><Relationship Id="rId8" Type="http://schemas.openxmlformats.org/officeDocument/2006/relationships/hyperlink" Target="https://datosabiertos.bogota.gov.co/dataset/potencial-plazas-y-parques" TargetMode="External"/><Relationship Id="rId13" Type="http://schemas.openxmlformats.org/officeDocument/2006/relationships/printerSettings" Target="../printerSettings/printerSettings1.bin"/><Relationship Id="rId391" Type="http://schemas.microsoft.com/office/2017/10/relationships/threadedComment" Target="../threadedComments/threadedComment1.xml"/><Relationship Id="rId3" Type="http://schemas.openxmlformats.org/officeDocument/2006/relationships/hyperlink" Target="https://datosabiertos.bogota.gov.co/dataset/potencial-sitios-funerarios" TargetMode="External"/><Relationship Id="rId7" Type="http://schemas.openxmlformats.org/officeDocument/2006/relationships/hyperlink" Target="https://datosabiertos.bogota.gov.co/dataset/hallazgos-sitios-arqueologicos-en-corredores" TargetMode="External"/><Relationship Id="rId12" Type="http://schemas.openxmlformats.org/officeDocument/2006/relationships/hyperlink" Target="https://datosabiertos.bogota.gov.co/dataset/bienes-inmuebles-de-interes-cultural-bogota-d-c" TargetMode="External"/><Relationship Id="rId2" Type="http://schemas.openxmlformats.org/officeDocument/2006/relationships/hyperlink" Target="https://datosabiertos.bogota.gov.co/dataset/hallazgos-sitios-arqueologicos" TargetMode="External"/><Relationship Id="rId16" Type="http://schemas.openxmlformats.org/officeDocument/2006/relationships/comments" Target="../comments1.xml"/><Relationship Id="rId1" Type="http://schemas.openxmlformats.org/officeDocument/2006/relationships/hyperlink" Target="https://datosabiertos.bogota.gov.co/dataset/inventario-patrimonio-mueble-bogota-d-c" TargetMode="External"/><Relationship Id="rId6" Type="http://schemas.openxmlformats.org/officeDocument/2006/relationships/hyperlink" Target="https://datosabiertos.bogota.gov.co/dataset/sistemas-hidraulicos-potenciales" TargetMode="External"/><Relationship Id="rId11" Type="http://schemas.openxmlformats.org/officeDocument/2006/relationships/hyperlink" Target="https://datosabiertos.bogota.gov.co/dataset/zonificacion-de-potencial-arqueologico" TargetMode="External"/><Relationship Id="rId5" Type="http://schemas.openxmlformats.org/officeDocument/2006/relationships/hyperlink" Target="https://datosabiertos.bogota.gov.co/dataset/potencial-arqueologia-industrial" TargetMode="External"/><Relationship Id="rId15" Type="http://schemas.openxmlformats.org/officeDocument/2006/relationships/vmlDrawing" Target="../drawings/vmlDrawing1.vml"/><Relationship Id="rId10" Type="http://schemas.openxmlformats.org/officeDocument/2006/relationships/hyperlink" Target="https://datosabiertos.bogota.gov.co/dataset/potencial-rieles-antiguo-tranvia" TargetMode="External"/><Relationship Id="rId4" Type="http://schemas.openxmlformats.org/officeDocument/2006/relationships/hyperlink" Target="https://datosabiertos.bogota.gov.co/dataset/potencial-redes-hidraulicas" TargetMode="External"/><Relationship Id="rId9" Type="http://schemas.openxmlformats.org/officeDocument/2006/relationships/hyperlink" Target="https://datosabiertos.bogota.gov.co/dataset/hallazgos-cementerios" TargetMode="External"/><Relationship Id="rId1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Y1697"/>
  <sheetViews>
    <sheetView tabSelected="1" zoomScale="80" zoomScaleNormal="80" workbookViewId="0">
      <selection activeCell="B1700" sqref="B1700"/>
    </sheetView>
  </sheetViews>
  <sheetFormatPr baseColWidth="10" defaultColWidth="12.625" defaultRowHeight="15" customHeight="1" x14ac:dyDescent="0.2"/>
  <cols>
    <col min="1" max="1" width="10.25" customWidth="1"/>
    <col min="2" max="2" width="33.25" customWidth="1"/>
    <col min="3" max="3" width="27.125" customWidth="1"/>
    <col min="4" max="4" width="39.125" customWidth="1"/>
    <col min="5" max="5" width="14.125" customWidth="1"/>
    <col min="6" max="6" width="7.5" customWidth="1"/>
    <col min="7" max="7" width="8.625" customWidth="1"/>
    <col min="8" max="8" width="20.5" customWidth="1"/>
    <col min="9" max="10" width="30.125" customWidth="1"/>
    <col min="11" max="11" width="16.125" customWidth="1"/>
    <col min="12" max="12" width="16" customWidth="1"/>
    <col min="13" max="13" width="14.625" customWidth="1"/>
    <col min="14" max="14" width="15.125" customWidth="1"/>
    <col min="15" max="15" width="14" style="149" customWidth="1"/>
    <col min="16" max="16" width="14" customWidth="1"/>
    <col min="17" max="46" width="10" customWidth="1"/>
    <col min="47" max="47" width="10.125" customWidth="1"/>
    <col min="48" max="48" width="37.5" customWidth="1"/>
    <col min="49" max="49" width="34.125" customWidth="1"/>
    <col min="50" max="50" width="10" customWidth="1"/>
    <col min="51" max="51" width="30" customWidth="1"/>
  </cols>
  <sheetData>
    <row r="1" spans="1:51" ht="23.25" customHeight="1" thickBot="1" x14ac:dyDescent="0.25">
      <c r="A1" s="1"/>
      <c r="B1" s="312"/>
      <c r="C1" s="313"/>
      <c r="D1" s="313"/>
      <c r="E1" s="313"/>
      <c r="F1" s="313"/>
      <c r="G1" s="313"/>
      <c r="H1" s="313"/>
      <c r="I1" s="313"/>
      <c r="J1" s="313"/>
      <c r="K1" s="313"/>
      <c r="L1" s="313"/>
      <c r="M1" s="313"/>
      <c r="N1" s="313"/>
      <c r="O1" s="313"/>
      <c r="P1" s="313"/>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row>
    <row r="2" spans="1:51" ht="14.25" customHeight="1" x14ac:dyDescent="0.2">
      <c r="A2" s="1"/>
      <c r="B2" s="1"/>
      <c r="C2" s="314" t="s">
        <v>3440</v>
      </c>
      <c r="D2" s="315"/>
      <c r="E2" s="315"/>
      <c r="F2" s="315"/>
      <c r="G2" s="315"/>
      <c r="H2" s="315"/>
      <c r="I2" s="315"/>
      <c r="J2" s="315"/>
      <c r="K2" s="316"/>
      <c r="L2" s="1"/>
      <c r="M2" s="1"/>
      <c r="N2" s="2"/>
      <c r="O2" s="173"/>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row>
    <row r="3" spans="1:51" ht="14.25" customHeight="1" x14ac:dyDescent="0.2">
      <c r="A3" s="1"/>
      <c r="B3" s="1"/>
      <c r="C3" s="317"/>
      <c r="D3" s="318"/>
      <c r="E3" s="318"/>
      <c r="F3" s="318"/>
      <c r="G3" s="318"/>
      <c r="H3" s="318"/>
      <c r="I3" s="318"/>
      <c r="J3" s="318"/>
      <c r="K3" s="319"/>
      <c r="L3" s="1"/>
      <c r="M3" s="1"/>
      <c r="N3" s="2"/>
      <c r="O3" s="173"/>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row>
    <row r="4" spans="1:51" ht="28.5" customHeight="1" thickBot="1" x14ac:dyDescent="0.25">
      <c r="A4" s="1"/>
      <c r="B4" s="1"/>
      <c r="C4" s="320"/>
      <c r="D4" s="321"/>
      <c r="E4" s="321"/>
      <c r="F4" s="321"/>
      <c r="G4" s="321"/>
      <c r="H4" s="321"/>
      <c r="I4" s="321"/>
      <c r="J4" s="321"/>
      <c r="K4" s="322"/>
      <c r="L4" s="1"/>
      <c r="M4" s="1"/>
      <c r="N4" s="2"/>
      <c r="O4" s="173"/>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row>
    <row r="5" spans="1:51" ht="23.25" customHeight="1" x14ac:dyDescent="0.2">
      <c r="A5" s="1"/>
      <c r="B5" s="1"/>
      <c r="C5" s="1"/>
      <c r="D5" s="1"/>
      <c r="E5" s="1"/>
      <c r="F5" s="1"/>
      <c r="G5" s="1"/>
      <c r="H5" s="1"/>
      <c r="I5" s="1"/>
      <c r="J5" s="1"/>
      <c r="K5" s="2"/>
      <c r="L5" s="1"/>
      <c r="M5" s="1"/>
      <c r="N5" s="2"/>
      <c r="O5" s="173"/>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row>
    <row r="6" spans="1:51" ht="23.25" customHeight="1" x14ac:dyDescent="0.2">
      <c r="A6" s="1"/>
      <c r="B6" s="1"/>
      <c r="C6" s="1"/>
      <c r="D6" s="1"/>
      <c r="E6" s="1"/>
      <c r="F6" s="1"/>
      <c r="G6" s="1"/>
      <c r="H6" s="1"/>
      <c r="I6" s="1"/>
      <c r="J6" s="1"/>
      <c r="K6" s="1"/>
      <c r="L6" s="1"/>
      <c r="M6" s="1"/>
      <c r="N6" s="1"/>
      <c r="O6" s="173"/>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3"/>
      <c r="AW6" s="1"/>
      <c r="AX6" s="1"/>
      <c r="AY6" s="1"/>
    </row>
    <row r="7" spans="1:51" ht="33.75" customHeight="1" x14ac:dyDescent="0.2">
      <c r="A7" s="311" t="s">
        <v>0</v>
      </c>
      <c r="B7" s="311"/>
      <c r="C7" s="311"/>
      <c r="D7" s="311"/>
      <c r="E7" s="311"/>
      <c r="F7" s="311"/>
      <c r="G7" s="311"/>
      <c r="H7" s="323" t="s">
        <v>1</v>
      </c>
      <c r="I7" s="324"/>
      <c r="J7" s="324"/>
      <c r="K7" s="324"/>
      <c r="L7" s="324"/>
      <c r="M7" s="324"/>
      <c r="N7" s="324"/>
      <c r="O7" s="324"/>
      <c r="P7" s="325"/>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3"/>
      <c r="AW7" s="1"/>
      <c r="AX7" s="1"/>
      <c r="AY7" s="1"/>
    </row>
    <row r="8" spans="1:51" ht="104.25" customHeight="1" x14ac:dyDescent="0.2">
      <c r="A8" s="272" t="s">
        <v>2</v>
      </c>
      <c r="B8" s="272" t="s">
        <v>3</v>
      </c>
      <c r="C8" s="272" t="s">
        <v>4</v>
      </c>
      <c r="D8" s="272" t="s">
        <v>5</v>
      </c>
      <c r="E8" s="272" t="s">
        <v>7</v>
      </c>
      <c r="F8" s="272" t="s">
        <v>8</v>
      </c>
      <c r="G8" s="272" t="s">
        <v>9</v>
      </c>
      <c r="H8" s="4" t="s">
        <v>15</v>
      </c>
      <c r="I8" s="4" t="s">
        <v>16</v>
      </c>
      <c r="J8" s="4" t="s">
        <v>17</v>
      </c>
      <c r="K8" s="4" t="s">
        <v>18</v>
      </c>
      <c r="L8" s="4" t="s">
        <v>19</v>
      </c>
      <c r="M8" s="4" t="s">
        <v>20</v>
      </c>
      <c r="N8" s="4" t="s">
        <v>21</v>
      </c>
      <c r="O8" s="4" t="s">
        <v>22</v>
      </c>
      <c r="P8" s="4" t="s">
        <v>23</v>
      </c>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3"/>
      <c r="AW8" s="1"/>
      <c r="AX8" s="1"/>
      <c r="AY8" s="1"/>
    </row>
    <row r="9" spans="1:51" ht="75" customHeight="1" x14ac:dyDescent="0.2">
      <c r="A9" s="174">
        <v>1</v>
      </c>
      <c r="B9" s="174" t="s">
        <v>955</v>
      </c>
      <c r="C9" s="174" t="s">
        <v>1047</v>
      </c>
      <c r="D9" s="174" t="s">
        <v>956</v>
      </c>
      <c r="E9" s="273" t="s">
        <v>44</v>
      </c>
      <c r="F9" s="274" t="s">
        <v>34</v>
      </c>
      <c r="G9" s="273" t="s">
        <v>35</v>
      </c>
      <c r="H9" s="216">
        <v>44197</v>
      </c>
      <c r="I9" s="217" t="s">
        <v>1042</v>
      </c>
      <c r="J9" s="217" t="s">
        <v>1043</v>
      </c>
      <c r="K9" s="180" t="s">
        <v>40</v>
      </c>
      <c r="L9" s="217" t="s">
        <v>989</v>
      </c>
      <c r="M9" s="217" t="s">
        <v>989</v>
      </c>
      <c r="N9" s="181" t="s">
        <v>41</v>
      </c>
      <c r="O9" s="218">
        <v>44428</v>
      </c>
      <c r="P9" s="182" t="s">
        <v>989</v>
      </c>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12"/>
      <c r="AW9" s="13"/>
      <c r="AX9" s="2"/>
      <c r="AY9" s="13"/>
    </row>
    <row r="10" spans="1:51" ht="69" customHeight="1" x14ac:dyDescent="0.2">
      <c r="A10" s="174">
        <f>A9+1</f>
        <v>2</v>
      </c>
      <c r="B10" s="174" t="s">
        <v>955</v>
      </c>
      <c r="C10" s="174" t="s">
        <v>957</v>
      </c>
      <c r="D10" s="174" t="s">
        <v>958</v>
      </c>
      <c r="E10" s="273" t="s">
        <v>83</v>
      </c>
      <c r="F10" s="274" t="s">
        <v>84</v>
      </c>
      <c r="G10" s="273" t="s">
        <v>35</v>
      </c>
      <c r="H10" s="216">
        <v>44200</v>
      </c>
      <c r="I10" s="217" t="s">
        <v>1043</v>
      </c>
      <c r="J10" s="217" t="s">
        <v>1043</v>
      </c>
      <c r="K10" s="180" t="s">
        <v>40</v>
      </c>
      <c r="L10" s="217" t="s">
        <v>989</v>
      </c>
      <c r="M10" s="217" t="s">
        <v>989</v>
      </c>
      <c r="N10" s="181" t="s">
        <v>41</v>
      </c>
      <c r="O10" s="218">
        <v>44428</v>
      </c>
      <c r="P10" s="182" t="s">
        <v>989</v>
      </c>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12"/>
      <c r="AW10" s="13"/>
      <c r="AX10" s="2"/>
      <c r="AY10" s="13"/>
    </row>
    <row r="11" spans="1:51" ht="48.75" customHeight="1" x14ac:dyDescent="0.2">
      <c r="A11" s="174">
        <f t="shared" ref="A11:A74" si="0">A10+1</f>
        <v>3</v>
      </c>
      <c r="B11" s="174" t="s">
        <v>955</v>
      </c>
      <c r="C11" s="174" t="s">
        <v>959</v>
      </c>
      <c r="D11" s="174" t="s">
        <v>960</v>
      </c>
      <c r="E11" s="273" t="s">
        <v>83</v>
      </c>
      <c r="F11" s="274" t="s">
        <v>84</v>
      </c>
      <c r="G11" s="273" t="s">
        <v>35</v>
      </c>
      <c r="H11" s="216">
        <v>44200</v>
      </c>
      <c r="I11" s="217" t="s">
        <v>1043</v>
      </c>
      <c r="J11" s="217" t="s">
        <v>1043</v>
      </c>
      <c r="K11" s="180" t="s">
        <v>40</v>
      </c>
      <c r="L11" s="217" t="s">
        <v>989</v>
      </c>
      <c r="M11" s="217" t="s">
        <v>989</v>
      </c>
      <c r="N11" s="181" t="s">
        <v>41</v>
      </c>
      <c r="O11" s="218">
        <v>44428</v>
      </c>
      <c r="P11" s="182" t="s">
        <v>989</v>
      </c>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12"/>
      <c r="AW11" s="13"/>
      <c r="AX11" s="2"/>
      <c r="AY11" s="13"/>
    </row>
    <row r="12" spans="1:51" ht="60.75" customHeight="1" x14ac:dyDescent="0.2">
      <c r="A12" s="174">
        <f t="shared" si="0"/>
        <v>4</v>
      </c>
      <c r="B12" s="174" t="s">
        <v>955</v>
      </c>
      <c r="C12" s="174" t="s">
        <v>961</v>
      </c>
      <c r="D12" s="174" t="s">
        <v>962</v>
      </c>
      <c r="E12" s="273" t="s">
        <v>44</v>
      </c>
      <c r="F12" s="274" t="s">
        <v>34</v>
      </c>
      <c r="G12" s="273" t="s">
        <v>35</v>
      </c>
      <c r="H12" s="216">
        <v>44200</v>
      </c>
      <c r="I12" s="217" t="s">
        <v>1043</v>
      </c>
      <c r="J12" s="217" t="s">
        <v>1043</v>
      </c>
      <c r="K12" s="180" t="s">
        <v>40</v>
      </c>
      <c r="L12" s="217" t="s">
        <v>989</v>
      </c>
      <c r="M12" s="217" t="s">
        <v>989</v>
      </c>
      <c r="N12" s="181" t="s">
        <v>41</v>
      </c>
      <c r="O12" s="218">
        <v>44428</v>
      </c>
      <c r="P12" s="182" t="s">
        <v>989</v>
      </c>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12"/>
      <c r="AW12" s="13"/>
      <c r="AX12" s="2"/>
      <c r="AY12" s="13"/>
    </row>
    <row r="13" spans="1:51" ht="69.75" customHeight="1" x14ac:dyDescent="0.2">
      <c r="A13" s="174">
        <f t="shared" si="0"/>
        <v>5</v>
      </c>
      <c r="B13" s="174" t="s">
        <v>955</v>
      </c>
      <c r="C13" s="174" t="s">
        <v>963</v>
      </c>
      <c r="D13" s="174" t="s">
        <v>964</v>
      </c>
      <c r="E13" s="273" t="s">
        <v>44</v>
      </c>
      <c r="F13" s="274" t="s">
        <v>34</v>
      </c>
      <c r="G13" s="273" t="s">
        <v>35</v>
      </c>
      <c r="H13" s="216">
        <v>44200</v>
      </c>
      <c r="I13" s="217" t="s">
        <v>1043</v>
      </c>
      <c r="J13" s="217" t="s">
        <v>1043</v>
      </c>
      <c r="K13" s="180" t="s">
        <v>40</v>
      </c>
      <c r="L13" s="217" t="s">
        <v>989</v>
      </c>
      <c r="M13" s="217" t="s">
        <v>989</v>
      </c>
      <c r="N13" s="181" t="s">
        <v>41</v>
      </c>
      <c r="O13" s="218">
        <v>44428</v>
      </c>
      <c r="P13" s="182" t="s">
        <v>989</v>
      </c>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12"/>
      <c r="AW13" s="13"/>
      <c r="AX13" s="2"/>
      <c r="AY13" s="13"/>
    </row>
    <row r="14" spans="1:51" ht="59.25" customHeight="1" x14ac:dyDescent="0.2">
      <c r="A14" s="174">
        <f t="shared" si="0"/>
        <v>6</v>
      </c>
      <c r="B14" s="174" t="s">
        <v>955</v>
      </c>
      <c r="C14" s="174" t="s">
        <v>965</v>
      </c>
      <c r="D14" s="174" t="s">
        <v>966</v>
      </c>
      <c r="E14" s="273" t="s">
        <v>44</v>
      </c>
      <c r="F14" s="274" t="s">
        <v>150</v>
      </c>
      <c r="G14" s="273" t="s">
        <v>35</v>
      </c>
      <c r="H14" s="216">
        <v>44200</v>
      </c>
      <c r="I14" s="217" t="s">
        <v>1043</v>
      </c>
      <c r="J14" s="217" t="s">
        <v>1043</v>
      </c>
      <c r="K14" s="180" t="s">
        <v>40</v>
      </c>
      <c r="L14" s="217" t="s">
        <v>989</v>
      </c>
      <c r="M14" s="217" t="s">
        <v>989</v>
      </c>
      <c r="N14" s="181" t="s">
        <v>41</v>
      </c>
      <c r="O14" s="218">
        <v>44429</v>
      </c>
      <c r="P14" s="182" t="s">
        <v>989</v>
      </c>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12"/>
      <c r="AW14" s="13"/>
      <c r="AX14" s="2"/>
      <c r="AY14" s="13"/>
    </row>
    <row r="15" spans="1:51" ht="68.25" customHeight="1" x14ac:dyDescent="0.2">
      <c r="A15" s="174">
        <f t="shared" si="0"/>
        <v>7</v>
      </c>
      <c r="B15" s="174" t="s">
        <v>955</v>
      </c>
      <c r="C15" s="174" t="s">
        <v>967</v>
      </c>
      <c r="D15" s="174" t="s">
        <v>968</v>
      </c>
      <c r="E15" s="273" t="s">
        <v>83</v>
      </c>
      <c r="F15" s="274" t="s">
        <v>34</v>
      </c>
      <c r="G15" s="273" t="s">
        <v>35</v>
      </c>
      <c r="H15" s="216">
        <v>44200</v>
      </c>
      <c r="I15" s="217" t="s">
        <v>1043</v>
      </c>
      <c r="J15" s="217" t="s">
        <v>1043</v>
      </c>
      <c r="K15" s="180" t="s">
        <v>40</v>
      </c>
      <c r="L15" s="217" t="s">
        <v>989</v>
      </c>
      <c r="M15" s="217" t="s">
        <v>989</v>
      </c>
      <c r="N15" s="181" t="s">
        <v>41</v>
      </c>
      <c r="O15" s="218">
        <v>44430</v>
      </c>
      <c r="P15" s="182" t="s">
        <v>989</v>
      </c>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12"/>
      <c r="AW15" s="13"/>
      <c r="AX15" s="2"/>
      <c r="AY15" s="13"/>
    </row>
    <row r="16" spans="1:51" ht="72" customHeight="1" x14ac:dyDescent="0.2">
      <c r="A16" s="174">
        <f t="shared" si="0"/>
        <v>8</v>
      </c>
      <c r="B16" s="174" t="s">
        <v>955</v>
      </c>
      <c r="C16" s="174" t="s">
        <v>969</v>
      </c>
      <c r="D16" s="174" t="s">
        <v>970</v>
      </c>
      <c r="E16" s="273" t="s">
        <v>83</v>
      </c>
      <c r="F16" s="274" t="s">
        <v>34</v>
      </c>
      <c r="G16" s="273" t="s">
        <v>35</v>
      </c>
      <c r="H16" s="216">
        <v>44200</v>
      </c>
      <c r="I16" s="217" t="s">
        <v>1043</v>
      </c>
      <c r="J16" s="217" t="s">
        <v>1043</v>
      </c>
      <c r="K16" s="180" t="s">
        <v>40</v>
      </c>
      <c r="L16" s="217" t="s">
        <v>989</v>
      </c>
      <c r="M16" s="217" t="s">
        <v>989</v>
      </c>
      <c r="N16" s="181" t="s">
        <v>41</v>
      </c>
      <c r="O16" s="218">
        <v>44431</v>
      </c>
      <c r="P16" s="182" t="s">
        <v>989</v>
      </c>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12"/>
      <c r="AW16" s="13"/>
      <c r="AX16" s="2"/>
      <c r="AY16" s="13"/>
    </row>
    <row r="17" spans="1:51" ht="64.5" customHeight="1" x14ac:dyDescent="0.2">
      <c r="A17" s="174">
        <f t="shared" si="0"/>
        <v>9</v>
      </c>
      <c r="B17" s="174" t="s">
        <v>955</v>
      </c>
      <c r="C17" s="174" t="s">
        <v>971</v>
      </c>
      <c r="D17" s="174" t="s">
        <v>972</v>
      </c>
      <c r="E17" s="273" t="s">
        <v>83</v>
      </c>
      <c r="F17" s="274" t="s">
        <v>34</v>
      </c>
      <c r="G17" s="273" t="s">
        <v>35</v>
      </c>
      <c r="H17" s="216">
        <v>44200</v>
      </c>
      <c r="I17" s="217" t="s">
        <v>1043</v>
      </c>
      <c r="J17" s="217" t="s">
        <v>1043</v>
      </c>
      <c r="K17" s="180" t="s">
        <v>40</v>
      </c>
      <c r="L17" s="217" t="s">
        <v>989</v>
      </c>
      <c r="M17" s="217" t="s">
        <v>989</v>
      </c>
      <c r="N17" s="181" t="s">
        <v>41</v>
      </c>
      <c r="O17" s="218">
        <v>44432</v>
      </c>
      <c r="P17" s="182" t="s">
        <v>989</v>
      </c>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2"/>
      <c r="AW17" s="13"/>
      <c r="AX17" s="2"/>
      <c r="AY17" s="13"/>
    </row>
    <row r="18" spans="1:51" ht="48.75" customHeight="1" x14ac:dyDescent="0.2">
      <c r="A18" s="174">
        <f t="shared" si="0"/>
        <v>10</v>
      </c>
      <c r="B18" s="174" t="s">
        <v>955</v>
      </c>
      <c r="C18" s="174" t="s">
        <v>973</v>
      </c>
      <c r="D18" s="174" t="s">
        <v>974</v>
      </c>
      <c r="E18" s="273" t="s">
        <v>83</v>
      </c>
      <c r="F18" s="274" t="s">
        <v>34</v>
      </c>
      <c r="G18" s="273" t="s">
        <v>35</v>
      </c>
      <c r="H18" s="216">
        <v>44377</v>
      </c>
      <c r="I18" s="217" t="s">
        <v>1043</v>
      </c>
      <c r="J18" s="217" t="s">
        <v>1043</v>
      </c>
      <c r="K18" s="180" t="s">
        <v>40</v>
      </c>
      <c r="L18" s="217" t="s">
        <v>989</v>
      </c>
      <c r="M18" s="217" t="s">
        <v>989</v>
      </c>
      <c r="N18" s="181" t="s">
        <v>41</v>
      </c>
      <c r="O18" s="218">
        <v>44433</v>
      </c>
      <c r="P18" s="182" t="s">
        <v>989</v>
      </c>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2"/>
      <c r="AW18" s="13"/>
      <c r="AX18" s="2"/>
      <c r="AY18" s="13"/>
    </row>
    <row r="19" spans="1:51" ht="48.75" customHeight="1" x14ac:dyDescent="0.2">
      <c r="A19" s="174">
        <f t="shared" si="0"/>
        <v>11</v>
      </c>
      <c r="B19" s="174" t="s">
        <v>955</v>
      </c>
      <c r="C19" s="174" t="s">
        <v>975</v>
      </c>
      <c r="D19" s="174" t="s">
        <v>976</v>
      </c>
      <c r="E19" s="273" t="s">
        <v>83</v>
      </c>
      <c r="F19" s="274" t="s">
        <v>138</v>
      </c>
      <c r="G19" s="273" t="s">
        <v>35</v>
      </c>
      <c r="H19" s="216">
        <v>44348</v>
      </c>
      <c r="I19" s="217" t="s">
        <v>1043</v>
      </c>
      <c r="J19" s="217" t="s">
        <v>1043</v>
      </c>
      <c r="K19" s="180" t="s">
        <v>40</v>
      </c>
      <c r="L19" s="217" t="s">
        <v>989</v>
      </c>
      <c r="M19" s="217" t="s">
        <v>989</v>
      </c>
      <c r="N19" s="181" t="s">
        <v>41</v>
      </c>
      <c r="O19" s="218">
        <v>44434</v>
      </c>
      <c r="P19" s="182" t="s">
        <v>989</v>
      </c>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12"/>
      <c r="AW19" s="13"/>
      <c r="AX19" s="2"/>
      <c r="AY19" s="13"/>
    </row>
    <row r="20" spans="1:51" ht="48.75" customHeight="1" x14ac:dyDescent="0.2">
      <c r="A20" s="174">
        <f t="shared" si="0"/>
        <v>12</v>
      </c>
      <c r="B20" s="174" t="s">
        <v>955</v>
      </c>
      <c r="C20" s="174" t="s">
        <v>977</v>
      </c>
      <c r="D20" s="174" t="s">
        <v>978</v>
      </c>
      <c r="E20" s="273" t="s">
        <v>83</v>
      </c>
      <c r="F20" s="274" t="s">
        <v>34</v>
      </c>
      <c r="G20" s="273" t="s">
        <v>35</v>
      </c>
      <c r="H20" s="216">
        <v>44200</v>
      </c>
      <c r="I20" s="217" t="s">
        <v>1043</v>
      </c>
      <c r="J20" s="217" t="s">
        <v>1043</v>
      </c>
      <c r="K20" s="180" t="s">
        <v>40</v>
      </c>
      <c r="L20" s="217" t="s">
        <v>989</v>
      </c>
      <c r="M20" s="217" t="s">
        <v>989</v>
      </c>
      <c r="N20" s="181" t="s">
        <v>41</v>
      </c>
      <c r="O20" s="218">
        <v>44435</v>
      </c>
      <c r="P20" s="182" t="s">
        <v>989</v>
      </c>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12"/>
      <c r="AW20" s="13"/>
      <c r="AX20" s="2"/>
      <c r="AY20" s="13"/>
    </row>
    <row r="21" spans="1:51" ht="48.75" customHeight="1" x14ac:dyDescent="0.2">
      <c r="A21" s="174">
        <f t="shared" si="0"/>
        <v>13</v>
      </c>
      <c r="B21" s="174" t="s">
        <v>955</v>
      </c>
      <c r="C21" s="174" t="s">
        <v>979</v>
      </c>
      <c r="D21" s="174" t="s">
        <v>980</v>
      </c>
      <c r="E21" s="273" t="s">
        <v>83</v>
      </c>
      <c r="F21" s="274" t="s">
        <v>34</v>
      </c>
      <c r="G21" s="273" t="s">
        <v>35</v>
      </c>
      <c r="H21" s="216">
        <v>44200</v>
      </c>
      <c r="I21" s="217" t="s">
        <v>1043</v>
      </c>
      <c r="J21" s="217" t="s">
        <v>1043</v>
      </c>
      <c r="K21" s="180" t="s">
        <v>40</v>
      </c>
      <c r="L21" s="217" t="s">
        <v>989</v>
      </c>
      <c r="M21" s="217" t="s">
        <v>989</v>
      </c>
      <c r="N21" s="181" t="s">
        <v>41</v>
      </c>
      <c r="O21" s="218">
        <v>44436</v>
      </c>
      <c r="P21" s="182" t="s">
        <v>989</v>
      </c>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12"/>
      <c r="AW21" s="13"/>
      <c r="AX21" s="2"/>
      <c r="AY21" s="13"/>
    </row>
    <row r="22" spans="1:51" ht="48.75" customHeight="1" x14ac:dyDescent="0.2">
      <c r="A22" s="174">
        <f t="shared" si="0"/>
        <v>14</v>
      </c>
      <c r="B22" s="174" t="s">
        <v>955</v>
      </c>
      <c r="C22" s="174" t="s">
        <v>981</v>
      </c>
      <c r="D22" s="174" t="s">
        <v>982</v>
      </c>
      <c r="E22" s="273" t="s">
        <v>83</v>
      </c>
      <c r="F22" s="274" t="s">
        <v>34</v>
      </c>
      <c r="G22" s="273" t="s">
        <v>35</v>
      </c>
      <c r="H22" s="216">
        <v>44200</v>
      </c>
      <c r="I22" s="217" t="s">
        <v>1044</v>
      </c>
      <c r="J22" s="217" t="s">
        <v>1044</v>
      </c>
      <c r="K22" s="180" t="s">
        <v>40</v>
      </c>
      <c r="L22" s="217" t="s">
        <v>989</v>
      </c>
      <c r="M22" s="217" t="s">
        <v>989</v>
      </c>
      <c r="N22" s="181" t="s">
        <v>41</v>
      </c>
      <c r="O22" s="218">
        <v>44437</v>
      </c>
      <c r="P22" s="182" t="s">
        <v>989</v>
      </c>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12"/>
      <c r="AW22" s="13"/>
      <c r="AX22" s="2"/>
      <c r="AY22" s="13"/>
    </row>
    <row r="23" spans="1:51" ht="48.75" customHeight="1" x14ac:dyDescent="0.2">
      <c r="A23" s="174">
        <f t="shared" si="0"/>
        <v>15</v>
      </c>
      <c r="B23" s="174" t="s">
        <v>955</v>
      </c>
      <c r="C23" s="174" t="s">
        <v>984</v>
      </c>
      <c r="D23" s="174" t="s">
        <v>985</v>
      </c>
      <c r="E23" s="273" t="s">
        <v>83</v>
      </c>
      <c r="F23" s="274" t="s">
        <v>148</v>
      </c>
      <c r="G23" s="273" t="s">
        <v>35</v>
      </c>
      <c r="H23" s="216">
        <v>44423</v>
      </c>
      <c r="I23" s="217" t="s">
        <v>1043</v>
      </c>
      <c r="J23" s="217" t="s">
        <v>1043</v>
      </c>
      <c r="K23" s="180" t="s">
        <v>40</v>
      </c>
      <c r="L23" s="217" t="s">
        <v>989</v>
      </c>
      <c r="M23" s="217" t="s">
        <v>989</v>
      </c>
      <c r="N23" s="181" t="s">
        <v>41</v>
      </c>
      <c r="O23" s="218">
        <v>44438</v>
      </c>
      <c r="P23" s="182" t="s">
        <v>989</v>
      </c>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12"/>
      <c r="AW23" s="13"/>
      <c r="AX23" s="2"/>
      <c r="AY23" s="13"/>
    </row>
    <row r="24" spans="1:51" ht="48.75" customHeight="1" x14ac:dyDescent="0.2">
      <c r="A24" s="174">
        <f t="shared" si="0"/>
        <v>16</v>
      </c>
      <c r="B24" s="174" t="s">
        <v>955</v>
      </c>
      <c r="C24" s="174" t="s">
        <v>986</v>
      </c>
      <c r="D24" s="174" t="s">
        <v>987</v>
      </c>
      <c r="E24" s="273" t="s">
        <v>83</v>
      </c>
      <c r="F24" s="274" t="s">
        <v>148</v>
      </c>
      <c r="G24" s="273" t="s">
        <v>35</v>
      </c>
      <c r="H24" s="216">
        <v>44200</v>
      </c>
      <c r="I24" s="217" t="s">
        <v>1043</v>
      </c>
      <c r="J24" s="217" t="s">
        <v>1043</v>
      </c>
      <c r="K24" s="180" t="s">
        <v>40</v>
      </c>
      <c r="L24" s="217" t="s">
        <v>989</v>
      </c>
      <c r="M24" s="217" t="s">
        <v>989</v>
      </c>
      <c r="N24" s="181" t="s">
        <v>41</v>
      </c>
      <c r="O24" s="218">
        <v>44439</v>
      </c>
      <c r="P24" s="182" t="s">
        <v>989</v>
      </c>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12"/>
      <c r="AW24" s="13"/>
      <c r="AX24" s="2"/>
      <c r="AY24" s="13"/>
    </row>
    <row r="25" spans="1:51" ht="48.75" customHeight="1" x14ac:dyDescent="0.2">
      <c r="A25" s="174">
        <f t="shared" si="0"/>
        <v>17</v>
      </c>
      <c r="B25" s="174" t="s">
        <v>955</v>
      </c>
      <c r="C25" s="174" t="s">
        <v>983</v>
      </c>
      <c r="D25" s="174" t="s">
        <v>988</v>
      </c>
      <c r="E25" s="273" t="s">
        <v>83</v>
      </c>
      <c r="F25" s="274" t="s">
        <v>133</v>
      </c>
      <c r="G25" s="273" t="s">
        <v>35</v>
      </c>
      <c r="H25" s="216">
        <v>44200</v>
      </c>
      <c r="I25" s="217" t="s">
        <v>1043</v>
      </c>
      <c r="J25" s="217" t="s">
        <v>1043</v>
      </c>
      <c r="K25" s="180" t="s">
        <v>40</v>
      </c>
      <c r="L25" s="217" t="s">
        <v>989</v>
      </c>
      <c r="M25" s="217" t="s">
        <v>989</v>
      </c>
      <c r="N25" s="181" t="s">
        <v>41</v>
      </c>
      <c r="O25" s="218">
        <v>44440</v>
      </c>
      <c r="P25" s="182" t="s">
        <v>989</v>
      </c>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12"/>
      <c r="AW25" s="13"/>
      <c r="AX25" s="2"/>
      <c r="AY25" s="13"/>
    </row>
    <row r="26" spans="1:51" ht="48.75" customHeight="1" x14ac:dyDescent="0.2">
      <c r="A26" s="174">
        <f t="shared" si="0"/>
        <v>18</v>
      </c>
      <c r="B26" s="174" t="s">
        <v>955</v>
      </c>
      <c r="C26" s="174" t="s">
        <v>990</v>
      </c>
      <c r="D26" s="174" t="s">
        <v>991</v>
      </c>
      <c r="E26" s="273" t="s">
        <v>83</v>
      </c>
      <c r="F26" s="274" t="s">
        <v>34</v>
      </c>
      <c r="G26" s="273" t="s">
        <v>35</v>
      </c>
      <c r="H26" s="216">
        <v>44200</v>
      </c>
      <c r="I26" s="217" t="s">
        <v>1043</v>
      </c>
      <c r="J26" s="217" t="s">
        <v>1043</v>
      </c>
      <c r="K26" s="180" t="s">
        <v>40</v>
      </c>
      <c r="L26" s="217" t="s">
        <v>989</v>
      </c>
      <c r="M26" s="217" t="s">
        <v>989</v>
      </c>
      <c r="N26" s="181" t="s">
        <v>41</v>
      </c>
      <c r="O26" s="218">
        <v>44441</v>
      </c>
      <c r="P26" s="182" t="s">
        <v>989</v>
      </c>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12"/>
      <c r="AW26" s="13"/>
      <c r="AX26" s="2"/>
      <c r="AY26" s="13"/>
    </row>
    <row r="27" spans="1:51" ht="48.75" customHeight="1" x14ac:dyDescent="0.2">
      <c r="A27" s="174">
        <f t="shared" si="0"/>
        <v>19</v>
      </c>
      <c r="B27" s="174" t="s">
        <v>955</v>
      </c>
      <c r="C27" s="174" t="s">
        <v>992</v>
      </c>
      <c r="D27" s="174" t="s">
        <v>993</v>
      </c>
      <c r="E27" s="273" t="s">
        <v>83</v>
      </c>
      <c r="F27" s="274" t="s">
        <v>148</v>
      </c>
      <c r="G27" s="273" t="s">
        <v>35</v>
      </c>
      <c r="H27" s="219">
        <v>44295</v>
      </c>
      <c r="I27" s="217" t="s">
        <v>1043</v>
      </c>
      <c r="J27" s="217" t="s">
        <v>1043</v>
      </c>
      <c r="K27" s="180" t="s">
        <v>40</v>
      </c>
      <c r="L27" s="217" t="s">
        <v>989</v>
      </c>
      <c r="M27" s="217" t="s">
        <v>989</v>
      </c>
      <c r="N27" s="181" t="s">
        <v>41</v>
      </c>
      <c r="O27" s="185">
        <v>44428</v>
      </c>
      <c r="P27" s="182" t="s">
        <v>989</v>
      </c>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12"/>
      <c r="AW27" s="13"/>
      <c r="AX27" s="2"/>
      <c r="AY27" s="13"/>
    </row>
    <row r="28" spans="1:51" ht="84.75" customHeight="1" x14ac:dyDescent="0.2">
      <c r="A28" s="174">
        <f t="shared" si="0"/>
        <v>20</v>
      </c>
      <c r="B28" s="174" t="s">
        <v>955</v>
      </c>
      <c r="C28" s="174" t="s">
        <v>994</v>
      </c>
      <c r="D28" s="174" t="s">
        <v>995</v>
      </c>
      <c r="E28" s="273" t="s">
        <v>83</v>
      </c>
      <c r="F28" s="274" t="s">
        <v>84</v>
      </c>
      <c r="G28" s="273" t="s">
        <v>35</v>
      </c>
      <c r="H28" s="219">
        <v>44295</v>
      </c>
      <c r="I28" s="217" t="s">
        <v>1043</v>
      </c>
      <c r="J28" s="217" t="s">
        <v>1043</v>
      </c>
      <c r="K28" s="180" t="s">
        <v>40</v>
      </c>
      <c r="L28" s="217" t="s">
        <v>989</v>
      </c>
      <c r="M28" s="217" t="s">
        <v>989</v>
      </c>
      <c r="N28" s="181" t="s">
        <v>41</v>
      </c>
      <c r="O28" s="185">
        <v>44428</v>
      </c>
      <c r="P28" s="182" t="s">
        <v>989</v>
      </c>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12"/>
      <c r="AW28" s="13"/>
      <c r="AX28" s="2"/>
      <c r="AY28" s="13"/>
    </row>
    <row r="29" spans="1:51" ht="48.75" customHeight="1" x14ac:dyDescent="0.2">
      <c r="A29" s="174">
        <f t="shared" si="0"/>
        <v>21</v>
      </c>
      <c r="B29" s="174" t="s">
        <v>955</v>
      </c>
      <c r="C29" s="174" t="s">
        <v>997</v>
      </c>
      <c r="D29" s="174" t="s">
        <v>998</v>
      </c>
      <c r="E29" s="273" t="s">
        <v>44</v>
      </c>
      <c r="F29" s="274" t="s">
        <v>34</v>
      </c>
      <c r="G29" s="273" t="s">
        <v>35</v>
      </c>
      <c r="H29" s="219">
        <v>44200</v>
      </c>
      <c r="I29" s="217" t="s">
        <v>1043</v>
      </c>
      <c r="J29" s="217" t="s">
        <v>1043</v>
      </c>
      <c r="K29" s="180" t="s">
        <v>40</v>
      </c>
      <c r="L29" s="217" t="s">
        <v>989</v>
      </c>
      <c r="M29" s="217" t="s">
        <v>989</v>
      </c>
      <c r="N29" s="181" t="s">
        <v>41</v>
      </c>
      <c r="O29" s="185">
        <v>44428</v>
      </c>
      <c r="P29" s="182" t="s">
        <v>989</v>
      </c>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12"/>
      <c r="AW29" s="13"/>
      <c r="AX29" s="2"/>
      <c r="AY29" s="13"/>
    </row>
    <row r="30" spans="1:51" ht="69.75" customHeight="1" x14ac:dyDescent="0.2">
      <c r="A30" s="174">
        <f t="shared" si="0"/>
        <v>22</v>
      </c>
      <c r="B30" s="174" t="s">
        <v>955</v>
      </c>
      <c r="C30" s="174" t="s">
        <v>996</v>
      </c>
      <c r="D30" s="174" t="s">
        <v>999</v>
      </c>
      <c r="E30" s="273" t="s">
        <v>83</v>
      </c>
      <c r="F30" s="274" t="s">
        <v>34</v>
      </c>
      <c r="G30" s="273" t="s">
        <v>35</v>
      </c>
      <c r="H30" s="219">
        <v>44496</v>
      </c>
      <c r="I30" s="217" t="s">
        <v>1043</v>
      </c>
      <c r="J30" s="217" t="s">
        <v>1043</v>
      </c>
      <c r="K30" s="180" t="s">
        <v>40</v>
      </c>
      <c r="L30" s="217" t="s">
        <v>989</v>
      </c>
      <c r="M30" s="217" t="s">
        <v>989</v>
      </c>
      <c r="N30" s="181" t="s">
        <v>41</v>
      </c>
      <c r="O30" s="185">
        <v>44428</v>
      </c>
      <c r="P30" s="182" t="s">
        <v>989</v>
      </c>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12"/>
      <c r="AW30" s="13"/>
      <c r="AX30" s="2"/>
      <c r="AY30" s="13"/>
    </row>
    <row r="31" spans="1:51" ht="53.25" customHeight="1" x14ac:dyDescent="0.2">
      <c r="A31" s="174">
        <f t="shared" si="0"/>
        <v>23</v>
      </c>
      <c r="B31" s="174" t="s">
        <v>955</v>
      </c>
      <c r="C31" s="174" t="s">
        <v>1000</v>
      </c>
      <c r="D31" s="174" t="s">
        <v>1048</v>
      </c>
      <c r="E31" s="273" t="s">
        <v>83</v>
      </c>
      <c r="F31" s="274" t="s">
        <v>84</v>
      </c>
      <c r="G31" s="273" t="s">
        <v>35</v>
      </c>
      <c r="H31" s="219">
        <v>44224</v>
      </c>
      <c r="I31" s="217" t="s">
        <v>1043</v>
      </c>
      <c r="J31" s="217" t="s">
        <v>1043</v>
      </c>
      <c r="K31" s="180" t="s">
        <v>40</v>
      </c>
      <c r="L31" s="217" t="s">
        <v>989</v>
      </c>
      <c r="M31" s="217" t="s">
        <v>989</v>
      </c>
      <c r="N31" s="181" t="s">
        <v>41</v>
      </c>
      <c r="O31" s="185">
        <v>44428</v>
      </c>
      <c r="P31" s="182" t="s">
        <v>989</v>
      </c>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12"/>
      <c r="AW31" s="13"/>
      <c r="AX31" s="2"/>
      <c r="AY31" s="13"/>
    </row>
    <row r="32" spans="1:51" ht="48.75" customHeight="1" x14ac:dyDescent="0.2">
      <c r="A32" s="174">
        <f t="shared" si="0"/>
        <v>24</v>
      </c>
      <c r="B32" s="174" t="s">
        <v>955</v>
      </c>
      <c r="C32" s="174" t="s">
        <v>1002</v>
      </c>
      <c r="D32" s="174" t="s">
        <v>1003</v>
      </c>
      <c r="E32" s="273" t="s">
        <v>44</v>
      </c>
      <c r="F32" s="274" t="s">
        <v>148</v>
      </c>
      <c r="G32" s="273" t="s">
        <v>35</v>
      </c>
      <c r="H32" s="219">
        <v>44200</v>
      </c>
      <c r="I32" s="217" t="s">
        <v>1043</v>
      </c>
      <c r="J32" s="217" t="s">
        <v>1043</v>
      </c>
      <c r="K32" s="180" t="s">
        <v>40</v>
      </c>
      <c r="L32" s="217" t="s">
        <v>989</v>
      </c>
      <c r="M32" s="217" t="s">
        <v>989</v>
      </c>
      <c r="N32" s="181" t="s">
        <v>41</v>
      </c>
      <c r="O32" s="185">
        <v>44428</v>
      </c>
      <c r="P32" s="182" t="s">
        <v>989</v>
      </c>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12"/>
      <c r="AW32" s="13"/>
      <c r="AX32" s="2"/>
      <c r="AY32" s="13"/>
    </row>
    <row r="33" spans="1:51" ht="63.75" customHeight="1" x14ac:dyDescent="0.2">
      <c r="A33" s="174">
        <f t="shared" si="0"/>
        <v>25</v>
      </c>
      <c r="B33" s="174" t="s">
        <v>955</v>
      </c>
      <c r="C33" s="174" t="s">
        <v>1001</v>
      </c>
      <c r="D33" s="174" t="s">
        <v>1004</v>
      </c>
      <c r="E33" s="273" t="s">
        <v>83</v>
      </c>
      <c r="F33" s="274" t="s">
        <v>84</v>
      </c>
      <c r="G33" s="273" t="s">
        <v>35</v>
      </c>
      <c r="H33" s="219">
        <v>44301</v>
      </c>
      <c r="I33" s="217" t="s">
        <v>1043</v>
      </c>
      <c r="J33" s="217" t="s">
        <v>1043</v>
      </c>
      <c r="K33" s="180" t="s">
        <v>40</v>
      </c>
      <c r="L33" s="217" t="s">
        <v>989</v>
      </c>
      <c r="M33" s="217" t="s">
        <v>989</v>
      </c>
      <c r="N33" s="181" t="s">
        <v>41</v>
      </c>
      <c r="O33" s="185">
        <v>44428</v>
      </c>
      <c r="P33" s="182" t="s">
        <v>989</v>
      </c>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12"/>
      <c r="AW33" s="13"/>
      <c r="AX33" s="2"/>
      <c r="AY33" s="13"/>
    </row>
    <row r="34" spans="1:51" ht="56.25" customHeight="1" x14ac:dyDescent="0.2">
      <c r="A34" s="174">
        <f t="shared" si="0"/>
        <v>26</v>
      </c>
      <c r="B34" s="174" t="s">
        <v>955</v>
      </c>
      <c r="C34" s="174" t="s">
        <v>1005</v>
      </c>
      <c r="D34" s="174" t="s">
        <v>1006</v>
      </c>
      <c r="E34" s="273" t="s">
        <v>83</v>
      </c>
      <c r="F34" s="274" t="s">
        <v>84</v>
      </c>
      <c r="G34" s="273" t="s">
        <v>35</v>
      </c>
      <c r="H34" s="219">
        <v>44301</v>
      </c>
      <c r="I34" s="217" t="s">
        <v>1043</v>
      </c>
      <c r="J34" s="217" t="s">
        <v>1043</v>
      </c>
      <c r="K34" s="180" t="s">
        <v>40</v>
      </c>
      <c r="L34" s="217" t="s">
        <v>989</v>
      </c>
      <c r="M34" s="217" t="s">
        <v>989</v>
      </c>
      <c r="N34" s="181" t="s">
        <v>41</v>
      </c>
      <c r="O34" s="185">
        <v>44428</v>
      </c>
      <c r="P34" s="182" t="s">
        <v>989</v>
      </c>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12"/>
      <c r="AW34" s="13"/>
      <c r="AX34" s="2"/>
      <c r="AY34" s="13"/>
    </row>
    <row r="35" spans="1:51" ht="48.75" customHeight="1" x14ac:dyDescent="0.2">
      <c r="A35" s="174">
        <f t="shared" si="0"/>
        <v>27</v>
      </c>
      <c r="B35" s="174" t="s">
        <v>955</v>
      </c>
      <c r="C35" s="174" t="s">
        <v>1007</v>
      </c>
      <c r="D35" s="174" t="s">
        <v>1008</v>
      </c>
      <c r="E35" s="273" t="s">
        <v>83</v>
      </c>
      <c r="F35" s="274" t="s">
        <v>34</v>
      </c>
      <c r="G35" s="273" t="s">
        <v>35</v>
      </c>
      <c r="H35" s="219">
        <v>44200</v>
      </c>
      <c r="I35" s="217" t="s">
        <v>1043</v>
      </c>
      <c r="J35" s="217" t="s">
        <v>1043</v>
      </c>
      <c r="K35" s="180" t="s">
        <v>40</v>
      </c>
      <c r="L35" s="217" t="s">
        <v>989</v>
      </c>
      <c r="M35" s="217" t="s">
        <v>989</v>
      </c>
      <c r="N35" s="181" t="s">
        <v>41</v>
      </c>
      <c r="O35" s="185">
        <v>44428</v>
      </c>
      <c r="P35" s="182" t="s">
        <v>989</v>
      </c>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12"/>
      <c r="AW35" s="13"/>
      <c r="AX35" s="2"/>
      <c r="AY35" s="13"/>
    </row>
    <row r="36" spans="1:51" ht="58.5" customHeight="1" x14ac:dyDescent="0.2">
      <c r="A36" s="174">
        <f t="shared" si="0"/>
        <v>28</v>
      </c>
      <c r="B36" s="174" t="s">
        <v>955</v>
      </c>
      <c r="C36" s="174" t="s">
        <v>1009</v>
      </c>
      <c r="D36" s="174" t="s">
        <v>1010</v>
      </c>
      <c r="E36" s="273" t="s">
        <v>44</v>
      </c>
      <c r="F36" s="274" t="s">
        <v>34</v>
      </c>
      <c r="G36" s="273" t="s">
        <v>35</v>
      </c>
      <c r="H36" s="219">
        <v>44200</v>
      </c>
      <c r="I36" s="217" t="s">
        <v>1043</v>
      </c>
      <c r="J36" s="217" t="s">
        <v>1043</v>
      </c>
      <c r="K36" s="180" t="s">
        <v>40</v>
      </c>
      <c r="L36" s="217" t="s">
        <v>989</v>
      </c>
      <c r="M36" s="217" t="s">
        <v>989</v>
      </c>
      <c r="N36" s="181" t="s">
        <v>41</v>
      </c>
      <c r="O36" s="185">
        <v>44428</v>
      </c>
      <c r="P36" s="182" t="s">
        <v>989</v>
      </c>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12"/>
      <c r="AW36" s="13"/>
      <c r="AX36" s="2"/>
      <c r="AY36" s="13"/>
    </row>
    <row r="37" spans="1:51" ht="48.75" customHeight="1" x14ac:dyDescent="0.2">
      <c r="A37" s="174">
        <f t="shared" si="0"/>
        <v>29</v>
      </c>
      <c r="B37" s="174" t="s">
        <v>955</v>
      </c>
      <c r="C37" s="174" t="s">
        <v>1011</v>
      </c>
      <c r="D37" s="174" t="s">
        <v>1012</v>
      </c>
      <c r="E37" s="273" t="s">
        <v>83</v>
      </c>
      <c r="F37" s="274" t="s">
        <v>150</v>
      </c>
      <c r="G37" s="273" t="s">
        <v>35</v>
      </c>
      <c r="H37" s="219">
        <v>44195</v>
      </c>
      <c r="I37" s="217" t="s">
        <v>1043</v>
      </c>
      <c r="J37" s="217" t="s">
        <v>1043</v>
      </c>
      <c r="K37" s="180" t="s">
        <v>40</v>
      </c>
      <c r="L37" s="217" t="s">
        <v>989</v>
      </c>
      <c r="M37" s="217" t="s">
        <v>989</v>
      </c>
      <c r="N37" s="181" t="s">
        <v>41</v>
      </c>
      <c r="O37" s="185">
        <v>44428</v>
      </c>
      <c r="P37" s="182" t="s">
        <v>989</v>
      </c>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12"/>
      <c r="AW37" s="13"/>
      <c r="AX37" s="2"/>
      <c r="AY37" s="13"/>
    </row>
    <row r="38" spans="1:51" ht="48.75" customHeight="1" x14ac:dyDescent="0.2">
      <c r="A38" s="174">
        <f t="shared" si="0"/>
        <v>30</v>
      </c>
      <c r="B38" s="174" t="s">
        <v>955</v>
      </c>
      <c r="C38" s="174" t="s">
        <v>1013</v>
      </c>
      <c r="D38" s="174" t="s">
        <v>1014</v>
      </c>
      <c r="E38" s="273" t="s">
        <v>83</v>
      </c>
      <c r="F38" s="274" t="s">
        <v>34</v>
      </c>
      <c r="G38" s="273" t="s">
        <v>35</v>
      </c>
      <c r="H38" s="219">
        <v>44195</v>
      </c>
      <c r="I38" s="217" t="s">
        <v>1043</v>
      </c>
      <c r="J38" s="217" t="s">
        <v>1043</v>
      </c>
      <c r="K38" s="180" t="s">
        <v>40</v>
      </c>
      <c r="L38" s="217" t="s">
        <v>989</v>
      </c>
      <c r="M38" s="217" t="s">
        <v>989</v>
      </c>
      <c r="N38" s="181" t="s">
        <v>41</v>
      </c>
      <c r="O38" s="185">
        <v>44428</v>
      </c>
      <c r="P38" s="182" t="s">
        <v>989</v>
      </c>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2"/>
      <c r="AW38" s="13"/>
      <c r="AX38" s="2"/>
      <c r="AY38" s="13"/>
    </row>
    <row r="39" spans="1:51" ht="48.75" customHeight="1" x14ac:dyDescent="0.2">
      <c r="A39" s="174">
        <f t="shared" si="0"/>
        <v>31</v>
      </c>
      <c r="B39" s="174" t="s">
        <v>955</v>
      </c>
      <c r="C39" s="174" t="s">
        <v>1015</v>
      </c>
      <c r="D39" s="174" t="s">
        <v>1016</v>
      </c>
      <c r="E39" s="273" t="s">
        <v>83</v>
      </c>
      <c r="F39" s="274" t="s">
        <v>34</v>
      </c>
      <c r="G39" s="273" t="s">
        <v>35</v>
      </c>
      <c r="H39" s="219">
        <v>44196</v>
      </c>
      <c r="I39" s="217" t="s">
        <v>1043</v>
      </c>
      <c r="J39" s="217" t="s">
        <v>1043</v>
      </c>
      <c r="K39" s="180" t="s">
        <v>40</v>
      </c>
      <c r="L39" s="217" t="s">
        <v>989</v>
      </c>
      <c r="M39" s="217" t="s">
        <v>989</v>
      </c>
      <c r="N39" s="181" t="s">
        <v>41</v>
      </c>
      <c r="O39" s="185">
        <v>44428</v>
      </c>
      <c r="P39" s="182" t="s">
        <v>989</v>
      </c>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2"/>
      <c r="AW39" s="13"/>
      <c r="AX39" s="2"/>
      <c r="AY39" s="13"/>
    </row>
    <row r="40" spans="1:51" ht="48.75" customHeight="1" x14ac:dyDescent="0.2">
      <c r="A40" s="174">
        <f t="shared" si="0"/>
        <v>32</v>
      </c>
      <c r="B40" s="174" t="s">
        <v>955</v>
      </c>
      <c r="C40" s="174" t="s">
        <v>1017</v>
      </c>
      <c r="D40" s="174" t="s">
        <v>1018</v>
      </c>
      <c r="E40" s="273" t="s">
        <v>83</v>
      </c>
      <c r="F40" s="274" t="s">
        <v>34</v>
      </c>
      <c r="G40" s="273" t="s">
        <v>35</v>
      </c>
      <c r="H40" s="219">
        <v>44200</v>
      </c>
      <c r="I40" s="217" t="s">
        <v>1043</v>
      </c>
      <c r="J40" s="217" t="s">
        <v>1043</v>
      </c>
      <c r="K40" s="180" t="s">
        <v>40</v>
      </c>
      <c r="L40" s="217" t="s">
        <v>989</v>
      </c>
      <c r="M40" s="217" t="s">
        <v>989</v>
      </c>
      <c r="N40" s="181" t="s">
        <v>41</v>
      </c>
      <c r="O40" s="185">
        <v>44428</v>
      </c>
      <c r="P40" s="182" t="s">
        <v>989</v>
      </c>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12"/>
      <c r="AW40" s="13"/>
      <c r="AX40" s="2"/>
      <c r="AY40" s="13"/>
    </row>
    <row r="41" spans="1:51" ht="91.5" customHeight="1" x14ac:dyDescent="0.2">
      <c r="A41" s="174">
        <f t="shared" si="0"/>
        <v>33</v>
      </c>
      <c r="B41" s="174" t="s">
        <v>955</v>
      </c>
      <c r="C41" s="275" t="s">
        <v>1019</v>
      </c>
      <c r="D41" s="174" t="s">
        <v>1020</v>
      </c>
      <c r="E41" s="273" t="s">
        <v>83</v>
      </c>
      <c r="F41" s="274" t="s">
        <v>84</v>
      </c>
      <c r="G41" s="273" t="s">
        <v>35</v>
      </c>
      <c r="H41" s="216">
        <v>44301</v>
      </c>
      <c r="I41" s="217" t="s">
        <v>1043</v>
      </c>
      <c r="J41" s="217" t="s">
        <v>1043</v>
      </c>
      <c r="K41" s="180" t="s">
        <v>40</v>
      </c>
      <c r="L41" s="217" t="s">
        <v>989</v>
      </c>
      <c r="M41" s="217" t="s">
        <v>989</v>
      </c>
      <c r="N41" s="181" t="s">
        <v>41</v>
      </c>
      <c r="O41" s="218">
        <v>44428</v>
      </c>
      <c r="P41" s="182" t="s">
        <v>989</v>
      </c>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12"/>
      <c r="AW41" s="13"/>
      <c r="AX41" s="2"/>
      <c r="AY41" s="13"/>
    </row>
    <row r="42" spans="1:51" ht="66" customHeight="1" x14ac:dyDescent="0.2">
      <c r="A42" s="174">
        <f t="shared" si="0"/>
        <v>34</v>
      </c>
      <c r="B42" s="174" t="s">
        <v>955</v>
      </c>
      <c r="C42" s="276" t="s">
        <v>1021</v>
      </c>
      <c r="D42" s="174" t="s">
        <v>1022</v>
      </c>
      <c r="E42" s="273" t="s">
        <v>44</v>
      </c>
      <c r="F42" s="274" t="s">
        <v>84</v>
      </c>
      <c r="G42" s="273" t="s">
        <v>35</v>
      </c>
      <c r="H42" s="216">
        <v>44200</v>
      </c>
      <c r="I42" s="217" t="s">
        <v>1043</v>
      </c>
      <c r="J42" s="217" t="s">
        <v>1043</v>
      </c>
      <c r="K42" s="180" t="s">
        <v>40</v>
      </c>
      <c r="L42" s="217" t="s">
        <v>989</v>
      </c>
      <c r="M42" s="217" t="s">
        <v>989</v>
      </c>
      <c r="N42" s="181" t="s">
        <v>41</v>
      </c>
      <c r="O42" s="218">
        <v>44428</v>
      </c>
      <c r="P42" s="182" t="s">
        <v>989</v>
      </c>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12"/>
      <c r="AW42" s="13"/>
      <c r="AX42" s="2"/>
      <c r="AY42" s="13"/>
    </row>
    <row r="43" spans="1:51" ht="80.25" customHeight="1" x14ac:dyDescent="0.2">
      <c r="A43" s="174">
        <f t="shared" si="0"/>
        <v>35</v>
      </c>
      <c r="B43" s="174" t="s">
        <v>955</v>
      </c>
      <c r="C43" s="276" t="s">
        <v>1023</v>
      </c>
      <c r="D43" s="174" t="s">
        <v>1024</v>
      </c>
      <c r="E43" s="273" t="s">
        <v>83</v>
      </c>
      <c r="F43" s="274" t="s">
        <v>150</v>
      </c>
      <c r="G43" s="273" t="s">
        <v>35</v>
      </c>
      <c r="H43" s="216">
        <v>44200</v>
      </c>
      <c r="I43" s="217" t="s">
        <v>1043</v>
      </c>
      <c r="J43" s="217" t="s">
        <v>1043</v>
      </c>
      <c r="K43" s="180" t="s">
        <v>47</v>
      </c>
      <c r="L43" s="217" t="s">
        <v>1045</v>
      </c>
      <c r="M43" s="217" t="s">
        <v>1045</v>
      </c>
      <c r="N43" s="181" t="s">
        <v>117</v>
      </c>
      <c r="O43" s="218">
        <v>44448</v>
      </c>
      <c r="P43" s="181" t="s">
        <v>1046</v>
      </c>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12"/>
      <c r="AW43" s="13"/>
      <c r="AX43" s="2"/>
      <c r="AY43" s="13"/>
    </row>
    <row r="44" spans="1:51" ht="48.75" customHeight="1" x14ac:dyDescent="0.2">
      <c r="A44" s="174">
        <f t="shared" si="0"/>
        <v>36</v>
      </c>
      <c r="B44" s="174" t="s">
        <v>955</v>
      </c>
      <c r="C44" s="276" t="s">
        <v>1025</v>
      </c>
      <c r="D44" s="174" t="s">
        <v>1026</v>
      </c>
      <c r="E44" s="273" t="s">
        <v>83</v>
      </c>
      <c r="F44" s="274" t="s">
        <v>133</v>
      </c>
      <c r="G44" s="273" t="s">
        <v>35</v>
      </c>
      <c r="H44" s="216">
        <v>44200</v>
      </c>
      <c r="I44" s="217" t="s">
        <v>1043</v>
      </c>
      <c r="J44" s="217" t="s">
        <v>1043</v>
      </c>
      <c r="K44" s="180" t="s">
        <v>40</v>
      </c>
      <c r="L44" s="217" t="s">
        <v>989</v>
      </c>
      <c r="M44" s="217" t="s">
        <v>989</v>
      </c>
      <c r="N44" s="181" t="s">
        <v>41</v>
      </c>
      <c r="O44" s="218">
        <v>44428</v>
      </c>
      <c r="P44" s="182" t="s">
        <v>989</v>
      </c>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12"/>
      <c r="AW44" s="13"/>
      <c r="AX44" s="2"/>
      <c r="AY44" s="13"/>
    </row>
    <row r="45" spans="1:51" ht="48.75" customHeight="1" x14ac:dyDescent="0.2">
      <c r="A45" s="174">
        <f t="shared" si="0"/>
        <v>37</v>
      </c>
      <c r="B45" s="174" t="s">
        <v>955</v>
      </c>
      <c r="C45" s="276" t="s">
        <v>1027</v>
      </c>
      <c r="D45" s="174" t="s">
        <v>1028</v>
      </c>
      <c r="E45" s="273" t="s">
        <v>83</v>
      </c>
      <c r="F45" s="274" t="s">
        <v>150</v>
      </c>
      <c r="G45" s="273" t="s">
        <v>35</v>
      </c>
      <c r="H45" s="216">
        <v>44195</v>
      </c>
      <c r="I45" s="217" t="s">
        <v>1043</v>
      </c>
      <c r="J45" s="217" t="s">
        <v>1043</v>
      </c>
      <c r="K45" s="180" t="s">
        <v>40</v>
      </c>
      <c r="L45" s="217" t="s">
        <v>989</v>
      </c>
      <c r="M45" s="217" t="s">
        <v>989</v>
      </c>
      <c r="N45" s="181" t="s">
        <v>41</v>
      </c>
      <c r="O45" s="218">
        <v>44428</v>
      </c>
      <c r="P45" s="182" t="s">
        <v>989</v>
      </c>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12"/>
      <c r="AW45" s="13"/>
      <c r="AX45" s="2"/>
      <c r="AY45" s="13"/>
    </row>
    <row r="46" spans="1:51" ht="48.75" customHeight="1" x14ac:dyDescent="0.2">
      <c r="A46" s="174">
        <f t="shared" si="0"/>
        <v>38</v>
      </c>
      <c r="B46" s="174" t="s">
        <v>955</v>
      </c>
      <c r="C46" s="276" t="s">
        <v>1021</v>
      </c>
      <c r="D46" s="174" t="s">
        <v>1029</v>
      </c>
      <c r="E46" s="273" t="s">
        <v>44</v>
      </c>
      <c r="F46" s="274" t="s">
        <v>84</v>
      </c>
      <c r="G46" s="273" t="s">
        <v>35</v>
      </c>
      <c r="H46" s="216">
        <v>44197</v>
      </c>
      <c r="I46" s="217" t="s">
        <v>1043</v>
      </c>
      <c r="J46" s="217" t="s">
        <v>1043</v>
      </c>
      <c r="K46" s="180" t="s">
        <v>47</v>
      </c>
      <c r="L46" s="217" t="s">
        <v>1045</v>
      </c>
      <c r="M46" s="217" t="s">
        <v>1045</v>
      </c>
      <c r="N46" s="181" t="s">
        <v>117</v>
      </c>
      <c r="O46" s="218">
        <v>44428</v>
      </c>
      <c r="P46" s="182" t="s">
        <v>989</v>
      </c>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12"/>
      <c r="AW46" s="13"/>
      <c r="AX46" s="2"/>
      <c r="AY46" s="13"/>
    </row>
    <row r="47" spans="1:51" ht="48.75" customHeight="1" x14ac:dyDescent="0.2">
      <c r="A47" s="174">
        <f t="shared" si="0"/>
        <v>39</v>
      </c>
      <c r="B47" s="174" t="s">
        <v>955</v>
      </c>
      <c r="C47" s="276" t="s">
        <v>1030</v>
      </c>
      <c r="D47" s="174" t="s">
        <v>1031</v>
      </c>
      <c r="E47" s="273" t="s">
        <v>44</v>
      </c>
      <c r="F47" s="274" t="s">
        <v>34</v>
      </c>
      <c r="G47" s="273" t="s">
        <v>35</v>
      </c>
      <c r="H47" s="216">
        <v>44197</v>
      </c>
      <c r="I47" s="217" t="s">
        <v>1043</v>
      </c>
      <c r="J47" s="217" t="s">
        <v>1043</v>
      </c>
      <c r="K47" s="180" t="s">
        <v>40</v>
      </c>
      <c r="L47" s="217" t="s">
        <v>989</v>
      </c>
      <c r="M47" s="217" t="s">
        <v>989</v>
      </c>
      <c r="N47" s="181" t="s">
        <v>41</v>
      </c>
      <c r="O47" s="218">
        <v>44428</v>
      </c>
      <c r="P47" s="182" t="s">
        <v>989</v>
      </c>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12"/>
      <c r="AW47" s="13"/>
      <c r="AX47" s="2"/>
      <c r="AY47" s="13"/>
    </row>
    <row r="48" spans="1:51" ht="48.75" customHeight="1" x14ac:dyDescent="0.2">
      <c r="A48" s="174">
        <f t="shared" si="0"/>
        <v>40</v>
      </c>
      <c r="B48" s="174" t="s">
        <v>955</v>
      </c>
      <c r="C48" s="276" t="s">
        <v>1032</v>
      </c>
      <c r="D48" s="174" t="s">
        <v>1033</v>
      </c>
      <c r="E48" s="273" t="s">
        <v>83</v>
      </c>
      <c r="F48" s="274" t="s">
        <v>150</v>
      </c>
      <c r="G48" s="273" t="s">
        <v>35</v>
      </c>
      <c r="H48" s="216">
        <v>44197</v>
      </c>
      <c r="I48" s="217" t="s">
        <v>1043</v>
      </c>
      <c r="J48" s="217" t="s">
        <v>1043</v>
      </c>
      <c r="K48" s="180" t="s">
        <v>40</v>
      </c>
      <c r="L48" s="217" t="s">
        <v>989</v>
      </c>
      <c r="M48" s="217" t="s">
        <v>989</v>
      </c>
      <c r="N48" s="181" t="s">
        <v>41</v>
      </c>
      <c r="O48" s="218">
        <v>44428</v>
      </c>
      <c r="P48" s="182" t="s">
        <v>989</v>
      </c>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12"/>
      <c r="AW48" s="13"/>
      <c r="AX48" s="2"/>
      <c r="AY48" s="13"/>
    </row>
    <row r="49" spans="1:51" ht="48.75" customHeight="1" x14ac:dyDescent="0.2">
      <c r="A49" s="174">
        <f t="shared" si="0"/>
        <v>41</v>
      </c>
      <c r="B49" s="174" t="s">
        <v>955</v>
      </c>
      <c r="C49" s="276" t="s">
        <v>1034</v>
      </c>
      <c r="D49" s="174" t="s">
        <v>1035</v>
      </c>
      <c r="E49" s="273" t="s">
        <v>83</v>
      </c>
      <c r="F49" s="274" t="s">
        <v>150</v>
      </c>
      <c r="G49" s="273" t="s">
        <v>35</v>
      </c>
      <c r="H49" s="216">
        <v>44197</v>
      </c>
      <c r="I49" s="217" t="s">
        <v>1043</v>
      </c>
      <c r="J49" s="217" t="s">
        <v>1043</v>
      </c>
      <c r="K49" s="180" t="s">
        <v>40</v>
      </c>
      <c r="L49" s="217" t="s">
        <v>989</v>
      </c>
      <c r="M49" s="217" t="s">
        <v>989</v>
      </c>
      <c r="N49" s="181" t="s">
        <v>41</v>
      </c>
      <c r="O49" s="218">
        <v>44428</v>
      </c>
      <c r="P49" s="182" t="s">
        <v>989</v>
      </c>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12"/>
      <c r="AW49" s="13"/>
      <c r="AX49" s="2"/>
      <c r="AY49" s="13"/>
    </row>
    <row r="50" spans="1:51" ht="48.75" customHeight="1" x14ac:dyDescent="0.2">
      <c r="A50" s="174">
        <f t="shared" si="0"/>
        <v>42</v>
      </c>
      <c r="B50" s="174" t="s">
        <v>955</v>
      </c>
      <c r="C50" s="276" t="s">
        <v>1021</v>
      </c>
      <c r="D50" s="174" t="s">
        <v>1036</v>
      </c>
      <c r="E50" s="273" t="s">
        <v>44</v>
      </c>
      <c r="F50" s="274" t="s">
        <v>84</v>
      </c>
      <c r="G50" s="273" t="s">
        <v>35</v>
      </c>
      <c r="H50" s="216">
        <v>44197</v>
      </c>
      <c r="I50" s="217" t="s">
        <v>1043</v>
      </c>
      <c r="J50" s="217" t="s">
        <v>1043</v>
      </c>
      <c r="K50" s="180" t="s">
        <v>47</v>
      </c>
      <c r="L50" s="217" t="s">
        <v>1045</v>
      </c>
      <c r="M50" s="217" t="s">
        <v>1045</v>
      </c>
      <c r="N50" s="181" t="s">
        <v>41</v>
      </c>
      <c r="O50" s="218">
        <v>44428</v>
      </c>
      <c r="P50" s="182" t="s">
        <v>989</v>
      </c>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12"/>
      <c r="AW50" s="13"/>
      <c r="AX50" s="2"/>
      <c r="AY50" s="13"/>
    </row>
    <row r="51" spans="1:51" ht="87.75" customHeight="1" x14ac:dyDescent="0.2">
      <c r="A51" s="174">
        <f t="shared" si="0"/>
        <v>43</v>
      </c>
      <c r="B51" s="174" t="s">
        <v>955</v>
      </c>
      <c r="C51" s="276" t="s">
        <v>1037</v>
      </c>
      <c r="D51" s="174" t="s">
        <v>1038</v>
      </c>
      <c r="E51" s="273" t="s">
        <v>83</v>
      </c>
      <c r="F51" s="274" t="s">
        <v>34</v>
      </c>
      <c r="G51" s="273" t="s">
        <v>35</v>
      </c>
      <c r="H51" s="216">
        <v>44197</v>
      </c>
      <c r="I51" s="217" t="s">
        <v>1043</v>
      </c>
      <c r="J51" s="217" t="s">
        <v>1043</v>
      </c>
      <c r="K51" s="180" t="s">
        <v>40</v>
      </c>
      <c r="L51" s="217" t="s">
        <v>989</v>
      </c>
      <c r="M51" s="217" t="s">
        <v>989</v>
      </c>
      <c r="N51" s="181" t="s">
        <v>41</v>
      </c>
      <c r="O51" s="218">
        <v>44428</v>
      </c>
      <c r="P51" s="182" t="s">
        <v>989</v>
      </c>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12"/>
      <c r="AW51" s="13"/>
      <c r="AX51" s="2"/>
      <c r="AY51" s="13"/>
    </row>
    <row r="52" spans="1:51" ht="77.099999999999994" customHeight="1" x14ac:dyDescent="0.2">
      <c r="A52" s="174">
        <f t="shared" si="0"/>
        <v>44</v>
      </c>
      <c r="B52" s="174" t="s">
        <v>955</v>
      </c>
      <c r="C52" s="276" t="s">
        <v>1039</v>
      </c>
      <c r="D52" s="174" t="s">
        <v>1040</v>
      </c>
      <c r="E52" s="273" t="s">
        <v>83</v>
      </c>
      <c r="F52" s="274" t="s">
        <v>150</v>
      </c>
      <c r="G52" s="273" t="s">
        <v>35</v>
      </c>
      <c r="H52" s="216">
        <v>44197</v>
      </c>
      <c r="I52" s="217" t="s">
        <v>1043</v>
      </c>
      <c r="J52" s="217" t="s">
        <v>1043</v>
      </c>
      <c r="K52" s="180" t="s">
        <v>40</v>
      </c>
      <c r="L52" s="217" t="s">
        <v>989</v>
      </c>
      <c r="M52" s="217" t="s">
        <v>989</v>
      </c>
      <c r="N52" s="181" t="s">
        <v>41</v>
      </c>
      <c r="O52" s="218">
        <v>44428</v>
      </c>
      <c r="P52" s="182" t="s">
        <v>989</v>
      </c>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12"/>
      <c r="AW52" s="13"/>
      <c r="AX52" s="2"/>
      <c r="AY52" s="13"/>
    </row>
    <row r="53" spans="1:51" ht="71.099999999999994" customHeight="1" x14ac:dyDescent="0.2">
      <c r="A53" s="174">
        <f t="shared" si="0"/>
        <v>45</v>
      </c>
      <c r="B53" s="174" t="s">
        <v>955</v>
      </c>
      <c r="C53" s="276" t="s">
        <v>1021</v>
      </c>
      <c r="D53" s="174" t="s">
        <v>1041</v>
      </c>
      <c r="E53" s="273" t="s">
        <v>44</v>
      </c>
      <c r="F53" s="274" t="s">
        <v>150</v>
      </c>
      <c r="G53" s="273" t="s">
        <v>35</v>
      </c>
      <c r="H53" s="216">
        <v>44197</v>
      </c>
      <c r="I53" s="217" t="s">
        <v>1043</v>
      </c>
      <c r="J53" s="217" t="s">
        <v>1043</v>
      </c>
      <c r="K53" s="180" t="s">
        <v>40</v>
      </c>
      <c r="L53" s="217" t="s">
        <v>989</v>
      </c>
      <c r="M53" s="217" t="s">
        <v>989</v>
      </c>
      <c r="N53" s="181" t="s">
        <v>41</v>
      </c>
      <c r="O53" s="218">
        <v>44428</v>
      </c>
      <c r="P53" s="182" t="s">
        <v>989</v>
      </c>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12"/>
      <c r="AW53" s="13"/>
      <c r="AX53" s="2"/>
      <c r="AY53" s="13"/>
    </row>
    <row r="54" spans="1:51" ht="71.099999999999994" customHeight="1" x14ac:dyDescent="0.2">
      <c r="A54" s="174">
        <f t="shared" si="0"/>
        <v>46</v>
      </c>
      <c r="B54" s="274" t="s">
        <v>1049</v>
      </c>
      <c r="C54" s="274" t="s">
        <v>1050</v>
      </c>
      <c r="D54" s="175" t="s">
        <v>1051</v>
      </c>
      <c r="E54" s="273" t="s">
        <v>44</v>
      </c>
      <c r="F54" s="274" t="s">
        <v>150</v>
      </c>
      <c r="G54" s="273" t="s">
        <v>35</v>
      </c>
      <c r="H54" s="185">
        <v>43101</v>
      </c>
      <c r="I54" s="217" t="s">
        <v>1043</v>
      </c>
      <c r="J54" s="217" t="s">
        <v>1043</v>
      </c>
      <c r="K54" s="180" t="s">
        <v>40</v>
      </c>
      <c r="L54" s="217" t="s">
        <v>989</v>
      </c>
      <c r="M54" s="217" t="s">
        <v>989</v>
      </c>
      <c r="N54" s="181" t="s">
        <v>41</v>
      </c>
      <c r="O54" s="184">
        <v>44427</v>
      </c>
      <c r="P54" s="182" t="s">
        <v>989</v>
      </c>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row>
    <row r="55" spans="1:51" ht="71.099999999999994" customHeight="1" x14ac:dyDescent="0.2">
      <c r="A55" s="174">
        <f t="shared" si="0"/>
        <v>47</v>
      </c>
      <c r="B55" s="274" t="s">
        <v>1049</v>
      </c>
      <c r="C55" s="274" t="s">
        <v>1052</v>
      </c>
      <c r="D55" s="175" t="s">
        <v>1053</v>
      </c>
      <c r="E55" s="273" t="s">
        <v>83</v>
      </c>
      <c r="F55" s="274" t="s">
        <v>84</v>
      </c>
      <c r="G55" s="273" t="s">
        <v>35</v>
      </c>
      <c r="H55" s="185">
        <v>43168</v>
      </c>
      <c r="I55" s="217" t="s">
        <v>1043</v>
      </c>
      <c r="J55" s="217" t="s">
        <v>1043</v>
      </c>
      <c r="K55" s="180" t="s">
        <v>40</v>
      </c>
      <c r="L55" s="217" t="s">
        <v>989</v>
      </c>
      <c r="M55" s="217" t="s">
        <v>989</v>
      </c>
      <c r="N55" s="181" t="s">
        <v>41</v>
      </c>
      <c r="O55" s="184">
        <v>44427</v>
      </c>
      <c r="P55" s="182" t="s">
        <v>989</v>
      </c>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row>
    <row r="56" spans="1:51" ht="71.099999999999994" customHeight="1" x14ac:dyDescent="0.2">
      <c r="A56" s="174">
        <f t="shared" si="0"/>
        <v>48</v>
      </c>
      <c r="B56" s="274" t="s">
        <v>1049</v>
      </c>
      <c r="C56" s="274" t="s">
        <v>1054</v>
      </c>
      <c r="D56" s="277" t="s">
        <v>1055</v>
      </c>
      <c r="E56" s="273" t="s">
        <v>44</v>
      </c>
      <c r="F56" s="274" t="s">
        <v>150</v>
      </c>
      <c r="G56" s="273" t="s">
        <v>35</v>
      </c>
      <c r="H56" s="185">
        <v>42307</v>
      </c>
      <c r="I56" s="217" t="s">
        <v>1043</v>
      </c>
      <c r="J56" s="217" t="s">
        <v>1043</v>
      </c>
      <c r="K56" s="180" t="s">
        <v>40</v>
      </c>
      <c r="L56" s="217" t="s">
        <v>989</v>
      </c>
      <c r="M56" s="217" t="s">
        <v>989</v>
      </c>
      <c r="N56" s="181" t="s">
        <v>41</v>
      </c>
      <c r="O56" s="184">
        <v>44427</v>
      </c>
      <c r="P56" s="182" t="s">
        <v>989</v>
      </c>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row>
    <row r="57" spans="1:51" ht="71.099999999999994" customHeight="1" x14ac:dyDescent="0.2">
      <c r="A57" s="174">
        <f t="shared" si="0"/>
        <v>49</v>
      </c>
      <c r="B57" s="274" t="s">
        <v>1049</v>
      </c>
      <c r="C57" s="274" t="s">
        <v>1056</v>
      </c>
      <c r="D57" s="175" t="s">
        <v>1057</v>
      </c>
      <c r="E57" s="273" t="s">
        <v>83</v>
      </c>
      <c r="F57" s="274" t="s">
        <v>150</v>
      </c>
      <c r="G57" s="273" t="s">
        <v>35</v>
      </c>
      <c r="H57" s="185">
        <v>42304</v>
      </c>
      <c r="I57" s="217" t="s">
        <v>1043</v>
      </c>
      <c r="J57" s="217" t="s">
        <v>1043</v>
      </c>
      <c r="K57" s="180" t="s">
        <v>40</v>
      </c>
      <c r="L57" s="217" t="s">
        <v>989</v>
      </c>
      <c r="M57" s="217" t="s">
        <v>989</v>
      </c>
      <c r="N57" s="181" t="s">
        <v>41</v>
      </c>
      <c r="O57" s="184">
        <v>44427</v>
      </c>
      <c r="P57" s="182" t="s">
        <v>989</v>
      </c>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row>
    <row r="58" spans="1:51" ht="71.099999999999994" customHeight="1" x14ac:dyDescent="0.2">
      <c r="A58" s="174">
        <f t="shared" si="0"/>
        <v>50</v>
      </c>
      <c r="B58" s="274" t="s">
        <v>1049</v>
      </c>
      <c r="C58" s="274" t="s">
        <v>1058</v>
      </c>
      <c r="D58" s="175" t="s">
        <v>1059</v>
      </c>
      <c r="E58" s="273" t="s">
        <v>83</v>
      </c>
      <c r="F58" s="274" t="s">
        <v>84</v>
      </c>
      <c r="G58" s="273" t="s">
        <v>35</v>
      </c>
      <c r="H58" s="185">
        <v>42304</v>
      </c>
      <c r="I58" s="217" t="s">
        <v>1043</v>
      </c>
      <c r="J58" s="217" t="s">
        <v>1043</v>
      </c>
      <c r="K58" s="180" t="s">
        <v>40</v>
      </c>
      <c r="L58" s="217" t="s">
        <v>989</v>
      </c>
      <c r="M58" s="217" t="s">
        <v>989</v>
      </c>
      <c r="N58" s="181" t="s">
        <v>41</v>
      </c>
      <c r="O58" s="184">
        <v>44427</v>
      </c>
      <c r="P58" s="182" t="s">
        <v>989</v>
      </c>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row>
    <row r="59" spans="1:51" ht="71.099999999999994" customHeight="1" thickBot="1" x14ac:dyDescent="0.25">
      <c r="A59" s="174">
        <f t="shared" si="0"/>
        <v>51</v>
      </c>
      <c r="B59" s="274" t="s">
        <v>1049</v>
      </c>
      <c r="C59" s="274" t="s">
        <v>1060</v>
      </c>
      <c r="D59" s="278" t="s">
        <v>1061</v>
      </c>
      <c r="E59" s="273" t="s">
        <v>83</v>
      </c>
      <c r="F59" s="274" t="s">
        <v>84</v>
      </c>
      <c r="G59" s="273" t="s">
        <v>35</v>
      </c>
      <c r="H59" s="185">
        <v>43831</v>
      </c>
      <c r="I59" s="217" t="s">
        <v>1043</v>
      </c>
      <c r="J59" s="217" t="s">
        <v>1043</v>
      </c>
      <c r="K59" s="180" t="s">
        <v>40</v>
      </c>
      <c r="L59" s="217" t="s">
        <v>989</v>
      </c>
      <c r="M59" s="217" t="s">
        <v>989</v>
      </c>
      <c r="N59" s="181" t="s">
        <v>41</v>
      </c>
      <c r="O59" s="184">
        <v>43831</v>
      </c>
      <c r="P59" s="182" t="s">
        <v>989</v>
      </c>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row>
    <row r="60" spans="1:51" ht="71.099999999999994" customHeight="1" x14ac:dyDescent="0.2">
      <c r="A60" s="174">
        <f t="shared" si="0"/>
        <v>52</v>
      </c>
      <c r="B60" s="274" t="s">
        <v>1049</v>
      </c>
      <c r="C60" s="274" t="s">
        <v>1062</v>
      </c>
      <c r="D60" s="175" t="s">
        <v>1063</v>
      </c>
      <c r="E60" s="273" t="s">
        <v>44</v>
      </c>
      <c r="F60" s="274" t="s">
        <v>150</v>
      </c>
      <c r="G60" s="273" t="s">
        <v>35</v>
      </c>
      <c r="H60" s="220">
        <v>44001</v>
      </c>
      <c r="I60" s="217" t="s">
        <v>1043</v>
      </c>
      <c r="J60" s="217" t="s">
        <v>1043</v>
      </c>
      <c r="K60" s="180" t="s">
        <v>40</v>
      </c>
      <c r="L60" s="217" t="s">
        <v>989</v>
      </c>
      <c r="M60" s="217" t="s">
        <v>989</v>
      </c>
      <c r="N60" s="181" t="s">
        <v>41</v>
      </c>
      <c r="O60" s="184">
        <v>44427</v>
      </c>
      <c r="P60" s="182" t="s">
        <v>989</v>
      </c>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row>
    <row r="61" spans="1:51" ht="71.099999999999994" customHeight="1" x14ac:dyDescent="0.2">
      <c r="A61" s="174">
        <f t="shared" si="0"/>
        <v>53</v>
      </c>
      <c r="B61" s="274" t="s">
        <v>1049</v>
      </c>
      <c r="C61" s="274" t="s">
        <v>1064</v>
      </c>
      <c r="D61" s="175" t="s">
        <v>1065</v>
      </c>
      <c r="E61" s="273" t="s">
        <v>44</v>
      </c>
      <c r="F61" s="274" t="s">
        <v>84</v>
      </c>
      <c r="G61" s="273" t="s">
        <v>35</v>
      </c>
      <c r="H61" s="220">
        <v>44805</v>
      </c>
      <c r="I61" s="217" t="s">
        <v>1043</v>
      </c>
      <c r="J61" s="217" t="s">
        <v>1043</v>
      </c>
      <c r="K61" s="180" t="s">
        <v>40</v>
      </c>
      <c r="L61" s="217" t="s">
        <v>989</v>
      </c>
      <c r="M61" s="217" t="s">
        <v>989</v>
      </c>
      <c r="N61" s="181" t="s">
        <v>41</v>
      </c>
      <c r="O61" s="184">
        <v>44427</v>
      </c>
      <c r="P61" s="182" t="s">
        <v>989</v>
      </c>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row>
    <row r="62" spans="1:51" ht="71.099999999999994" customHeight="1" x14ac:dyDescent="0.2">
      <c r="A62" s="174">
        <f t="shared" si="0"/>
        <v>54</v>
      </c>
      <c r="B62" s="274" t="s">
        <v>1049</v>
      </c>
      <c r="C62" s="274" t="s">
        <v>1066</v>
      </c>
      <c r="D62" s="175" t="s">
        <v>1067</v>
      </c>
      <c r="E62" s="273" t="s">
        <v>44</v>
      </c>
      <c r="F62" s="274" t="s">
        <v>84</v>
      </c>
      <c r="G62" s="273" t="s">
        <v>35</v>
      </c>
      <c r="H62" s="220">
        <v>43101</v>
      </c>
      <c r="I62" s="217" t="s">
        <v>1043</v>
      </c>
      <c r="J62" s="217" t="s">
        <v>1043</v>
      </c>
      <c r="K62" s="180" t="s">
        <v>40</v>
      </c>
      <c r="L62" s="217" t="s">
        <v>989</v>
      </c>
      <c r="M62" s="217" t="s">
        <v>989</v>
      </c>
      <c r="N62" s="181" t="s">
        <v>41</v>
      </c>
      <c r="O62" s="184">
        <v>44427</v>
      </c>
      <c r="P62" s="182" t="s">
        <v>989</v>
      </c>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row>
    <row r="63" spans="1:51" ht="71.099999999999994" customHeight="1" x14ac:dyDescent="0.2">
      <c r="A63" s="174">
        <f t="shared" si="0"/>
        <v>55</v>
      </c>
      <c r="B63" s="274" t="s">
        <v>1049</v>
      </c>
      <c r="C63" s="274" t="s">
        <v>1068</v>
      </c>
      <c r="D63" s="175" t="s">
        <v>1069</v>
      </c>
      <c r="E63" s="273" t="s">
        <v>44</v>
      </c>
      <c r="F63" s="274" t="s">
        <v>84</v>
      </c>
      <c r="G63" s="273" t="s">
        <v>35</v>
      </c>
      <c r="H63" s="220">
        <v>43831</v>
      </c>
      <c r="I63" s="217" t="s">
        <v>1043</v>
      </c>
      <c r="J63" s="217" t="s">
        <v>1043</v>
      </c>
      <c r="K63" s="180" t="s">
        <v>40</v>
      </c>
      <c r="L63" s="217" t="s">
        <v>989</v>
      </c>
      <c r="M63" s="217" t="s">
        <v>989</v>
      </c>
      <c r="N63" s="181" t="s">
        <v>41</v>
      </c>
      <c r="O63" s="184">
        <v>44427</v>
      </c>
      <c r="P63" s="182" t="s">
        <v>989</v>
      </c>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row>
    <row r="64" spans="1:51" ht="71.099999999999994" customHeight="1" x14ac:dyDescent="0.2">
      <c r="A64" s="174">
        <f t="shared" si="0"/>
        <v>56</v>
      </c>
      <c r="B64" s="274" t="s">
        <v>1049</v>
      </c>
      <c r="C64" s="274" t="s">
        <v>1068</v>
      </c>
      <c r="D64" s="175" t="s">
        <v>1069</v>
      </c>
      <c r="E64" s="273" t="s">
        <v>44</v>
      </c>
      <c r="F64" s="274" t="s">
        <v>84</v>
      </c>
      <c r="G64" s="273" t="s">
        <v>35</v>
      </c>
      <c r="H64" s="220">
        <v>43831</v>
      </c>
      <c r="I64" s="217" t="s">
        <v>1043</v>
      </c>
      <c r="J64" s="217" t="s">
        <v>1043</v>
      </c>
      <c r="K64" s="180" t="s">
        <v>40</v>
      </c>
      <c r="L64" s="217" t="s">
        <v>989</v>
      </c>
      <c r="M64" s="217" t="s">
        <v>989</v>
      </c>
      <c r="N64" s="181" t="s">
        <v>41</v>
      </c>
      <c r="O64" s="184">
        <v>44427</v>
      </c>
      <c r="P64" s="182" t="s">
        <v>989</v>
      </c>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row>
    <row r="65" spans="1:51" ht="71.099999999999994" customHeight="1" x14ac:dyDescent="0.2">
      <c r="A65" s="174">
        <f t="shared" si="0"/>
        <v>57</v>
      </c>
      <c r="B65" s="274" t="s">
        <v>1049</v>
      </c>
      <c r="C65" s="274" t="s">
        <v>1070</v>
      </c>
      <c r="D65" s="175" t="s">
        <v>1071</v>
      </c>
      <c r="E65" s="273" t="s">
        <v>44</v>
      </c>
      <c r="F65" s="274" t="s">
        <v>84</v>
      </c>
      <c r="G65" s="273" t="s">
        <v>35</v>
      </c>
      <c r="H65" s="220">
        <v>43465</v>
      </c>
      <c r="I65" s="217" t="s">
        <v>1043</v>
      </c>
      <c r="J65" s="217" t="s">
        <v>1043</v>
      </c>
      <c r="K65" s="180" t="s">
        <v>40</v>
      </c>
      <c r="L65" s="217" t="s">
        <v>989</v>
      </c>
      <c r="M65" s="217" t="s">
        <v>989</v>
      </c>
      <c r="N65" s="181" t="s">
        <v>41</v>
      </c>
      <c r="O65" s="184">
        <v>44427</v>
      </c>
      <c r="P65" s="182" t="s">
        <v>989</v>
      </c>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row>
    <row r="66" spans="1:51" ht="71.099999999999994" customHeight="1" x14ac:dyDescent="0.2">
      <c r="A66" s="174">
        <f t="shared" si="0"/>
        <v>58</v>
      </c>
      <c r="B66" s="274" t="s">
        <v>1049</v>
      </c>
      <c r="C66" s="274" t="s">
        <v>1072</v>
      </c>
      <c r="D66" s="175" t="s">
        <v>1073</v>
      </c>
      <c r="E66" s="273" t="s">
        <v>44</v>
      </c>
      <c r="F66" s="274" t="s">
        <v>84</v>
      </c>
      <c r="G66" s="273" t="s">
        <v>35</v>
      </c>
      <c r="H66" s="220">
        <v>43465</v>
      </c>
      <c r="I66" s="217" t="s">
        <v>1043</v>
      </c>
      <c r="J66" s="217" t="s">
        <v>1043</v>
      </c>
      <c r="K66" s="180" t="s">
        <v>40</v>
      </c>
      <c r="L66" s="217" t="s">
        <v>989</v>
      </c>
      <c r="M66" s="217" t="s">
        <v>989</v>
      </c>
      <c r="N66" s="181" t="s">
        <v>41</v>
      </c>
      <c r="O66" s="184">
        <v>44427</v>
      </c>
      <c r="P66" s="182" t="s">
        <v>989</v>
      </c>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row>
    <row r="67" spans="1:51" ht="71.099999999999994" customHeight="1" x14ac:dyDescent="0.2">
      <c r="A67" s="174">
        <f t="shared" si="0"/>
        <v>59</v>
      </c>
      <c r="B67" s="274" t="s">
        <v>1049</v>
      </c>
      <c r="C67" s="274" t="s">
        <v>1074</v>
      </c>
      <c r="D67" s="175" t="s">
        <v>1075</v>
      </c>
      <c r="E67" s="273" t="s">
        <v>44</v>
      </c>
      <c r="F67" s="274" t="s">
        <v>84</v>
      </c>
      <c r="G67" s="273" t="s">
        <v>35</v>
      </c>
      <c r="H67" s="220">
        <v>44561</v>
      </c>
      <c r="I67" s="217" t="s">
        <v>1043</v>
      </c>
      <c r="J67" s="217" t="s">
        <v>1043</v>
      </c>
      <c r="K67" s="180" t="s">
        <v>40</v>
      </c>
      <c r="L67" s="217" t="s">
        <v>989</v>
      </c>
      <c r="M67" s="217" t="s">
        <v>989</v>
      </c>
      <c r="N67" s="181" t="s">
        <v>41</v>
      </c>
      <c r="O67" s="184">
        <v>44427</v>
      </c>
      <c r="P67" s="182" t="s">
        <v>989</v>
      </c>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row>
    <row r="68" spans="1:51" ht="71.099999999999994" customHeight="1" x14ac:dyDescent="0.2">
      <c r="A68" s="174">
        <f t="shared" si="0"/>
        <v>60</v>
      </c>
      <c r="B68" s="274" t="s">
        <v>1049</v>
      </c>
      <c r="C68" s="274" t="s">
        <v>1076</v>
      </c>
      <c r="D68" s="175" t="s">
        <v>1077</v>
      </c>
      <c r="E68" s="273" t="s">
        <v>44</v>
      </c>
      <c r="F68" s="274" t="s">
        <v>84</v>
      </c>
      <c r="G68" s="273" t="s">
        <v>35</v>
      </c>
      <c r="H68" s="220">
        <v>43465</v>
      </c>
      <c r="I68" s="217" t="s">
        <v>1043</v>
      </c>
      <c r="J68" s="217" t="s">
        <v>1043</v>
      </c>
      <c r="K68" s="180" t="s">
        <v>40</v>
      </c>
      <c r="L68" s="217" t="s">
        <v>989</v>
      </c>
      <c r="M68" s="217" t="s">
        <v>989</v>
      </c>
      <c r="N68" s="181" t="s">
        <v>41</v>
      </c>
      <c r="O68" s="184">
        <v>44427</v>
      </c>
      <c r="P68" s="182" t="s">
        <v>989</v>
      </c>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row>
    <row r="69" spans="1:51" ht="71.099999999999994" customHeight="1" x14ac:dyDescent="0.2">
      <c r="A69" s="174">
        <f t="shared" si="0"/>
        <v>61</v>
      </c>
      <c r="B69" s="274" t="s">
        <v>1049</v>
      </c>
      <c r="C69" s="274" t="s">
        <v>1078</v>
      </c>
      <c r="D69" s="175" t="s">
        <v>1079</v>
      </c>
      <c r="E69" s="273" t="s">
        <v>44</v>
      </c>
      <c r="F69" s="274" t="s">
        <v>84</v>
      </c>
      <c r="G69" s="273" t="s">
        <v>35</v>
      </c>
      <c r="H69" s="220">
        <v>43281</v>
      </c>
      <c r="I69" s="217" t="s">
        <v>1043</v>
      </c>
      <c r="J69" s="217" t="s">
        <v>1043</v>
      </c>
      <c r="K69" s="180" t="s">
        <v>40</v>
      </c>
      <c r="L69" s="217" t="s">
        <v>989</v>
      </c>
      <c r="M69" s="217" t="s">
        <v>989</v>
      </c>
      <c r="N69" s="181" t="s">
        <v>41</v>
      </c>
      <c r="O69" s="184">
        <v>44427</v>
      </c>
      <c r="P69" s="182" t="s">
        <v>989</v>
      </c>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row>
    <row r="70" spans="1:51" ht="71.099999999999994" customHeight="1" x14ac:dyDescent="0.2">
      <c r="A70" s="174">
        <f t="shared" si="0"/>
        <v>62</v>
      </c>
      <c r="B70" s="274" t="s">
        <v>1049</v>
      </c>
      <c r="C70" s="274" t="s">
        <v>1080</v>
      </c>
      <c r="D70" s="175" t="s">
        <v>1081</v>
      </c>
      <c r="E70" s="273" t="s">
        <v>44</v>
      </c>
      <c r="F70" s="274" t="s">
        <v>84</v>
      </c>
      <c r="G70" s="273" t="s">
        <v>35</v>
      </c>
      <c r="H70" s="220">
        <v>43465</v>
      </c>
      <c r="I70" s="217" t="s">
        <v>1043</v>
      </c>
      <c r="J70" s="217" t="s">
        <v>1043</v>
      </c>
      <c r="K70" s="180" t="s">
        <v>40</v>
      </c>
      <c r="L70" s="217" t="s">
        <v>989</v>
      </c>
      <c r="M70" s="217" t="s">
        <v>989</v>
      </c>
      <c r="N70" s="181" t="s">
        <v>41</v>
      </c>
      <c r="O70" s="184">
        <v>44427</v>
      </c>
      <c r="P70" s="182" t="s">
        <v>989</v>
      </c>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row>
    <row r="71" spans="1:51" ht="71.099999999999994" customHeight="1" x14ac:dyDescent="0.2">
      <c r="A71" s="174">
        <f t="shared" si="0"/>
        <v>63</v>
      </c>
      <c r="B71" s="274" t="s">
        <v>1082</v>
      </c>
      <c r="C71" s="279" t="s">
        <v>1083</v>
      </c>
      <c r="D71" s="279" t="s">
        <v>1084</v>
      </c>
      <c r="E71" s="273" t="s">
        <v>83</v>
      </c>
      <c r="F71" s="274" t="s">
        <v>138</v>
      </c>
      <c r="G71" s="273" t="s">
        <v>35</v>
      </c>
      <c r="H71" s="221">
        <v>44279</v>
      </c>
      <c r="I71" s="222" t="s">
        <v>3441</v>
      </c>
      <c r="J71" s="222" t="s">
        <v>3441</v>
      </c>
      <c r="K71" s="180" t="s">
        <v>40</v>
      </c>
      <c r="L71" s="217" t="s">
        <v>989</v>
      </c>
      <c r="M71" s="217" t="s">
        <v>989</v>
      </c>
      <c r="N71" s="181" t="s">
        <v>41</v>
      </c>
      <c r="O71" s="223">
        <v>45111</v>
      </c>
      <c r="P71" s="182" t="s">
        <v>989</v>
      </c>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row>
    <row r="72" spans="1:51" ht="71.099999999999994" customHeight="1" x14ac:dyDescent="0.2">
      <c r="A72" s="174">
        <f t="shared" si="0"/>
        <v>64</v>
      </c>
      <c r="B72" s="274" t="s">
        <v>1082</v>
      </c>
      <c r="C72" s="279" t="s">
        <v>1085</v>
      </c>
      <c r="D72" s="279" t="s">
        <v>1086</v>
      </c>
      <c r="E72" s="273" t="s">
        <v>83</v>
      </c>
      <c r="F72" s="274" t="s">
        <v>84</v>
      </c>
      <c r="G72" s="273" t="s">
        <v>35</v>
      </c>
      <c r="H72" s="221">
        <v>44675</v>
      </c>
      <c r="I72" s="222" t="s">
        <v>3441</v>
      </c>
      <c r="J72" s="222" t="s">
        <v>3441</v>
      </c>
      <c r="K72" s="180" t="s">
        <v>40</v>
      </c>
      <c r="L72" s="217" t="s">
        <v>989</v>
      </c>
      <c r="M72" s="217" t="s">
        <v>989</v>
      </c>
      <c r="N72" s="181" t="s">
        <v>41</v>
      </c>
      <c r="O72" s="223">
        <v>45111</v>
      </c>
      <c r="P72" s="182" t="s">
        <v>989</v>
      </c>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row>
    <row r="73" spans="1:51" ht="71.099999999999994" customHeight="1" x14ac:dyDescent="0.2">
      <c r="A73" s="174">
        <f t="shared" si="0"/>
        <v>65</v>
      </c>
      <c r="B73" s="274" t="s">
        <v>1082</v>
      </c>
      <c r="C73" s="279" t="s">
        <v>1087</v>
      </c>
      <c r="D73" s="279" t="s">
        <v>1088</v>
      </c>
      <c r="E73" s="273" t="s">
        <v>83</v>
      </c>
      <c r="F73" s="274" t="s">
        <v>138</v>
      </c>
      <c r="G73" s="273" t="s">
        <v>35</v>
      </c>
      <c r="H73" s="221">
        <v>43102</v>
      </c>
      <c r="I73" s="222" t="s">
        <v>3441</v>
      </c>
      <c r="J73" s="222" t="s">
        <v>3441</v>
      </c>
      <c r="K73" s="180" t="s">
        <v>40</v>
      </c>
      <c r="L73" s="217" t="s">
        <v>989</v>
      </c>
      <c r="M73" s="217" t="s">
        <v>989</v>
      </c>
      <c r="N73" s="181" t="s">
        <v>41</v>
      </c>
      <c r="O73" s="223">
        <v>45111</v>
      </c>
      <c r="P73" s="182" t="s">
        <v>989</v>
      </c>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row>
    <row r="74" spans="1:51" ht="71.099999999999994" customHeight="1" x14ac:dyDescent="0.2">
      <c r="A74" s="174">
        <f t="shared" si="0"/>
        <v>66</v>
      </c>
      <c r="B74" s="274" t="s">
        <v>1082</v>
      </c>
      <c r="C74" s="279" t="s">
        <v>1089</v>
      </c>
      <c r="D74" s="279" t="s">
        <v>1090</v>
      </c>
      <c r="E74" s="273" t="s">
        <v>83</v>
      </c>
      <c r="F74" s="274" t="s">
        <v>136</v>
      </c>
      <c r="G74" s="273" t="s">
        <v>35</v>
      </c>
      <c r="H74" s="221">
        <v>39084</v>
      </c>
      <c r="I74" s="222" t="s">
        <v>3441</v>
      </c>
      <c r="J74" s="222" t="s">
        <v>3441</v>
      </c>
      <c r="K74" s="180" t="s">
        <v>40</v>
      </c>
      <c r="L74" s="217" t="s">
        <v>989</v>
      </c>
      <c r="M74" s="217" t="s">
        <v>989</v>
      </c>
      <c r="N74" s="181" t="s">
        <v>41</v>
      </c>
      <c r="O74" s="223">
        <v>45111</v>
      </c>
      <c r="P74" s="182" t="s">
        <v>989</v>
      </c>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row>
    <row r="75" spans="1:51" ht="71.099999999999994" customHeight="1" x14ac:dyDescent="0.2">
      <c r="A75" s="174">
        <f t="shared" ref="A75:A138" si="1">A74+1</f>
        <v>67</v>
      </c>
      <c r="B75" s="274" t="s">
        <v>1082</v>
      </c>
      <c r="C75" s="279" t="s">
        <v>1091</v>
      </c>
      <c r="D75" s="279" t="s">
        <v>1092</v>
      </c>
      <c r="E75" s="273" t="s">
        <v>83</v>
      </c>
      <c r="F75" s="274" t="s">
        <v>150</v>
      </c>
      <c r="G75" s="273" t="s">
        <v>35</v>
      </c>
      <c r="H75" s="221">
        <v>39084</v>
      </c>
      <c r="I75" s="222" t="s">
        <v>3441</v>
      </c>
      <c r="J75" s="222" t="s">
        <v>3441</v>
      </c>
      <c r="K75" s="180" t="s">
        <v>40</v>
      </c>
      <c r="L75" s="217" t="s">
        <v>989</v>
      </c>
      <c r="M75" s="217" t="s">
        <v>989</v>
      </c>
      <c r="N75" s="181" t="s">
        <v>41</v>
      </c>
      <c r="O75" s="223">
        <v>45111</v>
      </c>
      <c r="P75" s="182" t="s">
        <v>989</v>
      </c>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row>
    <row r="76" spans="1:51" ht="71.099999999999994" customHeight="1" x14ac:dyDescent="0.2">
      <c r="A76" s="174">
        <f t="shared" si="1"/>
        <v>68</v>
      </c>
      <c r="B76" s="274" t="s">
        <v>1082</v>
      </c>
      <c r="C76" s="279" t="s">
        <v>1093</v>
      </c>
      <c r="D76" s="279" t="s">
        <v>1094</v>
      </c>
      <c r="E76" s="273" t="s">
        <v>83</v>
      </c>
      <c r="F76" s="274" t="s">
        <v>148</v>
      </c>
      <c r="G76" s="273" t="s">
        <v>35</v>
      </c>
      <c r="H76" s="221">
        <v>39084</v>
      </c>
      <c r="I76" s="222" t="s">
        <v>3441</v>
      </c>
      <c r="J76" s="222" t="s">
        <v>3441</v>
      </c>
      <c r="K76" s="180" t="s">
        <v>40</v>
      </c>
      <c r="L76" s="217" t="s">
        <v>989</v>
      </c>
      <c r="M76" s="217" t="s">
        <v>989</v>
      </c>
      <c r="N76" s="181" t="s">
        <v>41</v>
      </c>
      <c r="O76" s="223">
        <v>45111</v>
      </c>
      <c r="P76" s="182" t="s">
        <v>989</v>
      </c>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row>
    <row r="77" spans="1:51" ht="71.099999999999994" customHeight="1" x14ac:dyDescent="0.2">
      <c r="A77" s="174">
        <f t="shared" si="1"/>
        <v>69</v>
      </c>
      <c r="B77" s="274" t="s">
        <v>1082</v>
      </c>
      <c r="C77" s="279" t="s">
        <v>1095</v>
      </c>
      <c r="D77" s="279" t="s">
        <v>1096</v>
      </c>
      <c r="E77" s="273" t="s">
        <v>83</v>
      </c>
      <c r="F77" s="274" t="s">
        <v>148</v>
      </c>
      <c r="G77" s="273" t="s">
        <v>35</v>
      </c>
      <c r="H77" s="221">
        <v>39084</v>
      </c>
      <c r="I77" s="222" t="s">
        <v>3441</v>
      </c>
      <c r="J77" s="222" t="s">
        <v>3441</v>
      </c>
      <c r="K77" s="180" t="s">
        <v>40</v>
      </c>
      <c r="L77" s="217" t="s">
        <v>989</v>
      </c>
      <c r="M77" s="217" t="s">
        <v>989</v>
      </c>
      <c r="N77" s="181" t="s">
        <v>41</v>
      </c>
      <c r="O77" s="223">
        <v>45111</v>
      </c>
      <c r="P77" s="182" t="s">
        <v>989</v>
      </c>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row>
    <row r="78" spans="1:51" ht="71.099999999999994" customHeight="1" x14ac:dyDescent="0.2">
      <c r="A78" s="174">
        <f t="shared" si="1"/>
        <v>70</v>
      </c>
      <c r="B78" s="274" t="s">
        <v>1082</v>
      </c>
      <c r="C78" s="279" t="s">
        <v>1097</v>
      </c>
      <c r="D78" s="279" t="s">
        <v>1098</v>
      </c>
      <c r="E78" s="273" t="s">
        <v>83</v>
      </c>
      <c r="F78" s="274" t="s">
        <v>148</v>
      </c>
      <c r="G78" s="273" t="s">
        <v>35</v>
      </c>
      <c r="H78" s="221">
        <v>42373</v>
      </c>
      <c r="I78" s="222" t="s">
        <v>3441</v>
      </c>
      <c r="J78" s="222" t="s">
        <v>3441</v>
      </c>
      <c r="K78" s="180" t="s">
        <v>40</v>
      </c>
      <c r="L78" s="217" t="s">
        <v>989</v>
      </c>
      <c r="M78" s="217" t="s">
        <v>989</v>
      </c>
      <c r="N78" s="181" t="s">
        <v>41</v>
      </c>
      <c r="O78" s="223">
        <v>45111</v>
      </c>
      <c r="P78" s="182" t="s">
        <v>989</v>
      </c>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row>
    <row r="79" spans="1:51" ht="71.099999999999994" customHeight="1" x14ac:dyDescent="0.2">
      <c r="A79" s="174">
        <f t="shared" si="1"/>
        <v>71</v>
      </c>
      <c r="B79" s="274" t="s">
        <v>1082</v>
      </c>
      <c r="C79" s="279" t="s">
        <v>1099</v>
      </c>
      <c r="D79" s="279" t="s">
        <v>1100</v>
      </c>
      <c r="E79" s="273" t="s">
        <v>83</v>
      </c>
      <c r="F79" s="274" t="s">
        <v>133</v>
      </c>
      <c r="G79" s="273" t="s">
        <v>35</v>
      </c>
      <c r="H79" s="224">
        <v>43083</v>
      </c>
      <c r="I79" s="222" t="s">
        <v>3441</v>
      </c>
      <c r="J79" s="222" t="s">
        <v>3441</v>
      </c>
      <c r="K79" s="180" t="s">
        <v>40</v>
      </c>
      <c r="L79" s="217" t="s">
        <v>989</v>
      </c>
      <c r="M79" s="217" t="s">
        <v>989</v>
      </c>
      <c r="N79" s="181" t="s">
        <v>41</v>
      </c>
      <c r="O79" s="223">
        <v>45111</v>
      </c>
      <c r="P79" s="182" t="s">
        <v>989</v>
      </c>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row>
    <row r="80" spans="1:51" ht="71.099999999999994" customHeight="1" x14ac:dyDescent="0.2">
      <c r="A80" s="174">
        <f t="shared" si="1"/>
        <v>72</v>
      </c>
      <c r="B80" s="274" t="s">
        <v>1082</v>
      </c>
      <c r="C80" s="279" t="s">
        <v>1101</v>
      </c>
      <c r="D80" s="279" t="s">
        <v>1102</v>
      </c>
      <c r="E80" s="273" t="s">
        <v>83</v>
      </c>
      <c r="F80" s="274" t="s">
        <v>146</v>
      </c>
      <c r="G80" s="273" t="s">
        <v>35</v>
      </c>
      <c r="H80" s="221">
        <v>43200</v>
      </c>
      <c r="I80" s="222" t="s">
        <v>3441</v>
      </c>
      <c r="J80" s="222" t="s">
        <v>3441</v>
      </c>
      <c r="K80" s="180" t="s">
        <v>40</v>
      </c>
      <c r="L80" s="217" t="s">
        <v>989</v>
      </c>
      <c r="M80" s="217" t="s">
        <v>989</v>
      </c>
      <c r="N80" s="181" t="s">
        <v>41</v>
      </c>
      <c r="O80" s="223">
        <v>45111</v>
      </c>
      <c r="P80" s="182" t="s">
        <v>989</v>
      </c>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row>
    <row r="81" spans="1:51" ht="71.099999999999994" customHeight="1" x14ac:dyDescent="0.2">
      <c r="A81" s="174">
        <f t="shared" si="1"/>
        <v>73</v>
      </c>
      <c r="B81" s="274" t="s">
        <v>1082</v>
      </c>
      <c r="C81" s="279" t="s">
        <v>1103</v>
      </c>
      <c r="D81" s="279" t="s">
        <v>1104</v>
      </c>
      <c r="E81" s="273" t="s">
        <v>83</v>
      </c>
      <c r="F81" s="274" t="s">
        <v>136</v>
      </c>
      <c r="G81" s="273" t="s">
        <v>35</v>
      </c>
      <c r="H81" s="221">
        <v>43908</v>
      </c>
      <c r="I81" s="222" t="s">
        <v>3441</v>
      </c>
      <c r="J81" s="222" t="s">
        <v>3441</v>
      </c>
      <c r="K81" s="180" t="s">
        <v>40</v>
      </c>
      <c r="L81" s="217" t="s">
        <v>989</v>
      </c>
      <c r="M81" s="217" t="s">
        <v>989</v>
      </c>
      <c r="N81" s="181" t="s">
        <v>41</v>
      </c>
      <c r="O81" s="223">
        <v>45111</v>
      </c>
      <c r="P81" s="182" t="s">
        <v>989</v>
      </c>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row>
    <row r="82" spans="1:51" ht="71.099999999999994" customHeight="1" x14ac:dyDescent="0.2">
      <c r="A82" s="174">
        <f t="shared" si="1"/>
        <v>74</v>
      </c>
      <c r="B82" s="274" t="s">
        <v>1082</v>
      </c>
      <c r="C82" s="279" t="s">
        <v>1106</v>
      </c>
      <c r="D82" s="279" t="s">
        <v>1107</v>
      </c>
      <c r="E82" s="273" t="s">
        <v>83</v>
      </c>
      <c r="F82" s="274" t="s">
        <v>138</v>
      </c>
      <c r="G82" s="273" t="s">
        <v>35</v>
      </c>
      <c r="H82" s="224">
        <v>40269</v>
      </c>
      <c r="I82" s="222" t="s">
        <v>3441</v>
      </c>
      <c r="J82" s="222" t="s">
        <v>3441</v>
      </c>
      <c r="K82" s="180" t="s">
        <v>40</v>
      </c>
      <c r="L82" s="217" t="s">
        <v>989</v>
      </c>
      <c r="M82" s="217" t="s">
        <v>989</v>
      </c>
      <c r="N82" s="181" t="s">
        <v>41</v>
      </c>
      <c r="O82" s="223">
        <v>45111</v>
      </c>
      <c r="P82" s="182" t="s">
        <v>989</v>
      </c>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row>
    <row r="83" spans="1:51" ht="71.099999999999994" customHeight="1" x14ac:dyDescent="0.2">
      <c r="A83" s="174">
        <f t="shared" si="1"/>
        <v>75</v>
      </c>
      <c r="B83" s="274" t="s">
        <v>1082</v>
      </c>
      <c r="C83" s="279" t="s">
        <v>1108</v>
      </c>
      <c r="D83" s="280" t="s">
        <v>1109</v>
      </c>
      <c r="E83" s="273" t="s">
        <v>83</v>
      </c>
      <c r="F83" s="274" t="s">
        <v>148</v>
      </c>
      <c r="G83" s="273" t="s">
        <v>35</v>
      </c>
      <c r="H83" s="224">
        <v>45035</v>
      </c>
      <c r="I83" s="222" t="s">
        <v>3441</v>
      </c>
      <c r="J83" s="222" t="s">
        <v>3441</v>
      </c>
      <c r="K83" s="180" t="s">
        <v>40</v>
      </c>
      <c r="L83" s="217" t="s">
        <v>989</v>
      </c>
      <c r="M83" s="217" t="s">
        <v>989</v>
      </c>
      <c r="N83" s="181" t="s">
        <v>41</v>
      </c>
      <c r="O83" s="223">
        <v>45111</v>
      </c>
      <c r="P83" s="182" t="s">
        <v>989</v>
      </c>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row>
    <row r="84" spans="1:51" ht="71.099999999999994" customHeight="1" x14ac:dyDescent="0.2">
      <c r="A84" s="174">
        <f t="shared" si="1"/>
        <v>76</v>
      </c>
      <c r="B84" s="274" t="s">
        <v>1082</v>
      </c>
      <c r="C84" s="279" t="s">
        <v>1110</v>
      </c>
      <c r="D84" s="280" t="s">
        <v>1111</v>
      </c>
      <c r="E84" s="273" t="s">
        <v>83</v>
      </c>
      <c r="F84" s="274" t="s">
        <v>34</v>
      </c>
      <c r="G84" s="273" t="s">
        <v>35</v>
      </c>
      <c r="H84" s="224">
        <v>44560</v>
      </c>
      <c r="I84" s="222" t="s">
        <v>3441</v>
      </c>
      <c r="J84" s="222" t="s">
        <v>3441</v>
      </c>
      <c r="K84" s="180" t="s">
        <v>40</v>
      </c>
      <c r="L84" s="217" t="s">
        <v>989</v>
      </c>
      <c r="M84" s="217" t="s">
        <v>989</v>
      </c>
      <c r="N84" s="181" t="s">
        <v>41</v>
      </c>
      <c r="O84" s="223">
        <v>45111</v>
      </c>
      <c r="P84" s="182" t="s">
        <v>989</v>
      </c>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row>
    <row r="85" spans="1:51" ht="71.099999999999994" customHeight="1" x14ac:dyDescent="0.2">
      <c r="A85" s="174">
        <f t="shared" si="1"/>
        <v>77</v>
      </c>
      <c r="B85" s="274" t="s">
        <v>1082</v>
      </c>
      <c r="C85" s="279" t="s">
        <v>1112</v>
      </c>
      <c r="D85" s="280" t="s">
        <v>1113</v>
      </c>
      <c r="E85" s="273" t="s">
        <v>83</v>
      </c>
      <c r="F85" s="274" t="s">
        <v>34</v>
      </c>
      <c r="G85" s="273" t="s">
        <v>35</v>
      </c>
      <c r="H85" s="221">
        <v>43969</v>
      </c>
      <c r="I85" s="222" t="s">
        <v>3441</v>
      </c>
      <c r="J85" s="222" t="s">
        <v>3441</v>
      </c>
      <c r="K85" s="180" t="s">
        <v>40</v>
      </c>
      <c r="L85" s="217" t="s">
        <v>989</v>
      </c>
      <c r="M85" s="217" t="s">
        <v>989</v>
      </c>
      <c r="N85" s="181" t="s">
        <v>41</v>
      </c>
      <c r="O85" s="223">
        <v>45111</v>
      </c>
      <c r="P85" s="182" t="s">
        <v>989</v>
      </c>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row>
    <row r="86" spans="1:51" ht="71.099999999999994" customHeight="1" x14ac:dyDescent="0.2">
      <c r="A86" s="174">
        <f t="shared" si="1"/>
        <v>78</v>
      </c>
      <c r="B86" s="274" t="s">
        <v>1082</v>
      </c>
      <c r="C86" s="279" t="s">
        <v>1114</v>
      </c>
      <c r="D86" s="280" t="s">
        <v>1115</v>
      </c>
      <c r="E86" s="273" t="s">
        <v>83</v>
      </c>
      <c r="F86" s="274" t="s">
        <v>131</v>
      </c>
      <c r="G86" s="273" t="s">
        <v>35</v>
      </c>
      <c r="H86" s="221">
        <v>40182</v>
      </c>
      <c r="I86" s="222" t="s">
        <v>3441</v>
      </c>
      <c r="J86" s="222" t="s">
        <v>3441</v>
      </c>
      <c r="K86" s="180" t="s">
        <v>40</v>
      </c>
      <c r="L86" s="217" t="s">
        <v>989</v>
      </c>
      <c r="M86" s="217" t="s">
        <v>989</v>
      </c>
      <c r="N86" s="181" t="s">
        <v>41</v>
      </c>
      <c r="O86" s="223">
        <v>45111</v>
      </c>
      <c r="P86" s="182" t="s">
        <v>989</v>
      </c>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row>
    <row r="87" spans="1:51" ht="71.099999999999994" customHeight="1" x14ac:dyDescent="0.2">
      <c r="A87" s="174">
        <f t="shared" si="1"/>
        <v>79</v>
      </c>
      <c r="B87" s="274" t="s">
        <v>1082</v>
      </c>
      <c r="C87" s="279" t="s">
        <v>1116</v>
      </c>
      <c r="D87" s="280" t="s">
        <v>1117</v>
      </c>
      <c r="E87" s="273" t="s">
        <v>83</v>
      </c>
      <c r="F87" s="274" t="s">
        <v>34</v>
      </c>
      <c r="G87" s="273" t="s">
        <v>35</v>
      </c>
      <c r="H87" s="221">
        <v>41414</v>
      </c>
      <c r="I87" s="222" t="s">
        <v>3441</v>
      </c>
      <c r="J87" s="222" t="s">
        <v>3441</v>
      </c>
      <c r="K87" s="180" t="s">
        <v>40</v>
      </c>
      <c r="L87" s="217" t="s">
        <v>989</v>
      </c>
      <c r="M87" s="217" t="s">
        <v>989</v>
      </c>
      <c r="N87" s="181" t="s">
        <v>41</v>
      </c>
      <c r="O87" s="223">
        <v>45111</v>
      </c>
      <c r="P87" s="182" t="s">
        <v>989</v>
      </c>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row>
    <row r="88" spans="1:51" ht="71.099999999999994" customHeight="1" x14ac:dyDescent="0.2">
      <c r="A88" s="174">
        <f t="shared" si="1"/>
        <v>80</v>
      </c>
      <c r="B88" s="274" t="s">
        <v>1082</v>
      </c>
      <c r="C88" s="279" t="s">
        <v>1118</v>
      </c>
      <c r="D88" s="280" t="s">
        <v>1119</v>
      </c>
      <c r="E88" s="273" t="s">
        <v>83</v>
      </c>
      <c r="F88" s="274" t="s">
        <v>34</v>
      </c>
      <c r="G88" s="273" t="s">
        <v>35</v>
      </c>
      <c r="H88" s="221">
        <v>41603</v>
      </c>
      <c r="I88" s="222" t="s">
        <v>3441</v>
      </c>
      <c r="J88" s="222" t="s">
        <v>3441</v>
      </c>
      <c r="K88" s="180" t="s">
        <v>40</v>
      </c>
      <c r="L88" s="217" t="s">
        <v>989</v>
      </c>
      <c r="M88" s="217" t="s">
        <v>989</v>
      </c>
      <c r="N88" s="181" t="s">
        <v>41</v>
      </c>
      <c r="O88" s="223">
        <v>45111</v>
      </c>
      <c r="P88" s="182" t="s">
        <v>989</v>
      </c>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row>
    <row r="89" spans="1:51" ht="71.099999999999994" customHeight="1" x14ac:dyDescent="0.2">
      <c r="A89" s="174">
        <f t="shared" si="1"/>
        <v>81</v>
      </c>
      <c r="B89" s="281" t="s">
        <v>1120</v>
      </c>
      <c r="C89" s="282" t="s">
        <v>1121</v>
      </c>
      <c r="D89" s="281" t="s">
        <v>1122</v>
      </c>
      <c r="E89" s="273" t="s">
        <v>83</v>
      </c>
      <c r="F89" s="274" t="s">
        <v>34</v>
      </c>
      <c r="G89" s="273" t="s">
        <v>35</v>
      </c>
      <c r="H89" s="225">
        <v>44562</v>
      </c>
      <c r="I89" s="226" t="s">
        <v>3422</v>
      </c>
      <c r="J89" s="226" t="s">
        <v>3422</v>
      </c>
      <c r="K89" s="180" t="s">
        <v>40</v>
      </c>
      <c r="L89" s="217" t="s">
        <v>989</v>
      </c>
      <c r="M89" s="217" t="s">
        <v>989</v>
      </c>
      <c r="N89" s="181" t="s">
        <v>41</v>
      </c>
      <c r="O89" s="177">
        <v>44420</v>
      </c>
      <c r="P89" s="182" t="s">
        <v>989</v>
      </c>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row>
    <row r="90" spans="1:51" ht="71.099999999999994" customHeight="1" x14ac:dyDescent="0.2">
      <c r="A90" s="174">
        <f t="shared" si="1"/>
        <v>82</v>
      </c>
      <c r="B90" s="281" t="s">
        <v>1120</v>
      </c>
      <c r="C90" s="282" t="s">
        <v>1123</v>
      </c>
      <c r="D90" s="281" t="s">
        <v>1124</v>
      </c>
      <c r="E90" s="273" t="s">
        <v>83</v>
      </c>
      <c r="F90" s="274" t="s">
        <v>34</v>
      </c>
      <c r="G90" s="273" t="s">
        <v>35</v>
      </c>
      <c r="H90" s="225">
        <v>44562</v>
      </c>
      <c r="I90" s="226" t="s">
        <v>3422</v>
      </c>
      <c r="J90" s="226" t="s">
        <v>3422</v>
      </c>
      <c r="K90" s="180" t="s">
        <v>40</v>
      </c>
      <c r="L90" s="217" t="s">
        <v>989</v>
      </c>
      <c r="M90" s="217" t="s">
        <v>989</v>
      </c>
      <c r="N90" s="181" t="s">
        <v>41</v>
      </c>
      <c r="O90" s="177">
        <v>44420</v>
      </c>
      <c r="P90" s="182" t="s">
        <v>989</v>
      </c>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row>
    <row r="91" spans="1:51" ht="71.099999999999994" customHeight="1" x14ac:dyDescent="0.2">
      <c r="A91" s="174">
        <f t="shared" si="1"/>
        <v>83</v>
      </c>
      <c r="B91" s="281" t="s">
        <v>1120</v>
      </c>
      <c r="C91" s="282" t="s">
        <v>1125</v>
      </c>
      <c r="D91" s="281" t="s">
        <v>1126</v>
      </c>
      <c r="E91" s="273" t="s">
        <v>83</v>
      </c>
      <c r="F91" s="274" t="s">
        <v>84</v>
      </c>
      <c r="G91" s="273" t="s">
        <v>35</v>
      </c>
      <c r="H91" s="225">
        <v>44562</v>
      </c>
      <c r="I91" s="226" t="s">
        <v>3422</v>
      </c>
      <c r="J91" s="226" t="s">
        <v>3422</v>
      </c>
      <c r="K91" s="180" t="s">
        <v>47</v>
      </c>
      <c r="L91" s="179" t="s">
        <v>1045</v>
      </c>
      <c r="M91" s="179" t="s">
        <v>1045</v>
      </c>
      <c r="N91" s="181" t="s">
        <v>119</v>
      </c>
      <c r="O91" s="177">
        <v>44448</v>
      </c>
      <c r="P91" s="178" t="s">
        <v>1105</v>
      </c>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row>
    <row r="92" spans="1:51" ht="71.099999999999994" customHeight="1" x14ac:dyDescent="0.2">
      <c r="A92" s="174">
        <f t="shared" si="1"/>
        <v>84</v>
      </c>
      <c r="B92" s="281" t="s">
        <v>1120</v>
      </c>
      <c r="C92" s="282" t="s">
        <v>1127</v>
      </c>
      <c r="D92" s="281" t="s">
        <v>1128</v>
      </c>
      <c r="E92" s="273" t="s">
        <v>83</v>
      </c>
      <c r="F92" s="274" t="s">
        <v>136</v>
      </c>
      <c r="G92" s="273" t="s">
        <v>35</v>
      </c>
      <c r="H92" s="225">
        <v>44562</v>
      </c>
      <c r="I92" s="226" t="s">
        <v>3422</v>
      </c>
      <c r="J92" s="226" t="s">
        <v>3422</v>
      </c>
      <c r="K92" s="180" t="s">
        <v>40</v>
      </c>
      <c r="L92" s="217" t="s">
        <v>989</v>
      </c>
      <c r="M92" s="217" t="s">
        <v>989</v>
      </c>
      <c r="N92" s="181" t="s">
        <v>41</v>
      </c>
      <c r="O92" s="177">
        <v>44420</v>
      </c>
      <c r="P92" s="182" t="s">
        <v>989</v>
      </c>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row>
    <row r="93" spans="1:51" ht="71.099999999999994" customHeight="1" x14ac:dyDescent="0.2">
      <c r="A93" s="174">
        <f t="shared" si="1"/>
        <v>85</v>
      </c>
      <c r="B93" s="281" t="s">
        <v>1120</v>
      </c>
      <c r="C93" s="281" t="s">
        <v>1129</v>
      </c>
      <c r="D93" s="281" t="s">
        <v>1130</v>
      </c>
      <c r="E93" s="273" t="s">
        <v>83</v>
      </c>
      <c r="F93" s="274" t="s">
        <v>84</v>
      </c>
      <c r="G93" s="273" t="s">
        <v>35</v>
      </c>
      <c r="H93" s="225">
        <v>44562</v>
      </c>
      <c r="I93" s="226" t="s">
        <v>3422</v>
      </c>
      <c r="J93" s="226" t="s">
        <v>3422</v>
      </c>
      <c r="K93" s="180" t="s">
        <v>40</v>
      </c>
      <c r="L93" s="217" t="s">
        <v>989</v>
      </c>
      <c r="M93" s="217" t="s">
        <v>989</v>
      </c>
      <c r="N93" s="181" t="s">
        <v>41</v>
      </c>
      <c r="O93" s="177">
        <v>44420</v>
      </c>
      <c r="P93" s="182" t="s">
        <v>989</v>
      </c>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row>
    <row r="94" spans="1:51" ht="71.099999999999994" customHeight="1" x14ac:dyDescent="0.2">
      <c r="A94" s="174">
        <f t="shared" si="1"/>
        <v>86</v>
      </c>
      <c r="B94" s="281" t="s">
        <v>1120</v>
      </c>
      <c r="C94" s="281" t="s">
        <v>1131</v>
      </c>
      <c r="D94" s="281" t="s">
        <v>1132</v>
      </c>
      <c r="E94" s="273" t="s">
        <v>83</v>
      </c>
      <c r="F94" s="274" t="s">
        <v>138</v>
      </c>
      <c r="G94" s="273" t="s">
        <v>35</v>
      </c>
      <c r="H94" s="225">
        <v>44197</v>
      </c>
      <c r="I94" s="226" t="s">
        <v>3422</v>
      </c>
      <c r="J94" s="226" t="s">
        <v>3422</v>
      </c>
      <c r="K94" s="180" t="s">
        <v>40</v>
      </c>
      <c r="L94" s="217" t="s">
        <v>989</v>
      </c>
      <c r="M94" s="217" t="s">
        <v>989</v>
      </c>
      <c r="N94" s="181" t="s">
        <v>41</v>
      </c>
      <c r="O94" s="177">
        <v>44420</v>
      </c>
      <c r="P94" s="182" t="s">
        <v>989</v>
      </c>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row>
    <row r="95" spans="1:51" ht="71.099999999999994" customHeight="1" x14ac:dyDescent="0.2">
      <c r="A95" s="174">
        <f t="shared" si="1"/>
        <v>87</v>
      </c>
      <c r="B95" s="281" t="s">
        <v>1120</v>
      </c>
      <c r="C95" s="281" t="s">
        <v>1133</v>
      </c>
      <c r="D95" s="281" t="s">
        <v>1134</v>
      </c>
      <c r="E95" s="273" t="s">
        <v>83</v>
      </c>
      <c r="F95" s="274" t="s">
        <v>84</v>
      </c>
      <c r="G95" s="273" t="s">
        <v>35</v>
      </c>
      <c r="H95" s="225">
        <v>44197</v>
      </c>
      <c r="I95" s="226" t="s">
        <v>3422</v>
      </c>
      <c r="J95" s="226" t="s">
        <v>3422</v>
      </c>
      <c r="K95" s="180" t="s">
        <v>40</v>
      </c>
      <c r="L95" s="217" t="s">
        <v>989</v>
      </c>
      <c r="M95" s="217" t="s">
        <v>989</v>
      </c>
      <c r="N95" s="181" t="s">
        <v>41</v>
      </c>
      <c r="O95" s="177">
        <v>44420</v>
      </c>
      <c r="P95" s="182" t="s">
        <v>989</v>
      </c>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row>
    <row r="96" spans="1:51" ht="71.099999999999994" customHeight="1" x14ac:dyDescent="0.2">
      <c r="A96" s="174">
        <f t="shared" si="1"/>
        <v>88</v>
      </c>
      <c r="B96" s="281" t="s">
        <v>1120</v>
      </c>
      <c r="C96" s="281" t="s">
        <v>1135</v>
      </c>
      <c r="D96" s="281" t="s">
        <v>1136</v>
      </c>
      <c r="E96" s="273" t="s">
        <v>44</v>
      </c>
      <c r="F96" s="274" t="s">
        <v>150</v>
      </c>
      <c r="G96" s="273" t="s">
        <v>35</v>
      </c>
      <c r="H96" s="225">
        <v>44197</v>
      </c>
      <c r="I96" s="226" t="s">
        <v>3422</v>
      </c>
      <c r="J96" s="226" t="s">
        <v>3422</v>
      </c>
      <c r="K96" s="180" t="s">
        <v>47</v>
      </c>
      <c r="L96" s="179" t="s">
        <v>1045</v>
      </c>
      <c r="M96" s="179" t="s">
        <v>1045</v>
      </c>
      <c r="N96" s="181" t="s">
        <v>119</v>
      </c>
      <c r="O96" s="177">
        <v>44448</v>
      </c>
      <c r="P96" s="178" t="s">
        <v>1105</v>
      </c>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row>
    <row r="97" spans="1:51" ht="71.099999999999994" customHeight="1" x14ac:dyDescent="0.2">
      <c r="A97" s="174">
        <f t="shared" si="1"/>
        <v>89</v>
      </c>
      <c r="B97" s="281" t="s">
        <v>1120</v>
      </c>
      <c r="C97" s="281" t="s">
        <v>1137</v>
      </c>
      <c r="D97" s="281" t="s">
        <v>1138</v>
      </c>
      <c r="E97" s="273" t="s">
        <v>33</v>
      </c>
      <c r="F97" s="274" t="s">
        <v>34</v>
      </c>
      <c r="G97" s="273" t="s">
        <v>35</v>
      </c>
      <c r="H97" s="225">
        <v>44197</v>
      </c>
      <c r="I97" s="226" t="s">
        <v>3422</v>
      </c>
      <c r="J97" s="226" t="s">
        <v>3422</v>
      </c>
      <c r="K97" s="180" t="s">
        <v>40</v>
      </c>
      <c r="L97" s="217" t="s">
        <v>989</v>
      </c>
      <c r="M97" s="217" t="s">
        <v>989</v>
      </c>
      <c r="N97" s="181" t="s">
        <v>41</v>
      </c>
      <c r="O97" s="177">
        <v>44420</v>
      </c>
      <c r="P97" s="182" t="s">
        <v>989</v>
      </c>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row>
    <row r="98" spans="1:51" ht="71.099999999999994" customHeight="1" x14ac:dyDescent="0.2">
      <c r="A98" s="174">
        <f t="shared" si="1"/>
        <v>90</v>
      </c>
      <c r="B98" s="281" t="s">
        <v>1120</v>
      </c>
      <c r="C98" s="281" t="s">
        <v>1139</v>
      </c>
      <c r="D98" s="281" t="s">
        <v>1140</v>
      </c>
      <c r="E98" s="273" t="s">
        <v>83</v>
      </c>
      <c r="F98" s="274" t="s">
        <v>84</v>
      </c>
      <c r="G98" s="273" t="s">
        <v>35</v>
      </c>
      <c r="H98" s="225">
        <v>44287</v>
      </c>
      <c r="I98" s="226" t="s">
        <v>3422</v>
      </c>
      <c r="J98" s="226" t="s">
        <v>3422</v>
      </c>
      <c r="K98" s="180" t="s">
        <v>40</v>
      </c>
      <c r="L98" s="217" t="s">
        <v>989</v>
      </c>
      <c r="M98" s="217" t="s">
        <v>989</v>
      </c>
      <c r="N98" s="181" t="s">
        <v>41</v>
      </c>
      <c r="O98" s="177">
        <v>44420</v>
      </c>
      <c r="P98" s="182" t="s">
        <v>989</v>
      </c>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row>
    <row r="99" spans="1:51" ht="71.099999999999994" customHeight="1" x14ac:dyDescent="0.2">
      <c r="A99" s="174">
        <f t="shared" si="1"/>
        <v>91</v>
      </c>
      <c r="B99" s="281" t="s">
        <v>1120</v>
      </c>
      <c r="C99" s="281" t="s">
        <v>1141</v>
      </c>
      <c r="D99" s="281" t="s">
        <v>1142</v>
      </c>
      <c r="E99" s="273" t="s">
        <v>83</v>
      </c>
      <c r="F99" s="274" t="s">
        <v>34</v>
      </c>
      <c r="G99" s="273" t="s">
        <v>35</v>
      </c>
      <c r="H99" s="225">
        <v>44378</v>
      </c>
      <c r="I99" s="226" t="s">
        <v>3422</v>
      </c>
      <c r="J99" s="226" t="s">
        <v>3422</v>
      </c>
      <c r="K99" s="180" t="s">
        <v>40</v>
      </c>
      <c r="L99" s="217" t="s">
        <v>989</v>
      </c>
      <c r="M99" s="217" t="s">
        <v>989</v>
      </c>
      <c r="N99" s="181" t="s">
        <v>41</v>
      </c>
      <c r="O99" s="177">
        <v>44420</v>
      </c>
      <c r="P99" s="182" t="s">
        <v>989</v>
      </c>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row>
    <row r="100" spans="1:51" ht="71.099999999999994" customHeight="1" x14ac:dyDescent="0.2">
      <c r="A100" s="174">
        <f t="shared" si="1"/>
        <v>92</v>
      </c>
      <c r="B100" s="281" t="s">
        <v>1120</v>
      </c>
      <c r="C100" s="281" t="s">
        <v>1143</v>
      </c>
      <c r="D100" s="281" t="s">
        <v>1144</v>
      </c>
      <c r="E100" s="273" t="s">
        <v>83</v>
      </c>
      <c r="F100" s="274" t="s">
        <v>150</v>
      </c>
      <c r="G100" s="273" t="s">
        <v>35</v>
      </c>
      <c r="H100" s="225">
        <v>44197</v>
      </c>
      <c r="I100" s="226" t="s">
        <v>3422</v>
      </c>
      <c r="J100" s="226" t="s">
        <v>3422</v>
      </c>
      <c r="K100" s="180" t="s">
        <v>40</v>
      </c>
      <c r="L100" s="217" t="s">
        <v>989</v>
      </c>
      <c r="M100" s="217" t="s">
        <v>989</v>
      </c>
      <c r="N100" s="181" t="s">
        <v>41</v>
      </c>
      <c r="O100" s="177">
        <v>44420</v>
      </c>
      <c r="P100" s="182" t="s">
        <v>989</v>
      </c>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row>
    <row r="101" spans="1:51" ht="71.099999999999994" customHeight="1" x14ac:dyDescent="0.2">
      <c r="A101" s="174">
        <f t="shared" si="1"/>
        <v>93</v>
      </c>
      <c r="B101" s="281" t="s">
        <v>1120</v>
      </c>
      <c r="C101" s="281" t="s">
        <v>1145</v>
      </c>
      <c r="D101" s="281" t="s">
        <v>1146</v>
      </c>
      <c r="E101" s="273" t="s">
        <v>83</v>
      </c>
      <c r="F101" s="274" t="s">
        <v>84</v>
      </c>
      <c r="G101" s="273" t="s">
        <v>35</v>
      </c>
      <c r="H101" s="225">
        <v>44287</v>
      </c>
      <c r="I101" s="226" t="s">
        <v>3422</v>
      </c>
      <c r="J101" s="226" t="s">
        <v>3422</v>
      </c>
      <c r="K101" s="180" t="s">
        <v>40</v>
      </c>
      <c r="L101" s="217" t="s">
        <v>989</v>
      </c>
      <c r="M101" s="217" t="s">
        <v>989</v>
      </c>
      <c r="N101" s="181" t="s">
        <v>41</v>
      </c>
      <c r="O101" s="177">
        <v>44420</v>
      </c>
      <c r="P101" s="182" t="s">
        <v>989</v>
      </c>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row>
    <row r="102" spans="1:51" ht="71.099999999999994" customHeight="1" x14ac:dyDescent="0.2">
      <c r="A102" s="174">
        <f t="shared" si="1"/>
        <v>94</v>
      </c>
      <c r="B102" s="281" t="s">
        <v>1120</v>
      </c>
      <c r="C102" s="281" t="s">
        <v>1147</v>
      </c>
      <c r="D102" s="281" t="s">
        <v>1148</v>
      </c>
      <c r="E102" s="273" t="s">
        <v>83</v>
      </c>
      <c r="F102" s="274" t="s">
        <v>84</v>
      </c>
      <c r="G102" s="273" t="s">
        <v>35</v>
      </c>
      <c r="H102" s="225">
        <v>44197</v>
      </c>
      <c r="I102" s="226" t="s">
        <v>3422</v>
      </c>
      <c r="J102" s="226" t="s">
        <v>3422</v>
      </c>
      <c r="K102" s="180" t="s">
        <v>51</v>
      </c>
      <c r="L102" s="179" t="s">
        <v>1045</v>
      </c>
      <c r="M102" s="179" t="s">
        <v>1045</v>
      </c>
      <c r="N102" s="181" t="s">
        <v>119</v>
      </c>
      <c r="O102" s="177">
        <v>44448</v>
      </c>
      <c r="P102" s="178" t="s">
        <v>1105</v>
      </c>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row>
    <row r="103" spans="1:51" ht="71.099999999999994" customHeight="1" x14ac:dyDescent="0.2">
      <c r="A103" s="174">
        <f t="shared" si="1"/>
        <v>95</v>
      </c>
      <c r="B103" s="281" t="s">
        <v>1120</v>
      </c>
      <c r="C103" s="281" t="s">
        <v>1149</v>
      </c>
      <c r="D103" s="281" t="s">
        <v>1150</v>
      </c>
      <c r="E103" s="273" t="s">
        <v>83</v>
      </c>
      <c r="F103" s="274" t="s">
        <v>150</v>
      </c>
      <c r="G103" s="273" t="s">
        <v>35</v>
      </c>
      <c r="H103" s="225">
        <v>44197</v>
      </c>
      <c r="I103" s="226" t="s">
        <v>3422</v>
      </c>
      <c r="J103" s="226" t="s">
        <v>3422</v>
      </c>
      <c r="K103" s="180" t="s">
        <v>40</v>
      </c>
      <c r="L103" s="217" t="s">
        <v>989</v>
      </c>
      <c r="M103" s="217" t="s">
        <v>989</v>
      </c>
      <c r="N103" s="181" t="s">
        <v>41</v>
      </c>
      <c r="O103" s="177">
        <v>44420</v>
      </c>
      <c r="P103" s="182" t="s">
        <v>989</v>
      </c>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row>
    <row r="104" spans="1:51" ht="71.099999999999994" customHeight="1" x14ac:dyDescent="0.2">
      <c r="A104" s="174">
        <f t="shared" si="1"/>
        <v>96</v>
      </c>
      <c r="B104" s="281" t="s">
        <v>1120</v>
      </c>
      <c r="C104" s="281" t="s">
        <v>1151</v>
      </c>
      <c r="D104" s="281" t="s">
        <v>1152</v>
      </c>
      <c r="E104" s="273" t="s">
        <v>83</v>
      </c>
      <c r="F104" s="274" t="s">
        <v>138</v>
      </c>
      <c r="G104" s="273" t="s">
        <v>35</v>
      </c>
      <c r="H104" s="225">
        <v>44197</v>
      </c>
      <c r="I104" s="226" t="s">
        <v>3422</v>
      </c>
      <c r="J104" s="226" t="s">
        <v>3422</v>
      </c>
      <c r="K104" s="180" t="s">
        <v>40</v>
      </c>
      <c r="L104" s="217" t="s">
        <v>989</v>
      </c>
      <c r="M104" s="217" t="s">
        <v>989</v>
      </c>
      <c r="N104" s="181" t="s">
        <v>41</v>
      </c>
      <c r="O104" s="177">
        <v>44420</v>
      </c>
      <c r="P104" s="182" t="s">
        <v>989</v>
      </c>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row>
    <row r="105" spans="1:51" ht="71.099999999999994" customHeight="1" x14ac:dyDescent="0.2">
      <c r="A105" s="174">
        <f t="shared" si="1"/>
        <v>97</v>
      </c>
      <c r="B105" s="281" t="s">
        <v>1120</v>
      </c>
      <c r="C105" s="281" t="s">
        <v>1153</v>
      </c>
      <c r="D105" s="281" t="s">
        <v>1154</v>
      </c>
      <c r="E105" s="273" t="s">
        <v>83</v>
      </c>
      <c r="F105" s="274" t="s">
        <v>34</v>
      </c>
      <c r="G105" s="273" t="s">
        <v>35</v>
      </c>
      <c r="H105" s="225">
        <v>44197</v>
      </c>
      <c r="I105" s="226" t="s">
        <v>3422</v>
      </c>
      <c r="J105" s="226" t="s">
        <v>3422</v>
      </c>
      <c r="K105" s="180" t="s">
        <v>64</v>
      </c>
      <c r="L105" s="176" t="s">
        <v>989</v>
      </c>
      <c r="M105" s="176" t="s">
        <v>989</v>
      </c>
      <c r="N105" s="181" t="s">
        <v>119</v>
      </c>
      <c r="O105" s="177">
        <v>44420</v>
      </c>
      <c r="P105" s="178" t="s">
        <v>989</v>
      </c>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row>
    <row r="106" spans="1:51" ht="71.099999999999994" customHeight="1" x14ac:dyDescent="0.2">
      <c r="A106" s="174">
        <f t="shared" si="1"/>
        <v>98</v>
      </c>
      <c r="B106" s="281" t="s">
        <v>1120</v>
      </c>
      <c r="C106" s="281" t="s">
        <v>1155</v>
      </c>
      <c r="D106" s="281" t="s">
        <v>1156</v>
      </c>
      <c r="E106" s="273" t="s">
        <v>83</v>
      </c>
      <c r="F106" s="274" t="s">
        <v>34</v>
      </c>
      <c r="G106" s="273" t="s">
        <v>35</v>
      </c>
      <c r="H106" s="225">
        <v>44197</v>
      </c>
      <c r="I106" s="226" t="s">
        <v>3422</v>
      </c>
      <c r="J106" s="226" t="s">
        <v>3422</v>
      </c>
      <c r="K106" s="180" t="s">
        <v>64</v>
      </c>
      <c r="L106" s="176" t="s">
        <v>989</v>
      </c>
      <c r="M106" s="176" t="s">
        <v>989</v>
      </c>
      <c r="N106" s="181" t="s">
        <v>119</v>
      </c>
      <c r="O106" s="177">
        <v>44420</v>
      </c>
      <c r="P106" s="178" t="s">
        <v>989</v>
      </c>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row>
    <row r="107" spans="1:51" ht="71.099999999999994" customHeight="1" x14ac:dyDescent="0.2">
      <c r="A107" s="174">
        <f t="shared" si="1"/>
        <v>99</v>
      </c>
      <c r="B107" s="281" t="s">
        <v>1120</v>
      </c>
      <c r="C107" s="281" t="s">
        <v>1157</v>
      </c>
      <c r="D107" s="281" t="s">
        <v>1158</v>
      </c>
      <c r="E107" s="273" t="s">
        <v>83</v>
      </c>
      <c r="F107" s="274" t="s">
        <v>34</v>
      </c>
      <c r="G107" s="273" t="s">
        <v>35</v>
      </c>
      <c r="H107" s="225">
        <v>44197</v>
      </c>
      <c r="I107" s="226" t="s">
        <v>3422</v>
      </c>
      <c r="J107" s="226" t="s">
        <v>3422</v>
      </c>
      <c r="K107" s="180" t="s">
        <v>47</v>
      </c>
      <c r="L107" s="176" t="s">
        <v>989</v>
      </c>
      <c r="M107" s="176" t="s">
        <v>989</v>
      </c>
      <c r="N107" s="181" t="s">
        <v>119</v>
      </c>
      <c r="O107" s="177">
        <v>44420</v>
      </c>
      <c r="P107" s="178" t="s">
        <v>989</v>
      </c>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row>
    <row r="108" spans="1:51" ht="71.099999999999994" customHeight="1" x14ac:dyDescent="0.2">
      <c r="A108" s="174">
        <f t="shared" si="1"/>
        <v>100</v>
      </c>
      <c r="B108" s="281" t="s">
        <v>1120</v>
      </c>
      <c r="C108" s="281" t="s">
        <v>1159</v>
      </c>
      <c r="D108" s="281" t="s">
        <v>1160</v>
      </c>
      <c r="E108" s="273" t="s">
        <v>83</v>
      </c>
      <c r="F108" s="274" t="s">
        <v>34</v>
      </c>
      <c r="G108" s="273" t="s">
        <v>35</v>
      </c>
      <c r="H108" s="225">
        <v>44197</v>
      </c>
      <c r="I108" s="226" t="s">
        <v>3422</v>
      </c>
      <c r="J108" s="226" t="s">
        <v>3422</v>
      </c>
      <c r="K108" s="180" t="s">
        <v>47</v>
      </c>
      <c r="L108" s="176" t="s">
        <v>989</v>
      </c>
      <c r="M108" s="176" t="s">
        <v>989</v>
      </c>
      <c r="N108" s="181" t="s">
        <v>119</v>
      </c>
      <c r="O108" s="177">
        <v>44420</v>
      </c>
      <c r="P108" s="178" t="s">
        <v>989</v>
      </c>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row>
    <row r="109" spans="1:51" ht="71.099999999999994" customHeight="1" x14ac:dyDescent="0.2">
      <c r="A109" s="174">
        <f t="shared" si="1"/>
        <v>101</v>
      </c>
      <c r="B109" s="281" t="s">
        <v>1120</v>
      </c>
      <c r="C109" s="281" t="s">
        <v>1161</v>
      </c>
      <c r="D109" s="281" t="s">
        <v>1162</v>
      </c>
      <c r="E109" s="273" t="s">
        <v>83</v>
      </c>
      <c r="F109" s="274" t="s">
        <v>138</v>
      </c>
      <c r="G109" s="273" t="s">
        <v>35</v>
      </c>
      <c r="H109" s="225">
        <v>44197</v>
      </c>
      <c r="I109" s="226" t="s">
        <v>3422</v>
      </c>
      <c r="J109" s="226" t="s">
        <v>3422</v>
      </c>
      <c r="K109" s="180" t="s">
        <v>51</v>
      </c>
      <c r="L109" s="179" t="s">
        <v>1045</v>
      </c>
      <c r="M109" s="179" t="s">
        <v>1045</v>
      </c>
      <c r="N109" s="181" t="s">
        <v>119</v>
      </c>
      <c r="O109" s="177">
        <v>44448</v>
      </c>
      <c r="P109" s="178" t="s">
        <v>1105</v>
      </c>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row>
    <row r="110" spans="1:51" ht="71.099999999999994" customHeight="1" x14ac:dyDescent="0.2">
      <c r="A110" s="174">
        <f t="shared" si="1"/>
        <v>102</v>
      </c>
      <c r="B110" s="274" t="s">
        <v>3407</v>
      </c>
      <c r="C110" s="175" t="s">
        <v>1163</v>
      </c>
      <c r="D110" s="283" t="s">
        <v>1164</v>
      </c>
      <c r="E110" s="273" t="s">
        <v>44</v>
      </c>
      <c r="F110" s="274" t="s">
        <v>34</v>
      </c>
      <c r="G110" s="273" t="s">
        <v>35</v>
      </c>
      <c r="H110" s="225">
        <v>44593</v>
      </c>
      <c r="I110" s="182" t="s">
        <v>1165</v>
      </c>
      <c r="J110" s="182" t="s">
        <v>1165</v>
      </c>
      <c r="K110" s="180" t="s">
        <v>47</v>
      </c>
      <c r="L110" s="226" t="s">
        <v>1045</v>
      </c>
      <c r="M110" s="226" t="s">
        <v>1045</v>
      </c>
      <c r="N110" s="181" t="s">
        <v>117</v>
      </c>
      <c r="O110" s="184">
        <v>44859</v>
      </c>
      <c r="P110" s="178" t="s">
        <v>1105</v>
      </c>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row>
    <row r="111" spans="1:51" ht="71.099999999999994" customHeight="1" x14ac:dyDescent="0.2">
      <c r="A111" s="174">
        <f t="shared" si="1"/>
        <v>103</v>
      </c>
      <c r="B111" s="274" t="s">
        <v>3407</v>
      </c>
      <c r="C111" s="175" t="s">
        <v>1166</v>
      </c>
      <c r="D111" s="283" t="s">
        <v>1167</v>
      </c>
      <c r="E111" s="273" t="s">
        <v>83</v>
      </c>
      <c r="F111" s="274" t="s">
        <v>34</v>
      </c>
      <c r="G111" s="273" t="s">
        <v>35</v>
      </c>
      <c r="H111" s="225">
        <v>44958</v>
      </c>
      <c r="I111" s="182" t="s">
        <v>1165</v>
      </c>
      <c r="J111" s="182" t="s">
        <v>1165</v>
      </c>
      <c r="K111" s="180" t="s">
        <v>40</v>
      </c>
      <c r="L111" s="217" t="s">
        <v>989</v>
      </c>
      <c r="M111" s="217" t="s">
        <v>989</v>
      </c>
      <c r="N111" s="181" t="s">
        <v>41</v>
      </c>
      <c r="O111" s="184">
        <v>44859</v>
      </c>
      <c r="P111" s="182" t="s">
        <v>989</v>
      </c>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row>
    <row r="112" spans="1:51" ht="71.099999999999994" customHeight="1" x14ac:dyDescent="0.2">
      <c r="A112" s="174">
        <f t="shared" si="1"/>
        <v>104</v>
      </c>
      <c r="B112" s="274" t="s">
        <v>3407</v>
      </c>
      <c r="C112" s="175" t="s">
        <v>1168</v>
      </c>
      <c r="D112" s="175" t="s">
        <v>1169</v>
      </c>
      <c r="E112" s="273" t="s">
        <v>83</v>
      </c>
      <c r="F112" s="274" t="s">
        <v>84</v>
      </c>
      <c r="G112" s="273" t="s">
        <v>35</v>
      </c>
      <c r="H112" s="225">
        <v>44805</v>
      </c>
      <c r="I112" s="182" t="s">
        <v>1165</v>
      </c>
      <c r="J112" s="182" t="s">
        <v>1165</v>
      </c>
      <c r="K112" s="180" t="s">
        <v>40</v>
      </c>
      <c r="L112" s="217" t="s">
        <v>989</v>
      </c>
      <c r="M112" s="217" t="s">
        <v>989</v>
      </c>
      <c r="N112" s="181" t="s">
        <v>41</v>
      </c>
      <c r="O112" s="184">
        <v>44859</v>
      </c>
      <c r="P112" s="182" t="s">
        <v>989</v>
      </c>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row>
    <row r="113" spans="1:51" ht="71.099999999999994" customHeight="1" x14ac:dyDescent="0.2">
      <c r="A113" s="174">
        <f t="shared" si="1"/>
        <v>105</v>
      </c>
      <c r="B113" s="274" t="s">
        <v>3407</v>
      </c>
      <c r="C113" s="175" t="s">
        <v>1170</v>
      </c>
      <c r="D113" s="283" t="s">
        <v>1171</v>
      </c>
      <c r="E113" s="273" t="s">
        <v>44</v>
      </c>
      <c r="F113" s="274" t="s">
        <v>34</v>
      </c>
      <c r="G113" s="273" t="s">
        <v>35</v>
      </c>
      <c r="H113" s="225">
        <v>44652</v>
      </c>
      <c r="I113" s="182" t="s">
        <v>1165</v>
      </c>
      <c r="J113" s="182" t="s">
        <v>1165</v>
      </c>
      <c r="K113" s="180" t="s">
        <v>40</v>
      </c>
      <c r="L113" s="217" t="s">
        <v>989</v>
      </c>
      <c r="M113" s="217" t="s">
        <v>989</v>
      </c>
      <c r="N113" s="181" t="s">
        <v>41</v>
      </c>
      <c r="O113" s="184">
        <v>44859</v>
      </c>
      <c r="P113" s="182" t="s">
        <v>989</v>
      </c>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row>
    <row r="114" spans="1:51" ht="71.099999999999994" customHeight="1" x14ac:dyDescent="0.2">
      <c r="A114" s="174">
        <f t="shared" si="1"/>
        <v>106</v>
      </c>
      <c r="B114" s="274" t="s">
        <v>3407</v>
      </c>
      <c r="C114" s="175" t="s">
        <v>1172</v>
      </c>
      <c r="D114" s="283" t="s">
        <v>1173</v>
      </c>
      <c r="E114" s="273" t="s">
        <v>44</v>
      </c>
      <c r="F114" s="274" t="s">
        <v>34</v>
      </c>
      <c r="G114" s="273" t="s">
        <v>35</v>
      </c>
      <c r="H114" s="225">
        <v>44790</v>
      </c>
      <c r="I114" s="182" t="s">
        <v>1165</v>
      </c>
      <c r="J114" s="182" t="s">
        <v>1165</v>
      </c>
      <c r="K114" s="180" t="s">
        <v>40</v>
      </c>
      <c r="L114" s="217" t="s">
        <v>989</v>
      </c>
      <c r="M114" s="217" t="s">
        <v>989</v>
      </c>
      <c r="N114" s="181" t="s">
        <v>41</v>
      </c>
      <c r="O114" s="184">
        <v>44859</v>
      </c>
      <c r="P114" s="182" t="s">
        <v>989</v>
      </c>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row>
    <row r="115" spans="1:51" ht="71.099999999999994" customHeight="1" x14ac:dyDescent="0.2">
      <c r="A115" s="174">
        <f t="shared" si="1"/>
        <v>107</v>
      </c>
      <c r="B115" s="274" t="s">
        <v>3407</v>
      </c>
      <c r="C115" s="175" t="s">
        <v>1174</v>
      </c>
      <c r="D115" s="283" t="s">
        <v>1175</v>
      </c>
      <c r="E115" s="273" t="s">
        <v>83</v>
      </c>
      <c r="F115" s="274" t="s">
        <v>84</v>
      </c>
      <c r="G115" s="273" t="s">
        <v>35</v>
      </c>
      <c r="H115" s="227">
        <v>44958</v>
      </c>
      <c r="I115" s="182" t="s">
        <v>1165</v>
      </c>
      <c r="J115" s="182" t="s">
        <v>1165</v>
      </c>
      <c r="K115" s="180" t="s">
        <v>40</v>
      </c>
      <c r="L115" s="217" t="s">
        <v>989</v>
      </c>
      <c r="M115" s="217" t="s">
        <v>989</v>
      </c>
      <c r="N115" s="181" t="s">
        <v>41</v>
      </c>
      <c r="O115" s="184">
        <v>44859</v>
      </c>
      <c r="P115" s="182" t="s">
        <v>989</v>
      </c>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row>
    <row r="116" spans="1:51" ht="71.099999999999994" customHeight="1" x14ac:dyDescent="0.2">
      <c r="A116" s="174">
        <f t="shared" si="1"/>
        <v>108</v>
      </c>
      <c r="B116" s="274" t="s">
        <v>3407</v>
      </c>
      <c r="C116" s="274" t="s">
        <v>1176</v>
      </c>
      <c r="D116" s="175" t="s">
        <v>1177</v>
      </c>
      <c r="E116" s="273" t="s">
        <v>83</v>
      </c>
      <c r="F116" s="274" t="s">
        <v>84</v>
      </c>
      <c r="G116" s="273" t="s">
        <v>35</v>
      </c>
      <c r="H116" s="225">
        <v>44648</v>
      </c>
      <c r="I116" s="182" t="s">
        <v>1165</v>
      </c>
      <c r="J116" s="182" t="s">
        <v>1165</v>
      </c>
      <c r="K116" s="180" t="s">
        <v>40</v>
      </c>
      <c r="L116" s="217" t="s">
        <v>989</v>
      </c>
      <c r="M116" s="217" t="s">
        <v>989</v>
      </c>
      <c r="N116" s="181" t="s">
        <v>41</v>
      </c>
      <c r="O116" s="184">
        <v>44859</v>
      </c>
      <c r="P116" s="182" t="s">
        <v>989</v>
      </c>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row>
    <row r="117" spans="1:51" ht="71.099999999999994" customHeight="1" thickBot="1" x14ac:dyDescent="0.25">
      <c r="A117" s="174">
        <f t="shared" si="1"/>
        <v>109</v>
      </c>
      <c r="B117" s="274" t="s">
        <v>3407</v>
      </c>
      <c r="C117" s="274" t="s">
        <v>1178</v>
      </c>
      <c r="D117" s="284" t="s">
        <v>1179</v>
      </c>
      <c r="E117" s="273" t="s">
        <v>83</v>
      </c>
      <c r="F117" s="274" t="s">
        <v>34</v>
      </c>
      <c r="G117" s="273" t="s">
        <v>35</v>
      </c>
      <c r="H117" s="225">
        <v>44563</v>
      </c>
      <c r="I117" s="182" t="s">
        <v>1165</v>
      </c>
      <c r="J117" s="182" t="s">
        <v>1165</v>
      </c>
      <c r="K117" s="180" t="s">
        <v>40</v>
      </c>
      <c r="L117" s="217" t="s">
        <v>989</v>
      </c>
      <c r="M117" s="217" t="s">
        <v>989</v>
      </c>
      <c r="N117" s="181" t="s">
        <v>41</v>
      </c>
      <c r="O117" s="184">
        <v>44859</v>
      </c>
      <c r="P117" s="182" t="s">
        <v>989</v>
      </c>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row>
    <row r="118" spans="1:51" ht="71.099999999999994" customHeight="1" x14ac:dyDescent="0.2">
      <c r="A118" s="174">
        <f t="shared" si="1"/>
        <v>110</v>
      </c>
      <c r="B118" s="274" t="s">
        <v>3407</v>
      </c>
      <c r="C118" s="175" t="s">
        <v>1180</v>
      </c>
      <c r="D118" s="283" t="s">
        <v>1181</v>
      </c>
      <c r="E118" s="273" t="s">
        <v>44</v>
      </c>
      <c r="F118" s="274" t="s">
        <v>34</v>
      </c>
      <c r="G118" s="273" t="s">
        <v>35</v>
      </c>
      <c r="H118" s="225">
        <v>44981</v>
      </c>
      <c r="I118" s="182" t="s">
        <v>1165</v>
      </c>
      <c r="J118" s="182" t="s">
        <v>1165</v>
      </c>
      <c r="K118" s="180" t="s">
        <v>40</v>
      </c>
      <c r="L118" s="217" t="s">
        <v>989</v>
      </c>
      <c r="M118" s="217" t="s">
        <v>989</v>
      </c>
      <c r="N118" s="181" t="s">
        <v>41</v>
      </c>
      <c r="O118" s="184">
        <v>45111</v>
      </c>
      <c r="P118" s="182" t="s">
        <v>989</v>
      </c>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row>
    <row r="119" spans="1:51" ht="71.099999999999994" customHeight="1" x14ac:dyDescent="0.2">
      <c r="A119" s="174">
        <f t="shared" si="1"/>
        <v>111</v>
      </c>
      <c r="B119" s="274" t="s">
        <v>3407</v>
      </c>
      <c r="C119" s="274" t="s">
        <v>1182</v>
      </c>
      <c r="D119" s="285" t="s">
        <v>1183</v>
      </c>
      <c r="E119" s="273" t="s">
        <v>83</v>
      </c>
      <c r="F119" s="274" t="s">
        <v>34</v>
      </c>
      <c r="G119" s="273" t="s">
        <v>35</v>
      </c>
      <c r="H119" s="225">
        <v>43904</v>
      </c>
      <c r="I119" s="182" t="s">
        <v>1165</v>
      </c>
      <c r="J119" s="182" t="s">
        <v>1165</v>
      </c>
      <c r="K119" s="180" t="s">
        <v>40</v>
      </c>
      <c r="L119" s="217" t="s">
        <v>989</v>
      </c>
      <c r="M119" s="217" t="s">
        <v>989</v>
      </c>
      <c r="N119" s="181" t="s">
        <v>41</v>
      </c>
      <c r="O119" s="184">
        <v>45111</v>
      </c>
      <c r="P119" s="182" t="s">
        <v>989</v>
      </c>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row>
    <row r="120" spans="1:51" ht="71.099999999999994" customHeight="1" x14ac:dyDescent="0.2">
      <c r="A120" s="174">
        <f t="shared" si="1"/>
        <v>112</v>
      </c>
      <c r="B120" s="274" t="s">
        <v>3407</v>
      </c>
      <c r="C120" s="274" t="s">
        <v>1184</v>
      </c>
      <c r="D120" s="285" t="s">
        <v>1185</v>
      </c>
      <c r="E120" s="273" t="s">
        <v>83</v>
      </c>
      <c r="F120" s="274" t="s">
        <v>34</v>
      </c>
      <c r="G120" s="273" t="s">
        <v>35</v>
      </c>
      <c r="H120" s="225">
        <v>43904</v>
      </c>
      <c r="I120" s="182" t="s">
        <v>1165</v>
      </c>
      <c r="J120" s="182" t="s">
        <v>1165</v>
      </c>
      <c r="K120" s="180" t="s">
        <v>40</v>
      </c>
      <c r="L120" s="217" t="s">
        <v>989</v>
      </c>
      <c r="M120" s="217" t="s">
        <v>989</v>
      </c>
      <c r="N120" s="181" t="s">
        <v>41</v>
      </c>
      <c r="O120" s="184">
        <v>45111</v>
      </c>
      <c r="P120" s="182" t="s">
        <v>989</v>
      </c>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row>
    <row r="121" spans="1:51" ht="71.099999999999994" customHeight="1" x14ac:dyDescent="0.2">
      <c r="A121" s="174">
        <f t="shared" si="1"/>
        <v>113</v>
      </c>
      <c r="B121" s="274" t="s">
        <v>3407</v>
      </c>
      <c r="C121" s="274" t="s">
        <v>1186</v>
      </c>
      <c r="D121" s="285" t="s">
        <v>1187</v>
      </c>
      <c r="E121" s="273" t="s">
        <v>83</v>
      </c>
      <c r="F121" s="274" t="s">
        <v>34</v>
      </c>
      <c r="G121" s="273" t="s">
        <v>35</v>
      </c>
      <c r="H121" s="225">
        <v>44554</v>
      </c>
      <c r="I121" s="182" t="s">
        <v>1165</v>
      </c>
      <c r="J121" s="182" t="s">
        <v>1165</v>
      </c>
      <c r="K121" s="180" t="s">
        <v>40</v>
      </c>
      <c r="L121" s="217" t="s">
        <v>989</v>
      </c>
      <c r="M121" s="217" t="s">
        <v>989</v>
      </c>
      <c r="N121" s="181" t="s">
        <v>41</v>
      </c>
      <c r="O121" s="184">
        <v>45111</v>
      </c>
      <c r="P121" s="182" t="s">
        <v>989</v>
      </c>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row>
    <row r="122" spans="1:51" ht="71.099999999999994" customHeight="1" x14ac:dyDescent="0.2">
      <c r="A122" s="174">
        <f t="shared" si="1"/>
        <v>114</v>
      </c>
      <c r="B122" s="274" t="s">
        <v>3407</v>
      </c>
      <c r="C122" s="274" t="s">
        <v>1188</v>
      </c>
      <c r="D122" s="285" t="s">
        <v>1189</v>
      </c>
      <c r="E122" s="273" t="s">
        <v>83</v>
      </c>
      <c r="F122" s="274" t="s">
        <v>34</v>
      </c>
      <c r="G122" s="273" t="s">
        <v>35</v>
      </c>
      <c r="H122" s="225">
        <v>44554</v>
      </c>
      <c r="I122" s="182" t="s">
        <v>1165</v>
      </c>
      <c r="J122" s="182" t="s">
        <v>1165</v>
      </c>
      <c r="K122" s="180" t="s">
        <v>40</v>
      </c>
      <c r="L122" s="217" t="s">
        <v>989</v>
      </c>
      <c r="M122" s="217" t="s">
        <v>989</v>
      </c>
      <c r="N122" s="181" t="s">
        <v>41</v>
      </c>
      <c r="O122" s="184">
        <v>45111</v>
      </c>
      <c r="P122" s="182" t="s">
        <v>989</v>
      </c>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row>
    <row r="123" spans="1:51" ht="71.099999999999994" customHeight="1" x14ac:dyDescent="0.2">
      <c r="A123" s="174">
        <f t="shared" si="1"/>
        <v>115</v>
      </c>
      <c r="B123" s="274" t="s">
        <v>3407</v>
      </c>
      <c r="C123" s="274" t="s">
        <v>1190</v>
      </c>
      <c r="D123" s="283" t="s">
        <v>1191</v>
      </c>
      <c r="E123" s="273" t="s">
        <v>83</v>
      </c>
      <c r="F123" s="274" t="s">
        <v>34</v>
      </c>
      <c r="G123" s="273" t="s">
        <v>35</v>
      </c>
      <c r="H123" s="225">
        <v>44165</v>
      </c>
      <c r="I123" s="182" t="s">
        <v>1165</v>
      </c>
      <c r="J123" s="182" t="s">
        <v>1165</v>
      </c>
      <c r="K123" s="180" t="s">
        <v>40</v>
      </c>
      <c r="L123" s="217" t="s">
        <v>989</v>
      </c>
      <c r="M123" s="217" t="s">
        <v>989</v>
      </c>
      <c r="N123" s="181" t="s">
        <v>41</v>
      </c>
      <c r="O123" s="184">
        <v>45111</v>
      </c>
      <c r="P123" s="182" t="s">
        <v>989</v>
      </c>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row>
    <row r="124" spans="1:51" ht="71.099999999999994" customHeight="1" x14ac:dyDescent="0.2">
      <c r="A124" s="174">
        <f t="shared" si="1"/>
        <v>116</v>
      </c>
      <c r="B124" s="274" t="s">
        <v>3407</v>
      </c>
      <c r="C124" s="274" t="s">
        <v>1192</v>
      </c>
      <c r="D124" s="283" t="s">
        <v>1193</v>
      </c>
      <c r="E124" s="273" t="s">
        <v>83</v>
      </c>
      <c r="F124" s="274" t="s">
        <v>34</v>
      </c>
      <c r="G124" s="273" t="s">
        <v>35</v>
      </c>
      <c r="H124" s="225">
        <v>45016</v>
      </c>
      <c r="I124" s="182" t="s">
        <v>1165</v>
      </c>
      <c r="J124" s="182" t="s">
        <v>1165</v>
      </c>
      <c r="K124" s="180" t="s">
        <v>40</v>
      </c>
      <c r="L124" s="217" t="s">
        <v>989</v>
      </c>
      <c r="M124" s="217" t="s">
        <v>989</v>
      </c>
      <c r="N124" s="181" t="s">
        <v>41</v>
      </c>
      <c r="O124" s="184">
        <v>45111</v>
      </c>
      <c r="P124" s="182" t="s">
        <v>989</v>
      </c>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row>
    <row r="125" spans="1:51" ht="71.099999999999994" customHeight="1" x14ac:dyDescent="0.2">
      <c r="A125" s="174">
        <f t="shared" si="1"/>
        <v>117</v>
      </c>
      <c r="B125" s="274" t="s">
        <v>3407</v>
      </c>
      <c r="C125" s="285" t="s">
        <v>1194</v>
      </c>
      <c r="D125" s="285" t="s">
        <v>1195</v>
      </c>
      <c r="E125" s="273" t="s">
        <v>83</v>
      </c>
      <c r="F125" s="274" t="s">
        <v>127</v>
      </c>
      <c r="G125" s="273" t="s">
        <v>104</v>
      </c>
      <c r="H125" s="225">
        <v>44803</v>
      </c>
      <c r="I125" s="182" t="s">
        <v>1165</v>
      </c>
      <c r="J125" s="182" t="s">
        <v>1165</v>
      </c>
      <c r="K125" s="180" t="s">
        <v>40</v>
      </c>
      <c r="L125" s="217" t="s">
        <v>989</v>
      </c>
      <c r="M125" s="217" t="s">
        <v>989</v>
      </c>
      <c r="N125" s="181" t="s">
        <v>41</v>
      </c>
      <c r="O125" s="184">
        <v>45111</v>
      </c>
      <c r="P125" s="182" t="s">
        <v>989</v>
      </c>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row>
    <row r="126" spans="1:51" ht="71.099999999999994" customHeight="1" x14ac:dyDescent="0.2">
      <c r="A126" s="174">
        <f t="shared" si="1"/>
        <v>118</v>
      </c>
      <c r="B126" s="274" t="s">
        <v>3407</v>
      </c>
      <c r="C126" s="285" t="s">
        <v>1196</v>
      </c>
      <c r="D126" s="285" t="s">
        <v>1197</v>
      </c>
      <c r="E126" s="273" t="s">
        <v>83</v>
      </c>
      <c r="F126" s="274" t="s">
        <v>127</v>
      </c>
      <c r="G126" s="273" t="s">
        <v>104</v>
      </c>
      <c r="H126" s="225">
        <v>45155</v>
      </c>
      <c r="I126" s="182" t="s">
        <v>1165</v>
      </c>
      <c r="J126" s="182" t="s">
        <v>1165</v>
      </c>
      <c r="K126" s="180" t="s">
        <v>40</v>
      </c>
      <c r="L126" s="217" t="s">
        <v>989</v>
      </c>
      <c r="M126" s="217" t="s">
        <v>989</v>
      </c>
      <c r="N126" s="181" t="s">
        <v>41</v>
      </c>
      <c r="O126" s="184">
        <v>45111</v>
      </c>
      <c r="P126" s="182" t="s">
        <v>989</v>
      </c>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row>
    <row r="127" spans="1:51" ht="71.099999999999994" customHeight="1" x14ac:dyDescent="0.2">
      <c r="A127" s="174">
        <f t="shared" si="1"/>
        <v>119</v>
      </c>
      <c r="B127" s="274" t="s">
        <v>3407</v>
      </c>
      <c r="C127" s="285" t="s">
        <v>1198</v>
      </c>
      <c r="D127" s="285" t="s">
        <v>1199</v>
      </c>
      <c r="E127" s="273" t="s">
        <v>83</v>
      </c>
      <c r="F127" s="274" t="s">
        <v>127</v>
      </c>
      <c r="G127" s="273" t="s">
        <v>104</v>
      </c>
      <c r="H127" s="225">
        <v>43419</v>
      </c>
      <c r="I127" s="182" t="s">
        <v>1165</v>
      </c>
      <c r="J127" s="182" t="s">
        <v>1165</v>
      </c>
      <c r="K127" s="180" t="s">
        <v>40</v>
      </c>
      <c r="L127" s="217" t="s">
        <v>989</v>
      </c>
      <c r="M127" s="217" t="s">
        <v>989</v>
      </c>
      <c r="N127" s="181" t="s">
        <v>41</v>
      </c>
      <c r="O127" s="184">
        <v>45111</v>
      </c>
      <c r="P127" s="182" t="s">
        <v>989</v>
      </c>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row>
    <row r="128" spans="1:51" ht="71.099999999999994" customHeight="1" x14ac:dyDescent="0.2">
      <c r="A128" s="174">
        <f t="shared" si="1"/>
        <v>120</v>
      </c>
      <c r="B128" s="274" t="s">
        <v>3407</v>
      </c>
      <c r="C128" s="285" t="s">
        <v>1200</v>
      </c>
      <c r="D128" s="285" t="s">
        <v>1201</v>
      </c>
      <c r="E128" s="273" t="s">
        <v>83</v>
      </c>
      <c r="F128" s="274" t="s">
        <v>127</v>
      </c>
      <c r="G128" s="273" t="s">
        <v>104</v>
      </c>
      <c r="H128" s="225">
        <v>43706</v>
      </c>
      <c r="I128" s="182" t="s">
        <v>1165</v>
      </c>
      <c r="J128" s="182" t="s">
        <v>1165</v>
      </c>
      <c r="K128" s="180" t="s">
        <v>40</v>
      </c>
      <c r="L128" s="217" t="s">
        <v>989</v>
      </c>
      <c r="M128" s="217" t="s">
        <v>989</v>
      </c>
      <c r="N128" s="181" t="s">
        <v>41</v>
      </c>
      <c r="O128" s="184">
        <v>45111</v>
      </c>
      <c r="P128" s="182" t="s">
        <v>989</v>
      </c>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AY128" s="1"/>
    </row>
    <row r="129" spans="1:51" ht="71.099999999999994" customHeight="1" x14ac:dyDescent="0.2">
      <c r="A129" s="174">
        <f t="shared" si="1"/>
        <v>121</v>
      </c>
      <c r="B129" s="274" t="s">
        <v>3407</v>
      </c>
      <c r="C129" s="285" t="s">
        <v>1202</v>
      </c>
      <c r="D129" s="285" t="s">
        <v>1203</v>
      </c>
      <c r="E129" s="273" t="s">
        <v>83</v>
      </c>
      <c r="F129" s="274" t="s">
        <v>127</v>
      </c>
      <c r="G129" s="273" t="s">
        <v>104</v>
      </c>
      <c r="H129" s="225">
        <v>43706</v>
      </c>
      <c r="I129" s="182" t="s">
        <v>1165</v>
      </c>
      <c r="J129" s="182" t="s">
        <v>1165</v>
      </c>
      <c r="K129" s="180" t="s">
        <v>40</v>
      </c>
      <c r="L129" s="217" t="s">
        <v>989</v>
      </c>
      <c r="M129" s="217" t="s">
        <v>989</v>
      </c>
      <c r="N129" s="181" t="s">
        <v>41</v>
      </c>
      <c r="O129" s="184">
        <v>45111</v>
      </c>
      <c r="P129" s="182" t="s">
        <v>989</v>
      </c>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c r="AY129" s="1"/>
    </row>
    <row r="130" spans="1:51" ht="71.099999999999994" customHeight="1" x14ac:dyDescent="0.2">
      <c r="A130" s="174">
        <f t="shared" si="1"/>
        <v>122</v>
      </c>
      <c r="B130" s="274" t="s">
        <v>3407</v>
      </c>
      <c r="C130" s="285" t="s">
        <v>1204</v>
      </c>
      <c r="D130" s="285" t="s">
        <v>1205</v>
      </c>
      <c r="E130" s="273" t="s">
        <v>83</v>
      </c>
      <c r="F130" s="274" t="s">
        <v>127</v>
      </c>
      <c r="G130" s="273" t="s">
        <v>104</v>
      </c>
      <c r="H130" s="225">
        <v>43706</v>
      </c>
      <c r="I130" s="182" t="s">
        <v>1165</v>
      </c>
      <c r="J130" s="182" t="s">
        <v>1165</v>
      </c>
      <c r="K130" s="180" t="s">
        <v>40</v>
      </c>
      <c r="L130" s="217" t="s">
        <v>989</v>
      </c>
      <c r="M130" s="217" t="s">
        <v>989</v>
      </c>
      <c r="N130" s="181" t="s">
        <v>41</v>
      </c>
      <c r="O130" s="184">
        <v>45111</v>
      </c>
      <c r="P130" s="182" t="s">
        <v>989</v>
      </c>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c r="AY130" s="1"/>
    </row>
    <row r="131" spans="1:51" ht="71.099999999999994" customHeight="1" x14ac:dyDescent="0.2">
      <c r="A131" s="174">
        <f t="shared" si="1"/>
        <v>123</v>
      </c>
      <c r="B131" s="274" t="s">
        <v>3407</v>
      </c>
      <c r="C131" s="285" t="s">
        <v>1206</v>
      </c>
      <c r="D131" s="285" t="s">
        <v>1207</v>
      </c>
      <c r="E131" s="273" t="s">
        <v>83</v>
      </c>
      <c r="F131" s="274" t="s">
        <v>127</v>
      </c>
      <c r="G131" s="273" t="s">
        <v>104</v>
      </c>
      <c r="H131" s="225">
        <v>43706</v>
      </c>
      <c r="I131" s="182" t="s">
        <v>1165</v>
      </c>
      <c r="J131" s="182" t="s">
        <v>1165</v>
      </c>
      <c r="K131" s="180" t="s">
        <v>40</v>
      </c>
      <c r="L131" s="217" t="s">
        <v>989</v>
      </c>
      <c r="M131" s="217" t="s">
        <v>989</v>
      </c>
      <c r="N131" s="181" t="s">
        <v>41</v>
      </c>
      <c r="O131" s="184">
        <v>45111</v>
      </c>
      <c r="P131" s="182" t="s">
        <v>989</v>
      </c>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c r="AY131" s="1"/>
    </row>
    <row r="132" spans="1:51" ht="71.099999999999994" customHeight="1" x14ac:dyDescent="0.2">
      <c r="A132" s="174">
        <f t="shared" si="1"/>
        <v>124</v>
      </c>
      <c r="B132" s="274" t="s">
        <v>3407</v>
      </c>
      <c r="C132" s="285" t="s">
        <v>1208</v>
      </c>
      <c r="D132" s="285" t="s">
        <v>1209</v>
      </c>
      <c r="E132" s="273" t="s">
        <v>83</v>
      </c>
      <c r="F132" s="274" t="s">
        <v>127</v>
      </c>
      <c r="G132" s="273" t="s">
        <v>104</v>
      </c>
      <c r="H132" s="225">
        <v>43706</v>
      </c>
      <c r="I132" s="182" t="s">
        <v>1165</v>
      </c>
      <c r="J132" s="182" t="s">
        <v>1165</v>
      </c>
      <c r="K132" s="180" t="s">
        <v>40</v>
      </c>
      <c r="L132" s="217" t="s">
        <v>989</v>
      </c>
      <c r="M132" s="217" t="s">
        <v>989</v>
      </c>
      <c r="N132" s="181" t="s">
        <v>41</v>
      </c>
      <c r="O132" s="184">
        <v>45111</v>
      </c>
      <c r="P132" s="182" t="s">
        <v>989</v>
      </c>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c r="AY132" s="1"/>
    </row>
    <row r="133" spans="1:51" ht="71.099999999999994" customHeight="1" x14ac:dyDescent="0.2">
      <c r="A133" s="174">
        <f t="shared" si="1"/>
        <v>125</v>
      </c>
      <c r="B133" s="274" t="s">
        <v>3407</v>
      </c>
      <c r="C133" s="285" t="s">
        <v>1210</v>
      </c>
      <c r="D133" s="285" t="s">
        <v>1211</v>
      </c>
      <c r="E133" s="273" t="s">
        <v>83</v>
      </c>
      <c r="F133" s="274" t="s">
        <v>127</v>
      </c>
      <c r="G133" s="273" t="s">
        <v>104</v>
      </c>
      <c r="H133" s="225">
        <v>43706</v>
      </c>
      <c r="I133" s="182" t="s">
        <v>1165</v>
      </c>
      <c r="J133" s="182" t="s">
        <v>1165</v>
      </c>
      <c r="K133" s="180" t="s">
        <v>40</v>
      </c>
      <c r="L133" s="217" t="s">
        <v>989</v>
      </c>
      <c r="M133" s="217" t="s">
        <v>989</v>
      </c>
      <c r="N133" s="181" t="s">
        <v>41</v>
      </c>
      <c r="O133" s="184">
        <v>45111</v>
      </c>
      <c r="P133" s="182" t="s">
        <v>989</v>
      </c>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row>
    <row r="134" spans="1:51" ht="71.099999999999994" customHeight="1" x14ac:dyDescent="0.2">
      <c r="A134" s="174">
        <f t="shared" si="1"/>
        <v>126</v>
      </c>
      <c r="B134" s="274" t="s">
        <v>3407</v>
      </c>
      <c r="C134" s="285" t="s">
        <v>1212</v>
      </c>
      <c r="D134" s="285" t="s">
        <v>1213</v>
      </c>
      <c r="E134" s="273" t="s">
        <v>83</v>
      </c>
      <c r="F134" s="274" t="s">
        <v>127</v>
      </c>
      <c r="G134" s="273" t="s">
        <v>104</v>
      </c>
      <c r="H134" s="225">
        <v>43706</v>
      </c>
      <c r="I134" s="182" t="s">
        <v>1165</v>
      </c>
      <c r="J134" s="182" t="s">
        <v>1165</v>
      </c>
      <c r="K134" s="180" t="s">
        <v>40</v>
      </c>
      <c r="L134" s="217" t="s">
        <v>989</v>
      </c>
      <c r="M134" s="217" t="s">
        <v>989</v>
      </c>
      <c r="N134" s="181" t="s">
        <v>41</v>
      </c>
      <c r="O134" s="184">
        <v>45111</v>
      </c>
      <c r="P134" s="182" t="s">
        <v>989</v>
      </c>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c r="AY134" s="1"/>
    </row>
    <row r="135" spans="1:51" ht="71.099999999999994" customHeight="1" x14ac:dyDescent="0.2">
      <c r="A135" s="174">
        <f t="shared" si="1"/>
        <v>127</v>
      </c>
      <c r="B135" s="274" t="s">
        <v>3407</v>
      </c>
      <c r="C135" s="285" t="s">
        <v>1214</v>
      </c>
      <c r="D135" s="285" t="s">
        <v>1215</v>
      </c>
      <c r="E135" s="273" t="s">
        <v>83</v>
      </c>
      <c r="F135" s="274" t="s">
        <v>127</v>
      </c>
      <c r="G135" s="273" t="s">
        <v>104</v>
      </c>
      <c r="H135" s="225">
        <v>43706</v>
      </c>
      <c r="I135" s="182" t="s">
        <v>1165</v>
      </c>
      <c r="J135" s="182" t="s">
        <v>1165</v>
      </c>
      <c r="K135" s="180" t="s">
        <v>40</v>
      </c>
      <c r="L135" s="217" t="s">
        <v>989</v>
      </c>
      <c r="M135" s="217" t="s">
        <v>989</v>
      </c>
      <c r="N135" s="181" t="s">
        <v>41</v>
      </c>
      <c r="O135" s="184">
        <v>45111</v>
      </c>
      <c r="P135" s="182" t="s">
        <v>989</v>
      </c>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c r="AY135" s="1"/>
    </row>
    <row r="136" spans="1:51" ht="71.099999999999994" customHeight="1" x14ac:dyDescent="0.2">
      <c r="A136" s="174">
        <f t="shared" si="1"/>
        <v>128</v>
      </c>
      <c r="B136" s="274" t="s">
        <v>3407</v>
      </c>
      <c r="C136" s="285" t="s">
        <v>1216</v>
      </c>
      <c r="D136" s="285" t="s">
        <v>1217</v>
      </c>
      <c r="E136" s="273" t="s">
        <v>83</v>
      </c>
      <c r="F136" s="274" t="s">
        <v>127</v>
      </c>
      <c r="G136" s="273" t="s">
        <v>104</v>
      </c>
      <c r="H136" s="225">
        <v>43706</v>
      </c>
      <c r="I136" s="182" t="s">
        <v>1165</v>
      </c>
      <c r="J136" s="182" t="s">
        <v>1165</v>
      </c>
      <c r="K136" s="180" t="s">
        <v>40</v>
      </c>
      <c r="L136" s="217" t="s">
        <v>989</v>
      </c>
      <c r="M136" s="217" t="s">
        <v>989</v>
      </c>
      <c r="N136" s="181" t="s">
        <v>41</v>
      </c>
      <c r="O136" s="184">
        <v>45111</v>
      </c>
      <c r="P136" s="182" t="s">
        <v>989</v>
      </c>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c r="AV136" s="1"/>
      <c r="AW136" s="1"/>
      <c r="AX136" s="1"/>
      <c r="AY136" s="1"/>
    </row>
    <row r="137" spans="1:51" ht="71.099999999999994" customHeight="1" x14ac:dyDescent="0.2">
      <c r="A137" s="174">
        <f t="shared" si="1"/>
        <v>129</v>
      </c>
      <c r="B137" s="274" t="s">
        <v>3407</v>
      </c>
      <c r="C137" s="285" t="s">
        <v>1218</v>
      </c>
      <c r="D137" s="285" t="s">
        <v>1219</v>
      </c>
      <c r="E137" s="273" t="s">
        <v>83</v>
      </c>
      <c r="F137" s="274" t="s">
        <v>127</v>
      </c>
      <c r="G137" s="273" t="s">
        <v>104</v>
      </c>
      <c r="H137" s="225">
        <v>43706</v>
      </c>
      <c r="I137" s="182" t="s">
        <v>1165</v>
      </c>
      <c r="J137" s="182" t="s">
        <v>1165</v>
      </c>
      <c r="K137" s="180" t="s">
        <v>40</v>
      </c>
      <c r="L137" s="217" t="s">
        <v>989</v>
      </c>
      <c r="M137" s="217" t="s">
        <v>989</v>
      </c>
      <c r="N137" s="181" t="s">
        <v>41</v>
      </c>
      <c r="O137" s="184">
        <v>45111</v>
      </c>
      <c r="P137" s="182" t="s">
        <v>989</v>
      </c>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1"/>
      <c r="AW137" s="1"/>
      <c r="AX137" s="1"/>
      <c r="AY137" s="1"/>
    </row>
    <row r="138" spans="1:51" ht="71.099999999999994" customHeight="1" x14ac:dyDescent="0.2">
      <c r="A138" s="174">
        <f t="shared" si="1"/>
        <v>130</v>
      </c>
      <c r="B138" s="274" t="s">
        <v>3407</v>
      </c>
      <c r="C138" s="274" t="s">
        <v>1220</v>
      </c>
      <c r="D138" s="285" t="s">
        <v>1221</v>
      </c>
      <c r="E138" s="273" t="s">
        <v>83</v>
      </c>
      <c r="F138" s="274" t="s">
        <v>133</v>
      </c>
      <c r="G138" s="273" t="s">
        <v>104</v>
      </c>
      <c r="H138" s="225">
        <v>44928</v>
      </c>
      <c r="I138" s="182" t="s">
        <v>1165</v>
      </c>
      <c r="J138" s="182" t="s">
        <v>1165</v>
      </c>
      <c r="K138" s="180" t="s">
        <v>40</v>
      </c>
      <c r="L138" s="217" t="s">
        <v>989</v>
      </c>
      <c r="M138" s="217" t="s">
        <v>989</v>
      </c>
      <c r="N138" s="181" t="s">
        <v>41</v>
      </c>
      <c r="O138" s="184">
        <v>45111</v>
      </c>
      <c r="P138" s="182" t="s">
        <v>989</v>
      </c>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c r="AV138" s="1"/>
      <c r="AW138" s="1"/>
      <c r="AX138" s="1"/>
      <c r="AY138" s="1"/>
    </row>
    <row r="139" spans="1:51" ht="71.099999999999994" customHeight="1" x14ac:dyDescent="0.2">
      <c r="A139" s="174">
        <f t="shared" ref="A139:A202" si="2">A138+1</f>
        <v>131</v>
      </c>
      <c r="B139" s="274" t="s">
        <v>3407</v>
      </c>
      <c r="C139" s="274" t="s">
        <v>1222</v>
      </c>
      <c r="D139" s="285" t="s">
        <v>1183</v>
      </c>
      <c r="E139" s="273" t="s">
        <v>83</v>
      </c>
      <c r="F139" s="274" t="s">
        <v>34</v>
      </c>
      <c r="G139" s="273" t="s">
        <v>35</v>
      </c>
      <c r="H139" s="225">
        <v>43904</v>
      </c>
      <c r="I139" s="182" t="s">
        <v>1165</v>
      </c>
      <c r="J139" s="182" t="s">
        <v>1165</v>
      </c>
      <c r="K139" s="180" t="s">
        <v>40</v>
      </c>
      <c r="L139" s="217" t="s">
        <v>989</v>
      </c>
      <c r="M139" s="217" t="s">
        <v>989</v>
      </c>
      <c r="N139" s="181" t="s">
        <v>41</v>
      </c>
      <c r="O139" s="184">
        <v>45111</v>
      </c>
      <c r="P139" s="182" t="s">
        <v>989</v>
      </c>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c r="AY139" s="1"/>
    </row>
    <row r="140" spans="1:51" ht="71.099999999999994" customHeight="1" x14ac:dyDescent="0.2">
      <c r="A140" s="174">
        <f t="shared" si="2"/>
        <v>132</v>
      </c>
      <c r="B140" s="274" t="s">
        <v>3407</v>
      </c>
      <c r="C140" s="274" t="s">
        <v>1223</v>
      </c>
      <c r="D140" s="285" t="s">
        <v>1224</v>
      </c>
      <c r="E140" s="273" t="s">
        <v>83</v>
      </c>
      <c r="F140" s="274" t="s">
        <v>34</v>
      </c>
      <c r="G140" s="273" t="s">
        <v>35</v>
      </c>
      <c r="H140" s="225">
        <v>43904</v>
      </c>
      <c r="I140" s="182" t="s">
        <v>1165</v>
      </c>
      <c r="J140" s="182" t="s">
        <v>1165</v>
      </c>
      <c r="K140" s="180" t="s">
        <v>40</v>
      </c>
      <c r="L140" s="217" t="s">
        <v>989</v>
      </c>
      <c r="M140" s="217" t="s">
        <v>989</v>
      </c>
      <c r="N140" s="181" t="s">
        <v>41</v>
      </c>
      <c r="O140" s="184">
        <v>45111</v>
      </c>
      <c r="P140" s="182" t="s">
        <v>989</v>
      </c>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c r="AV140" s="1"/>
      <c r="AW140" s="1"/>
      <c r="AX140" s="1"/>
      <c r="AY140" s="1"/>
    </row>
    <row r="141" spans="1:51" ht="71.099999999999994" customHeight="1" x14ac:dyDescent="0.2">
      <c r="A141" s="174">
        <f t="shared" si="2"/>
        <v>133</v>
      </c>
      <c r="B141" s="274" t="s">
        <v>3407</v>
      </c>
      <c r="C141" s="286" t="s">
        <v>1225</v>
      </c>
      <c r="D141" s="287" t="s">
        <v>1226</v>
      </c>
      <c r="E141" s="273" t="s">
        <v>83</v>
      </c>
      <c r="F141" s="274" t="s">
        <v>34</v>
      </c>
      <c r="G141" s="273" t="s">
        <v>35</v>
      </c>
      <c r="H141" s="228">
        <v>44554</v>
      </c>
      <c r="I141" s="182" t="s">
        <v>1165</v>
      </c>
      <c r="J141" s="182" t="s">
        <v>1165</v>
      </c>
      <c r="K141" s="180" t="s">
        <v>40</v>
      </c>
      <c r="L141" s="217" t="s">
        <v>989</v>
      </c>
      <c r="M141" s="217" t="s">
        <v>989</v>
      </c>
      <c r="N141" s="181" t="s">
        <v>41</v>
      </c>
      <c r="O141" s="184">
        <v>45111</v>
      </c>
      <c r="P141" s="182" t="s">
        <v>989</v>
      </c>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c r="AY141" s="1"/>
    </row>
    <row r="142" spans="1:51" ht="71.099999999999994" customHeight="1" x14ac:dyDescent="0.2">
      <c r="A142" s="174">
        <f t="shared" si="2"/>
        <v>134</v>
      </c>
      <c r="B142" s="274" t="s">
        <v>3407</v>
      </c>
      <c r="C142" s="187" t="s">
        <v>1227</v>
      </c>
      <c r="D142" s="187" t="s">
        <v>1228</v>
      </c>
      <c r="E142" s="273" t="s">
        <v>83</v>
      </c>
      <c r="F142" s="274" t="s">
        <v>34</v>
      </c>
      <c r="G142" s="273" t="s">
        <v>35</v>
      </c>
      <c r="H142" s="229">
        <v>44795</v>
      </c>
      <c r="I142" s="182" t="s">
        <v>1165</v>
      </c>
      <c r="J142" s="182" t="s">
        <v>1165</v>
      </c>
      <c r="K142" s="180" t="s">
        <v>40</v>
      </c>
      <c r="L142" s="217" t="s">
        <v>989</v>
      </c>
      <c r="M142" s="217" t="s">
        <v>989</v>
      </c>
      <c r="N142" s="181" t="s">
        <v>41</v>
      </c>
      <c r="O142" s="184">
        <v>45111</v>
      </c>
      <c r="P142" s="182" t="s">
        <v>989</v>
      </c>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c r="AY142" s="1"/>
    </row>
    <row r="143" spans="1:51" ht="71.099999999999994" customHeight="1" x14ac:dyDescent="0.2">
      <c r="A143" s="174">
        <f t="shared" si="2"/>
        <v>135</v>
      </c>
      <c r="B143" s="274" t="s">
        <v>3407</v>
      </c>
      <c r="C143" s="187" t="s">
        <v>1229</v>
      </c>
      <c r="D143" s="187" t="s">
        <v>1230</v>
      </c>
      <c r="E143" s="273" t="s">
        <v>83</v>
      </c>
      <c r="F143" s="274" t="s">
        <v>34</v>
      </c>
      <c r="G143" s="273" t="s">
        <v>35</v>
      </c>
      <c r="H143" s="229">
        <v>44469</v>
      </c>
      <c r="I143" s="182" t="s">
        <v>1165</v>
      </c>
      <c r="J143" s="182" t="s">
        <v>1165</v>
      </c>
      <c r="K143" s="180" t="s">
        <v>40</v>
      </c>
      <c r="L143" s="217" t="s">
        <v>989</v>
      </c>
      <c r="M143" s="217" t="s">
        <v>989</v>
      </c>
      <c r="N143" s="181" t="s">
        <v>41</v>
      </c>
      <c r="O143" s="184">
        <v>45111</v>
      </c>
      <c r="P143" s="182" t="s">
        <v>989</v>
      </c>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c r="AY143" s="1"/>
    </row>
    <row r="144" spans="1:51" ht="71.099999999999994" customHeight="1" x14ac:dyDescent="0.2">
      <c r="A144" s="174">
        <f t="shared" si="2"/>
        <v>136</v>
      </c>
      <c r="B144" s="274" t="s">
        <v>3407</v>
      </c>
      <c r="C144" s="187" t="s">
        <v>1231</v>
      </c>
      <c r="D144" s="187" t="s">
        <v>1232</v>
      </c>
      <c r="E144" s="273" t="s">
        <v>83</v>
      </c>
      <c r="F144" s="274" t="s">
        <v>127</v>
      </c>
      <c r="G144" s="273" t="s">
        <v>35</v>
      </c>
      <c r="H144" s="229">
        <v>44796</v>
      </c>
      <c r="I144" s="182" t="s">
        <v>1165</v>
      </c>
      <c r="J144" s="182" t="s">
        <v>1165</v>
      </c>
      <c r="K144" s="180" t="s">
        <v>40</v>
      </c>
      <c r="L144" s="217" t="s">
        <v>989</v>
      </c>
      <c r="M144" s="217" t="s">
        <v>989</v>
      </c>
      <c r="N144" s="181" t="s">
        <v>41</v>
      </c>
      <c r="O144" s="184">
        <v>45111</v>
      </c>
      <c r="P144" s="182" t="s">
        <v>989</v>
      </c>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c r="AV144" s="1"/>
      <c r="AW144" s="1"/>
      <c r="AX144" s="1"/>
      <c r="AY144" s="1"/>
    </row>
    <row r="145" spans="1:51" ht="71.099999999999994" customHeight="1" x14ac:dyDescent="0.2">
      <c r="A145" s="174">
        <f t="shared" si="2"/>
        <v>137</v>
      </c>
      <c r="B145" s="274" t="s">
        <v>3407</v>
      </c>
      <c r="C145" s="187" t="s">
        <v>1233</v>
      </c>
      <c r="D145" s="187" t="s">
        <v>1234</v>
      </c>
      <c r="E145" s="273" t="s">
        <v>83</v>
      </c>
      <c r="F145" s="274" t="s">
        <v>34</v>
      </c>
      <c r="G145" s="273" t="s">
        <v>35</v>
      </c>
      <c r="H145" s="229">
        <v>44795</v>
      </c>
      <c r="I145" s="182" t="s">
        <v>1165</v>
      </c>
      <c r="J145" s="182" t="s">
        <v>1165</v>
      </c>
      <c r="K145" s="180" t="s">
        <v>40</v>
      </c>
      <c r="L145" s="217" t="s">
        <v>989</v>
      </c>
      <c r="M145" s="217" t="s">
        <v>989</v>
      </c>
      <c r="N145" s="181" t="s">
        <v>41</v>
      </c>
      <c r="O145" s="184">
        <v>45111</v>
      </c>
      <c r="P145" s="182" t="s">
        <v>989</v>
      </c>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c r="AV145" s="1"/>
      <c r="AW145" s="1"/>
      <c r="AX145" s="1"/>
      <c r="AY145" s="1"/>
    </row>
    <row r="146" spans="1:51" ht="71.099999999999994" customHeight="1" x14ac:dyDescent="0.2">
      <c r="A146" s="174">
        <f t="shared" si="2"/>
        <v>138</v>
      </c>
      <c r="B146" s="274" t="s">
        <v>3407</v>
      </c>
      <c r="C146" s="187" t="s">
        <v>1235</v>
      </c>
      <c r="D146" s="187" t="s">
        <v>1236</v>
      </c>
      <c r="E146" s="273" t="s">
        <v>83</v>
      </c>
      <c r="F146" s="274" t="s">
        <v>34</v>
      </c>
      <c r="G146" s="273" t="s">
        <v>35</v>
      </c>
      <c r="H146" s="229">
        <v>44778</v>
      </c>
      <c r="I146" s="182" t="s">
        <v>1165</v>
      </c>
      <c r="J146" s="182" t="s">
        <v>1165</v>
      </c>
      <c r="K146" s="180" t="s">
        <v>40</v>
      </c>
      <c r="L146" s="217" t="s">
        <v>989</v>
      </c>
      <c r="M146" s="217" t="s">
        <v>989</v>
      </c>
      <c r="N146" s="181" t="s">
        <v>41</v>
      </c>
      <c r="O146" s="184">
        <v>45111</v>
      </c>
      <c r="P146" s="182" t="s">
        <v>989</v>
      </c>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c r="AV146" s="1"/>
      <c r="AW146" s="1"/>
      <c r="AX146" s="1"/>
      <c r="AY146" s="1"/>
    </row>
    <row r="147" spans="1:51" ht="71.099999999999994" customHeight="1" x14ac:dyDescent="0.2">
      <c r="A147" s="174">
        <f t="shared" si="2"/>
        <v>139</v>
      </c>
      <c r="B147" s="175" t="s">
        <v>3408</v>
      </c>
      <c r="C147" s="274" t="s">
        <v>1237</v>
      </c>
      <c r="D147" s="283" t="s">
        <v>1238</v>
      </c>
      <c r="E147" s="273" t="s">
        <v>44</v>
      </c>
      <c r="F147" s="274" t="s">
        <v>34</v>
      </c>
      <c r="G147" s="273" t="s">
        <v>35</v>
      </c>
      <c r="H147" s="230">
        <v>44986</v>
      </c>
      <c r="I147" s="226" t="s">
        <v>3442</v>
      </c>
      <c r="J147" s="226" t="s">
        <v>3442</v>
      </c>
      <c r="K147" s="231" t="s">
        <v>47</v>
      </c>
      <c r="L147" s="226" t="s">
        <v>1045</v>
      </c>
      <c r="M147" s="226" t="s">
        <v>1045</v>
      </c>
      <c r="N147" s="181" t="s">
        <v>117</v>
      </c>
      <c r="O147" s="184">
        <v>45107</v>
      </c>
      <c r="P147" s="178" t="s">
        <v>1105</v>
      </c>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c r="AV147" s="1"/>
      <c r="AW147" s="1"/>
      <c r="AX147" s="1"/>
      <c r="AY147" s="1"/>
    </row>
    <row r="148" spans="1:51" ht="71.099999999999994" customHeight="1" x14ac:dyDescent="0.2">
      <c r="A148" s="174">
        <f t="shared" si="2"/>
        <v>140</v>
      </c>
      <c r="B148" s="175" t="s">
        <v>3408</v>
      </c>
      <c r="C148" s="274" t="s">
        <v>1239</v>
      </c>
      <c r="D148" s="283" t="s">
        <v>1240</v>
      </c>
      <c r="E148" s="273" t="s">
        <v>83</v>
      </c>
      <c r="F148" s="274" t="s">
        <v>1241</v>
      </c>
      <c r="G148" s="273" t="s">
        <v>35</v>
      </c>
      <c r="H148" s="230">
        <v>44986</v>
      </c>
      <c r="I148" s="226" t="s">
        <v>3442</v>
      </c>
      <c r="J148" s="226" t="s">
        <v>3442</v>
      </c>
      <c r="K148" s="231" t="s">
        <v>70</v>
      </c>
      <c r="L148" s="226" t="s">
        <v>1045</v>
      </c>
      <c r="M148" s="226" t="s">
        <v>1045</v>
      </c>
      <c r="N148" s="181" t="s">
        <v>117</v>
      </c>
      <c r="O148" s="184">
        <v>45107</v>
      </c>
      <c r="P148" s="178" t="s">
        <v>1105</v>
      </c>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c r="AY148" s="1"/>
    </row>
    <row r="149" spans="1:51" ht="71.099999999999994" customHeight="1" x14ac:dyDescent="0.2">
      <c r="A149" s="174">
        <f t="shared" si="2"/>
        <v>141</v>
      </c>
      <c r="B149" s="175" t="s">
        <v>3408</v>
      </c>
      <c r="C149" s="274" t="s">
        <v>1242</v>
      </c>
      <c r="D149" s="283" t="s">
        <v>1243</v>
      </c>
      <c r="E149" s="273" t="s">
        <v>83</v>
      </c>
      <c r="F149" s="274" t="s">
        <v>131</v>
      </c>
      <c r="G149" s="273" t="s">
        <v>35</v>
      </c>
      <c r="H149" s="230">
        <v>44986</v>
      </c>
      <c r="I149" s="226" t="s">
        <v>3442</v>
      </c>
      <c r="J149" s="226" t="s">
        <v>3442</v>
      </c>
      <c r="K149" s="180" t="s">
        <v>70</v>
      </c>
      <c r="L149" s="226" t="s">
        <v>1045</v>
      </c>
      <c r="M149" s="226" t="s">
        <v>1045</v>
      </c>
      <c r="N149" s="181" t="s">
        <v>117</v>
      </c>
      <c r="O149" s="184">
        <v>45107</v>
      </c>
      <c r="P149" s="178" t="s">
        <v>1105</v>
      </c>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c r="AY149" s="1"/>
    </row>
    <row r="150" spans="1:51" ht="71.099999999999994" customHeight="1" x14ac:dyDescent="0.2">
      <c r="A150" s="174">
        <f t="shared" si="2"/>
        <v>142</v>
      </c>
      <c r="B150" s="175" t="s">
        <v>3408</v>
      </c>
      <c r="C150" s="274" t="s">
        <v>1244</v>
      </c>
      <c r="D150" s="283" t="s">
        <v>1245</v>
      </c>
      <c r="E150" s="273" t="s">
        <v>83</v>
      </c>
      <c r="F150" s="274" t="s">
        <v>34</v>
      </c>
      <c r="G150" s="273" t="s">
        <v>35</v>
      </c>
      <c r="H150" s="230">
        <v>44986</v>
      </c>
      <c r="I150" s="226" t="s">
        <v>3442</v>
      </c>
      <c r="J150" s="226" t="s">
        <v>3442</v>
      </c>
      <c r="K150" s="180" t="s">
        <v>40</v>
      </c>
      <c r="L150" s="217" t="s">
        <v>989</v>
      </c>
      <c r="M150" s="217" t="s">
        <v>989</v>
      </c>
      <c r="N150" s="181" t="s">
        <v>41</v>
      </c>
      <c r="O150" s="184">
        <v>45107</v>
      </c>
      <c r="P150" s="182" t="s">
        <v>989</v>
      </c>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c r="AY150" s="1"/>
    </row>
    <row r="151" spans="1:51" ht="71.099999999999994" customHeight="1" x14ac:dyDescent="0.2">
      <c r="A151" s="174">
        <f t="shared" si="2"/>
        <v>143</v>
      </c>
      <c r="B151" s="175" t="s">
        <v>3408</v>
      </c>
      <c r="C151" s="274" t="s">
        <v>1246</v>
      </c>
      <c r="D151" s="283" t="s">
        <v>1247</v>
      </c>
      <c r="E151" s="273" t="s">
        <v>83</v>
      </c>
      <c r="F151" s="274" t="s">
        <v>34</v>
      </c>
      <c r="G151" s="273" t="s">
        <v>35</v>
      </c>
      <c r="H151" s="230">
        <v>44986</v>
      </c>
      <c r="I151" s="226" t="s">
        <v>3442</v>
      </c>
      <c r="J151" s="226" t="s">
        <v>3442</v>
      </c>
      <c r="K151" s="180" t="s">
        <v>40</v>
      </c>
      <c r="L151" s="217" t="s">
        <v>989</v>
      </c>
      <c r="M151" s="217" t="s">
        <v>989</v>
      </c>
      <c r="N151" s="181" t="s">
        <v>41</v>
      </c>
      <c r="O151" s="184">
        <v>45107</v>
      </c>
      <c r="P151" s="182" t="s">
        <v>989</v>
      </c>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c r="AY151" s="1"/>
    </row>
    <row r="152" spans="1:51" ht="71.099999999999994" customHeight="1" x14ac:dyDescent="0.2">
      <c r="A152" s="174">
        <f t="shared" si="2"/>
        <v>144</v>
      </c>
      <c r="B152" s="175" t="s">
        <v>3408</v>
      </c>
      <c r="C152" s="274" t="s">
        <v>1248</v>
      </c>
      <c r="D152" s="283" t="s">
        <v>1173</v>
      </c>
      <c r="E152" s="273" t="s">
        <v>83</v>
      </c>
      <c r="F152" s="274" t="s">
        <v>34</v>
      </c>
      <c r="G152" s="273" t="s">
        <v>35</v>
      </c>
      <c r="H152" s="230">
        <v>44986</v>
      </c>
      <c r="I152" s="226" t="s">
        <v>3442</v>
      </c>
      <c r="J152" s="226" t="s">
        <v>3442</v>
      </c>
      <c r="K152" s="180" t="s">
        <v>40</v>
      </c>
      <c r="L152" s="217" t="s">
        <v>989</v>
      </c>
      <c r="M152" s="217" t="s">
        <v>989</v>
      </c>
      <c r="N152" s="181" t="s">
        <v>41</v>
      </c>
      <c r="O152" s="184">
        <v>45107</v>
      </c>
      <c r="P152" s="182" t="s">
        <v>989</v>
      </c>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row>
    <row r="153" spans="1:51" ht="71.099999999999994" customHeight="1" x14ac:dyDescent="0.2">
      <c r="A153" s="174">
        <f t="shared" si="2"/>
        <v>145</v>
      </c>
      <c r="B153" s="175" t="s">
        <v>3408</v>
      </c>
      <c r="C153" s="274" t="s">
        <v>1249</v>
      </c>
      <c r="D153" s="283" t="s">
        <v>1250</v>
      </c>
      <c r="E153" s="273" t="s">
        <v>83</v>
      </c>
      <c r="F153" s="274" t="s">
        <v>34</v>
      </c>
      <c r="G153" s="273" t="s">
        <v>35</v>
      </c>
      <c r="H153" s="230">
        <v>44986</v>
      </c>
      <c r="I153" s="226" t="s">
        <v>3442</v>
      </c>
      <c r="J153" s="226" t="s">
        <v>3442</v>
      </c>
      <c r="K153" s="180" t="s">
        <v>40</v>
      </c>
      <c r="L153" s="217" t="s">
        <v>989</v>
      </c>
      <c r="M153" s="217" t="s">
        <v>989</v>
      </c>
      <c r="N153" s="181" t="s">
        <v>41</v>
      </c>
      <c r="O153" s="184">
        <v>45107</v>
      </c>
      <c r="P153" s="182" t="s">
        <v>989</v>
      </c>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row>
    <row r="154" spans="1:51" ht="71.099999999999994" customHeight="1" x14ac:dyDescent="0.2">
      <c r="A154" s="174">
        <f t="shared" si="2"/>
        <v>146</v>
      </c>
      <c r="B154" s="175" t="s">
        <v>3408</v>
      </c>
      <c r="C154" s="274" t="s">
        <v>1251</v>
      </c>
      <c r="D154" s="283" t="s">
        <v>1252</v>
      </c>
      <c r="E154" s="273" t="s">
        <v>44</v>
      </c>
      <c r="F154" s="274" t="s">
        <v>150</v>
      </c>
      <c r="G154" s="273" t="s">
        <v>35</v>
      </c>
      <c r="H154" s="185">
        <v>45108</v>
      </c>
      <c r="I154" s="226" t="s">
        <v>3442</v>
      </c>
      <c r="J154" s="226" t="s">
        <v>3442</v>
      </c>
      <c r="K154" s="180" t="s">
        <v>40</v>
      </c>
      <c r="L154" s="217" t="s">
        <v>989</v>
      </c>
      <c r="M154" s="217" t="s">
        <v>989</v>
      </c>
      <c r="N154" s="181" t="s">
        <v>41</v>
      </c>
      <c r="O154" s="184">
        <v>45108</v>
      </c>
      <c r="P154" s="182" t="s">
        <v>989</v>
      </c>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c r="AY154" s="1"/>
    </row>
    <row r="155" spans="1:51" ht="71.099999999999994" customHeight="1" x14ac:dyDescent="0.2">
      <c r="A155" s="174">
        <f t="shared" si="2"/>
        <v>147</v>
      </c>
      <c r="B155" s="285" t="s">
        <v>3409</v>
      </c>
      <c r="C155" s="285" t="s">
        <v>1253</v>
      </c>
      <c r="D155" s="274" t="s">
        <v>1254</v>
      </c>
      <c r="E155" s="273" t="s">
        <v>44</v>
      </c>
      <c r="F155" s="274" t="s">
        <v>34</v>
      </c>
      <c r="G155" s="273" t="s">
        <v>35</v>
      </c>
      <c r="H155" s="185">
        <v>45133</v>
      </c>
      <c r="I155" s="232" t="s">
        <v>1255</v>
      </c>
      <c r="J155" s="232" t="s">
        <v>1255</v>
      </c>
      <c r="K155" s="180" t="s">
        <v>40</v>
      </c>
      <c r="L155" s="217" t="s">
        <v>989</v>
      </c>
      <c r="M155" s="217" t="s">
        <v>989</v>
      </c>
      <c r="N155" s="181" t="s">
        <v>41</v>
      </c>
      <c r="O155" s="185">
        <v>45133</v>
      </c>
      <c r="P155" s="182" t="s">
        <v>989</v>
      </c>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c r="AY155" s="1"/>
    </row>
    <row r="156" spans="1:51" ht="71.099999999999994" customHeight="1" x14ac:dyDescent="0.2">
      <c r="A156" s="174">
        <f t="shared" si="2"/>
        <v>148</v>
      </c>
      <c r="B156" s="285" t="s">
        <v>3409</v>
      </c>
      <c r="C156" s="285" t="s">
        <v>1256</v>
      </c>
      <c r="D156" s="274" t="s">
        <v>1257</v>
      </c>
      <c r="E156" s="273" t="s">
        <v>44</v>
      </c>
      <c r="F156" s="274" t="s">
        <v>84</v>
      </c>
      <c r="G156" s="273" t="s">
        <v>35</v>
      </c>
      <c r="H156" s="185">
        <v>45133</v>
      </c>
      <c r="I156" s="232" t="s">
        <v>1255</v>
      </c>
      <c r="J156" s="232" t="s">
        <v>1255</v>
      </c>
      <c r="K156" s="180" t="s">
        <v>40</v>
      </c>
      <c r="L156" s="217" t="s">
        <v>989</v>
      </c>
      <c r="M156" s="217" t="s">
        <v>989</v>
      </c>
      <c r="N156" s="181" t="s">
        <v>41</v>
      </c>
      <c r="O156" s="185">
        <v>45133</v>
      </c>
      <c r="P156" s="182" t="s">
        <v>989</v>
      </c>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row>
    <row r="157" spans="1:51" ht="71.099999999999994" customHeight="1" x14ac:dyDescent="0.2">
      <c r="A157" s="174">
        <f t="shared" si="2"/>
        <v>149</v>
      </c>
      <c r="B157" s="285" t="s">
        <v>3409</v>
      </c>
      <c r="C157" s="285" t="s">
        <v>1258</v>
      </c>
      <c r="D157" s="274" t="s">
        <v>1259</v>
      </c>
      <c r="E157" s="273" t="s">
        <v>44</v>
      </c>
      <c r="F157" s="274" t="s">
        <v>34</v>
      </c>
      <c r="G157" s="273" t="s">
        <v>35</v>
      </c>
      <c r="H157" s="185">
        <v>45133</v>
      </c>
      <c r="I157" s="232" t="s">
        <v>1255</v>
      </c>
      <c r="J157" s="232" t="s">
        <v>1255</v>
      </c>
      <c r="K157" s="180" t="s">
        <v>40</v>
      </c>
      <c r="L157" s="217" t="s">
        <v>989</v>
      </c>
      <c r="M157" s="217" t="s">
        <v>989</v>
      </c>
      <c r="N157" s="181" t="s">
        <v>41</v>
      </c>
      <c r="O157" s="185">
        <v>45133</v>
      </c>
      <c r="P157" s="182" t="s">
        <v>989</v>
      </c>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row>
    <row r="158" spans="1:51" ht="71.099999999999994" customHeight="1" x14ac:dyDescent="0.2">
      <c r="A158" s="174">
        <f t="shared" si="2"/>
        <v>150</v>
      </c>
      <c r="B158" s="285" t="s">
        <v>3409</v>
      </c>
      <c r="C158" s="285" t="s">
        <v>1260</v>
      </c>
      <c r="D158" s="274" t="s">
        <v>1261</v>
      </c>
      <c r="E158" s="273" t="s">
        <v>44</v>
      </c>
      <c r="F158" s="274" t="s">
        <v>34</v>
      </c>
      <c r="G158" s="273" t="s">
        <v>35</v>
      </c>
      <c r="H158" s="185">
        <v>45133</v>
      </c>
      <c r="I158" s="232" t="s">
        <v>1255</v>
      </c>
      <c r="J158" s="232" t="s">
        <v>1255</v>
      </c>
      <c r="K158" s="180" t="s">
        <v>40</v>
      </c>
      <c r="L158" s="217" t="s">
        <v>989</v>
      </c>
      <c r="M158" s="217" t="s">
        <v>989</v>
      </c>
      <c r="N158" s="181" t="s">
        <v>41</v>
      </c>
      <c r="O158" s="185">
        <v>45133</v>
      </c>
      <c r="P158" s="182" t="s">
        <v>989</v>
      </c>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row>
    <row r="159" spans="1:51" ht="71.099999999999994" customHeight="1" x14ac:dyDescent="0.2">
      <c r="A159" s="174">
        <f t="shared" si="2"/>
        <v>151</v>
      </c>
      <c r="B159" s="285" t="s">
        <v>3409</v>
      </c>
      <c r="C159" s="285" t="s">
        <v>1262</v>
      </c>
      <c r="D159" s="274" t="s">
        <v>1263</v>
      </c>
      <c r="E159" s="273" t="s">
        <v>44</v>
      </c>
      <c r="F159" s="274" t="s">
        <v>34</v>
      </c>
      <c r="G159" s="273" t="s">
        <v>35</v>
      </c>
      <c r="H159" s="185">
        <v>45133</v>
      </c>
      <c r="I159" s="232" t="s">
        <v>1255</v>
      </c>
      <c r="J159" s="232" t="s">
        <v>1255</v>
      </c>
      <c r="K159" s="180" t="s">
        <v>40</v>
      </c>
      <c r="L159" s="217" t="s">
        <v>989</v>
      </c>
      <c r="M159" s="217" t="s">
        <v>989</v>
      </c>
      <c r="N159" s="181" t="s">
        <v>41</v>
      </c>
      <c r="O159" s="185">
        <v>45133</v>
      </c>
      <c r="P159" s="182" t="s">
        <v>989</v>
      </c>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row>
    <row r="160" spans="1:51" ht="71.099999999999994" customHeight="1" x14ac:dyDescent="0.2">
      <c r="A160" s="174">
        <f t="shared" si="2"/>
        <v>152</v>
      </c>
      <c r="B160" s="285" t="s">
        <v>3409</v>
      </c>
      <c r="C160" s="285" t="s">
        <v>1264</v>
      </c>
      <c r="D160" s="285" t="s">
        <v>1265</v>
      </c>
      <c r="E160" s="273" t="s">
        <v>83</v>
      </c>
      <c r="F160" s="274" t="s">
        <v>34</v>
      </c>
      <c r="G160" s="273" t="s">
        <v>35</v>
      </c>
      <c r="H160" s="185">
        <v>45133</v>
      </c>
      <c r="I160" s="232" t="s">
        <v>1255</v>
      </c>
      <c r="J160" s="232" t="s">
        <v>1255</v>
      </c>
      <c r="K160" s="180" t="s">
        <v>40</v>
      </c>
      <c r="L160" s="217" t="s">
        <v>989</v>
      </c>
      <c r="M160" s="217" t="s">
        <v>989</v>
      </c>
      <c r="N160" s="181" t="s">
        <v>41</v>
      </c>
      <c r="O160" s="185">
        <v>45133</v>
      </c>
      <c r="P160" s="182" t="s">
        <v>989</v>
      </c>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row>
    <row r="161" spans="1:51" ht="71.099999999999994" customHeight="1" x14ac:dyDescent="0.2">
      <c r="A161" s="174">
        <f t="shared" si="2"/>
        <v>153</v>
      </c>
      <c r="B161" s="285" t="s">
        <v>3409</v>
      </c>
      <c r="C161" s="285" t="s">
        <v>1266</v>
      </c>
      <c r="D161" s="274" t="s">
        <v>1267</v>
      </c>
      <c r="E161" s="273" t="s">
        <v>83</v>
      </c>
      <c r="F161" s="274" t="s">
        <v>34</v>
      </c>
      <c r="G161" s="273" t="s">
        <v>35</v>
      </c>
      <c r="H161" s="185">
        <v>45133</v>
      </c>
      <c r="I161" s="232" t="s">
        <v>1255</v>
      </c>
      <c r="J161" s="232" t="s">
        <v>1255</v>
      </c>
      <c r="K161" s="180" t="s">
        <v>40</v>
      </c>
      <c r="L161" s="217" t="s">
        <v>989</v>
      </c>
      <c r="M161" s="217" t="s">
        <v>989</v>
      </c>
      <c r="N161" s="181" t="s">
        <v>41</v>
      </c>
      <c r="O161" s="185">
        <v>45133</v>
      </c>
      <c r="P161" s="182" t="s">
        <v>989</v>
      </c>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c r="AY161" s="1"/>
    </row>
    <row r="162" spans="1:51" ht="71.099999999999994" customHeight="1" x14ac:dyDescent="0.2">
      <c r="A162" s="174">
        <f t="shared" si="2"/>
        <v>154</v>
      </c>
      <c r="B162" s="285" t="s">
        <v>3409</v>
      </c>
      <c r="C162" s="285" t="s">
        <v>1258</v>
      </c>
      <c r="D162" s="274" t="s">
        <v>1268</v>
      </c>
      <c r="E162" s="273" t="s">
        <v>44</v>
      </c>
      <c r="F162" s="274" t="s">
        <v>34</v>
      </c>
      <c r="G162" s="273" t="s">
        <v>35</v>
      </c>
      <c r="H162" s="185">
        <v>45133</v>
      </c>
      <c r="I162" s="232" t="s">
        <v>1255</v>
      </c>
      <c r="J162" s="232" t="s">
        <v>1255</v>
      </c>
      <c r="K162" s="180" t="s">
        <v>40</v>
      </c>
      <c r="L162" s="217" t="s">
        <v>989</v>
      </c>
      <c r="M162" s="217" t="s">
        <v>989</v>
      </c>
      <c r="N162" s="181" t="s">
        <v>41</v>
      </c>
      <c r="O162" s="185">
        <v>45133</v>
      </c>
      <c r="P162" s="182" t="s">
        <v>989</v>
      </c>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AY162" s="1"/>
    </row>
    <row r="163" spans="1:51" ht="71.099999999999994" customHeight="1" x14ac:dyDescent="0.2">
      <c r="A163" s="174">
        <f t="shared" si="2"/>
        <v>155</v>
      </c>
      <c r="B163" s="285" t="s">
        <v>3409</v>
      </c>
      <c r="C163" s="285" t="s">
        <v>1269</v>
      </c>
      <c r="D163" s="274" t="s">
        <v>1270</v>
      </c>
      <c r="E163" s="273" t="s">
        <v>44</v>
      </c>
      <c r="F163" s="274" t="s">
        <v>34</v>
      </c>
      <c r="G163" s="273" t="s">
        <v>35</v>
      </c>
      <c r="H163" s="185">
        <v>45133</v>
      </c>
      <c r="I163" s="232" t="s">
        <v>1255</v>
      </c>
      <c r="J163" s="232" t="s">
        <v>1255</v>
      </c>
      <c r="K163" s="180" t="s">
        <v>40</v>
      </c>
      <c r="L163" s="217" t="s">
        <v>989</v>
      </c>
      <c r="M163" s="217" t="s">
        <v>989</v>
      </c>
      <c r="N163" s="181" t="s">
        <v>41</v>
      </c>
      <c r="O163" s="185">
        <v>45133</v>
      </c>
      <c r="P163" s="182" t="s">
        <v>989</v>
      </c>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AY163" s="1"/>
    </row>
    <row r="164" spans="1:51" ht="71.099999999999994" customHeight="1" x14ac:dyDescent="0.2">
      <c r="A164" s="174">
        <f t="shared" si="2"/>
        <v>156</v>
      </c>
      <c r="B164" s="285" t="s">
        <v>3409</v>
      </c>
      <c r="C164" s="285" t="s">
        <v>1271</v>
      </c>
      <c r="D164" s="274" t="s">
        <v>1272</v>
      </c>
      <c r="E164" s="273" t="s">
        <v>44</v>
      </c>
      <c r="F164" s="274" t="s">
        <v>34</v>
      </c>
      <c r="G164" s="273" t="s">
        <v>35</v>
      </c>
      <c r="H164" s="185">
        <v>45133</v>
      </c>
      <c r="I164" s="232" t="s">
        <v>1255</v>
      </c>
      <c r="J164" s="232" t="s">
        <v>1255</v>
      </c>
      <c r="K164" s="180" t="s">
        <v>40</v>
      </c>
      <c r="L164" s="217" t="s">
        <v>989</v>
      </c>
      <c r="M164" s="217" t="s">
        <v>989</v>
      </c>
      <c r="N164" s="181" t="s">
        <v>41</v>
      </c>
      <c r="O164" s="185">
        <v>45133</v>
      </c>
      <c r="P164" s="182" t="s">
        <v>989</v>
      </c>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c r="AY164" s="1"/>
    </row>
    <row r="165" spans="1:51" ht="71.099999999999994" customHeight="1" x14ac:dyDescent="0.2">
      <c r="A165" s="174">
        <f t="shared" si="2"/>
        <v>157</v>
      </c>
      <c r="B165" s="285" t="s">
        <v>3409</v>
      </c>
      <c r="C165" s="285" t="s">
        <v>1273</v>
      </c>
      <c r="D165" s="274" t="s">
        <v>1274</v>
      </c>
      <c r="E165" s="273" t="s">
        <v>44</v>
      </c>
      <c r="F165" s="274" t="s">
        <v>34</v>
      </c>
      <c r="G165" s="273" t="s">
        <v>35</v>
      </c>
      <c r="H165" s="185">
        <v>45133</v>
      </c>
      <c r="I165" s="232" t="s">
        <v>1255</v>
      </c>
      <c r="J165" s="232" t="s">
        <v>1255</v>
      </c>
      <c r="K165" s="180" t="s">
        <v>40</v>
      </c>
      <c r="L165" s="217" t="s">
        <v>989</v>
      </c>
      <c r="M165" s="217" t="s">
        <v>989</v>
      </c>
      <c r="N165" s="181" t="s">
        <v>41</v>
      </c>
      <c r="O165" s="185">
        <v>45133</v>
      </c>
      <c r="P165" s="182" t="s">
        <v>989</v>
      </c>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c r="AY165" s="1"/>
    </row>
    <row r="166" spans="1:51" ht="71.099999999999994" customHeight="1" x14ac:dyDescent="0.2">
      <c r="A166" s="174">
        <f t="shared" si="2"/>
        <v>158</v>
      </c>
      <c r="B166" s="285" t="s">
        <v>3409</v>
      </c>
      <c r="C166" s="285" t="s">
        <v>1275</v>
      </c>
      <c r="D166" s="274" t="s">
        <v>1276</v>
      </c>
      <c r="E166" s="273" t="s">
        <v>44</v>
      </c>
      <c r="F166" s="274" t="s">
        <v>34</v>
      </c>
      <c r="G166" s="273" t="s">
        <v>35</v>
      </c>
      <c r="H166" s="185">
        <v>45133</v>
      </c>
      <c r="I166" s="232" t="s">
        <v>1255</v>
      </c>
      <c r="J166" s="232" t="s">
        <v>1255</v>
      </c>
      <c r="K166" s="180" t="s">
        <v>40</v>
      </c>
      <c r="L166" s="217" t="s">
        <v>989</v>
      </c>
      <c r="M166" s="217" t="s">
        <v>989</v>
      </c>
      <c r="N166" s="181" t="s">
        <v>41</v>
      </c>
      <c r="O166" s="185">
        <v>45133</v>
      </c>
      <c r="P166" s="182" t="s">
        <v>989</v>
      </c>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c r="AY166" s="1"/>
    </row>
    <row r="167" spans="1:51" ht="71.099999999999994" customHeight="1" x14ac:dyDescent="0.2">
      <c r="A167" s="174">
        <f t="shared" si="2"/>
        <v>159</v>
      </c>
      <c r="B167" s="285" t="s">
        <v>3409</v>
      </c>
      <c r="C167" s="285" t="s">
        <v>1277</v>
      </c>
      <c r="D167" s="274" t="s">
        <v>1278</v>
      </c>
      <c r="E167" s="273" t="s">
        <v>44</v>
      </c>
      <c r="F167" s="274" t="s">
        <v>34</v>
      </c>
      <c r="G167" s="273" t="s">
        <v>35</v>
      </c>
      <c r="H167" s="185">
        <v>45133</v>
      </c>
      <c r="I167" s="232" t="s">
        <v>1255</v>
      </c>
      <c r="J167" s="232" t="s">
        <v>1255</v>
      </c>
      <c r="K167" s="180" t="s">
        <v>40</v>
      </c>
      <c r="L167" s="217" t="s">
        <v>989</v>
      </c>
      <c r="M167" s="217" t="s">
        <v>989</v>
      </c>
      <c r="N167" s="181" t="s">
        <v>41</v>
      </c>
      <c r="O167" s="185">
        <v>45133</v>
      </c>
      <c r="P167" s="182" t="s">
        <v>989</v>
      </c>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c r="AY167" s="1"/>
    </row>
    <row r="168" spans="1:51" ht="71.099999999999994" customHeight="1" x14ac:dyDescent="0.2">
      <c r="A168" s="174">
        <f t="shared" si="2"/>
        <v>160</v>
      </c>
      <c r="B168" s="285" t="s">
        <v>3409</v>
      </c>
      <c r="C168" s="215" t="s">
        <v>1279</v>
      </c>
      <c r="D168" s="288" t="s">
        <v>1280</v>
      </c>
      <c r="E168" s="289" t="s">
        <v>83</v>
      </c>
      <c r="F168" s="215" t="s">
        <v>34</v>
      </c>
      <c r="G168" s="289" t="s">
        <v>35</v>
      </c>
      <c r="H168" s="183">
        <v>45133</v>
      </c>
      <c r="I168" s="232" t="s">
        <v>1255</v>
      </c>
      <c r="J168" s="232" t="s">
        <v>1255</v>
      </c>
      <c r="K168" s="233" t="s">
        <v>47</v>
      </c>
      <c r="L168" s="234" t="s">
        <v>1045</v>
      </c>
      <c r="M168" s="234" t="s">
        <v>1045</v>
      </c>
      <c r="N168" s="200" t="s">
        <v>119</v>
      </c>
      <c r="O168" s="185">
        <v>45133</v>
      </c>
      <c r="P168" s="178" t="s">
        <v>1105</v>
      </c>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c r="AU168" s="1"/>
      <c r="AV168" s="1"/>
      <c r="AW168" s="1"/>
      <c r="AX168" s="1"/>
      <c r="AY168" s="1"/>
    </row>
    <row r="169" spans="1:51" ht="71.099999999999994" customHeight="1" x14ac:dyDescent="0.2">
      <c r="A169" s="174">
        <f t="shared" si="2"/>
        <v>161</v>
      </c>
      <c r="B169" s="285" t="s">
        <v>3409</v>
      </c>
      <c r="C169" s="215" t="s">
        <v>1281</v>
      </c>
      <c r="D169" s="288" t="s">
        <v>1282</v>
      </c>
      <c r="E169" s="289" t="s">
        <v>44</v>
      </c>
      <c r="F169" s="215" t="s">
        <v>34</v>
      </c>
      <c r="G169" s="289" t="s">
        <v>35</v>
      </c>
      <c r="H169" s="183">
        <v>45133</v>
      </c>
      <c r="I169" s="232" t="s">
        <v>1255</v>
      </c>
      <c r="J169" s="232" t="s">
        <v>1255</v>
      </c>
      <c r="K169" s="233" t="s">
        <v>47</v>
      </c>
      <c r="L169" s="234" t="s">
        <v>1045</v>
      </c>
      <c r="M169" s="234" t="s">
        <v>1045</v>
      </c>
      <c r="N169" s="200" t="s">
        <v>119</v>
      </c>
      <c r="O169" s="185">
        <v>45133</v>
      </c>
      <c r="P169" s="178" t="s">
        <v>1105</v>
      </c>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c r="AY169" s="1"/>
    </row>
    <row r="170" spans="1:51" ht="71.099999999999994" customHeight="1" x14ac:dyDescent="0.2">
      <c r="A170" s="174">
        <f t="shared" si="2"/>
        <v>162</v>
      </c>
      <c r="B170" s="285" t="s">
        <v>3409</v>
      </c>
      <c r="C170" s="215" t="s">
        <v>1283</v>
      </c>
      <c r="D170" s="288" t="s">
        <v>1284</v>
      </c>
      <c r="E170" s="289" t="s">
        <v>83</v>
      </c>
      <c r="F170" s="215" t="s">
        <v>34</v>
      </c>
      <c r="G170" s="289" t="s">
        <v>35</v>
      </c>
      <c r="H170" s="183">
        <v>45133</v>
      </c>
      <c r="I170" s="232" t="s">
        <v>1255</v>
      </c>
      <c r="J170" s="232" t="s">
        <v>1255</v>
      </c>
      <c r="K170" s="233" t="s">
        <v>47</v>
      </c>
      <c r="L170" s="233" t="s">
        <v>1045</v>
      </c>
      <c r="M170" s="233" t="s">
        <v>1045</v>
      </c>
      <c r="N170" s="209" t="s">
        <v>119</v>
      </c>
      <c r="O170" s="185">
        <v>45133</v>
      </c>
      <c r="P170" s="178" t="s">
        <v>1105</v>
      </c>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c r="AY170" s="1"/>
    </row>
    <row r="171" spans="1:51" ht="71.099999999999994" customHeight="1" x14ac:dyDescent="0.2">
      <c r="A171" s="174">
        <f t="shared" si="2"/>
        <v>163</v>
      </c>
      <c r="B171" s="285" t="s">
        <v>3409</v>
      </c>
      <c r="C171" s="288" t="s">
        <v>1285</v>
      </c>
      <c r="D171" s="288" t="s">
        <v>1286</v>
      </c>
      <c r="E171" s="289" t="s">
        <v>83</v>
      </c>
      <c r="F171" s="215" t="s">
        <v>34</v>
      </c>
      <c r="G171" s="289" t="s">
        <v>35</v>
      </c>
      <c r="H171" s="183">
        <v>45133</v>
      </c>
      <c r="I171" s="232" t="s">
        <v>1255</v>
      </c>
      <c r="J171" s="232" t="s">
        <v>1255</v>
      </c>
      <c r="K171" s="233" t="s">
        <v>47</v>
      </c>
      <c r="L171" s="233" t="s">
        <v>1045</v>
      </c>
      <c r="M171" s="233" t="s">
        <v>1045</v>
      </c>
      <c r="N171" s="209" t="s">
        <v>119</v>
      </c>
      <c r="O171" s="185">
        <v>45133</v>
      </c>
      <c r="P171" s="178" t="s">
        <v>1105</v>
      </c>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c r="AY171" s="1"/>
    </row>
    <row r="172" spans="1:51" ht="71.099999999999994" customHeight="1" x14ac:dyDescent="0.2">
      <c r="A172" s="174">
        <f t="shared" si="2"/>
        <v>164</v>
      </c>
      <c r="B172" s="285" t="s">
        <v>3409</v>
      </c>
      <c r="C172" s="288" t="s">
        <v>1287</v>
      </c>
      <c r="D172" s="288" t="s">
        <v>1288</v>
      </c>
      <c r="E172" s="289" t="s">
        <v>83</v>
      </c>
      <c r="F172" s="215" t="s">
        <v>34</v>
      </c>
      <c r="G172" s="289" t="s">
        <v>35</v>
      </c>
      <c r="H172" s="183">
        <v>45133</v>
      </c>
      <c r="I172" s="232" t="s">
        <v>1255</v>
      </c>
      <c r="J172" s="232" t="s">
        <v>1255</v>
      </c>
      <c r="K172" s="233" t="s">
        <v>47</v>
      </c>
      <c r="L172" s="233" t="s">
        <v>1045</v>
      </c>
      <c r="M172" s="233" t="s">
        <v>1045</v>
      </c>
      <c r="N172" s="209" t="s">
        <v>119</v>
      </c>
      <c r="O172" s="185">
        <v>45133</v>
      </c>
      <c r="P172" s="178" t="s">
        <v>1105</v>
      </c>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c r="AY172" s="1"/>
    </row>
    <row r="173" spans="1:51" ht="71.099999999999994" customHeight="1" x14ac:dyDescent="0.2">
      <c r="A173" s="174">
        <f t="shared" si="2"/>
        <v>165</v>
      </c>
      <c r="B173" s="285" t="s">
        <v>3409</v>
      </c>
      <c r="C173" s="215" t="s">
        <v>1289</v>
      </c>
      <c r="D173" s="288" t="s">
        <v>1290</v>
      </c>
      <c r="E173" s="289" t="s">
        <v>44</v>
      </c>
      <c r="F173" s="215" t="s">
        <v>34</v>
      </c>
      <c r="G173" s="289" t="s">
        <v>35</v>
      </c>
      <c r="H173" s="183">
        <v>45133</v>
      </c>
      <c r="I173" s="232" t="s">
        <v>1255</v>
      </c>
      <c r="J173" s="232" t="s">
        <v>1255</v>
      </c>
      <c r="K173" s="233" t="s">
        <v>47</v>
      </c>
      <c r="L173" s="233" t="s">
        <v>1045</v>
      </c>
      <c r="M173" s="233" t="s">
        <v>1045</v>
      </c>
      <c r="N173" s="209" t="s">
        <v>119</v>
      </c>
      <c r="O173" s="185">
        <v>45133</v>
      </c>
      <c r="P173" s="178" t="s">
        <v>1105</v>
      </c>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c r="AY173" s="1"/>
    </row>
    <row r="174" spans="1:51" ht="71.099999999999994" customHeight="1" x14ac:dyDescent="0.2">
      <c r="A174" s="174">
        <f t="shared" si="2"/>
        <v>166</v>
      </c>
      <c r="B174" s="285" t="s">
        <v>3409</v>
      </c>
      <c r="C174" s="215" t="s">
        <v>1291</v>
      </c>
      <c r="D174" s="288" t="s">
        <v>1292</v>
      </c>
      <c r="E174" s="289" t="s">
        <v>83</v>
      </c>
      <c r="F174" s="215" t="s">
        <v>129</v>
      </c>
      <c r="G174" s="289" t="s">
        <v>35</v>
      </c>
      <c r="H174" s="183">
        <v>45133</v>
      </c>
      <c r="I174" s="232" t="s">
        <v>1255</v>
      </c>
      <c r="J174" s="232" t="s">
        <v>1255</v>
      </c>
      <c r="K174" s="233" t="s">
        <v>47</v>
      </c>
      <c r="L174" s="233" t="s">
        <v>1045</v>
      </c>
      <c r="M174" s="233" t="s">
        <v>1045</v>
      </c>
      <c r="N174" s="209" t="s">
        <v>119</v>
      </c>
      <c r="O174" s="185">
        <v>45133</v>
      </c>
      <c r="P174" s="178" t="s">
        <v>1105</v>
      </c>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c r="AY174" s="1"/>
    </row>
    <row r="175" spans="1:51" ht="71.099999999999994" customHeight="1" x14ac:dyDescent="0.2">
      <c r="A175" s="174">
        <f t="shared" si="2"/>
        <v>167</v>
      </c>
      <c r="B175" s="285" t="s">
        <v>3409</v>
      </c>
      <c r="C175" s="215" t="s">
        <v>1293</v>
      </c>
      <c r="D175" s="288" t="s">
        <v>1294</v>
      </c>
      <c r="E175" s="289" t="s">
        <v>83</v>
      </c>
      <c r="F175" s="215" t="s">
        <v>129</v>
      </c>
      <c r="G175" s="289" t="s">
        <v>35</v>
      </c>
      <c r="H175" s="183">
        <v>45133</v>
      </c>
      <c r="I175" s="232" t="s">
        <v>1255</v>
      </c>
      <c r="J175" s="232" t="s">
        <v>1255</v>
      </c>
      <c r="K175" s="233" t="s">
        <v>47</v>
      </c>
      <c r="L175" s="233" t="s">
        <v>1045</v>
      </c>
      <c r="M175" s="233" t="s">
        <v>1045</v>
      </c>
      <c r="N175" s="209" t="s">
        <v>119</v>
      </c>
      <c r="O175" s="185">
        <v>45133</v>
      </c>
      <c r="P175" s="178" t="s">
        <v>1105</v>
      </c>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c r="AY175" s="1"/>
    </row>
    <row r="176" spans="1:51" ht="71.099999999999994" customHeight="1" x14ac:dyDescent="0.2">
      <c r="A176" s="174">
        <f t="shared" si="2"/>
        <v>168</v>
      </c>
      <c r="B176" s="285" t="s">
        <v>3409</v>
      </c>
      <c r="C176" s="215" t="s">
        <v>1295</v>
      </c>
      <c r="D176" s="288" t="s">
        <v>1296</v>
      </c>
      <c r="E176" s="289" t="s">
        <v>83</v>
      </c>
      <c r="F176" s="215" t="s">
        <v>34</v>
      </c>
      <c r="G176" s="289" t="s">
        <v>35</v>
      </c>
      <c r="H176" s="183">
        <v>45133</v>
      </c>
      <c r="I176" s="232" t="s">
        <v>1255</v>
      </c>
      <c r="J176" s="232" t="s">
        <v>1255</v>
      </c>
      <c r="K176" s="233" t="s">
        <v>47</v>
      </c>
      <c r="L176" s="233" t="s">
        <v>1045</v>
      </c>
      <c r="M176" s="233" t="s">
        <v>1045</v>
      </c>
      <c r="N176" s="209" t="s">
        <v>119</v>
      </c>
      <c r="O176" s="185">
        <v>45133</v>
      </c>
      <c r="P176" s="178" t="s">
        <v>1105</v>
      </c>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c r="AQ176" s="1"/>
      <c r="AR176" s="1"/>
      <c r="AS176" s="1"/>
      <c r="AT176" s="1"/>
      <c r="AU176" s="1"/>
      <c r="AV176" s="1"/>
      <c r="AW176" s="1"/>
      <c r="AX176" s="1"/>
      <c r="AY176" s="1"/>
    </row>
    <row r="177" spans="1:51" ht="71.099999999999994" customHeight="1" x14ac:dyDescent="0.2">
      <c r="A177" s="174">
        <f t="shared" si="2"/>
        <v>169</v>
      </c>
      <c r="B177" s="285" t="s">
        <v>3409</v>
      </c>
      <c r="C177" s="215" t="s">
        <v>1297</v>
      </c>
      <c r="D177" s="288" t="s">
        <v>1298</v>
      </c>
      <c r="E177" s="289" t="s">
        <v>83</v>
      </c>
      <c r="F177" s="215" t="s">
        <v>34</v>
      </c>
      <c r="G177" s="289" t="s">
        <v>35</v>
      </c>
      <c r="H177" s="235">
        <v>44928</v>
      </c>
      <c r="I177" s="232" t="s">
        <v>1255</v>
      </c>
      <c r="J177" s="232" t="s">
        <v>1255</v>
      </c>
      <c r="K177" s="233" t="s">
        <v>47</v>
      </c>
      <c r="L177" s="233" t="s">
        <v>1045</v>
      </c>
      <c r="M177" s="233" t="s">
        <v>1045</v>
      </c>
      <c r="N177" s="209" t="s">
        <v>119</v>
      </c>
      <c r="O177" s="185">
        <v>45133</v>
      </c>
      <c r="P177" s="178" t="s">
        <v>1105</v>
      </c>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c r="AQ177" s="1"/>
      <c r="AR177" s="1"/>
      <c r="AS177" s="1"/>
      <c r="AT177" s="1"/>
      <c r="AU177" s="1"/>
      <c r="AV177" s="1"/>
      <c r="AW177" s="1"/>
      <c r="AX177" s="1"/>
      <c r="AY177" s="1"/>
    </row>
    <row r="178" spans="1:51" ht="71.099999999999994" customHeight="1" x14ac:dyDescent="0.2">
      <c r="A178" s="174">
        <f t="shared" si="2"/>
        <v>170</v>
      </c>
      <c r="B178" s="285" t="s">
        <v>3409</v>
      </c>
      <c r="C178" s="215" t="s">
        <v>1299</v>
      </c>
      <c r="D178" s="288" t="s">
        <v>1300</v>
      </c>
      <c r="E178" s="289" t="s">
        <v>44</v>
      </c>
      <c r="F178" s="215" t="s">
        <v>34</v>
      </c>
      <c r="G178" s="289" t="s">
        <v>35</v>
      </c>
      <c r="H178" s="183">
        <v>45134</v>
      </c>
      <c r="I178" s="232" t="s">
        <v>1255</v>
      </c>
      <c r="J178" s="232" t="s">
        <v>1255</v>
      </c>
      <c r="K178" s="233" t="s">
        <v>47</v>
      </c>
      <c r="L178" s="233" t="s">
        <v>1045</v>
      </c>
      <c r="M178" s="233" t="s">
        <v>1045</v>
      </c>
      <c r="N178" s="209" t="s">
        <v>119</v>
      </c>
      <c r="O178" s="185">
        <v>45133</v>
      </c>
      <c r="P178" s="178" t="s">
        <v>1105</v>
      </c>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c r="AQ178" s="1"/>
      <c r="AR178" s="1"/>
      <c r="AS178" s="1"/>
      <c r="AT178" s="1"/>
      <c r="AU178" s="1"/>
      <c r="AV178" s="1"/>
      <c r="AW178" s="1"/>
      <c r="AX178" s="1"/>
      <c r="AY178" s="1"/>
    </row>
    <row r="179" spans="1:51" ht="71.099999999999994" customHeight="1" x14ac:dyDescent="0.2">
      <c r="A179" s="174">
        <f t="shared" si="2"/>
        <v>171</v>
      </c>
      <c r="B179" s="285" t="s">
        <v>3409</v>
      </c>
      <c r="C179" s="215" t="s">
        <v>1301</v>
      </c>
      <c r="D179" s="288" t="s">
        <v>1302</v>
      </c>
      <c r="E179" s="289" t="s">
        <v>83</v>
      </c>
      <c r="F179" s="215" t="s">
        <v>34</v>
      </c>
      <c r="G179" s="289" t="s">
        <v>35</v>
      </c>
      <c r="H179" s="183">
        <v>45134</v>
      </c>
      <c r="I179" s="232" t="s">
        <v>1255</v>
      </c>
      <c r="J179" s="232" t="s">
        <v>1255</v>
      </c>
      <c r="K179" s="233" t="s">
        <v>47</v>
      </c>
      <c r="L179" s="233" t="s">
        <v>1045</v>
      </c>
      <c r="M179" s="233" t="s">
        <v>1045</v>
      </c>
      <c r="N179" s="209" t="s">
        <v>119</v>
      </c>
      <c r="O179" s="185">
        <v>45133</v>
      </c>
      <c r="P179" s="178" t="s">
        <v>1105</v>
      </c>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c r="AQ179" s="1"/>
      <c r="AR179" s="1"/>
      <c r="AS179" s="1"/>
      <c r="AT179" s="1"/>
      <c r="AU179" s="1"/>
      <c r="AV179" s="1"/>
      <c r="AW179" s="1"/>
      <c r="AX179" s="1"/>
      <c r="AY179" s="1"/>
    </row>
    <row r="180" spans="1:51" ht="71.099999999999994" customHeight="1" x14ac:dyDescent="0.2">
      <c r="A180" s="174">
        <f t="shared" si="2"/>
        <v>172</v>
      </c>
      <c r="B180" s="285" t="s">
        <v>3409</v>
      </c>
      <c r="C180" s="215" t="s">
        <v>1303</v>
      </c>
      <c r="D180" s="288" t="s">
        <v>1304</v>
      </c>
      <c r="E180" s="289" t="s">
        <v>83</v>
      </c>
      <c r="F180" s="215" t="s">
        <v>34</v>
      </c>
      <c r="G180" s="289" t="s">
        <v>35</v>
      </c>
      <c r="H180" s="183">
        <v>45134</v>
      </c>
      <c r="I180" s="232" t="s">
        <v>1255</v>
      </c>
      <c r="J180" s="232" t="s">
        <v>1255</v>
      </c>
      <c r="K180" s="233" t="s">
        <v>47</v>
      </c>
      <c r="L180" s="233" t="s">
        <v>1045</v>
      </c>
      <c r="M180" s="233" t="s">
        <v>1045</v>
      </c>
      <c r="N180" s="209" t="s">
        <v>119</v>
      </c>
      <c r="O180" s="185">
        <v>45133</v>
      </c>
      <c r="P180" s="178" t="s">
        <v>1105</v>
      </c>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c r="AQ180" s="1"/>
      <c r="AR180" s="1"/>
      <c r="AS180" s="1"/>
      <c r="AT180" s="1"/>
      <c r="AU180" s="1"/>
      <c r="AV180" s="1"/>
      <c r="AW180" s="1"/>
      <c r="AX180" s="1"/>
      <c r="AY180" s="1"/>
    </row>
    <row r="181" spans="1:51" ht="71.099999999999994" customHeight="1" x14ac:dyDescent="0.2">
      <c r="A181" s="174">
        <f t="shared" si="2"/>
        <v>173</v>
      </c>
      <c r="B181" s="285" t="s">
        <v>3409</v>
      </c>
      <c r="C181" s="215" t="s">
        <v>1305</v>
      </c>
      <c r="D181" s="288" t="s">
        <v>1306</v>
      </c>
      <c r="E181" s="289" t="s">
        <v>83</v>
      </c>
      <c r="F181" s="215" t="s">
        <v>34</v>
      </c>
      <c r="G181" s="289" t="s">
        <v>35</v>
      </c>
      <c r="H181" s="183">
        <v>45134</v>
      </c>
      <c r="I181" s="232" t="s">
        <v>1255</v>
      </c>
      <c r="J181" s="232" t="s">
        <v>1255</v>
      </c>
      <c r="K181" s="233" t="s">
        <v>47</v>
      </c>
      <c r="L181" s="233" t="s">
        <v>1045</v>
      </c>
      <c r="M181" s="233" t="s">
        <v>1045</v>
      </c>
      <c r="N181" s="209" t="s">
        <v>119</v>
      </c>
      <c r="O181" s="185">
        <v>45133</v>
      </c>
      <c r="P181" s="178" t="s">
        <v>1105</v>
      </c>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c r="AP181" s="1"/>
      <c r="AQ181" s="1"/>
      <c r="AR181" s="1"/>
      <c r="AS181" s="1"/>
      <c r="AT181" s="1"/>
      <c r="AU181" s="1"/>
      <c r="AV181" s="1"/>
      <c r="AW181" s="1"/>
      <c r="AX181" s="1"/>
      <c r="AY181" s="1"/>
    </row>
    <row r="182" spans="1:51" ht="71.099999999999994" customHeight="1" x14ac:dyDescent="0.2">
      <c r="A182" s="174">
        <f t="shared" si="2"/>
        <v>174</v>
      </c>
      <c r="B182" s="285" t="s">
        <v>3409</v>
      </c>
      <c r="C182" s="215" t="s">
        <v>1279</v>
      </c>
      <c r="D182" s="288" t="s">
        <v>1280</v>
      </c>
      <c r="E182" s="289" t="s">
        <v>83</v>
      </c>
      <c r="F182" s="215" t="s">
        <v>34</v>
      </c>
      <c r="G182" s="289" t="s">
        <v>35</v>
      </c>
      <c r="H182" s="183">
        <v>45134</v>
      </c>
      <c r="I182" s="232" t="s">
        <v>1255</v>
      </c>
      <c r="J182" s="232" t="s">
        <v>1255</v>
      </c>
      <c r="K182" s="233" t="s">
        <v>47</v>
      </c>
      <c r="L182" s="234" t="s">
        <v>1045</v>
      </c>
      <c r="M182" s="234" t="s">
        <v>1045</v>
      </c>
      <c r="N182" s="200" t="s">
        <v>119</v>
      </c>
      <c r="O182" s="185">
        <v>45133</v>
      </c>
      <c r="P182" s="178" t="s">
        <v>1105</v>
      </c>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c r="AP182" s="1"/>
      <c r="AQ182" s="1"/>
      <c r="AR182" s="1"/>
      <c r="AS182" s="1"/>
      <c r="AT182" s="1"/>
      <c r="AU182" s="1"/>
      <c r="AV182" s="1"/>
      <c r="AW182" s="1"/>
      <c r="AX182" s="1"/>
      <c r="AY182" s="1"/>
    </row>
    <row r="183" spans="1:51" ht="71.099999999999994" customHeight="1" x14ac:dyDescent="0.2">
      <c r="A183" s="174">
        <f t="shared" si="2"/>
        <v>175</v>
      </c>
      <c r="B183" s="285" t="s">
        <v>3409</v>
      </c>
      <c r="C183" s="290" t="s">
        <v>1307</v>
      </c>
      <c r="D183" s="291" t="s">
        <v>1308</v>
      </c>
      <c r="E183" s="292" t="s">
        <v>83</v>
      </c>
      <c r="F183" s="290" t="s">
        <v>34</v>
      </c>
      <c r="G183" s="292" t="s">
        <v>35</v>
      </c>
      <c r="H183" s="183">
        <v>45134</v>
      </c>
      <c r="I183" s="232" t="s">
        <v>1255</v>
      </c>
      <c r="J183" s="232" t="s">
        <v>1255</v>
      </c>
      <c r="K183" s="233" t="s">
        <v>47</v>
      </c>
      <c r="L183" s="234" t="s">
        <v>1045</v>
      </c>
      <c r="M183" s="234" t="s">
        <v>1045</v>
      </c>
      <c r="N183" s="200" t="s">
        <v>119</v>
      </c>
      <c r="O183" s="185">
        <v>45133</v>
      </c>
      <c r="P183" s="178" t="s">
        <v>1105</v>
      </c>
      <c r="Q183" s="1"/>
      <c r="R183" s="1"/>
      <c r="S183" s="1"/>
      <c r="T183" s="1"/>
      <c r="U183" s="1"/>
      <c r="V183" s="1"/>
      <c r="W183" s="1"/>
      <c r="X183" s="1"/>
      <c r="Y183" s="1"/>
      <c r="Z183" s="1"/>
      <c r="AA183" s="1"/>
      <c r="AB183" s="1"/>
      <c r="AC183" s="1"/>
      <c r="AD183" s="1"/>
      <c r="AE183" s="1"/>
      <c r="AF183" s="1"/>
      <c r="AG183" s="1"/>
      <c r="AH183" s="1"/>
      <c r="AI183" s="1"/>
      <c r="AJ183" s="1"/>
      <c r="AK183" s="1"/>
      <c r="AL183" s="1"/>
      <c r="AM183" s="1"/>
      <c r="AN183" s="1"/>
      <c r="AO183" s="1"/>
      <c r="AP183" s="1"/>
      <c r="AQ183" s="1"/>
      <c r="AR183" s="1"/>
      <c r="AS183" s="1"/>
      <c r="AT183" s="1"/>
      <c r="AU183" s="1"/>
      <c r="AV183" s="1"/>
      <c r="AW183" s="1"/>
      <c r="AX183" s="1"/>
      <c r="AY183" s="1"/>
    </row>
    <row r="184" spans="1:51" ht="71.099999999999994" customHeight="1" x14ac:dyDescent="0.2">
      <c r="A184" s="174">
        <f t="shared" si="2"/>
        <v>176</v>
      </c>
      <c r="B184" s="285" t="s">
        <v>3409</v>
      </c>
      <c r="C184" s="215" t="s">
        <v>1309</v>
      </c>
      <c r="D184" s="288" t="s">
        <v>1310</v>
      </c>
      <c r="E184" s="289" t="s">
        <v>44</v>
      </c>
      <c r="F184" s="215" t="s">
        <v>34</v>
      </c>
      <c r="G184" s="289" t="s">
        <v>35</v>
      </c>
      <c r="H184" s="183">
        <v>45134</v>
      </c>
      <c r="I184" s="232" t="s">
        <v>1255</v>
      </c>
      <c r="J184" s="232" t="s">
        <v>1255</v>
      </c>
      <c r="K184" s="180" t="s">
        <v>40</v>
      </c>
      <c r="L184" s="217" t="s">
        <v>989</v>
      </c>
      <c r="M184" s="217" t="s">
        <v>989</v>
      </c>
      <c r="N184" s="181" t="s">
        <v>41</v>
      </c>
      <c r="O184" s="184">
        <v>45113</v>
      </c>
      <c r="P184" s="178" t="s">
        <v>1105</v>
      </c>
      <c r="Q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1"/>
      <c r="AP184" s="1"/>
      <c r="AQ184" s="1"/>
      <c r="AR184" s="1"/>
      <c r="AS184" s="1"/>
      <c r="AT184" s="1"/>
      <c r="AU184" s="1"/>
      <c r="AV184" s="1"/>
      <c r="AW184" s="1"/>
      <c r="AX184" s="1"/>
      <c r="AY184" s="1"/>
    </row>
    <row r="185" spans="1:51" ht="71.099999999999994" customHeight="1" x14ac:dyDescent="0.2">
      <c r="A185" s="174">
        <f t="shared" si="2"/>
        <v>177</v>
      </c>
      <c r="B185" s="285" t="s">
        <v>3409</v>
      </c>
      <c r="C185" s="215" t="s">
        <v>1311</v>
      </c>
      <c r="D185" s="288" t="s">
        <v>1312</v>
      </c>
      <c r="E185" s="289" t="s">
        <v>44</v>
      </c>
      <c r="F185" s="215" t="s">
        <v>34</v>
      </c>
      <c r="G185" s="289" t="s">
        <v>35</v>
      </c>
      <c r="H185" s="183">
        <v>45134</v>
      </c>
      <c r="I185" s="232" t="s">
        <v>1255</v>
      </c>
      <c r="J185" s="232" t="s">
        <v>1255</v>
      </c>
      <c r="K185" s="180" t="s">
        <v>40</v>
      </c>
      <c r="L185" s="217" t="s">
        <v>989</v>
      </c>
      <c r="M185" s="217" t="s">
        <v>989</v>
      </c>
      <c r="N185" s="181" t="s">
        <v>41</v>
      </c>
      <c r="O185" s="184">
        <v>45113</v>
      </c>
      <c r="P185" s="178" t="s">
        <v>1105</v>
      </c>
      <c r="Q185" s="1"/>
      <c r="R185" s="1"/>
      <c r="S185" s="1"/>
      <c r="T185" s="1"/>
      <c r="U185" s="1"/>
      <c r="V185" s="1"/>
      <c r="W185" s="1"/>
      <c r="X185" s="1"/>
      <c r="Y185" s="1"/>
      <c r="Z185" s="1"/>
      <c r="AA185" s="1"/>
      <c r="AB185" s="1"/>
      <c r="AC185" s="1"/>
      <c r="AD185" s="1"/>
      <c r="AE185" s="1"/>
      <c r="AF185" s="1"/>
      <c r="AG185" s="1"/>
      <c r="AH185" s="1"/>
      <c r="AI185" s="1"/>
      <c r="AJ185" s="1"/>
      <c r="AK185" s="1"/>
      <c r="AL185" s="1"/>
      <c r="AM185" s="1"/>
      <c r="AN185" s="1"/>
      <c r="AO185" s="1"/>
      <c r="AP185" s="1"/>
      <c r="AQ185" s="1"/>
      <c r="AR185" s="1"/>
      <c r="AS185" s="1"/>
      <c r="AT185" s="1"/>
      <c r="AU185" s="1"/>
      <c r="AV185" s="1"/>
      <c r="AW185" s="1"/>
      <c r="AX185" s="1"/>
      <c r="AY185" s="1"/>
    </row>
    <row r="186" spans="1:51" ht="71.099999999999994" customHeight="1" x14ac:dyDescent="0.2">
      <c r="A186" s="174">
        <f t="shared" si="2"/>
        <v>178</v>
      </c>
      <c r="B186" s="285" t="s">
        <v>3409</v>
      </c>
      <c r="C186" s="215" t="s">
        <v>1313</v>
      </c>
      <c r="D186" s="288" t="s">
        <v>1314</v>
      </c>
      <c r="E186" s="289" t="s">
        <v>44</v>
      </c>
      <c r="F186" s="215" t="s">
        <v>34</v>
      </c>
      <c r="G186" s="289" t="s">
        <v>35</v>
      </c>
      <c r="H186" s="183">
        <v>45134</v>
      </c>
      <c r="I186" s="232" t="s">
        <v>1255</v>
      </c>
      <c r="J186" s="232" t="s">
        <v>1255</v>
      </c>
      <c r="K186" s="180" t="s">
        <v>40</v>
      </c>
      <c r="L186" s="217" t="s">
        <v>989</v>
      </c>
      <c r="M186" s="217" t="s">
        <v>989</v>
      </c>
      <c r="N186" s="181" t="s">
        <v>41</v>
      </c>
      <c r="O186" s="184">
        <v>45113</v>
      </c>
      <c r="P186" s="178" t="s">
        <v>1105</v>
      </c>
      <c r="Q186" s="1"/>
      <c r="R186" s="1"/>
      <c r="S186" s="1"/>
      <c r="T186" s="1"/>
      <c r="U186" s="1"/>
      <c r="V186" s="1"/>
      <c r="W186" s="1"/>
      <c r="X186" s="1"/>
      <c r="Y186" s="1"/>
      <c r="Z186" s="1"/>
      <c r="AA186" s="1"/>
      <c r="AB186" s="1"/>
      <c r="AC186" s="1"/>
      <c r="AD186" s="1"/>
      <c r="AE186" s="1"/>
      <c r="AF186" s="1"/>
      <c r="AG186" s="1"/>
      <c r="AH186" s="1"/>
      <c r="AI186" s="1"/>
      <c r="AJ186" s="1"/>
      <c r="AK186" s="1"/>
      <c r="AL186" s="1"/>
      <c r="AM186" s="1"/>
      <c r="AN186" s="1"/>
      <c r="AO186" s="1"/>
      <c r="AP186" s="1"/>
      <c r="AQ186" s="1"/>
      <c r="AR186" s="1"/>
      <c r="AS186" s="1"/>
      <c r="AT186" s="1"/>
      <c r="AU186" s="1"/>
      <c r="AV186" s="1"/>
      <c r="AW186" s="1"/>
      <c r="AX186" s="1"/>
      <c r="AY186" s="1"/>
    </row>
    <row r="187" spans="1:51" ht="71.099999999999994" customHeight="1" x14ac:dyDescent="0.2">
      <c r="A187" s="174">
        <f t="shared" si="2"/>
        <v>179</v>
      </c>
      <c r="B187" s="285" t="s">
        <v>3409</v>
      </c>
      <c r="C187" s="215" t="s">
        <v>1315</v>
      </c>
      <c r="D187" s="288" t="s">
        <v>1316</v>
      </c>
      <c r="E187" s="289" t="s">
        <v>44</v>
      </c>
      <c r="F187" s="215" t="s">
        <v>34</v>
      </c>
      <c r="G187" s="289" t="s">
        <v>35</v>
      </c>
      <c r="H187" s="183">
        <v>45134</v>
      </c>
      <c r="I187" s="232" t="s">
        <v>1255</v>
      </c>
      <c r="J187" s="232" t="s">
        <v>1255</v>
      </c>
      <c r="K187" s="180" t="s">
        <v>40</v>
      </c>
      <c r="L187" s="217" t="s">
        <v>989</v>
      </c>
      <c r="M187" s="217" t="s">
        <v>989</v>
      </c>
      <c r="N187" s="181" t="s">
        <v>41</v>
      </c>
      <c r="O187" s="184">
        <v>45113</v>
      </c>
      <c r="P187" s="178" t="s">
        <v>1105</v>
      </c>
      <c r="Q187" s="1"/>
      <c r="R187" s="1"/>
      <c r="S187" s="1"/>
      <c r="T187" s="1"/>
      <c r="U187" s="1"/>
      <c r="V187" s="1"/>
      <c r="W187" s="1"/>
      <c r="X187" s="1"/>
      <c r="Y187" s="1"/>
      <c r="Z187" s="1"/>
      <c r="AA187" s="1"/>
      <c r="AB187" s="1"/>
      <c r="AC187" s="1"/>
      <c r="AD187" s="1"/>
      <c r="AE187" s="1"/>
      <c r="AF187" s="1"/>
      <c r="AG187" s="1"/>
      <c r="AH187" s="1"/>
      <c r="AI187" s="1"/>
      <c r="AJ187" s="1"/>
      <c r="AK187" s="1"/>
      <c r="AL187" s="1"/>
      <c r="AM187" s="1"/>
      <c r="AN187" s="1"/>
      <c r="AO187" s="1"/>
      <c r="AP187" s="1"/>
      <c r="AQ187" s="1"/>
      <c r="AR187" s="1"/>
      <c r="AS187" s="1"/>
      <c r="AT187" s="1"/>
      <c r="AU187" s="1"/>
      <c r="AV187" s="1"/>
      <c r="AW187" s="1"/>
      <c r="AX187" s="1"/>
      <c r="AY187" s="1"/>
    </row>
    <row r="188" spans="1:51" ht="71.099999999999994" customHeight="1" x14ac:dyDescent="0.2">
      <c r="A188" s="174">
        <f t="shared" si="2"/>
        <v>180</v>
      </c>
      <c r="B188" s="285" t="s">
        <v>3409</v>
      </c>
      <c r="C188" s="215" t="s">
        <v>1317</v>
      </c>
      <c r="D188" s="288" t="s">
        <v>1318</v>
      </c>
      <c r="E188" s="289" t="s">
        <v>44</v>
      </c>
      <c r="F188" s="215" t="s">
        <v>152</v>
      </c>
      <c r="G188" s="289" t="s">
        <v>35</v>
      </c>
      <c r="H188" s="183">
        <v>45134</v>
      </c>
      <c r="I188" s="232" t="s">
        <v>1255</v>
      </c>
      <c r="J188" s="232" t="s">
        <v>1255</v>
      </c>
      <c r="K188" s="180" t="s">
        <v>40</v>
      </c>
      <c r="L188" s="217" t="s">
        <v>989</v>
      </c>
      <c r="M188" s="217" t="s">
        <v>989</v>
      </c>
      <c r="N188" s="181" t="s">
        <v>41</v>
      </c>
      <c r="O188" s="184">
        <v>45113</v>
      </c>
      <c r="P188" s="178" t="s">
        <v>1105</v>
      </c>
      <c r="Q188" s="1"/>
      <c r="R188" s="1"/>
      <c r="S188" s="1"/>
      <c r="T188" s="1"/>
      <c r="U188" s="1"/>
      <c r="V188" s="1"/>
      <c r="W188" s="1"/>
      <c r="X188" s="1"/>
      <c r="Y188" s="1"/>
      <c r="Z188" s="1"/>
      <c r="AA188" s="1"/>
      <c r="AB188" s="1"/>
      <c r="AC188" s="1"/>
      <c r="AD188" s="1"/>
      <c r="AE188" s="1"/>
      <c r="AF188" s="1"/>
      <c r="AG188" s="1"/>
      <c r="AH188" s="1"/>
      <c r="AI188" s="1"/>
      <c r="AJ188" s="1"/>
      <c r="AK188" s="1"/>
      <c r="AL188" s="1"/>
      <c r="AM188" s="1"/>
      <c r="AN188" s="1"/>
      <c r="AO188" s="1"/>
      <c r="AP188" s="1"/>
      <c r="AQ188" s="1"/>
      <c r="AR188" s="1"/>
      <c r="AS188" s="1"/>
      <c r="AT188" s="1"/>
      <c r="AU188" s="1"/>
      <c r="AV188" s="1"/>
      <c r="AW188" s="1"/>
      <c r="AX188" s="1"/>
      <c r="AY188" s="1"/>
    </row>
    <row r="189" spans="1:51" ht="71.099999999999994" customHeight="1" x14ac:dyDescent="0.2">
      <c r="A189" s="174">
        <f t="shared" si="2"/>
        <v>181</v>
      </c>
      <c r="B189" s="285" t="s">
        <v>3409</v>
      </c>
      <c r="C189" s="215" t="s">
        <v>1319</v>
      </c>
      <c r="D189" s="288" t="s">
        <v>1320</v>
      </c>
      <c r="E189" s="289" t="s">
        <v>44</v>
      </c>
      <c r="F189" s="215" t="s">
        <v>152</v>
      </c>
      <c r="G189" s="289" t="s">
        <v>35</v>
      </c>
      <c r="H189" s="183">
        <v>45134</v>
      </c>
      <c r="I189" s="232" t="s">
        <v>1255</v>
      </c>
      <c r="J189" s="232" t="s">
        <v>1255</v>
      </c>
      <c r="K189" s="180" t="s">
        <v>40</v>
      </c>
      <c r="L189" s="217" t="s">
        <v>989</v>
      </c>
      <c r="M189" s="217" t="s">
        <v>989</v>
      </c>
      <c r="N189" s="181" t="s">
        <v>41</v>
      </c>
      <c r="O189" s="184">
        <v>45113</v>
      </c>
      <c r="P189" s="178" t="s">
        <v>1105</v>
      </c>
      <c r="Q189" s="1"/>
      <c r="R189" s="1"/>
      <c r="S189" s="1"/>
      <c r="T189" s="1"/>
      <c r="U189" s="1"/>
      <c r="V189" s="1"/>
      <c r="W189" s="1"/>
      <c r="X189" s="1"/>
      <c r="Y189" s="1"/>
      <c r="Z189" s="1"/>
      <c r="AA189" s="1"/>
      <c r="AB189" s="1"/>
      <c r="AC189" s="1"/>
      <c r="AD189" s="1"/>
      <c r="AE189" s="1"/>
      <c r="AF189" s="1"/>
      <c r="AG189" s="1"/>
      <c r="AH189" s="1"/>
      <c r="AI189" s="1"/>
      <c r="AJ189" s="1"/>
      <c r="AK189" s="1"/>
      <c r="AL189" s="1"/>
      <c r="AM189" s="1"/>
      <c r="AN189" s="1"/>
      <c r="AO189" s="1"/>
      <c r="AP189" s="1"/>
      <c r="AQ189" s="1"/>
      <c r="AR189" s="1"/>
      <c r="AS189" s="1"/>
      <c r="AT189" s="1"/>
      <c r="AU189" s="1"/>
      <c r="AV189" s="1"/>
      <c r="AW189" s="1"/>
      <c r="AX189" s="1"/>
      <c r="AY189" s="1"/>
    </row>
    <row r="190" spans="1:51" ht="71.099999999999994" customHeight="1" x14ac:dyDescent="0.2">
      <c r="A190" s="174">
        <f t="shared" si="2"/>
        <v>182</v>
      </c>
      <c r="B190" s="285" t="s">
        <v>3409</v>
      </c>
      <c r="C190" s="215" t="s">
        <v>1321</v>
      </c>
      <c r="D190" s="288" t="s">
        <v>1322</v>
      </c>
      <c r="E190" s="289" t="s">
        <v>44</v>
      </c>
      <c r="F190" s="215" t="s">
        <v>152</v>
      </c>
      <c r="G190" s="289" t="s">
        <v>35</v>
      </c>
      <c r="H190" s="183">
        <v>45134</v>
      </c>
      <c r="I190" s="232" t="s">
        <v>1255</v>
      </c>
      <c r="J190" s="232" t="s">
        <v>1255</v>
      </c>
      <c r="K190" s="180" t="s">
        <v>40</v>
      </c>
      <c r="L190" s="217" t="s">
        <v>989</v>
      </c>
      <c r="M190" s="217" t="s">
        <v>989</v>
      </c>
      <c r="N190" s="181" t="s">
        <v>41</v>
      </c>
      <c r="O190" s="184">
        <v>45113</v>
      </c>
      <c r="P190" s="178" t="s">
        <v>1105</v>
      </c>
      <c r="Q190" s="1"/>
      <c r="R190" s="1"/>
      <c r="S190" s="1"/>
      <c r="T190" s="1"/>
      <c r="U190" s="1"/>
      <c r="V190" s="1"/>
      <c r="W190" s="1"/>
      <c r="X190" s="1"/>
      <c r="Y190" s="1"/>
      <c r="Z190" s="1"/>
      <c r="AA190" s="1"/>
      <c r="AB190" s="1"/>
      <c r="AC190" s="1"/>
      <c r="AD190" s="1"/>
      <c r="AE190" s="1"/>
      <c r="AF190" s="1"/>
      <c r="AG190" s="1"/>
      <c r="AH190" s="1"/>
      <c r="AI190" s="1"/>
      <c r="AJ190" s="1"/>
      <c r="AK190" s="1"/>
      <c r="AL190" s="1"/>
      <c r="AM190" s="1"/>
      <c r="AN190" s="1"/>
      <c r="AO190" s="1"/>
      <c r="AP190" s="1"/>
      <c r="AQ190" s="1"/>
      <c r="AR190" s="1"/>
      <c r="AS190" s="1"/>
      <c r="AT190" s="1"/>
      <c r="AU190" s="1"/>
      <c r="AV190" s="1"/>
      <c r="AW190" s="1"/>
      <c r="AX190" s="1"/>
      <c r="AY190" s="1"/>
    </row>
    <row r="191" spans="1:51" ht="71.099999999999994" customHeight="1" x14ac:dyDescent="0.2">
      <c r="A191" s="174">
        <f t="shared" si="2"/>
        <v>183</v>
      </c>
      <c r="B191" s="285" t="s">
        <v>3409</v>
      </c>
      <c r="C191" s="215" t="s">
        <v>1323</v>
      </c>
      <c r="D191" s="288" t="s">
        <v>1324</v>
      </c>
      <c r="E191" s="289" t="s">
        <v>44</v>
      </c>
      <c r="F191" s="215" t="s">
        <v>152</v>
      </c>
      <c r="G191" s="289" t="s">
        <v>35</v>
      </c>
      <c r="H191" s="183">
        <v>45134</v>
      </c>
      <c r="I191" s="232" t="s">
        <v>1255</v>
      </c>
      <c r="J191" s="232" t="s">
        <v>1255</v>
      </c>
      <c r="K191" s="180" t="s">
        <v>40</v>
      </c>
      <c r="L191" s="217" t="s">
        <v>989</v>
      </c>
      <c r="M191" s="217" t="s">
        <v>989</v>
      </c>
      <c r="N191" s="181" t="s">
        <v>41</v>
      </c>
      <c r="O191" s="184">
        <v>45113</v>
      </c>
      <c r="P191" s="178" t="s">
        <v>1105</v>
      </c>
      <c r="Q191" s="1"/>
      <c r="R191" s="1"/>
      <c r="S191" s="1"/>
      <c r="T191" s="1"/>
      <c r="U191" s="1"/>
      <c r="V191" s="1"/>
      <c r="W191" s="1"/>
      <c r="X191" s="1"/>
      <c r="Y191" s="1"/>
      <c r="Z191" s="1"/>
      <c r="AA191" s="1"/>
      <c r="AB191" s="1"/>
      <c r="AC191" s="1"/>
      <c r="AD191" s="1"/>
      <c r="AE191" s="1"/>
      <c r="AF191" s="1"/>
      <c r="AG191" s="1"/>
      <c r="AH191" s="1"/>
      <c r="AI191" s="1"/>
      <c r="AJ191" s="1"/>
      <c r="AK191" s="1"/>
      <c r="AL191" s="1"/>
      <c r="AM191" s="1"/>
      <c r="AN191" s="1"/>
      <c r="AO191" s="1"/>
      <c r="AP191" s="1"/>
      <c r="AQ191" s="1"/>
      <c r="AR191" s="1"/>
      <c r="AS191" s="1"/>
      <c r="AT191" s="1"/>
      <c r="AU191" s="1"/>
      <c r="AV191" s="1"/>
      <c r="AW191" s="1"/>
      <c r="AX191" s="1"/>
      <c r="AY191" s="1"/>
    </row>
    <row r="192" spans="1:51" ht="71.099999999999994" customHeight="1" x14ac:dyDescent="0.2">
      <c r="A192" s="174">
        <f t="shared" si="2"/>
        <v>184</v>
      </c>
      <c r="B192" s="285" t="s">
        <v>3409</v>
      </c>
      <c r="C192" s="215" t="s">
        <v>1325</v>
      </c>
      <c r="D192" s="288" t="s">
        <v>1326</v>
      </c>
      <c r="E192" s="289" t="s">
        <v>44</v>
      </c>
      <c r="F192" s="215" t="s">
        <v>34</v>
      </c>
      <c r="G192" s="289" t="s">
        <v>35</v>
      </c>
      <c r="H192" s="183">
        <v>45134</v>
      </c>
      <c r="I192" s="232" t="s">
        <v>1255</v>
      </c>
      <c r="J192" s="232" t="s">
        <v>1255</v>
      </c>
      <c r="K192" s="180" t="s">
        <v>40</v>
      </c>
      <c r="L192" s="217" t="s">
        <v>989</v>
      </c>
      <c r="M192" s="217" t="s">
        <v>989</v>
      </c>
      <c r="N192" s="181" t="s">
        <v>41</v>
      </c>
      <c r="O192" s="184">
        <v>45113</v>
      </c>
      <c r="P192" s="178" t="s">
        <v>1105</v>
      </c>
      <c r="Q192" s="1"/>
      <c r="R192" s="1"/>
      <c r="S192" s="1"/>
      <c r="T192" s="1"/>
      <c r="U192" s="1"/>
      <c r="V192" s="1"/>
      <c r="W192" s="1"/>
      <c r="X192" s="1"/>
      <c r="Y192" s="1"/>
      <c r="Z192" s="1"/>
      <c r="AA192" s="1"/>
      <c r="AB192" s="1"/>
      <c r="AC192" s="1"/>
      <c r="AD192" s="1"/>
      <c r="AE192" s="1"/>
      <c r="AF192" s="1"/>
      <c r="AG192" s="1"/>
      <c r="AH192" s="1"/>
      <c r="AI192" s="1"/>
      <c r="AJ192" s="1"/>
      <c r="AK192" s="1"/>
      <c r="AL192" s="1"/>
      <c r="AM192" s="1"/>
      <c r="AN192" s="1"/>
      <c r="AO192" s="1"/>
      <c r="AP192" s="1"/>
      <c r="AQ192" s="1"/>
      <c r="AR192" s="1"/>
      <c r="AS192" s="1"/>
      <c r="AT192" s="1"/>
      <c r="AU192" s="1"/>
      <c r="AV192" s="1"/>
      <c r="AW192" s="1"/>
      <c r="AX192" s="1"/>
      <c r="AY192" s="1"/>
    </row>
    <row r="193" spans="1:51" ht="71.099999999999994" customHeight="1" x14ac:dyDescent="0.2">
      <c r="A193" s="174">
        <f t="shared" si="2"/>
        <v>185</v>
      </c>
      <c r="B193" s="285" t="s">
        <v>3409</v>
      </c>
      <c r="C193" s="215" t="s">
        <v>1327</v>
      </c>
      <c r="D193" s="288" t="s">
        <v>1328</v>
      </c>
      <c r="E193" s="289" t="s">
        <v>44</v>
      </c>
      <c r="F193" s="215" t="s">
        <v>34</v>
      </c>
      <c r="G193" s="289" t="s">
        <v>35</v>
      </c>
      <c r="H193" s="183">
        <v>45134</v>
      </c>
      <c r="I193" s="232" t="s">
        <v>1255</v>
      </c>
      <c r="J193" s="232" t="s">
        <v>1255</v>
      </c>
      <c r="K193" s="180" t="s">
        <v>40</v>
      </c>
      <c r="L193" s="217" t="s">
        <v>989</v>
      </c>
      <c r="M193" s="217" t="s">
        <v>989</v>
      </c>
      <c r="N193" s="181" t="s">
        <v>41</v>
      </c>
      <c r="O193" s="184">
        <v>45113</v>
      </c>
      <c r="P193" s="178" t="s">
        <v>1105</v>
      </c>
      <c r="Q193" s="1"/>
      <c r="R193" s="1"/>
      <c r="S193" s="1"/>
      <c r="T193" s="1"/>
      <c r="U193" s="1"/>
      <c r="V193" s="1"/>
      <c r="W193" s="1"/>
      <c r="X193" s="1"/>
      <c r="Y193" s="1"/>
      <c r="Z193" s="1"/>
      <c r="AA193" s="1"/>
      <c r="AB193" s="1"/>
      <c r="AC193" s="1"/>
      <c r="AD193" s="1"/>
      <c r="AE193" s="1"/>
      <c r="AF193" s="1"/>
      <c r="AG193" s="1"/>
      <c r="AH193" s="1"/>
      <c r="AI193" s="1"/>
      <c r="AJ193" s="1"/>
      <c r="AK193" s="1"/>
      <c r="AL193" s="1"/>
      <c r="AM193" s="1"/>
      <c r="AN193" s="1"/>
      <c r="AO193" s="1"/>
      <c r="AP193" s="1"/>
      <c r="AQ193" s="1"/>
      <c r="AR193" s="1"/>
      <c r="AS193" s="1"/>
      <c r="AT193" s="1"/>
      <c r="AU193" s="1"/>
      <c r="AV193" s="1"/>
      <c r="AW193" s="1"/>
      <c r="AX193" s="1"/>
      <c r="AY193" s="1"/>
    </row>
    <row r="194" spans="1:51" ht="71.099999999999994" customHeight="1" x14ac:dyDescent="0.2">
      <c r="A194" s="174">
        <f t="shared" si="2"/>
        <v>186</v>
      </c>
      <c r="B194" s="285" t="s">
        <v>3409</v>
      </c>
      <c r="C194" s="215" t="s">
        <v>1329</v>
      </c>
      <c r="D194" s="288" t="s">
        <v>1330</v>
      </c>
      <c r="E194" s="289" t="s">
        <v>44</v>
      </c>
      <c r="F194" s="215" t="s">
        <v>34</v>
      </c>
      <c r="G194" s="289" t="s">
        <v>35</v>
      </c>
      <c r="H194" s="183">
        <v>45134</v>
      </c>
      <c r="I194" s="232" t="s">
        <v>1255</v>
      </c>
      <c r="J194" s="232" t="s">
        <v>1255</v>
      </c>
      <c r="K194" s="180" t="s">
        <v>40</v>
      </c>
      <c r="L194" s="217" t="s">
        <v>989</v>
      </c>
      <c r="M194" s="217" t="s">
        <v>989</v>
      </c>
      <c r="N194" s="181" t="s">
        <v>41</v>
      </c>
      <c r="O194" s="184">
        <v>45113</v>
      </c>
      <c r="P194" s="178" t="s">
        <v>1105</v>
      </c>
      <c r="Q194" s="1"/>
      <c r="R194" s="1"/>
      <c r="S194" s="1"/>
      <c r="T194" s="1"/>
      <c r="U194" s="1"/>
      <c r="V194" s="1"/>
      <c r="W194" s="1"/>
      <c r="X194" s="1"/>
      <c r="Y194" s="1"/>
      <c r="Z194" s="1"/>
      <c r="AA194" s="1"/>
      <c r="AB194" s="1"/>
      <c r="AC194" s="1"/>
      <c r="AD194" s="1"/>
      <c r="AE194" s="1"/>
      <c r="AF194" s="1"/>
      <c r="AG194" s="1"/>
      <c r="AH194" s="1"/>
      <c r="AI194" s="1"/>
      <c r="AJ194" s="1"/>
      <c r="AK194" s="1"/>
      <c r="AL194" s="1"/>
      <c r="AM194" s="1"/>
      <c r="AN194" s="1"/>
      <c r="AO194" s="1"/>
      <c r="AP194" s="1"/>
      <c r="AQ194" s="1"/>
      <c r="AR194" s="1"/>
      <c r="AS194" s="1"/>
      <c r="AT194" s="1"/>
      <c r="AU194" s="1"/>
      <c r="AV194" s="1"/>
      <c r="AW194" s="1"/>
      <c r="AX194" s="1"/>
      <c r="AY194" s="1"/>
    </row>
    <row r="195" spans="1:51" ht="71.099999999999994" customHeight="1" x14ac:dyDescent="0.2">
      <c r="A195" s="174">
        <f t="shared" si="2"/>
        <v>187</v>
      </c>
      <c r="B195" s="285" t="s">
        <v>3409</v>
      </c>
      <c r="C195" s="215" t="s">
        <v>1331</v>
      </c>
      <c r="D195" s="288" t="s">
        <v>1332</v>
      </c>
      <c r="E195" s="289" t="s">
        <v>44</v>
      </c>
      <c r="F195" s="215" t="s">
        <v>152</v>
      </c>
      <c r="G195" s="289" t="s">
        <v>35</v>
      </c>
      <c r="H195" s="183">
        <v>45134</v>
      </c>
      <c r="I195" s="232" t="s">
        <v>1255</v>
      </c>
      <c r="J195" s="232" t="s">
        <v>1255</v>
      </c>
      <c r="K195" s="180" t="s">
        <v>40</v>
      </c>
      <c r="L195" s="217" t="s">
        <v>989</v>
      </c>
      <c r="M195" s="217" t="s">
        <v>989</v>
      </c>
      <c r="N195" s="181" t="s">
        <v>41</v>
      </c>
      <c r="O195" s="184">
        <v>45113</v>
      </c>
      <c r="P195" s="178" t="s">
        <v>1105</v>
      </c>
      <c r="Q195" s="1"/>
      <c r="R195" s="1"/>
      <c r="S195" s="1"/>
      <c r="T195" s="1"/>
      <c r="U195" s="1"/>
      <c r="V195" s="1"/>
      <c r="W195" s="1"/>
      <c r="X195" s="1"/>
      <c r="Y195" s="1"/>
      <c r="Z195" s="1"/>
      <c r="AA195" s="1"/>
      <c r="AB195" s="1"/>
      <c r="AC195" s="1"/>
      <c r="AD195" s="1"/>
      <c r="AE195" s="1"/>
      <c r="AF195" s="1"/>
      <c r="AG195" s="1"/>
      <c r="AH195" s="1"/>
      <c r="AI195" s="1"/>
      <c r="AJ195" s="1"/>
      <c r="AK195" s="1"/>
      <c r="AL195" s="1"/>
      <c r="AM195" s="1"/>
      <c r="AN195" s="1"/>
      <c r="AO195" s="1"/>
      <c r="AP195" s="1"/>
      <c r="AQ195" s="1"/>
      <c r="AR195" s="1"/>
      <c r="AS195" s="1"/>
      <c r="AT195" s="1"/>
      <c r="AU195" s="1"/>
      <c r="AV195" s="1"/>
      <c r="AW195" s="1"/>
      <c r="AX195" s="1"/>
      <c r="AY195" s="1"/>
    </row>
    <row r="196" spans="1:51" ht="71.099999999999994" customHeight="1" x14ac:dyDescent="0.2">
      <c r="A196" s="174">
        <f t="shared" si="2"/>
        <v>188</v>
      </c>
      <c r="B196" s="285" t="s">
        <v>3409</v>
      </c>
      <c r="C196" s="215" t="s">
        <v>1333</v>
      </c>
      <c r="D196" s="288" t="s">
        <v>1334</v>
      </c>
      <c r="E196" s="289" t="s">
        <v>44</v>
      </c>
      <c r="F196" s="215" t="s">
        <v>34</v>
      </c>
      <c r="G196" s="289" t="s">
        <v>35</v>
      </c>
      <c r="H196" s="183">
        <v>45134</v>
      </c>
      <c r="I196" s="232" t="s">
        <v>1255</v>
      </c>
      <c r="J196" s="232" t="s">
        <v>1255</v>
      </c>
      <c r="K196" s="180" t="s">
        <v>40</v>
      </c>
      <c r="L196" s="217" t="s">
        <v>989</v>
      </c>
      <c r="M196" s="217" t="s">
        <v>989</v>
      </c>
      <c r="N196" s="181" t="s">
        <v>41</v>
      </c>
      <c r="O196" s="184">
        <v>45113</v>
      </c>
      <c r="P196" s="178" t="s">
        <v>1105</v>
      </c>
      <c r="Q196" s="1"/>
      <c r="R196" s="1"/>
      <c r="S196" s="1"/>
      <c r="T196" s="1"/>
      <c r="U196" s="1"/>
      <c r="V196" s="1"/>
      <c r="W196" s="1"/>
      <c r="X196" s="1"/>
      <c r="Y196" s="1"/>
      <c r="Z196" s="1"/>
      <c r="AA196" s="1"/>
      <c r="AB196" s="1"/>
      <c r="AC196" s="1"/>
      <c r="AD196" s="1"/>
      <c r="AE196" s="1"/>
      <c r="AF196" s="1"/>
      <c r="AG196" s="1"/>
      <c r="AH196" s="1"/>
      <c r="AI196" s="1"/>
      <c r="AJ196" s="1"/>
      <c r="AK196" s="1"/>
      <c r="AL196" s="1"/>
      <c r="AM196" s="1"/>
      <c r="AN196" s="1"/>
      <c r="AO196" s="1"/>
      <c r="AP196" s="1"/>
      <c r="AQ196" s="1"/>
      <c r="AR196" s="1"/>
      <c r="AS196" s="1"/>
      <c r="AT196" s="1"/>
      <c r="AU196" s="1"/>
      <c r="AV196" s="1"/>
      <c r="AW196" s="1"/>
      <c r="AX196" s="1"/>
      <c r="AY196" s="1"/>
    </row>
    <row r="197" spans="1:51" ht="71.099999999999994" customHeight="1" x14ac:dyDescent="0.2">
      <c r="A197" s="174">
        <f t="shared" si="2"/>
        <v>189</v>
      </c>
      <c r="B197" s="285" t="s">
        <v>3409</v>
      </c>
      <c r="C197" s="215" t="s">
        <v>1335</v>
      </c>
      <c r="D197" s="288" t="s">
        <v>1336</v>
      </c>
      <c r="E197" s="289" t="s">
        <v>44</v>
      </c>
      <c r="F197" s="215" t="s">
        <v>34</v>
      </c>
      <c r="G197" s="289" t="s">
        <v>35</v>
      </c>
      <c r="H197" s="183">
        <v>45134</v>
      </c>
      <c r="I197" s="232" t="s">
        <v>1255</v>
      </c>
      <c r="J197" s="232" t="s">
        <v>1255</v>
      </c>
      <c r="K197" s="180" t="s">
        <v>40</v>
      </c>
      <c r="L197" s="217" t="s">
        <v>989</v>
      </c>
      <c r="M197" s="217" t="s">
        <v>989</v>
      </c>
      <c r="N197" s="181" t="s">
        <v>41</v>
      </c>
      <c r="O197" s="184">
        <v>45113</v>
      </c>
      <c r="P197" s="178" t="s">
        <v>1105</v>
      </c>
      <c r="Q197" s="1"/>
      <c r="R197" s="1"/>
      <c r="S197" s="1"/>
      <c r="T197" s="1"/>
      <c r="U197" s="1"/>
      <c r="V197" s="1"/>
      <c r="W197" s="1"/>
      <c r="X197" s="1"/>
      <c r="Y197" s="1"/>
      <c r="Z197" s="1"/>
      <c r="AA197" s="1"/>
      <c r="AB197" s="1"/>
      <c r="AC197" s="1"/>
      <c r="AD197" s="1"/>
      <c r="AE197" s="1"/>
      <c r="AF197" s="1"/>
      <c r="AG197" s="1"/>
      <c r="AH197" s="1"/>
      <c r="AI197" s="1"/>
      <c r="AJ197" s="1"/>
      <c r="AK197" s="1"/>
      <c r="AL197" s="1"/>
      <c r="AM197" s="1"/>
      <c r="AN197" s="1"/>
      <c r="AO197" s="1"/>
      <c r="AP197" s="1"/>
      <c r="AQ197" s="1"/>
      <c r="AR197" s="1"/>
      <c r="AS197" s="1"/>
      <c r="AT197" s="1"/>
      <c r="AU197" s="1"/>
      <c r="AV197" s="1"/>
      <c r="AW197" s="1"/>
      <c r="AX197" s="1"/>
      <c r="AY197" s="1"/>
    </row>
    <row r="198" spans="1:51" ht="71.099999999999994" customHeight="1" x14ac:dyDescent="0.2">
      <c r="A198" s="174">
        <f t="shared" si="2"/>
        <v>190</v>
      </c>
      <c r="B198" s="285" t="s">
        <v>3409</v>
      </c>
      <c r="C198" s="215" t="s">
        <v>1337</v>
      </c>
      <c r="D198" s="288" t="s">
        <v>1338</v>
      </c>
      <c r="E198" s="289" t="s">
        <v>44</v>
      </c>
      <c r="F198" s="215" t="s">
        <v>34</v>
      </c>
      <c r="G198" s="289" t="s">
        <v>35</v>
      </c>
      <c r="H198" s="183">
        <v>45134</v>
      </c>
      <c r="I198" s="232" t="s">
        <v>1255</v>
      </c>
      <c r="J198" s="232" t="s">
        <v>1255</v>
      </c>
      <c r="K198" s="180" t="s">
        <v>40</v>
      </c>
      <c r="L198" s="217" t="s">
        <v>989</v>
      </c>
      <c r="M198" s="217" t="s">
        <v>989</v>
      </c>
      <c r="N198" s="181" t="s">
        <v>41</v>
      </c>
      <c r="O198" s="184">
        <v>45113</v>
      </c>
      <c r="P198" s="178" t="s">
        <v>1105</v>
      </c>
      <c r="Q198" s="1"/>
      <c r="R198" s="1"/>
      <c r="S198" s="1"/>
      <c r="T198" s="1"/>
      <c r="U198" s="1"/>
      <c r="V198" s="1"/>
      <c r="W198" s="1"/>
      <c r="X198" s="1"/>
      <c r="Y198" s="1"/>
      <c r="Z198" s="1"/>
      <c r="AA198" s="1"/>
      <c r="AB198" s="1"/>
      <c r="AC198" s="1"/>
      <c r="AD198" s="1"/>
      <c r="AE198" s="1"/>
      <c r="AF198" s="1"/>
      <c r="AG198" s="1"/>
      <c r="AH198" s="1"/>
      <c r="AI198" s="1"/>
      <c r="AJ198" s="1"/>
      <c r="AK198" s="1"/>
      <c r="AL198" s="1"/>
      <c r="AM198" s="1"/>
      <c r="AN198" s="1"/>
      <c r="AO198" s="1"/>
      <c r="AP198" s="1"/>
      <c r="AQ198" s="1"/>
      <c r="AR198" s="1"/>
      <c r="AS198" s="1"/>
      <c r="AT198" s="1"/>
      <c r="AU198" s="1"/>
      <c r="AV198" s="1"/>
      <c r="AW198" s="1"/>
      <c r="AX198" s="1"/>
      <c r="AY198" s="1"/>
    </row>
    <row r="199" spans="1:51" ht="71.099999999999994" customHeight="1" x14ac:dyDescent="0.2">
      <c r="A199" s="174">
        <f t="shared" si="2"/>
        <v>191</v>
      </c>
      <c r="B199" s="285" t="s">
        <v>3409</v>
      </c>
      <c r="C199" s="215" t="s">
        <v>1339</v>
      </c>
      <c r="D199" s="288" t="s">
        <v>1340</v>
      </c>
      <c r="E199" s="289" t="s">
        <v>44</v>
      </c>
      <c r="F199" s="215" t="s">
        <v>34</v>
      </c>
      <c r="G199" s="289" t="s">
        <v>35</v>
      </c>
      <c r="H199" s="183">
        <v>45134</v>
      </c>
      <c r="I199" s="232" t="s">
        <v>1255</v>
      </c>
      <c r="J199" s="232" t="s">
        <v>1255</v>
      </c>
      <c r="K199" s="180" t="s">
        <v>40</v>
      </c>
      <c r="L199" s="217" t="s">
        <v>989</v>
      </c>
      <c r="M199" s="217" t="s">
        <v>989</v>
      </c>
      <c r="N199" s="181" t="s">
        <v>41</v>
      </c>
      <c r="O199" s="184">
        <v>45113</v>
      </c>
      <c r="P199" s="178" t="s">
        <v>1105</v>
      </c>
      <c r="Q199" s="1"/>
      <c r="R199" s="1"/>
      <c r="S199" s="1"/>
      <c r="T199" s="1"/>
      <c r="U199" s="1"/>
      <c r="V199" s="1"/>
      <c r="W199" s="1"/>
      <c r="X199" s="1"/>
      <c r="Y199" s="1"/>
      <c r="Z199" s="1"/>
      <c r="AA199" s="1"/>
      <c r="AB199" s="1"/>
      <c r="AC199" s="1"/>
      <c r="AD199" s="1"/>
      <c r="AE199" s="1"/>
      <c r="AF199" s="1"/>
      <c r="AG199" s="1"/>
      <c r="AH199" s="1"/>
      <c r="AI199" s="1"/>
      <c r="AJ199" s="1"/>
      <c r="AK199" s="1"/>
      <c r="AL199" s="1"/>
      <c r="AM199" s="1"/>
      <c r="AN199" s="1"/>
      <c r="AO199" s="1"/>
      <c r="AP199" s="1"/>
      <c r="AQ199" s="1"/>
      <c r="AR199" s="1"/>
      <c r="AS199" s="1"/>
      <c r="AT199" s="1"/>
      <c r="AU199" s="1"/>
      <c r="AV199" s="1"/>
      <c r="AW199" s="1"/>
      <c r="AX199" s="1"/>
      <c r="AY199" s="1"/>
    </row>
    <row r="200" spans="1:51" ht="71.099999999999994" customHeight="1" x14ac:dyDescent="0.2">
      <c r="A200" s="174">
        <f t="shared" si="2"/>
        <v>192</v>
      </c>
      <c r="B200" s="285" t="s">
        <v>3409</v>
      </c>
      <c r="C200" s="215" t="s">
        <v>1341</v>
      </c>
      <c r="D200" s="288" t="s">
        <v>1342</v>
      </c>
      <c r="E200" s="289" t="s">
        <v>44</v>
      </c>
      <c r="F200" s="215" t="s">
        <v>34</v>
      </c>
      <c r="G200" s="289" t="s">
        <v>35</v>
      </c>
      <c r="H200" s="183">
        <v>45134</v>
      </c>
      <c r="I200" s="232" t="s">
        <v>1255</v>
      </c>
      <c r="J200" s="232" t="s">
        <v>1255</v>
      </c>
      <c r="K200" s="180" t="s">
        <v>40</v>
      </c>
      <c r="L200" s="217" t="s">
        <v>989</v>
      </c>
      <c r="M200" s="217" t="s">
        <v>989</v>
      </c>
      <c r="N200" s="181" t="s">
        <v>41</v>
      </c>
      <c r="O200" s="184">
        <v>45113</v>
      </c>
      <c r="P200" s="178" t="s">
        <v>1105</v>
      </c>
      <c r="Q200" s="1"/>
      <c r="R200" s="1"/>
      <c r="S200" s="1"/>
      <c r="T200" s="1"/>
      <c r="U200" s="1"/>
      <c r="V200" s="1"/>
      <c r="W200" s="1"/>
      <c r="X200" s="1"/>
      <c r="Y200" s="1"/>
      <c r="Z200" s="1"/>
      <c r="AA200" s="1"/>
      <c r="AB200" s="1"/>
      <c r="AC200" s="1"/>
      <c r="AD200" s="1"/>
      <c r="AE200" s="1"/>
      <c r="AF200" s="1"/>
      <c r="AG200" s="1"/>
      <c r="AH200" s="1"/>
      <c r="AI200" s="1"/>
      <c r="AJ200" s="1"/>
      <c r="AK200" s="1"/>
      <c r="AL200" s="1"/>
      <c r="AM200" s="1"/>
      <c r="AN200" s="1"/>
      <c r="AO200" s="1"/>
      <c r="AP200" s="1"/>
      <c r="AQ200" s="1"/>
      <c r="AR200" s="1"/>
      <c r="AS200" s="1"/>
      <c r="AT200" s="1"/>
      <c r="AU200" s="1"/>
      <c r="AV200" s="1"/>
      <c r="AW200" s="1"/>
      <c r="AX200" s="1"/>
      <c r="AY200" s="1"/>
    </row>
    <row r="201" spans="1:51" ht="71.099999999999994" customHeight="1" x14ac:dyDescent="0.2">
      <c r="A201" s="174">
        <f t="shared" si="2"/>
        <v>193</v>
      </c>
      <c r="B201" s="285" t="s">
        <v>3409</v>
      </c>
      <c r="C201" s="215" t="s">
        <v>1343</v>
      </c>
      <c r="D201" s="288" t="s">
        <v>1344</v>
      </c>
      <c r="E201" s="289" t="s">
        <v>44</v>
      </c>
      <c r="F201" s="215" t="s">
        <v>34</v>
      </c>
      <c r="G201" s="289" t="s">
        <v>35</v>
      </c>
      <c r="H201" s="183">
        <v>45134</v>
      </c>
      <c r="I201" s="232" t="s">
        <v>1255</v>
      </c>
      <c r="J201" s="232" t="s">
        <v>1255</v>
      </c>
      <c r="K201" s="180" t="s">
        <v>40</v>
      </c>
      <c r="L201" s="217" t="s">
        <v>989</v>
      </c>
      <c r="M201" s="217" t="s">
        <v>989</v>
      </c>
      <c r="N201" s="181" t="s">
        <v>41</v>
      </c>
      <c r="O201" s="184">
        <v>45113</v>
      </c>
      <c r="P201" s="178" t="s">
        <v>1105</v>
      </c>
      <c r="Q201" s="1"/>
      <c r="R201" s="1"/>
      <c r="S201" s="1"/>
      <c r="T201" s="1"/>
      <c r="U201" s="1"/>
      <c r="V201" s="1"/>
      <c r="W201" s="1"/>
      <c r="X201" s="1"/>
      <c r="Y201" s="1"/>
      <c r="Z201" s="1"/>
      <c r="AA201" s="1"/>
      <c r="AB201" s="1"/>
      <c r="AC201" s="1"/>
      <c r="AD201" s="1"/>
      <c r="AE201" s="1"/>
      <c r="AF201" s="1"/>
      <c r="AG201" s="1"/>
      <c r="AH201" s="1"/>
      <c r="AI201" s="1"/>
      <c r="AJ201" s="1"/>
      <c r="AK201" s="1"/>
      <c r="AL201" s="1"/>
      <c r="AM201" s="1"/>
      <c r="AN201" s="1"/>
      <c r="AO201" s="1"/>
      <c r="AP201" s="1"/>
      <c r="AQ201" s="1"/>
      <c r="AR201" s="1"/>
      <c r="AS201" s="1"/>
      <c r="AT201" s="1"/>
      <c r="AU201" s="1"/>
      <c r="AV201" s="1"/>
      <c r="AW201" s="1"/>
      <c r="AX201" s="1"/>
      <c r="AY201" s="1"/>
    </row>
    <row r="202" spans="1:51" ht="71.099999999999994" customHeight="1" x14ac:dyDescent="0.2">
      <c r="A202" s="174">
        <f t="shared" si="2"/>
        <v>194</v>
      </c>
      <c r="B202" s="285" t="s">
        <v>3409</v>
      </c>
      <c r="C202" s="215" t="s">
        <v>1345</v>
      </c>
      <c r="D202" s="288" t="s">
        <v>1346</v>
      </c>
      <c r="E202" s="289" t="s">
        <v>44</v>
      </c>
      <c r="F202" s="215" t="s">
        <v>34</v>
      </c>
      <c r="G202" s="289" t="s">
        <v>35</v>
      </c>
      <c r="H202" s="183">
        <v>45134</v>
      </c>
      <c r="I202" s="232" t="s">
        <v>1255</v>
      </c>
      <c r="J202" s="232" t="s">
        <v>1255</v>
      </c>
      <c r="K202" s="180" t="s">
        <v>40</v>
      </c>
      <c r="L202" s="217" t="s">
        <v>989</v>
      </c>
      <c r="M202" s="217" t="s">
        <v>989</v>
      </c>
      <c r="N202" s="181" t="s">
        <v>41</v>
      </c>
      <c r="O202" s="184">
        <v>45113</v>
      </c>
      <c r="P202" s="178" t="s">
        <v>1105</v>
      </c>
      <c r="Q202" s="1"/>
      <c r="R202" s="1"/>
      <c r="S202" s="1"/>
      <c r="T202" s="1"/>
      <c r="U202" s="1"/>
      <c r="V202" s="1"/>
      <c r="W202" s="1"/>
      <c r="X202" s="1"/>
      <c r="Y202" s="1"/>
      <c r="Z202" s="1"/>
      <c r="AA202" s="1"/>
      <c r="AB202" s="1"/>
      <c r="AC202" s="1"/>
      <c r="AD202" s="1"/>
      <c r="AE202" s="1"/>
      <c r="AF202" s="1"/>
      <c r="AG202" s="1"/>
      <c r="AH202" s="1"/>
      <c r="AI202" s="1"/>
      <c r="AJ202" s="1"/>
      <c r="AK202" s="1"/>
      <c r="AL202" s="1"/>
      <c r="AM202" s="1"/>
      <c r="AN202" s="1"/>
      <c r="AO202" s="1"/>
      <c r="AP202" s="1"/>
      <c r="AQ202" s="1"/>
      <c r="AR202" s="1"/>
      <c r="AS202" s="1"/>
      <c r="AT202" s="1"/>
      <c r="AU202" s="1"/>
      <c r="AV202" s="1"/>
      <c r="AW202" s="1"/>
      <c r="AX202" s="1"/>
      <c r="AY202" s="1"/>
    </row>
    <row r="203" spans="1:51" ht="71.099999999999994" customHeight="1" x14ac:dyDescent="0.2">
      <c r="A203" s="174">
        <f t="shared" ref="A203:A266" si="3">A202+1</f>
        <v>195</v>
      </c>
      <c r="B203" s="285" t="s">
        <v>3409</v>
      </c>
      <c r="C203" s="215" t="s">
        <v>1347</v>
      </c>
      <c r="D203" s="288" t="s">
        <v>1348</v>
      </c>
      <c r="E203" s="289" t="s">
        <v>44</v>
      </c>
      <c r="F203" s="215" t="s">
        <v>34</v>
      </c>
      <c r="G203" s="289" t="s">
        <v>35</v>
      </c>
      <c r="H203" s="183">
        <v>45134</v>
      </c>
      <c r="I203" s="232" t="s">
        <v>1255</v>
      </c>
      <c r="J203" s="232" t="s">
        <v>1255</v>
      </c>
      <c r="K203" s="180" t="s">
        <v>40</v>
      </c>
      <c r="L203" s="217" t="s">
        <v>989</v>
      </c>
      <c r="M203" s="217" t="s">
        <v>989</v>
      </c>
      <c r="N203" s="181" t="s">
        <v>41</v>
      </c>
      <c r="O203" s="184">
        <v>45113</v>
      </c>
      <c r="P203" s="178" t="s">
        <v>1105</v>
      </c>
      <c r="Q203" s="1"/>
      <c r="R203" s="1"/>
      <c r="S203" s="1"/>
      <c r="T203" s="1"/>
      <c r="U203" s="1"/>
      <c r="V203" s="1"/>
      <c r="W203" s="1"/>
      <c r="X203" s="1"/>
      <c r="Y203" s="1"/>
      <c r="Z203" s="1"/>
      <c r="AA203" s="1"/>
      <c r="AB203" s="1"/>
      <c r="AC203" s="1"/>
      <c r="AD203" s="1"/>
      <c r="AE203" s="1"/>
      <c r="AF203" s="1"/>
      <c r="AG203" s="1"/>
      <c r="AH203" s="1"/>
      <c r="AI203" s="1"/>
      <c r="AJ203" s="1"/>
      <c r="AK203" s="1"/>
      <c r="AL203" s="1"/>
      <c r="AM203" s="1"/>
      <c r="AN203" s="1"/>
      <c r="AO203" s="1"/>
      <c r="AP203" s="1"/>
      <c r="AQ203" s="1"/>
      <c r="AR203" s="1"/>
      <c r="AS203" s="1"/>
      <c r="AT203" s="1"/>
      <c r="AU203" s="1"/>
      <c r="AV203" s="1"/>
      <c r="AW203" s="1"/>
      <c r="AX203" s="1"/>
      <c r="AY203" s="1"/>
    </row>
    <row r="204" spans="1:51" ht="71.099999999999994" customHeight="1" x14ac:dyDescent="0.2">
      <c r="A204" s="174">
        <f t="shared" si="3"/>
        <v>196</v>
      </c>
      <c r="B204" s="285" t="s">
        <v>3409</v>
      </c>
      <c r="C204" s="215" t="s">
        <v>1349</v>
      </c>
      <c r="D204" s="288" t="s">
        <v>1350</v>
      </c>
      <c r="E204" s="289" t="s">
        <v>44</v>
      </c>
      <c r="F204" s="215" t="s">
        <v>34</v>
      </c>
      <c r="G204" s="289" t="s">
        <v>35</v>
      </c>
      <c r="H204" s="183">
        <v>45134</v>
      </c>
      <c r="I204" s="232" t="s">
        <v>1255</v>
      </c>
      <c r="J204" s="232" t="s">
        <v>1255</v>
      </c>
      <c r="K204" s="180" t="s">
        <v>40</v>
      </c>
      <c r="L204" s="217" t="s">
        <v>989</v>
      </c>
      <c r="M204" s="217" t="s">
        <v>989</v>
      </c>
      <c r="N204" s="181" t="s">
        <v>41</v>
      </c>
      <c r="O204" s="184">
        <v>45113</v>
      </c>
      <c r="P204" s="178" t="s">
        <v>1105</v>
      </c>
      <c r="Q204" s="1"/>
      <c r="R204" s="1"/>
      <c r="S204" s="1"/>
      <c r="T204" s="1"/>
      <c r="U204" s="1"/>
      <c r="V204" s="1"/>
      <c r="W204" s="1"/>
      <c r="X204" s="1"/>
      <c r="Y204" s="1"/>
      <c r="Z204" s="1"/>
      <c r="AA204" s="1"/>
      <c r="AB204" s="1"/>
      <c r="AC204" s="1"/>
      <c r="AD204" s="1"/>
      <c r="AE204" s="1"/>
      <c r="AF204" s="1"/>
      <c r="AG204" s="1"/>
      <c r="AH204" s="1"/>
      <c r="AI204" s="1"/>
      <c r="AJ204" s="1"/>
      <c r="AK204" s="1"/>
      <c r="AL204" s="1"/>
      <c r="AM204" s="1"/>
      <c r="AN204" s="1"/>
      <c r="AO204" s="1"/>
      <c r="AP204" s="1"/>
      <c r="AQ204" s="1"/>
      <c r="AR204" s="1"/>
      <c r="AS204" s="1"/>
      <c r="AT204" s="1"/>
      <c r="AU204" s="1"/>
      <c r="AV204" s="1"/>
      <c r="AW204" s="1"/>
      <c r="AX204" s="1"/>
      <c r="AY204" s="1"/>
    </row>
    <row r="205" spans="1:51" ht="71.099999999999994" customHeight="1" x14ac:dyDescent="0.2">
      <c r="A205" s="174">
        <f t="shared" si="3"/>
        <v>197</v>
      </c>
      <c r="B205" s="285" t="s">
        <v>3409</v>
      </c>
      <c r="C205" s="215" t="s">
        <v>1351</v>
      </c>
      <c r="D205" s="288" t="s">
        <v>1352</v>
      </c>
      <c r="E205" s="289" t="s">
        <v>44</v>
      </c>
      <c r="F205" s="215" t="s">
        <v>152</v>
      </c>
      <c r="G205" s="289" t="s">
        <v>35</v>
      </c>
      <c r="H205" s="183">
        <v>45134</v>
      </c>
      <c r="I205" s="232" t="s">
        <v>1255</v>
      </c>
      <c r="J205" s="232" t="s">
        <v>1255</v>
      </c>
      <c r="K205" s="180" t="s">
        <v>40</v>
      </c>
      <c r="L205" s="217" t="s">
        <v>989</v>
      </c>
      <c r="M205" s="217" t="s">
        <v>989</v>
      </c>
      <c r="N205" s="181" t="s">
        <v>41</v>
      </c>
      <c r="O205" s="184">
        <v>45113</v>
      </c>
      <c r="P205" s="178" t="s">
        <v>1105</v>
      </c>
      <c r="Q205" s="1"/>
      <c r="R205" s="1"/>
      <c r="S205" s="1"/>
      <c r="T205" s="1"/>
      <c r="U205" s="1"/>
      <c r="V205" s="1"/>
      <c r="W205" s="1"/>
      <c r="X205" s="1"/>
      <c r="Y205" s="1"/>
      <c r="Z205" s="1"/>
      <c r="AA205" s="1"/>
      <c r="AB205" s="1"/>
      <c r="AC205" s="1"/>
      <c r="AD205" s="1"/>
      <c r="AE205" s="1"/>
      <c r="AF205" s="1"/>
      <c r="AG205" s="1"/>
      <c r="AH205" s="1"/>
      <c r="AI205" s="1"/>
      <c r="AJ205" s="1"/>
      <c r="AK205" s="1"/>
      <c r="AL205" s="1"/>
      <c r="AM205" s="1"/>
      <c r="AN205" s="1"/>
      <c r="AO205" s="1"/>
      <c r="AP205" s="1"/>
      <c r="AQ205" s="1"/>
      <c r="AR205" s="1"/>
      <c r="AS205" s="1"/>
      <c r="AT205" s="1"/>
      <c r="AU205" s="1"/>
      <c r="AV205" s="1"/>
      <c r="AW205" s="1"/>
      <c r="AX205" s="1"/>
      <c r="AY205" s="1"/>
    </row>
    <row r="206" spans="1:51" ht="71.099999999999994" customHeight="1" x14ac:dyDescent="0.2">
      <c r="A206" s="174">
        <f t="shared" si="3"/>
        <v>198</v>
      </c>
      <c r="B206" s="285" t="s">
        <v>3409</v>
      </c>
      <c r="C206" s="215" t="s">
        <v>1353</v>
      </c>
      <c r="D206" s="288" t="s">
        <v>1354</v>
      </c>
      <c r="E206" s="289" t="s">
        <v>44</v>
      </c>
      <c r="F206" s="215" t="s">
        <v>152</v>
      </c>
      <c r="G206" s="289" t="s">
        <v>35</v>
      </c>
      <c r="H206" s="183">
        <v>45134</v>
      </c>
      <c r="I206" s="232" t="s">
        <v>1255</v>
      </c>
      <c r="J206" s="232" t="s">
        <v>1255</v>
      </c>
      <c r="K206" s="180" t="s">
        <v>40</v>
      </c>
      <c r="L206" s="217" t="s">
        <v>989</v>
      </c>
      <c r="M206" s="217" t="s">
        <v>989</v>
      </c>
      <c r="N206" s="181" t="s">
        <v>41</v>
      </c>
      <c r="O206" s="184">
        <v>45113</v>
      </c>
      <c r="P206" s="178" t="s">
        <v>1105</v>
      </c>
      <c r="Q206" s="1"/>
      <c r="R206" s="1"/>
      <c r="S206" s="1"/>
      <c r="T206" s="1"/>
      <c r="U206" s="1"/>
      <c r="V206" s="1"/>
      <c r="W206" s="1"/>
      <c r="X206" s="1"/>
      <c r="Y206" s="1"/>
      <c r="Z206" s="1"/>
      <c r="AA206" s="1"/>
      <c r="AB206" s="1"/>
      <c r="AC206" s="1"/>
      <c r="AD206" s="1"/>
      <c r="AE206" s="1"/>
      <c r="AF206" s="1"/>
      <c r="AG206" s="1"/>
      <c r="AH206" s="1"/>
      <c r="AI206" s="1"/>
      <c r="AJ206" s="1"/>
      <c r="AK206" s="1"/>
      <c r="AL206" s="1"/>
      <c r="AM206" s="1"/>
      <c r="AN206" s="1"/>
      <c r="AO206" s="1"/>
      <c r="AP206" s="1"/>
      <c r="AQ206" s="1"/>
      <c r="AR206" s="1"/>
      <c r="AS206" s="1"/>
      <c r="AT206" s="1"/>
      <c r="AU206" s="1"/>
      <c r="AV206" s="1"/>
      <c r="AW206" s="1"/>
      <c r="AX206" s="1"/>
      <c r="AY206" s="1"/>
    </row>
    <row r="207" spans="1:51" ht="71.099999999999994" customHeight="1" x14ac:dyDescent="0.2">
      <c r="A207" s="174">
        <f t="shared" si="3"/>
        <v>199</v>
      </c>
      <c r="B207" s="285" t="s">
        <v>3409</v>
      </c>
      <c r="C207" s="215" t="s">
        <v>1355</v>
      </c>
      <c r="D207" s="288" t="s">
        <v>1356</v>
      </c>
      <c r="E207" s="289" t="s">
        <v>44</v>
      </c>
      <c r="F207" s="215" t="s">
        <v>152</v>
      </c>
      <c r="G207" s="289" t="s">
        <v>35</v>
      </c>
      <c r="H207" s="183">
        <v>45134</v>
      </c>
      <c r="I207" s="232" t="s">
        <v>1255</v>
      </c>
      <c r="J207" s="232" t="s">
        <v>1255</v>
      </c>
      <c r="K207" s="180" t="s">
        <v>40</v>
      </c>
      <c r="L207" s="217" t="s">
        <v>989</v>
      </c>
      <c r="M207" s="217" t="s">
        <v>989</v>
      </c>
      <c r="N207" s="181" t="s">
        <v>41</v>
      </c>
      <c r="O207" s="184">
        <v>45113</v>
      </c>
      <c r="P207" s="178" t="s">
        <v>1105</v>
      </c>
      <c r="Q207" s="1"/>
      <c r="R207" s="1"/>
      <c r="S207" s="1"/>
      <c r="T207" s="1"/>
      <c r="U207" s="1"/>
      <c r="V207" s="1"/>
      <c r="W207" s="1"/>
      <c r="X207" s="1"/>
      <c r="Y207" s="1"/>
      <c r="Z207" s="1"/>
      <c r="AA207" s="1"/>
      <c r="AB207" s="1"/>
      <c r="AC207" s="1"/>
      <c r="AD207" s="1"/>
      <c r="AE207" s="1"/>
      <c r="AF207" s="1"/>
      <c r="AG207" s="1"/>
      <c r="AH207" s="1"/>
      <c r="AI207" s="1"/>
      <c r="AJ207" s="1"/>
      <c r="AK207" s="1"/>
      <c r="AL207" s="1"/>
      <c r="AM207" s="1"/>
      <c r="AN207" s="1"/>
      <c r="AO207" s="1"/>
      <c r="AP207" s="1"/>
      <c r="AQ207" s="1"/>
      <c r="AR207" s="1"/>
      <c r="AS207" s="1"/>
      <c r="AT207" s="1"/>
      <c r="AU207" s="1"/>
      <c r="AV207" s="1"/>
      <c r="AW207" s="1"/>
      <c r="AX207" s="1"/>
      <c r="AY207" s="1"/>
    </row>
    <row r="208" spans="1:51" ht="71.099999999999994" customHeight="1" x14ac:dyDescent="0.2">
      <c r="A208" s="174">
        <f t="shared" si="3"/>
        <v>200</v>
      </c>
      <c r="B208" s="285" t="s">
        <v>3409</v>
      </c>
      <c r="C208" s="215" t="s">
        <v>1357</v>
      </c>
      <c r="D208" s="288" t="s">
        <v>1358</v>
      </c>
      <c r="E208" s="289" t="s">
        <v>44</v>
      </c>
      <c r="F208" s="215" t="s">
        <v>34</v>
      </c>
      <c r="G208" s="289" t="s">
        <v>35</v>
      </c>
      <c r="H208" s="183">
        <v>45134</v>
      </c>
      <c r="I208" s="232" t="s">
        <v>1255</v>
      </c>
      <c r="J208" s="232" t="s">
        <v>1255</v>
      </c>
      <c r="K208" s="180" t="s">
        <v>40</v>
      </c>
      <c r="L208" s="217" t="s">
        <v>989</v>
      </c>
      <c r="M208" s="217" t="s">
        <v>989</v>
      </c>
      <c r="N208" s="181" t="s">
        <v>41</v>
      </c>
      <c r="O208" s="184">
        <v>45113</v>
      </c>
      <c r="P208" s="178" t="s">
        <v>1105</v>
      </c>
      <c r="Q208" s="1"/>
      <c r="R208" s="1"/>
      <c r="S208" s="1"/>
      <c r="T208" s="1"/>
      <c r="U208" s="1"/>
      <c r="V208" s="1"/>
      <c r="W208" s="1"/>
      <c r="X208" s="1"/>
      <c r="Y208" s="1"/>
      <c r="Z208" s="1"/>
      <c r="AA208" s="1"/>
      <c r="AB208" s="1"/>
      <c r="AC208" s="1"/>
      <c r="AD208" s="1"/>
      <c r="AE208" s="1"/>
      <c r="AF208" s="1"/>
      <c r="AG208" s="1"/>
      <c r="AH208" s="1"/>
      <c r="AI208" s="1"/>
      <c r="AJ208" s="1"/>
      <c r="AK208" s="1"/>
      <c r="AL208" s="1"/>
      <c r="AM208" s="1"/>
      <c r="AN208" s="1"/>
      <c r="AO208" s="1"/>
      <c r="AP208" s="1"/>
      <c r="AQ208" s="1"/>
      <c r="AR208" s="1"/>
      <c r="AS208" s="1"/>
      <c r="AT208" s="1"/>
      <c r="AU208" s="1"/>
      <c r="AV208" s="1"/>
      <c r="AW208" s="1"/>
      <c r="AX208" s="1"/>
      <c r="AY208" s="1"/>
    </row>
    <row r="209" spans="1:51" ht="71.099999999999994" customHeight="1" x14ac:dyDescent="0.2">
      <c r="A209" s="174">
        <f t="shared" si="3"/>
        <v>201</v>
      </c>
      <c r="B209" s="285" t="s">
        <v>3409</v>
      </c>
      <c r="C209" s="215" t="s">
        <v>1359</v>
      </c>
      <c r="D209" s="288" t="s">
        <v>1360</v>
      </c>
      <c r="E209" s="289" t="s">
        <v>44</v>
      </c>
      <c r="F209" s="215" t="s">
        <v>34</v>
      </c>
      <c r="G209" s="289" t="s">
        <v>35</v>
      </c>
      <c r="H209" s="183">
        <v>45134</v>
      </c>
      <c r="I209" s="232" t="s">
        <v>1255</v>
      </c>
      <c r="J209" s="232" t="s">
        <v>1255</v>
      </c>
      <c r="K209" s="180" t="s">
        <v>40</v>
      </c>
      <c r="L209" s="217" t="s">
        <v>989</v>
      </c>
      <c r="M209" s="217" t="s">
        <v>989</v>
      </c>
      <c r="N209" s="181" t="s">
        <v>41</v>
      </c>
      <c r="O209" s="184">
        <v>45113</v>
      </c>
      <c r="P209" s="178" t="s">
        <v>1105</v>
      </c>
      <c r="Q209" s="1"/>
      <c r="R209" s="1"/>
      <c r="S209" s="1"/>
      <c r="T209" s="1"/>
      <c r="U209" s="1"/>
      <c r="V209" s="1"/>
      <c r="W209" s="1"/>
      <c r="X209" s="1"/>
      <c r="Y209" s="1"/>
      <c r="Z209" s="1"/>
      <c r="AA209" s="1"/>
      <c r="AB209" s="1"/>
      <c r="AC209" s="1"/>
      <c r="AD209" s="1"/>
      <c r="AE209" s="1"/>
      <c r="AF209" s="1"/>
      <c r="AG209" s="1"/>
      <c r="AH209" s="1"/>
      <c r="AI209" s="1"/>
      <c r="AJ209" s="1"/>
      <c r="AK209" s="1"/>
      <c r="AL209" s="1"/>
      <c r="AM209" s="1"/>
      <c r="AN209" s="1"/>
      <c r="AO209" s="1"/>
      <c r="AP209" s="1"/>
      <c r="AQ209" s="1"/>
      <c r="AR209" s="1"/>
      <c r="AS209" s="1"/>
      <c r="AT209" s="1"/>
      <c r="AU209" s="1"/>
      <c r="AV209" s="1"/>
      <c r="AW209" s="1"/>
      <c r="AX209" s="1"/>
      <c r="AY209" s="1"/>
    </row>
    <row r="210" spans="1:51" ht="71.099999999999994" customHeight="1" x14ac:dyDescent="0.2">
      <c r="A210" s="174">
        <f t="shared" si="3"/>
        <v>202</v>
      </c>
      <c r="B210" s="285" t="s">
        <v>3409</v>
      </c>
      <c r="C210" s="215" t="s">
        <v>1361</v>
      </c>
      <c r="D210" s="288" t="s">
        <v>1362</v>
      </c>
      <c r="E210" s="289" t="s">
        <v>44</v>
      </c>
      <c r="F210" s="215" t="s">
        <v>34</v>
      </c>
      <c r="G210" s="289" t="s">
        <v>35</v>
      </c>
      <c r="H210" s="183">
        <v>45134</v>
      </c>
      <c r="I210" s="232" t="s">
        <v>1255</v>
      </c>
      <c r="J210" s="232" t="s">
        <v>1255</v>
      </c>
      <c r="K210" s="180" t="s">
        <v>40</v>
      </c>
      <c r="L210" s="217" t="s">
        <v>989</v>
      </c>
      <c r="M210" s="217" t="s">
        <v>989</v>
      </c>
      <c r="N210" s="181" t="s">
        <v>41</v>
      </c>
      <c r="O210" s="184">
        <v>45113</v>
      </c>
      <c r="P210" s="178" t="s">
        <v>1105</v>
      </c>
      <c r="Q210" s="1"/>
      <c r="R210" s="1"/>
      <c r="S210" s="1"/>
      <c r="T210" s="1"/>
      <c r="U210" s="1"/>
      <c r="V210" s="1"/>
      <c r="W210" s="1"/>
      <c r="X210" s="1"/>
      <c r="Y210" s="1"/>
      <c r="Z210" s="1"/>
      <c r="AA210" s="1"/>
      <c r="AB210" s="1"/>
      <c r="AC210" s="1"/>
      <c r="AD210" s="1"/>
      <c r="AE210" s="1"/>
      <c r="AF210" s="1"/>
      <c r="AG210" s="1"/>
      <c r="AH210" s="1"/>
      <c r="AI210" s="1"/>
      <c r="AJ210" s="1"/>
      <c r="AK210" s="1"/>
      <c r="AL210" s="1"/>
      <c r="AM210" s="1"/>
      <c r="AN210" s="1"/>
      <c r="AO210" s="1"/>
      <c r="AP210" s="1"/>
      <c r="AQ210" s="1"/>
      <c r="AR210" s="1"/>
      <c r="AS210" s="1"/>
      <c r="AT210" s="1"/>
      <c r="AU210" s="1"/>
      <c r="AV210" s="1"/>
      <c r="AW210" s="1"/>
      <c r="AX210" s="1"/>
      <c r="AY210" s="1"/>
    </row>
    <row r="211" spans="1:51" ht="71.099999999999994" customHeight="1" x14ac:dyDescent="0.2">
      <c r="A211" s="174">
        <f t="shared" si="3"/>
        <v>203</v>
      </c>
      <c r="B211" s="285" t="s">
        <v>3409</v>
      </c>
      <c r="C211" s="215" t="s">
        <v>1363</v>
      </c>
      <c r="D211" s="288" t="s">
        <v>1364</v>
      </c>
      <c r="E211" s="289" t="s">
        <v>44</v>
      </c>
      <c r="F211" s="215" t="s">
        <v>34</v>
      </c>
      <c r="G211" s="289" t="s">
        <v>35</v>
      </c>
      <c r="H211" s="183">
        <v>45134</v>
      </c>
      <c r="I211" s="232" t="s">
        <v>1255</v>
      </c>
      <c r="J211" s="232" t="s">
        <v>1255</v>
      </c>
      <c r="K211" s="180" t="s">
        <v>40</v>
      </c>
      <c r="L211" s="217" t="s">
        <v>989</v>
      </c>
      <c r="M211" s="217" t="s">
        <v>989</v>
      </c>
      <c r="N211" s="181" t="s">
        <v>41</v>
      </c>
      <c r="O211" s="184">
        <v>45113</v>
      </c>
      <c r="P211" s="178" t="s">
        <v>1105</v>
      </c>
      <c r="Q211" s="1"/>
      <c r="R211" s="1"/>
      <c r="S211" s="1"/>
      <c r="T211" s="1"/>
      <c r="U211" s="1"/>
      <c r="V211" s="1"/>
      <c r="W211" s="1"/>
      <c r="X211" s="1"/>
      <c r="Y211" s="1"/>
      <c r="Z211" s="1"/>
      <c r="AA211" s="1"/>
      <c r="AB211" s="1"/>
      <c r="AC211" s="1"/>
      <c r="AD211" s="1"/>
      <c r="AE211" s="1"/>
      <c r="AF211" s="1"/>
      <c r="AG211" s="1"/>
      <c r="AH211" s="1"/>
      <c r="AI211" s="1"/>
      <c r="AJ211" s="1"/>
      <c r="AK211" s="1"/>
      <c r="AL211" s="1"/>
      <c r="AM211" s="1"/>
      <c r="AN211" s="1"/>
      <c r="AO211" s="1"/>
      <c r="AP211" s="1"/>
      <c r="AQ211" s="1"/>
      <c r="AR211" s="1"/>
      <c r="AS211" s="1"/>
      <c r="AT211" s="1"/>
      <c r="AU211" s="1"/>
      <c r="AV211" s="1"/>
      <c r="AW211" s="1"/>
      <c r="AX211" s="1"/>
      <c r="AY211" s="1"/>
    </row>
    <row r="212" spans="1:51" ht="71.099999999999994" customHeight="1" x14ac:dyDescent="0.2">
      <c r="A212" s="174">
        <f t="shared" si="3"/>
        <v>204</v>
      </c>
      <c r="B212" s="285" t="s">
        <v>3409</v>
      </c>
      <c r="C212" s="215" t="s">
        <v>1365</v>
      </c>
      <c r="D212" s="288" t="s">
        <v>1366</v>
      </c>
      <c r="E212" s="289" t="s">
        <v>44</v>
      </c>
      <c r="F212" s="215" t="s">
        <v>34</v>
      </c>
      <c r="G212" s="289" t="s">
        <v>35</v>
      </c>
      <c r="H212" s="183">
        <v>45134</v>
      </c>
      <c r="I212" s="232" t="s">
        <v>1255</v>
      </c>
      <c r="J212" s="232" t="s">
        <v>1255</v>
      </c>
      <c r="K212" s="180" t="s">
        <v>40</v>
      </c>
      <c r="L212" s="217" t="s">
        <v>989</v>
      </c>
      <c r="M212" s="217" t="s">
        <v>989</v>
      </c>
      <c r="N212" s="181" t="s">
        <v>41</v>
      </c>
      <c r="O212" s="184">
        <v>45113</v>
      </c>
      <c r="P212" s="178" t="s">
        <v>1105</v>
      </c>
      <c r="Q212" s="1"/>
      <c r="R212" s="1"/>
      <c r="S212" s="1"/>
      <c r="T212" s="1"/>
      <c r="U212" s="1"/>
      <c r="V212" s="1"/>
      <c r="W212" s="1"/>
      <c r="X212" s="1"/>
      <c r="Y212" s="1"/>
      <c r="Z212" s="1"/>
      <c r="AA212" s="1"/>
      <c r="AB212" s="1"/>
      <c r="AC212" s="1"/>
      <c r="AD212" s="1"/>
      <c r="AE212" s="1"/>
      <c r="AF212" s="1"/>
      <c r="AG212" s="1"/>
      <c r="AH212" s="1"/>
      <c r="AI212" s="1"/>
      <c r="AJ212" s="1"/>
      <c r="AK212" s="1"/>
      <c r="AL212" s="1"/>
      <c r="AM212" s="1"/>
      <c r="AN212" s="1"/>
      <c r="AO212" s="1"/>
      <c r="AP212" s="1"/>
      <c r="AQ212" s="1"/>
      <c r="AR212" s="1"/>
      <c r="AS212" s="1"/>
      <c r="AT212" s="1"/>
      <c r="AU212" s="1"/>
      <c r="AV212" s="1"/>
      <c r="AW212" s="1"/>
      <c r="AX212" s="1"/>
      <c r="AY212" s="1"/>
    </row>
    <row r="213" spans="1:51" ht="71.099999999999994" customHeight="1" x14ac:dyDescent="0.2">
      <c r="A213" s="174">
        <f t="shared" si="3"/>
        <v>205</v>
      </c>
      <c r="B213" s="285" t="s">
        <v>3409</v>
      </c>
      <c r="C213" s="215" t="s">
        <v>1367</v>
      </c>
      <c r="D213" s="288" t="s">
        <v>1368</v>
      </c>
      <c r="E213" s="289" t="s">
        <v>44</v>
      </c>
      <c r="F213" s="215" t="s">
        <v>34</v>
      </c>
      <c r="G213" s="289" t="s">
        <v>35</v>
      </c>
      <c r="H213" s="183">
        <v>45134</v>
      </c>
      <c r="I213" s="232" t="s">
        <v>1255</v>
      </c>
      <c r="J213" s="232" t="s">
        <v>1255</v>
      </c>
      <c r="K213" s="180" t="s">
        <v>40</v>
      </c>
      <c r="L213" s="217" t="s">
        <v>989</v>
      </c>
      <c r="M213" s="217" t="s">
        <v>989</v>
      </c>
      <c r="N213" s="181" t="s">
        <v>41</v>
      </c>
      <c r="O213" s="184">
        <v>45113</v>
      </c>
      <c r="P213" s="178" t="s">
        <v>1105</v>
      </c>
      <c r="Q213" s="1"/>
      <c r="R213" s="1"/>
      <c r="S213" s="1"/>
      <c r="T213" s="1"/>
      <c r="U213" s="1"/>
      <c r="V213" s="1"/>
      <c r="W213" s="1"/>
      <c r="X213" s="1"/>
      <c r="Y213" s="1"/>
      <c r="Z213" s="1"/>
      <c r="AA213" s="1"/>
      <c r="AB213" s="1"/>
      <c r="AC213" s="1"/>
      <c r="AD213" s="1"/>
      <c r="AE213" s="1"/>
      <c r="AF213" s="1"/>
      <c r="AG213" s="1"/>
      <c r="AH213" s="1"/>
      <c r="AI213" s="1"/>
      <c r="AJ213" s="1"/>
      <c r="AK213" s="1"/>
      <c r="AL213" s="1"/>
      <c r="AM213" s="1"/>
      <c r="AN213" s="1"/>
      <c r="AO213" s="1"/>
      <c r="AP213" s="1"/>
      <c r="AQ213" s="1"/>
      <c r="AR213" s="1"/>
      <c r="AS213" s="1"/>
      <c r="AT213" s="1"/>
      <c r="AU213" s="1"/>
      <c r="AV213" s="1"/>
      <c r="AW213" s="1"/>
      <c r="AX213" s="1"/>
      <c r="AY213" s="1"/>
    </row>
    <row r="214" spans="1:51" ht="71.099999999999994" customHeight="1" x14ac:dyDescent="0.2">
      <c r="A214" s="174">
        <f t="shared" si="3"/>
        <v>206</v>
      </c>
      <c r="B214" s="285" t="s">
        <v>3409</v>
      </c>
      <c r="C214" s="215" t="s">
        <v>1369</v>
      </c>
      <c r="D214" s="288" t="s">
        <v>1370</v>
      </c>
      <c r="E214" s="289" t="s">
        <v>44</v>
      </c>
      <c r="F214" s="215" t="s">
        <v>34</v>
      </c>
      <c r="G214" s="289" t="s">
        <v>35</v>
      </c>
      <c r="H214" s="183">
        <v>45134</v>
      </c>
      <c r="I214" s="232" t="s">
        <v>1255</v>
      </c>
      <c r="J214" s="232" t="s">
        <v>1255</v>
      </c>
      <c r="K214" s="180" t="s">
        <v>40</v>
      </c>
      <c r="L214" s="217" t="s">
        <v>989</v>
      </c>
      <c r="M214" s="217" t="s">
        <v>989</v>
      </c>
      <c r="N214" s="181" t="s">
        <v>41</v>
      </c>
      <c r="O214" s="184">
        <v>45113</v>
      </c>
      <c r="P214" s="178" t="s">
        <v>1105</v>
      </c>
      <c r="Q214" s="1"/>
      <c r="R214" s="1"/>
      <c r="S214" s="1"/>
      <c r="T214" s="1"/>
      <c r="U214" s="1"/>
      <c r="V214" s="1"/>
      <c r="W214" s="1"/>
      <c r="X214" s="1"/>
      <c r="Y214" s="1"/>
      <c r="Z214" s="1"/>
      <c r="AA214" s="1"/>
      <c r="AB214" s="1"/>
      <c r="AC214" s="1"/>
      <c r="AD214" s="1"/>
      <c r="AE214" s="1"/>
      <c r="AF214" s="1"/>
      <c r="AG214" s="1"/>
      <c r="AH214" s="1"/>
      <c r="AI214" s="1"/>
      <c r="AJ214" s="1"/>
      <c r="AK214" s="1"/>
      <c r="AL214" s="1"/>
      <c r="AM214" s="1"/>
      <c r="AN214" s="1"/>
      <c r="AO214" s="1"/>
      <c r="AP214" s="1"/>
      <c r="AQ214" s="1"/>
      <c r="AR214" s="1"/>
      <c r="AS214" s="1"/>
      <c r="AT214" s="1"/>
      <c r="AU214" s="1"/>
      <c r="AV214" s="1"/>
      <c r="AW214" s="1"/>
      <c r="AX214" s="1"/>
      <c r="AY214" s="1"/>
    </row>
    <row r="215" spans="1:51" ht="71.099999999999994" customHeight="1" x14ac:dyDescent="0.2">
      <c r="A215" s="174">
        <f t="shared" si="3"/>
        <v>207</v>
      </c>
      <c r="B215" s="285" t="s">
        <v>3409</v>
      </c>
      <c r="C215" s="215" t="s">
        <v>1371</v>
      </c>
      <c r="D215" s="288" t="s">
        <v>1372</v>
      </c>
      <c r="E215" s="289" t="s">
        <v>44</v>
      </c>
      <c r="F215" s="215" t="s">
        <v>34</v>
      </c>
      <c r="G215" s="289" t="s">
        <v>35</v>
      </c>
      <c r="H215" s="183">
        <v>45134</v>
      </c>
      <c r="I215" s="232" t="s">
        <v>1255</v>
      </c>
      <c r="J215" s="232" t="s">
        <v>1255</v>
      </c>
      <c r="K215" s="180" t="s">
        <v>40</v>
      </c>
      <c r="L215" s="217" t="s">
        <v>989</v>
      </c>
      <c r="M215" s="217" t="s">
        <v>989</v>
      </c>
      <c r="N215" s="181" t="s">
        <v>41</v>
      </c>
      <c r="O215" s="184">
        <v>45113</v>
      </c>
      <c r="P215" s="178" t="s">
        <v>1105</v>
      </c>
      <c r="Q215" s="1"/>
      <c r="R215" s="1"/>
      <c r="S215" s="1"/>
      <c r="T215" s="1"/>
      <c r="U215" s="1"/>
      <c r="V215" s="1"/>
      <c r="W215" s="1"/>
      <c r="X215" s="1"/>
      <c r="Y215" s="1"/>
      <c r="Z215" s="1"/>
      <c r="AA215" s="1"/>
      <c r="AB215" s="1"/>
      <c r="AC215" s="1"/>
      <c r="AD215" s="1"/>
      <c r="AE215" s="1"/>
      <c r="AF215" s="1"/>
      <c r="AG215" s="1"/>
      <c r="AH215" s="1"/>
      <c r="AI215" s="1"/>
      <c r="AJ215" s="1"/>
      <c r="AK215" s="1"/>
      <c r="AL215" s="1"/>
      <c r="AM215" s="1"/>
      <c r="AN215" s="1"/>
      <c r="AO215" s="1"/>
      <c r="AP215" s="1"/>
      <c r="AQ215" s="1"/>
      <c r="AR215" s="1"/>
      <c r="AS215" s="1"/>
      <c r="AT215" s="1"/>
      <c r="AU215" s="1"/>
      <c r="AV215" s="1"/>
      <c r="AW215" s="1"/>
      <c r="AX215" s="1"/>
      <c r="AY215" s="1"/>
    </row>
    <row r="216" spans="1:51" ht="71.099999999999994" customHeight="1" x14ac:dyDescent="0.2">
      <c r="A216" s="174">
        <f t="shared" si="3"/>
        <v>208</v>
      </c>
      <c r="B216" s="285" t="s">
        <v>3409</v>
      </c>
      <c r="C216" s="215" t="s">
        <v>1373</v>
      </c>
      <c r="D216" s="288" t="s">
        <v>1374</v>
      </c>
      <c r="E216" s="289" t="s">
        <v>44</v>
      </c>
      <c r="F216" s="215" t="s">
        <v>152</v>
      </c>
      <c r="G216" s="289" t="s">
        <v>35</v>
      </c>
      <c r="H216" s="183">
        <v>45134</v>
      </c>
      <c r="I216" s="232" t="s">
        <v>1255</v>
      </c>
      <c r="J216" s="232" t="s">
        <v>1255</v>
      </c>
      <c r="K216" s="180" t="s">
        <v>40</v>
      </c>
      <c r="L216" s="217" t="s">
        <v>989</v>
      </c>
      <c r="M216" s="217" t="s">
        <v>989</v>
      </c>
      <c r="N216" s="181" t="s">
        <v>41</v>
      </c>
      <c r="O216" s="184">
        <v>45113</v>
      </c>
      <c r="P216" s="178" t="s">
        <v>1105</v>
      </c>
      <c r="Q216" s="1"/>
      <c r="R216" s="1"/>
      <c r="S216" s="1"/>
      <c r="T216" s="1"/>
      <c r="U216" s="1"/>
      <c r="V216" s="1"/>
      <c r="W216" s="1"/>
      <c r="X216" s="1"/>
      <c r="Y216" s="1"/>
      <c r="Z216" s="1"/>
      <c r="AA216" s="1"/>
      <c r="AB216" s="1"/>
      <c r="AC216" s="1"/>
      <c r="AD216" s="1"/>
      <c r="AE216" s="1"/>
      <c r="AF216" s="1"/>
      <c r="AG216" s="1"/>
      <c r="AH216" s="1"/>
      <c r="AI216" s="1"/>
      <c r="AJ216" s="1"/>
      <c r="AK216" s="1"/>
      <c r="AL216" s="1"/>
      <c r="AM216" s="1"/>
      <c r="AN216" s="1"/>
      <c r="AO216" s="1"/>
      <c r="AP216" s="1"/>
      <c r="AQ216" s="1"/>
      <c r="AR216" s="1"/>
      <c r="AS216" s="1"/>
      <c r="AT216" s="1"/>
      <c r="AU216" s="1"/>
      <c r="AV216" s="1"/>
      <c r="AW216" s="1"/>
      <c r="AX216" s="1"/>
      <c r="AY216" s="1"/>
    </row>
    <row r="217" spans="1:51" ht="71.099999999999994" customHeight="1" x14ac:dyDescent="0.2">
      <c r="A217" s="174">
        <f t="shared" si="3"/>
        <v>209</v>
      </c>
      <c r="B217" s="285" t="s">
        <v>3409</v>
      </c>
      <c r="C217" s="215" t="s">
        <v>1375</v>
      </c>
      <c r="D217" s="288" t="s">
        <v>1376</v>
      </c>
      <c r="E217" s="289" t="s">
        <v>44</v>
      </c>
      <c r="F217" s="215" t="s">
        <v>152</v>
      </c>
      <c r="G217" s="289" t="s">
        <v>35</v>
      </c>
      <c r="H217" s="183">
        <v>45134</v>
      </c>
      <c r="I217" s="232" t="s">
        <v>1255</v>
      </c>
      <c r="J217" s="232" t="s">
        <v>1255</v>
      </c>
      <c r="K217" s="180" t="s">
        <v>40</v>
      </c>
      <c r="L217" s="217" t="s">
        <v>989</v>
      </c>
      <c r="M217" s="217" t="s">
        <v>989</v>
      </c>
      <c r="N217" s="181" t="s">
        <v>41</v>
      </c>
      <c r="O217" s="184">
        <v>45113</v>
      </c>
      <c r="P217" s="178" t="s">
        <v>1105</v>
      </c>
      <c r="Q217" s="1"/>
      <c r="R217" s="1"/>
      <c r="S217" s="1"/>
      <c r="T217" s="1"/>
      <c r="U217" s="1"/>
      <c r="V217" s="1"/>
      <c r="W217" s="1"/>
      <c r="X217" s="1"/>
      <c r="Y217" s="1"/>
      <c r="Z217" s="1"/>
      <c r="AA217" s="1"/>
      <c r="AB217" s="1"/>
      <c r="AC217" s="1"/>
      <c r="AD217" s="1"/>
      <c r="AE217" s="1"/>
      <c r="AF217" s="1"/>
      <c r="AG217" s="1"/>
      <c r="AH217" s="1"/>
      <c r="AI217" s="1"/>
      <c r="AJ217" s="1"/>
      <c r="AK217" s="1"/>
      <c r="AL217" s="1"/>
      <c r="AM217" s="1"/>
      <c r="AN217" s="1"/>
      <c r="AO217" s="1"/>
      <c r="AP217" s="1"/>
      <c r="AQ217" s="1"/>
      <c r="AR217" s="1"/>
      <c r="AS217" s="1"/>
      <c r="AT217" s="1"/>
      <c r="AU217" s="1"/>
      <c r="AV217" s="1"/>
      <c r="AW217" s="1"/>
      <c r="AX217" s="1"/>
      <c r="AY217" s="1"/>
    </row>
    <row r="218" spans="1:51" ht="71.099999999999994" customHeight="1" x14ac:dyDescent="0.2">
      <c r="A218" s="174">
        <f t="shared" si="3"/>
        <v>210</v>
      </c>
      <c r="B218" s="285" t="s">
        <v>3409</v>
      </c>
      <c r="C218" s="215" t="s">
        <v>1377</v>
      </c>
      <c r="D218" s="288" t="s">
        <v>1378</v>
      </c>
      <c r="E218" s="289" t="s">
        <v>44</v>
      </c>
      <c r="F218" s="215" t="s">
        <v>152</v>
      </c>
      <c r="G218" s="289" t="s">
        <v>35</v>
      </c>
      <c r="H218" s="183">
        <v>45134</v>
      </c>
      <c r="I218" s="232" t="s">
        <v>1255</v>
      </c>
      <c r="J218" s="232" t="s">
        <v>1255</v>
      </c>
      <c r="K218" s="180" t="s">
        <v>40</v>
      </c>
      <c r="L218" s="217" t="s">
        <v>989</v>
      </c>
      <c r="M218" s="217" t="s">
        <v>989</v>
      </c>
      <c r="N218" s="181" t="s">
        <v>41</v>
      </c>
      <c r="O218" s="184">
        <v>45113</v>
      </c>
      <c r="P218" s="178" t="s">
        <v>1105</v>
      </c>
      <c r="Q218" s="1"/>
      <c r="R218" s="1"/>
      <c r="S218" s="1"/>
      <c r="T218" s="1"/>
      <c r="U218" s="1"/>
      <c r="V218" s="1"/>
      <c r="W218" s="1"/>
      <c r="X218" s="1"/>
      <c r="Y218" s="1"/>
      <c r="Z218" s="1"/>
      <c r="AA218" s="1"/>
      <c r="AB218" s="1"/>
      <c r="AC218" s="1"/>
      <c r="AD218" s="1"/>
      <c r="AE218" s="1"/>
      <c r="AF218" s="1"/>
      <c r="AG218" s="1"/>
      <c r="AH218" s="1"/>
      <c r="AI218" s="1"/>
      <c r="AJ218" s="1"/>
      <c r="AK218" s="1"/>
      <c r="AL218" s="1"/>
      <c r="AM218" s="1"/>
      <c r="AN218" s="1"/>
      <c r="AO218" s="1"/>
      <c r="AP218" s="1"/>
      <c r="AQ218" s="1"/>
      <c r="AR218" s="1"/>
      <c r="AS218" s="1"/>
      <c r="AT218" s="1"/>
      <c r="AU218" s="1"/>
      <c r="AV218" s="1"/>
      <c r="AW218" s="1"/>
      <c r="AX218" s="1"/>
      <c r="AY218" s="1"/>
    </row>
    <row r="219" spans="1:51" ht="71.099999999999994" customHeight="1" x14ac:dyDescent="0.2">
      <c r="A219" s="174">
        <f t="shared" si="3"/>
        <v>211</v>
      </c>
      <c r="B219" s="285" t="s">
        <v>3409</v>
      </c>
      <c r="C219" s="215" t="s">
        <v>1379</v>
      </c>
      <c r="D219" s="288" t="s">
        <v>1380</v>
      </c>
      <c r="E219" s="289" t="s">
        <v>44</v>
      </c>
      <c r="F219" s="215" t="s">
        <v>152</v>
      </c>
      <c r="G219" s="289" t="s">
        <v>35</v>
      </c>
      <c r="H219" s="183">
        <v>45134</v>
      </c>
      <c r="I219" s="232" t="s">
        <v>1255</v>
      </c>
      <c r="J219" s="232" t="s">
        <v>1255</v>
      </c>
      <c r="K219" s="180" t="s">
        <v>40</v>
      </c>
      <c r="L219" s="217" t="s">
        <v>989</v>
      </c>
      <c r="M219" s="217" t="s">
        <v>989</v>
      </c>
      <c r="N219" s="181" t="s">
        <v>41</v>
      </c>
      <c r="O219" s="184">
        <v>45113</v>
      </c>
      <c r="P219" s="178" t="s">
        <v>1105</v>
      </c>
      <c r="Q219" s="1"/>
      <c r="R219" s="1"/>
      <c r="S219" s="1"/>
      <c r="T219" s="1"/>
      <c r="U219" s="1"/>
      <c r="V219" s="1"/>
      <c r="W219" s="1"/>
      <c r="X219" s="1"/>
      <c r="Y219" s="1"/>
      <c r="Z219" s="1"/>
      <c r="AA219" s="1"/>
      <c r="AB219" s="1"/>
      <c r="AC219" s="1"/>
      <c r="AD219" s="1"/>
      <c r="AE219" s="1"/>
      <c r="AF219" s="1"/>
      <c r="AG219" s="1"/>
      <c r="AH219" s="1"/>
      <c r="AI219" s="1"/>
      <c r="AJ219" s="1"/>
      <c r="AK219" s="1"/>
      <c r="AL219" s="1"/>
      <c r="AM219" s="1"/>
      <c r="AN219" s="1"/>
      <c r="AO219" s="1"/>
      <c r="AP219" s="1"/>
      <c r="AQ219" s="1"/>
      <c r="AR219" s="1"/>
      <c r="AS219" s="1"/>
      <c r="AT219" s="1"/>
      <c r="AU219" s="1"/>
      <c r="AV219" s="1"/>
      <c r="AW219" s="1"/>
      <c r="AX219" s="1"/>
      <c r="AY219" s="1"/>
    </row>
    <row r="220" spans="1:51" ht="71.099999999999994" customHeight="1" x14ac:dyDescent="0.2">
      <c r="A220" s="174">
        <f t="shared" si="3"/>
        <v>212</v>
      </c>
      <c r="B220" s="285" t="s">
        <v>3409</v>
      </c>
      <c r="C220" s="215" t="s">
        <v>1381</v>
      </c>
      <c r="D220" s="288" t="s">
        <v>1382</v>
      </c>
      <c r="E220" s="289" t="s">
        <v>44</v>
      </c>
      <c r="F220" s="215" t="s">
        <v>34</v>
      </c>
      <c r="G220" s="289" t="s">
        <v>35</v>
      </c>
      <c r="H220" s="183">
        <v>45134</v>
      </c>
      <c r="I220" s="232" t="s">
        <v>1255</v>
      </c>
      <c r="J220" s="232" t="s">
        <v>1255</v>
      </c>
      <c r="K220" s="180" t="s">
        <v>40</v>
      </c>
      <c r="L220" s="217" t="s">
        <v>989</v>
      </c>
      <c r="M220" s="217" t="s">
        <v>989</v>
      </c>
      <c r="N220" s="181" t="s">
        <v>41</v>
      </c>
      <c r="O220" s="184">
        <v>45113</v>
      </c>
      <c r="P220" s="178" t="s">
        <v>1105</v>
      </c>
      <c r="Q220" s="1"/>
      <c r="R220" s="1"/>
      <c r="S220" s="1"/>
      <c r="T220" s="1"/>
      <c r="U220" s="1"/>
      <c r="V220" s="1"/>
      <c r="W220" s="1"/>
      <c r="X220" s="1"/>
      <c r="Y220" s="1"/>
      <c r="Z220" s="1"/>
      <c r="AA220" s="1"/>
      <c r="AB220" s="1"/>
      <c r="AC220" s="1"/>
      <c r="AD220" s="1"/>
      <c r="AE220" s="1"/>
      <c r="AF220" s="1"/>
      <c r="AG220" s="1"/>
      <c r="AH220" s="1"/>
      <c r="AI220" s="1"/>
      <c r="AJ220" s="1"/>
      <c r="AK220" s="1"/>
      <c r="AL220" s="1"/>
      <c r="AM220" s="1"/>
      <c r="AN220" s="1"/>
      <c r="AO220" s="1"/>
      <c r="AP220" s="1"/>
      <c r="AQ220" s="1"/>
      <c r="AR220" s="1"/>
      <c r="AS220" s="1"/>
      <c r="AT220" s="1"/>
      <c r="AU220" s="1"/>
      <c r="AV220" s="1"/>
      <c r="AW220" s="1"/>
      <c r="AX220" s="1"/>
      <c r="AY220" s="1"/>
    </row>
    <row r="221" spans="1:51" ht="71.099999999999994" customHeight="1" x14ac:dyDescent="0.2">
      <c r="A221" s="174">
        <f t="shared" si="3"/>
        <v>213</v>
      </c>
      <c r="B221" s="285" t="s">
        <v>3409</v>
      </c>
      <c r="C221" s="215" t="s">
        <v>1383</v>
      </c>
      <c r="D221" s="288" t="s">
        <v>1384</v>
      </c>
      <c r="E221" s="289" t="s">
        <v>44</v>
      </c>
      <c r="F221" s="215" t="s">
        <v>34</v>
      </c>
      <c r="G221" s="289" t="s">
        <v>35</v>
      </c>
      <c r="H221" s="183">
        <v>45134</v>
      </c>
      <c r="I221" s="232" t="s">
        <v>1255</v>
      </c>
      <c r="J221" s="232" t="s">
        <v>1255</v>
      </c>
      <c r="K221" s="180" t="s">
        <v>40</v>
      </c>
      <c r="L221" s="217" t="s">
        <v>989</v>
      </c>
      <c r="M221" s="217" t="s">
        <v>989</v>
      </c>
      <c r="N221" s="181" t="s">
        <v>41</v>
      </c>
      <c r="O221" s="184">
        <v>45113</v>
      </c>
      <c r="P221" s="178" t="s">
        <v>1105</v>
      </c>
      <c r="Q221" s="1"/>
      <c r="R221" s="1"/>
      <c r="S221" s="1"/>
      <c r="T221" s="1"/>
      <c r="U221" s="1"/>
      <c r="V221" s="1"/>
      <c r="W221" s="1"/>
      <c r="X221" s="1"/>
      <c r="Y221" s="1"/>
      <c r="Z221" s="1"/>
      <c r="AA221" s="1"/>
      <c r="AB221" s="1"/>
      <c r="AC221" s="1"/>
      <c r="AD221" s="1"/>
      <c r="AE221" s="1"/>
      <c r="AF221" s="1"/>
      <c r="AG221" s="1"/>
      <c r="AH221" s="1"/>
      <c r="AI221" s="1"/>
      <c r="AJ221" s="1"/>
      <c r="AK221" s="1"/>
      <c r="AL221" s="1"/>
      <c r="AM221" s="1"/>
      <c r="AN221" s="1"/>
      <c r="AO221" s="1"/>
      <c r="AP221" s="1"/>
      <c r="AQ221" s="1"/>
      <c r="AR221" s="1"/>
      <c r="AS221" s="1"/>
      <c r="AT221" s="1"/>
      <c r="AU221" s="1"/>
      <c r="AV221" s="1"/>
      <c r="AW221" s="1"/>
      <c r="AX221" s="1"/>
      <c r="AY221" s="1"/>
    </row>
    <row r="222" spans="1:51" ht="71.099999999999994" customHeight="1" x14ac:dyDescent="0.2">
      <c r="A222" s="174">
        <f t="shared" si="3"/>
        <v>214</v>
      </c>
      <c r="B222" s="285" t="s">
        <v>3409</v>
      </c>
      <c r="C222" s="215" t="s">
        <v>1385</v>
      </c>
      <c r="D222" s="288" t="s">
        <v>1386</v>
      </c>
      <c r="E222" s="289" t="s">
        <v>44</v>
      </c>
      <c r="F222" s="215" t="s">
        <v>34</v>
      </c>
      <c r="G222" s="289" t="s">
        <v>35</v>
      </c>
      <c r="H222" s="183">
        <v>45134</v>
      </c>
      <c r="I222" s="232" t="s">
        <v>1255</v>
      </c>
      <c r="J222" s="232" t="s">
        <v>1255</v>
      </c>
      <c r="K222" s="180" t="s">
        <v>40</v>
      </c>
      <c r="L222" s="217" t="s">
        <v>989</v>
      </c>
      <c r="M222" s="217" t="s">
        <v>989</v>
      </c>
      <c r="N222" s="181" t="s">
        <v>41</v>
      </c>
      <c r="O222" s="184">
        <v>45113</v>
      </c>
      <c r="P222" s="178" t="s">
        <v>1105</v>
      </c>
      <c r="Q222" s="1"/>
      <c r="R222" s="1"/>
      <c r="S222" s="1"/>
      <c r="T222" s="1"/>
      <c r="U222" s="1"/>
      <c r="V222" s="1"/>
      <c r="W222" s="1"/>
      <c r="X222" s="1"/>
      <c r="Y222" s="1"/>
      <c r="Z222" s="1"/>
      <c r="AA222" s="1"/>
      <c r="AB222" s="1"/>
      <c r="AC222" s="1"/>
      <c r="AD222" s="1"/>
      <c r="AE222" s="1"/>
      <c r="AF222" s="1"/>
      <c r="AG222" s="1"/>
      <c r="AH222" s="1"/>
      <c r="AI222" s="1"/>
      <c r="AJ222" s="1"/>
      <c r="AK222" s="1"/>
      <c r="AL222" s="1"/>
      <c r="AM222" s="1"/>
      <c r="AN222" s="1"/>
      <c r="AO222" s="1"/>
      <c r="AP222" s="1"/>
      <c r="AQ222" s="1"/>
      <c r="AR222" s="1"/>
      <c r="AS222" s="1"/>
      <c r="AT222" s="1"/>
      <c r="AU222" s="1"/>
      <c r="AV222" s="1"/>
      <c r="AW222" s="1"/>
      <c r="AX222" s="1"/>
      <c r="AY222" s="1"/>
    </row>
    <row r="223" spans="1:51" ht="71.099999999999994" customHeight="1" x14ac:dyDescent="0.2">
      <c r="A223" s="174">
        <f t="shared" si="3"/>
        <v>215</v>
      </c>
      <c r="B223" s="285" t="s">
        <v>3409</v>
      </c>
      <c r="C223" s="285" t="s">
        <v>1387</v>
      </c>
      <c r="D223" s="285" t="s">
        <v>1388</v>
      </c>
      <c r="E223" s="273" t="s">
        <v>44</v>
      </c>
      <c r="F223" s="274" t="s">
        <v>34</v>
      </c>
      <c r="G223" s="273" t="s">
        <v>35</v>
      </c>
      <c r="H223" s="185">
        <v>45097</v>
      </c>
      <c r="I223" s="232" t="s">
        <v>1255</v>
      </c>
      <c r="J223" s="232" t="s">
        <v>1255</v>
      </c>
      <c r="K223" s="180" t="s">
        <v>40</v>
      </c>
      <c r="L223" s="217" t="s">
        <v>989</v>
      </c>
      <c r="M223" s="217" t="s">
        <v>989</v>
      </c>
      <c r="N223" s="181" t="s">
        <v>41</v>
      </c>
      <c r="O223" s="184">
        <v>45113</v>
      </c>
      <c r="P223" s="178" t="s">
        <v>1105</v>
      </c>
      <c r="Q223" s="1"/>
      <c r="R223" s="1"/>
      <c r="S223" s="1"/>
      <c r="T223" s="1"/>
      <c r="U223" s="1"/>
      <c r="V223" s="1"/>
      <c r="W223" s="1"/>
      <c r="X223" s="1"/>
      <c r="Y223" s="1"/>
      <c r="Z223" s="1"/>
      <c r="AA223" s="1"/>
      <c r="AB223" s="1"/>
      <c r="AC223" s="1"/>
      <c r="AD223" s="1"/>
      <c r="AE223" s="1"/>
      <c r="AF223" s="1"/>
      <c r="AG223" s="1"/>
      <c r="AH223" s="1"/>
      <c r="AI223" s="1"/>
      <c r="AJ223" s="1"/>
      <c r="AK223" s="1"/>
      <c r="AL223" s="1"/>
      <c r="AM223" s="1"/>
      <c r="AN223" s="1"/>
      <c r="AO223" s="1"/>
      <c r="AP223" s="1"/>
      <c r="AQ223" s="1"/>
      <c r="AR223" s="1"/>
      <c r="AS223" s="1"/>
      <c r="AT223" s="1"/>
      <c r="AU223" s="1"/>
      <c r="AV223" s="1"/>
      <c r="AW223" s="1"/>
      <c r="AX223" s="1"/>
      <c r="AY223" s="1"/>
    </row>
    <row r="224" spans="1:51" ht="71.099999999999994" customHeight="1" x14ac:dyDescent="0.2">
      <c r="A224" s="174">
        <f t="shared" si="3"/>
        <v>216</v>
      </c>
      <c r="B224" s="285" t="s">
        <v>3409</v>
      </c>
      <c r="C224" s="285" t="s">
        <v>1389</v>
      </c>
      <c r="D224" s="285" t="s">
        <v>1390</v>
      </c>
      <c r="E224" s="273" t="s">
        <v>44</v>
      </c>
      <c r="F224" s="274" t="s">
        <v>34</v>
      </c>
      <c r="G224" s="273" t="s">
        <v>35</v>
      </c>
      <c r="H224" s="185">
        <v>45097</v>
      </c>
      <c r="I224" s="232" t="s">
        <v>1255</v>
      </c>
      <c r="J224" s="232" t="s">
        <v>1255</v>
      </c>
      <c r="K224" s="180" t="s">
        <v>40</v>
      </c>
      <c r="L224" s="217" t="s">
        <v>989</v>
      </c>
      <c r="M224" s="217" t="s">
        <v>989</v>
      </c>
      <c r="N224" s="181" t="s">
        <v>41</v>
      </c>
      <c r="O224" s="184">
        <v>45113</v>
      </c>
      <c r="P224" s="178" t="s">
        <v>1105</v>
      </c>
      <c r="Q224" s="1"/>
      <c r="R224" s="1"/>
      <c r="S224" s="1"/>
      <c r="T224" s="1"/>
      <c r="U224" s="1"/>
      <c r="V224" s="1"/>
      <c r="W224" s="1"/>
      <c r="X224" s="1"/>
      <c r="Y224" s="1"/>
      <c r="Z224" s="1"/>
      <c r="AA224" s="1"/>
      <c r="AB224" s="1"/>
      <c r="AC224" s="1"/>
      <c r="AD224" s="1"/>
      <c r="AE224" s="1"/>
      <c r="AF224" s="1"/>
      <c r="AG224" s="1"/>
      <c r="AH224" s="1"/>
      <c r="AI224" s="1"/>
      <c r="AJ224" s="1"/>
      <c r="AK224" s="1"/>
      <c r="AL224" s="1"/>
      <c r="AM224" s="1"/>
      <c r="AN224" s="1"/>
      <c r="AO224" s="1"/>
      <c r="AP224" s="1"/>
      <c r="AQ224" s="1"/>
      <c r="AR224" s="1"/>
      <c r="AS224" s="1"/>
      <c r="AT224" s="1"/>
      <c r="AU224" s="1"/>
      <c r="AV224" s="1"/>
      <c r="AW224" s="1"/>
      <c r="AX224" s="1"/>
      <c r="AY224" s="1"/>
    </row>
    <row r="225" spans="1:51" ht="71.099999999999994" customHeight="1" x14ac:dyDescent="0.2">
      <c r="A225" s="174">
        <f t="shared" si="3"/>
        <v>217</v>
      </c>
      <c r="B225" s="285" t="s">
        <v>3409</v>
      </c>
      <c r="C225" s="285" t="s">
        <v>1391</v>
      </c>
      <c r="D225" s="285" t="s">
        <v>1392</v>
      </c>
      <c r="E225" s="273" t="s">
        <v>44</v>
      </c>
      <c r="F225" s="274" t="s">
        <v>34</v>
      </c>
      <c r="G225" s="273" t="s">
        <v>35</v>
      </c>
      <c r="H225" s="185">
        <v>45097</v>
      </c>
      <c r="I225" s="232" t="s">
        <v>1255</v>
      </c>
      <c r="J225" s="232" t="s">
        <v>1255</v>
      </c>
      <c r="K225" s="180" t="s">
        <v>40</v>
      </c>
      <c r="L225" s="217" t="s">
        <v>989</v>
      </c>
      <c r="M225" s="217" t="s">
        <v>989</v>
      </c>
      <c r="N225" s="181" t="s">
        <v>41</v>
      </c>
      <c r="O225" s="184">
        <v>45113</v>
      </c>
      <c r="P225" s="178" t="s">
        <v>1105</v>
      </c>
      <c r="Q225" s="1"/>
      <c r="R225" s="1"/>
      <c r="S225" s="1"/>
      <c r="T225" s="1"/>
      <c r="U225" s="1"/>
      <c r="V225" s="1"/>
      <c r="W225" s="1"/>
      <c r="X225" s="1"/>
      <c r="Y225" s="1"/>
      <c r="Z225" s="1"/>
      <c r="AA225" s="1"/>
      <c r="AB225" s="1"/>
      <c r="AC225" s="1"/>
      <c r="AD225" s="1"/>
      <c r="AE225" s="1"/>
      <c r="AF225" s="1"/>
      <c r="AG225" s="1"/>
      <c r="AH225" s="1"/>
      <c r="AI225" s="1"/>
      <c r="AJ225" s="1"/>
      <c r="AK225" s="1"/>
      <c r="AL225" s="1"/>
      <c r="AM225" s="1"/>
      <c r="AN225" s="1"/>
      <c r="AO225" s="1"/>
      <c r="AP225" s="1"/>
      <c r="AQ225" s="1"/>
      <c r="AR225" s="1"/>
      <c r="AS225" s="1"/>
      <c r="AT225" s="1"/>
      <c r="AU225" s="1"/>
      <c r="AV225" s="1"/>
      <c r="AW225" s="1"/>
      <c r="AX225" s="1"/>
      <c r="AY225" s="1"/>
    </row>
    <row r="226" spans="1:51" ht="71.099999999999994" customHeight="1" x14ac:dyDescent="0.2">
      <c r="A226" s="174">
        <f t="shared" si="3"/>
        <v>218</v>
      </c>
      <c r="B226" s="285" t="s">
        <v>3409</v>
      </c>
      <c r="C226" s="285" t="s">
        <v>1393</v>
      </c>
      <c r="D226" s="285" t="s">
        <v>1394</v>
      </c>
      <c r="E226" s="273" t="s">
        <v>44</v>
      </c>
      <c r="F226" s="274" t="s">
        <v>34</v>
      </c>
      <c r="G226" s="273" t="s">
        <v>35</v>
      </c>
      <c r="H226" s="185">
        <v>45097</v>
      </c>
      <c r="I226" s="232" t="s">
        <v>1255</v>
      </c>
      <c r="J226" s="232" t="s">
        <v>1255</v>
      </c>
      <c r="K226" s="180" t="s">
        <v>40</v>
      </c>
      <c r="L226" s="217" t="s">
        <v>989</v>
      </c>
      <c r="M226" s="217" t="s">
        <v>989</v>
      </c>
      <c r="N226" s="181" t="s">
        <v>41</v>
      </c>
      <c r="O226" s="184">
        <v>45113</v>
      </c>
      <c r="P226" s="178" t="s">
        <v>1105</v>
      </c>
      <c r="Q226" s="1"/>
      <c r="R226" s="1"/>
      <c r="S226" s="1"/>
      <c r="T226" s="1"/>
      <c r="U226" s="1"/>
      <c r="V226" s="1"/>
      <c r="W226" s="1"/>
      <c r="X226" s="1"/>
      <c r="Y226" s="1"/>
      <c r="Z226" s="1"/>
      <c r="AA226" s="1"/>
      <c r="AB226" s="1"/>
      <c r="AC226" s="1"/>
      <c r="AD226" s="1"/>
      <c r="AE226" s="1"/>
      <c r="AF226" s="1"/>
      <c r="AG226" s="1"/>
      <c r="AH226" s="1"/>
      <c r="AI226" s="1"/>
      <c r="AJ226" s="1"/>
      <c r="AK226" s="1"/>
      <c r="AL226" s="1"/>
      <c r="AM226" s="1"/>
      <c r="AN226" s="1"/>
      <c r="AO226" s="1"/>
      <c r="AP226" s="1"/>
      <c r="AQ226" s="1"/>
      <c r="AR226" s="1"/>
      <c r="AS226" s="1"/>
      <c r="AT226" s="1"/>
      <c r="AU226" s="1"/>
      <c r="AV226" s="1"/>
      <c r="AW226" s="1"/>
      <c r="AX226" s="1"/>
      <c r="AY226" s="1"/>
    </row>
    <row r="227" spans="1:51" ht="71.099999999999994" customHeight="1" x14ac:dyDescent="0.2">
      <c r="A227" s="174">
        <f t="shared" si="3"/>
        <v>219</v>
      </c>
      <c r="B227" s="285" t="s">
        <v>3409</v>
      </c>
      <c r="C227" s="285" t="s">
        <v>1395</v>
      </c>
      <c r="D227" s="285" t="s">
        <v>1396</v>
      </c>
      <c r="E227" s="273" t="s">
        <v>44</v>
      </c>
      <c r="F227" s="274" t="s">
        <v>34</v>
      </c>
      <c r="G227" s="273" t="s">
        <v>35</v>
      </c>
      <c r="H227" s="185">
        <v>45097</v>
      </c>
      <c r="I227" s="232" t="s">
        <v>1255</v>
      </c>
      <c r="J227" s="232" t="s">
        <v>1255</v>
      </c>
      <c r="K227" s="180" t="s">
        <v>40</v>
      </c>
      <c r="L227" s="217" t="s">
        <v>989</v>
      </c>
      <c r="M227" s="217" t="s">
        <v>989</v>
      </c>
      <c r="N227" s="181" t="s">
        <v>41</v>
      </c>
      <c r="O227" s="184">
        <v>45113</v>
      </c>
      <c r="P227" s="178" t="s">
        <v>1105</v>
      </c>
      <c r="Q227" s="1"/>
      <c r="R227" s="1"/>
      <c r="S227" s="1"/>
      <c r="T227" s="1"/>
      <c r="U227" s="1"/>
      <c r="V227" s="1"/>
      <c r="W227" s="1"/>
      <c r="X227" s="1"/>
      <c r="Y227" s="1"/>
      <c r="Z227" s="1"/>
      <c r="AA227" s="1"/>
      <c r="AB227" s="1"/>
      <c r="AC227" s="1"/>
      <c r="AD227" s="1"/>
      <c r="AE227" s="1"/>
      <c r="AF227" s="1"/>
      <c r="AG227" s="1"/>
      <c r="AH227" s="1"/>
      <c r="AI227" s="1"/>
      <c r="AJ227" s="1"/>
      <c r="AK227" s="1"/>
      <c r="AL227" s="1"/>
      <c r="AM227" s="1"/>
      <c r="AN227" s="1"/>
      <c r="AO227" s="1"/>
      <c r="AP227" s="1"/>
      <c r="AQ227" s="1"/>
      <c r="AR227" s="1"/>
      <c r="AS227" s="1"/>
      <c r="AT227" s="1"/>
      <c r="AU227" s="1"/>
      <c r="AV227" s="1"/>
      <c r="AW227" s="1"/>
      <c r="AX227" s="1"/>
      <c r="AY227" s="1"/>
    </row>
    <row r="228" spans="1:51" ht="71.099999999999994" customHeight="1" x14ac:dyDescent="0.2">
      <c r="A228" s="174">
        <f t="shared" si="3"/>
        <v>220</v>
      </c>
      <c r="B228" s="285" t="s">
        <v>3409</v>
      </c>
      <c r="C228" s="285" t="s">
        <v>1397</v>
      </c>
      <c r="D228" s="285" t="s">
        <v>1398</v>
      </c>
      <c r="E228" s="273" t="s">
        <v>44</v>
      </c>
      <c r="F228" s="274" t="s">
        <v>34</v>
      </c>
      <c r="G228" s="273" t="s">
        <v>35</v>
      </c>
      <c r="H228" s="185">
        <v>45097</v>
      </c>
      <c r="I228" s="232" t="s">
        <v>1255</v>
      </c>
      <c r="J228" s="232" t="s">
        <v>1255</v>
      </c>
      <c r="K228" s="180" t="s">
        <v>40</v>
      </c>
      <c r="L228" s="217" t="s">
        <v>989</v>
      </c>
      <c r="M228" s="217" t="s">
        <v>989</v>
      </c>
      <c r="N228" s="181" t="s">
        <v>41</v>
      </c>
      <c r="O228" s="184">
        <v>45113</v>
      </c>
      <c r="P228" s="178" t="s">
        <v>1105</v>
      </c>
      <c r="Q228" s="1"/>
      <c r="R228" s="1"/>
      <c r="S228" s="1"/>
      <c r="T228" s="1"/>
      <c r="U228" s="1"/>
      <c r="V228" s="1"/>
      <c r="W228" s="1"/>
      <c r="X228" s="1"/>
      <c r="Y228" s="1"/>
      <c r="Z228" s="1"/>
      <c r="AA228" s="1"/>
      <c r="AB228" s="1"/>
      <c r="AC228" s="1"/>
      <c r="AD228" s="1"/>
      <c r="AE228" s="1"/>
      <c r="AF228" s="1"/>
      <c r="AG228" s="1"/>
      <c r="AH228" s="1"/>
      <c r="AI228" s="1"/>
      <c r="AJ228" s="1"/>
      <c r="AK228" s="1"/>
      <c r="AL228" s="1"/>
      <c r="AM228" s="1"/>
      <c r="AN228" s="1"/>
      <c r="AO228" s="1"/>
      <c r="AP228" s="1"/>
      <c r="AQ228" s="1"/>
      <c r="AR228" s="1"/>
      <c r="AS228" s="1"/>
      <c r="AT228" s="1"/>
      <c r="AU228" s="1"/>
      <c r="AV228" s="1"/>
      <c r="AW228" s="1"/>
      <c r="AX228" s="1"/>
      <c r="AY228" s="1"/>
    </row>
    <row r="229" spans="1:51" ht="71.099999999999994" customHeight="1" x14ac:dyDescent="0.2">
      <c r="A229" s="174">
        <f t="shared" si="3"/>
        <v>221</v>
      </c>
      <c r="B229" s="285" t="s">
        <v>3409</v>
      </c>
      <c r="C229" s="285" t="s">
        <v>1399</v>
      </c>
      <c r="D229" s="285" t="s">
        <v>1400</v>
      </c>
      <c r="E229" s="273" t="s">
        <v>44</v>
      </c>
      <c r="F229" s="274" t="s">
        <v>34</v>
      </c>
      <c r="G229" s="273" t="s">
        <v>35</v>
      </c>
      <c r="H229" s="185">
        <v>45097</v>
      </c>
      <c r="I229" s="232" t="s">
        <v>1255</v>
      </c>
      <c r="J229" s="232" t="s">
        <v>1255</v>
      </c>
      <c r="K229" s="180" t="s">
        <v>40</v>
      </c>
      <c r="L229" s="217" t="s">
        <v>989</v>
      </c>
      <c r="M229" s="217" t="s">
        <v>989</v>
      </c>
      <c r="N229" s="181" t="s">
        <v>41</v>
      </c>
      <c r="O229" s="184">
        <v>45113</v>
      </c>
      <c r="P229" s="178" t="s">
        <v>1105</v>
      </c>
      <c r="Q229" s="1"/>
      <c r="R229" s="1"/>
      <c r="S229" s="1"/>
      <c r="T229" s="1"/>
      <c r="U229" s="1"/>
      <c r="V229" s="1"/>
      <c r="W229" s="1"/>
      <c r="X229" s="1"/>
      <c r="Y229" s="1"/>
      <c r="Z229" s="1"/>
      <c r="AA229" s="1"/>
      <c r="AB229" s="1"/>
      <c r="AC229" s="1"/>
      <c r="AD229" s="1"/>
      <c r="AE229" s="1"/>
      <c r="AF229" s="1"/>
      <c r="AG229" s="1"/>
      <c r="AH229" s="1"/>
      <c r="AI229" s="1"/>
      <c r="AJ229" s="1"/>
      <c r="AK229" s="1"/>
      <c r="AL229" s="1"/>
      <c r="AM229" s="1"/>
      <c r="AN229" s="1"/>
      <c r="AO229" s="1"/>
      <c r="AP229" s="1"/>
      <c r="AQ229" s="1"/>
      <c r="AR229" s="1"/>
      <c r="AS229" s="1"/>
      <c r="AT229" s="1"/>
      <c r="AU229" s="1"/>
      <c r="AV229" s="1"/>
      <c r="AW229" s="1"/>
      <c r="AX229" s="1"/>
      <c r="AY229" s="1"/>
    </row>
    <row r="230" spans="1:51" ht="71.099999999999994" customHeight="1" x14ac:dyDescent="0.2">
      <c r="A230" s="174">
        <f t="shared" si="3"/>
        <v>222</v>
      </c>
      <c r="B230" s="285" t="s">
        <v>3409</v>
      </c>
      <c r="C230" s="285" t="s">
        <v>1401</v>
      </c>
      <c r="D230" s="285" t="s">
        <v>1402</v>
      </c>
      <c r="E230" s="273" t="s">
        <v>44</v>
      </c>
      <c r="F230" s="274" t="s">
        <v>34</v>
      </c>
      <c r="G230" s="273" t="s">
        <v>35</v>
      </c>
      <c r="H230" s="185">
        <v>45097</v>
      </c>
      <c r="I230" s="232" t="s">
        <v>1255</v>
      </c>
      <c r="J230" s="232" t="s">
        <v>1255</v>
      </c>
      <c r="K230" s="180" t="s">
        <v>40</v>
      </c>
      <c r="L230" s="217" t="s">
        <v>989</v>
      </c>
      <c r="M230" s="217" t="s">
        <v>989</v>
      </c>
      <c r="N230" s="181" t="s">
        <v>41</v>
      </c>
      <c r="O230" s="184">
        <v>45113</v>
      </c>
      <c r="P230" s="178" t="s">
        <v>1105</v>
      </c>
      <c r="Q230" s="1"/>
      <c r="R230" s="1"/>
      <c r="S230" s="1"/>
      <c r="T230" s="1"/>
      <c r="U230" s="1"/>
      <c r="V230" s="1"/>
      <c r="W230" s="1"/>
      <c r="X230" s="1"/>
      <c r="Y230" s="1"/>
      <c r="Z230" s="1"/>
      <c r="AA230" s="1"/>
      <c r="AB230" s="1"/>
      <c r="AC230" s="1"/>
      <c r="AD230" s="1"/>
      <c r="AE230" s="1"/>
      <c r="AF230" s="1"/>
      <c r="AG230" s="1"/>
      <c r="AH230" s="1"/>
      <c r="AI230" s="1"/>
      <c r="AJ230" s="1"/>
      <c r="AK230" s="1"/>
      <c r="AL230" s="1"/>
      <c r="AM230" s="1"/>
      <c r="AN230" s="1"/>
      <c r="AO230" s="1"/>
      <c r="AP230" s="1"/>
      <c r="AQ230" s="1"/>
      <c r="AR230" s="1"/>
      <c r="AS230" s="1"/>
      <c r="AT230" s="1"/>
      <c r="AU230" s="1"/>
      <c r="AV230" s="1"/>
      <c r="AW230" s="1"/>
      <c r="AX230" s="1"/>
      <c r="AY230" s="1"/>
    </row>
    <row r="231" spans="1:51" ht="71.099999999999994" customHeight="1" x14ac:dyDescent="0.2">
      <c r="A231" s="174">
        <f t="shared" si="3"/>
        <v>223</v>
      </c>
      <c r="B231" s="285" t="s">
        <v>3409</v>
      </c>
      <c r="C231" s="285" t="s">
        <v>1403</v>
      </c>
      <c r="D231" s="285" t="s">
        <v>1404</v>
      </c>
      <c r="E231" s="273" t="s">
        <v>44</v>
      </c>
      <c r="F231" s="274" t="s">
        <v>34</v>
      </c>
      <c r="G231" s="273" t="s">
        <v>35</v>
      </c>
      <c r="H231" s="185">
        <v>45097</v>
      </c>
      <c r="I231" s="232" t="s">
        <v>1255</v>
      </c>
      <c r="J231" s="232" t="s">
        <v>1255</v>
      </c>
      <c r="K231" s="180" t="s">
        <v>40</v>
      </c>
      <c r="L231" s="217" t="s">
        <v>989</v>
      </c>
      <c r="M231" s="217" t="s">
        <v>989</v>
      </c>
      <c r="N231" s="181" t="s">
        <v>41</v>
      </c>
      <c r="O231" s="184">
        <v>45113</v>
      </c>
      <c r="P231" s="178" t="s">
        <v>1105</v>
      </c>
      <c r="Q231" s="1"/>
      <c r="R231" s="1"/>
      <c r="S231" s="1"/>
      <c r="T231" s="1"/>
      <c r="U231" s="1"/>
      <c r="V231" s="1"/>
      <c r="W231" s="1"/>
      <c r="X231" s="1"/>
      <c r="Y231" s="1"/>
      <c r="Z231" s="1"/>
      <c r="AA231" s="1"/>
      <c r="AB231" s="1"/>
      <c r="AC231" s="1"/>
      <c r="AD231" s="1"/>
      <c r="AE231" s="1"/>
      <c r="AF231" s="1"/>
      <c r="AG231" s="1"/>
      <c r="AH231" s="1"/>
      <c r="AI231" s="1"/>
      <c r="AJ231" s="1"/>
      <c r="AK231" s="1"/>
      <c r="AL231" s="1"/>
      <c r="AM231" s="1"/>
      <c r="AN231" s="1"/>
      <c r="AO231" s="1"/>
      <c r="AP231" s="1"/>
      <c r="AQ231" s="1"/>
      <c r="AR231" s="1"/>
      <c r="AS231" s="1"/>
      <c r="AT231" s="1"/>
      <c r="AU231" s="1"/>
      <c r="AV231" s="1"/>
      <c r="AW231" s="1"/>
      <c r="AX231" s="1"/>
      <c r="AY231" s="1"/>
    </row>
    <row r="232" spans="1:51" ht="71.099999999999994" customHeight="1" x14ac:dyDescent="0.2">
      <c r="A232" s="174">
        <f t="shared" si="3"/>
        <v>224</v>
      </c>
      <c r="B232" s="285" t="s">
        <v>3409</v>
      </c>
      <c r="C232" s="285" t="s">
        <v>1405</v>
      </c>
      <c r="D232" s="285" t="s">
        <v>1406</v>
      </c>
      <c r="E232" s="273" t="s">
        <v>44</v>
      </c>
      <c r="F232" s="274" t="s">
        <v>34</v>
      </c>
      <c r="G232" s="273" t="s">
        <v>35</v>
      </c>
      <c r="H232" s="185">
        <v>45097</v>
      </c>
      <c r="I232" s="232" t="s">
        <v>1255</v>
      </c>
      <c r="J232" s="232" t="s">
        <v>1255</v>
      </c>
      <c r="K232" s="180" t="s">
        <v>40</v>
      </c>
      <c r="L232" s="217" t="s">
        <v>989</v>
      </c>
      <c r="M232" s="217" t="s">
        <v>989</v>
      </c>
      <c r="N232" s="181" t="s">
        <v>41</v>
      </c>
      <c r="O232" s="184">
        <v>45113</v>
      </c>
      <c r="P232" s="178" t="s">
        <v>1105</v>
      </c>
      <c r="Q232" s="1"/>
      <c r="R232" s="1"/>
      <c r="S232" s="1"/>
      <c r="T232" s="1"/>
      <c r="U232" s="1"/>
      <c r="V232" s="1"/>
      <c r="W232" s="1"/>
      <c r="X232" s="1"/>
      <c r="Y232" s="1"/>
      <c r="Z232" s="1"/>
      <c r="AA232" s="1"/>
      <c r="AB232" s="1"/>
      <c r="AC232" s="1"/>
      <c r="AD232" s="1"/>
      <c r="AE232" s="1"/>
      <c r="AF232" s="1"/>
      <c r="AG232" s="1"/>
      <c r="AH232" s="1"/>
      <c r="AI232" s="1"/>
      <c r="AJ232" s="1"/>
      <c r="AK232" s="1"/>
      <c r="AL232" s="1"/>
      <c r="AM232" s="1"/>
      <c r="AN232" s="1"/>
      <c r="AO232" s="1"/>
      <c r="AP232" s="1"/>
      <c r="AQ232" s="1"/>
      <c r="AR232" s="1"/>
      <c r="AS232" s="1"/>
      <c r="AT232" s="1"/>
      <c r="AU232" s="1"/>
      <c r="AV232" s="1"/>
      <c r="AW232" s="1"/>
      <c r="AX232" s="1"/>
      <c r="AY232" s="1"/>
    </row>
    <row r="233" spans="1:51" ht="71.099999999999994" customHeight="1" x14ac:dyDescent="0.2">
      <c r="A233" s="174">
        <f t="shared" si="3"/>
        <v>225</v>
      </c>
      <c r="B233" s="285" t="s">
        <v>3409</v>
      </c>
      <c r="C233" s="285" t="s">
        <v>1407</v>
      </c>
      <c r="D233" s="285" t="s">
        <v>1408</v>
      </c>
      <c r="E233" s="273" t="s">
        <v>44</v>
      </c>
      <c r="F233" s="274" t="s">
        <v>34</v>
      </c>
      <c r="G233" s="273" t="s">
        <v>35</v>
      </c>
      <c r="H233" s="185">
        <v>45097</v>
      </c>
      <c r="I233" s="232" t="s">
        <v>1255</v>
      </c>
      <c r="J233" s="232" t="s">
        <v>1255</v>
      </c>
      <c r="K233" s="180" t="s">
        <v>40</v>
      </c>
      <c r="L233" s="217" t="s">
        <v>989</v>
      </c>
      <c r="M233" s="217" t="s">
        <v>989</v>
      </c>
      <c r="N233" s="181" t="s">
        <v>41</v>
      </c>
      <c r="O233" s="184">
        <v>45113</v>
      </c>
      <c r="P233" s="178" t="s">
        <v>1105</v>
      </c>
      <c r="Q233" s="1"/>
      <c r="R233" s="1"/>
      <c r="S233" s="1"/>
      <c r="T233" s="1"/>
      <c r="U233" s="1"/>
      <c r="V233" s="1"/>
      <c r="W233" s="1"/>
      <c r="X233" s="1"/>
      <c r="Y233" s="1"/>
      <c r="Z233" s="1"/>
      <c r="AA233" s="1"/>
      <c r="AB233" s="1"/>
      <c r="AC233" s="1"/>
      <c r="AD233" s="1"/>
      <c r="AE233" s="1"/>
      <c r="AF233" s="1"/>
      <c r="AG233" s="1"/>
      <c r="AH233" s="1"/>
      <c r="AI233" s="1"/>
      <c r="AJ233" s="1"/>
      <c r="AK233" s="1"/>
      <c r="AL233" s="1"/>
      <c r="AM233" s="1"/>
      <c r="AN233" s="1"/>
      <c r="AO233" s="1"/>
      <c r="AP233" s="1"/>
      <c r="AQ233" s="1"/>
      <c r="AR233" s="1"/>
      <c r="AS233" s="1"/>
      <c r="AT233" s="1"/>
      <c r="AU233" s="1"/>
      <c r="AV233" s="1"/>
      <c r="AW233" s="1"/>
      <c r="AX233" s="1"/>
      <c r="AY233" s="1"/>
    </row>
    <row r="234" spans="1:51" ht="71.099999999999994" customHeight="1" x14ac:dyDescent="0.2">
      <c r="A234" s="174">
        <f t="shared" si="3"/>
        <v>226</v>
      </c>
      <c r="B234" s="285" t="s">
        <v>3409</v>
      </c>
      <c r="C234" s="285" t="s">
        <v>1407</v>
      </c>
      <c r="D234" s="285" t="s">
        <v>1408</v>
      </c>
      <c r="E234" s="273" t="s">
        <v>44</v>
      </c>
      <c r="F234" s="274" t="s">
        <v>34</v>
      </c>
      <c r="G234" s="273" t="s">
        <v>35</v>
      </c>
      <c r="H234" s="185">
        <v>45097</v>
      </c>
      <c r="I234" s="232" t="s">
        <v>1255</v>
      </c>
      <c r="J234" s="232" t="s">
        <v>1255</v>
      </c>
      <c r="K234" s="180" t="s">
        <v>40</v>
      </c>
      <c r="L234" s="217" t="s">
        <v>989</v>
      </c>
      <c r="M234" s="217" t="s">
        <v>989</v>
      </c>
      <c r="N234" s="181" t="s">
        <v>41</v>
      </c>
      <c r="O234" s="184">
        <v>45113</v>
      </c>
      <c r="P234" s="178" t="s">
        <v>1105</v>
      </c>
      <c r="Q234" s="1"/>
      <c r="R234" s="1"/>
      <c r="S234" s="1"/>
      <c r="T234" s="1"/>
      <c r="U234" s="1"/>
      <c r="V234" s="1"/>
      <c r="W234" s="1"/>
      <c r="X234" s="1"/>
      <c r="Y234" s="1"/>
      <c r="Z234" s="1"/>
      <c r="AA234" s="1"/>
      <c r="AB234" s="1"/>
      <c r="AC234" s="1"/>
      <c r="AD234" s="1"/>
      <c r="AE234" s="1"/>
      <c r="AF234" s="1"/>
      <c r="AG234" s="1"/>
      <c r="AH234" s="1"/>
      <c r="AI234" s="1"/>
      <c r="AJ234" s="1"/>
      <c r="AK234" s="1"/>
      <c r="AL234" s="1"/>
      <c r="AM234" s="1"/>
      <c r="AN234" s="1"/>
      <c r="AO234" s="1"/>
      <c r="AP234" s="1"/>
      <c r="AQ234" s="1"/>
      <c r="AR234" s="1"/>
      <c r="AS234" s="1"/>
      <c r="AT234" s="1"/>
      <c r="AU234" s="1"/>
      <c r="AV234" s="1"/>
      <c r="AW234" s="1"/>
      <c r="AX234" s="1"/>
      <c r="AY234" s="1"/>
    </row>
    <row r="235" spans="1:51" ht="71.099999999999994" customHeight="1" x14ac:dyDescent="0.2">
      <c r="A235" s="174">
        <f t="shared" si="3"/>
        <v>227</v>
      </c>
      <c r="B235" s="285" t="s">
        <v>3409</v>
      </c>
      <c r="C235" s="285" t="s">
        <v>1409</v>
      </c>
      <c r="D235" s="285" t="s">
        <v>1410</v>
      </c>
      <c r="E235" s="273" t="s">
        <v>44</v>
      </c>
      <c r="F235" s="274" t="s">
        <v>34</v>
      </c>
      <c r="G235" s="273" t="s">
        <v>35</v>
      </c>
      <c r="H235" s="185">
        <v>45097</v>
      </c>
      <c r="I235" s="232" t="s">
        <v>1255</v>
      </c>
      <c r="J235" s="232" t="s">
        <v>1255</v>
      </c>
      <c r="K235" s="180" t="s">
        <v>40</v>
      </c>
      <c r="L235" s="217" t="s">
        <v>989</v>
      </c>
      <c r="M235" s="217" t="s">
        <v>989</v>
      </c>
      <c r="N235" s="181" t="s">
        <v>41</v>
      </c>
      <c r="O235" s="184">
        <v>45113</v>
      </c>
      <c r="P235" s="178" t="s">
        <v>1105</v>
      </c>
      <c r="Q235" s="1"/>
      <c r="R235" s="1"/>
      <c r="S235" s="1"/>
      <c r="T235" s="1"/>
      <c r="U235" s="1"/>
      <c r="V235" s="1"/>
      <c r="W235" s="1"/>
      <c r="X235" s="1"/>
      <c r="Y235" s="1"/>
      <c r="Z235" s="1"/>
      <c r="AA235" s="1"/>
      <c r="AB235" s="1"/>
      <c r="AC235" s="1"/>
      <c r="AD235" s="1"/>
      <c r="AE235" s="1"/>
      <c r="AF235" s="1"/>
      <c r="AG235" s="1"/>
      <c r="AH235" s="1"/>
      <c r="AI235" s="1"/>
      <c r="AJ235" s="1"/>
      <c r="AK235" s="1"/>
      <c r="AL235" s="1"/>
      <c r="AM235" s="1"/>
      <c r="AN235" s="1"/>
      <c r="AO235" s="1"/>
      <c r="AP235" s="1"/>
      <c r="AQ235" s="1"/>
      <c r="AR235" s="1"/>
      <c r="AS235" s="1"/>
      <c r="AT235" s="1"/>
      <c r="AU235" s="1"/>
      <c r="AV235" s="1"/>
      <c r="AW235" s="1"/>
      <c r="AX235" s="1"/>
      <c r="AY235" s="1"/>
    </row>
    <row r="236" spans="1:51" ht="71.099999999999994" customHeight="1" x14ac:dyDescent="0.2">
      <c r="A236" s="174">
        <f t="shared" si="3"/>
        <v>228</v>
      </c>
      <c r="B236" s="285" t="s">
        <v>3409</v>
      </c>
      <c r="C236" s="285" t="s">
        <v>1411</v>
      </c>
      <c r="D236" s="285" t="s">
        <v>1412</v>
      </c>
      <c r="E236" s="273" t="s">
        <v>44</v>
      </c>
      <c r="F236" s="274" t="s">
        <v>34</v>
      </c>
      <c r="G236" s="273" t="s">
        <v>35</v>
      </c>
      <c r="H236" s="185">
        <v>45097</v>
      </c>
      <c r="I236" s="232" t="s">
        <v>1255</v>
      </c>
      <c r="J236" s="232" t="s">
        <v>1255</v>
      </c>
      <c r="K236" s="180" t="s">
        <v>40</v>
      </c>
      <c r="L236" s="217" t="s">
        <v>989</v>
      </c>
      <c r="M236" s="217" t="s">
        <v>989</v>
      </c>
      <c r="N236" s="181" t="s">
        <v>41</v>
      </c>
      <c r="O236" s="184">
        <v>45113</v>
      </c>
      <c r="P236" s="178" t="s">
        <v>1105</v>
      </c>
      <c r="Q236" s="1"/>
      <c r="R236" s="1"/>
      <c r="S236" s="1"/>
      <c r="T236" s="1"/>
      <c r="U236" s="1"/>
      <c r="V236" s="1"/>
      <c r="W236" s="1"/>
      <c r="X236" s="1"/>
      <c r="Y236" s="1"/>
      <c r="Z236" s="1"/>
      <c r="AA236" s="1"/>
      <c r="AB236" s="1"/>
      <c r="AC236" s="1"/>
      <c r="AD236" s="1"/>
      <c r="AE236" s="1"/>
      <c r="AF236" s="1"/>
      <c r="AG236" s="1"/>
      <c r="AH236" s="1"/>
      <c r="AI236" s="1"/>
      <c r="AJ236" s="1"/>
      <c r="AK236" s="1"/>
      <c r="AL236" s="1"/>
      <c r="AM236" s="1"/>
      <c r="AN236" s="1"/>
      <c r="AO236" s="1"/>
      <c r="AP236" s="1"/>
      <c r="AQ236" s="1"/>
      <c r="AR236" s="1"/>
      <c r="AS236" s="1"/>
      <c r="AT236" s="1"/>
      <c r="AU236" s="1"/>
      <c r="AV236" s="1"/>
      <c r="AW236" s="1"/>
      <c r="AX236" s="1"/>
      <c r="AY236" s="1"/>
    </row>
    <row r="237" spans="1:51" ht="71.099999999999994" customHeight="1" x14ac:dyDescent="0.2">
      <c r="A237" s="174">
        <f t="shared" si="3"/>
        <v>229</v>
      </c>
      <c r="B237" s="285" t="s">
        <v>3409</v>
      </c>
      <c r="C237" s="285" t="s">
        <v>1413</v>
      </c>
      <c r="D237" s="285" t="s">
        <v>1414</v>
      </c>
      <c r="E237" s="273" t="s">
        <v>44</v>
      </c>
      <c r="F237" s="274" t="s">
        <v>34</v>
      </c>
      <c r="G237" s="273" t="s">
        <v>35</v>
      </c>
      <c r="H237" s="185">
        <v>45097</v>
      </c>
      <c r="I237" s="232" t="s">
        <v>1255</v>
      </c>
      <c r="J237" s="232" t="s">
        <v>1255</v>
      </c>
      <c r="K237" s="180" t="s">
        <v>40</v>
      </c>
      <c r="L237" s="217" t="s">
        <v>989</v>
      </c>
      <c r="M237" s="217" t="s">
        <v>989</v>
      </c>
      <c r="N237" s="181" t="s">
        <v>41</v>
      </c>
      <c r="O237" s="184">
        <v>45113</v>
      </c>
      <c r="P237" s="178" t="s">
        <v>1105</v>
      </c>
      <c r="Q237" s="1"/>
      <c r="R237" s="1"/>
      <c r="S237" s="1"/>
      <c r="T237" s="1"/>
      <c r="U237" s="1"/>
      <c r="V237" s="1"/>
      <c r="W237" s="1"/>
      <c r="X237" s="1"/>
      <c r="Y237" s="1"/>
      <c r="Z237" s="1"/>
      <c r="AA237" s="1"/>
      <c r="AB237" s="1"/>
      <c r="AC237" s="1"/>
      <c r="AD237" s="1"/>
      <c r="AE237" s="1"/>
      <c r="AF237" s="1"/>
      <c r="AG237" s="1"/>
      <c r="AH237" s="1"/>
      <c r="AI237" s="1"/>
      <c r="AJ237" s="1"/>
      <c r="AK237" s="1"/>
      <c r="AL237" s="1"/>
      <c r="AM237" s="1"/>
      <c r="AN237" s="1"/>
      <c r="AO237" s="1"/>
      <c r="AP237" s="1"/>
      <c r="AQ237" s="1"/>
      <c r="AR237" s="1"/>
      <c r="AS237" s="1"/>
      <c r="AT237" s="1"/>
      <c r="AU237" s="1"/>
      <c r="AV237" s="1"/>
      <c r="AW237" s="1"/>
      <c r="AX237" s="1"/>
      <c r="AY237" s="1"/>
    </row>
    <row r="238" spans="1:51" ht="71.099999999999994" customHeight="1" x14ac:dyDescent="0.2">
      <c r="A238" s="174">
        <f t="shared" si="3"/>
        <v>230</v>
      </c>
      <c r="B238" s="285" t="s">
        <v>3409</v>
      </c>
      <c r="C238" s="285" t="s">
        <v>1415</v>
      </c>
      <c r="D238" s="285" t="s">
        <v>1416</v>
      </c>
      <c r="E238" s="273" t="s">
        <v>44</v>
      </c>
      <c r="F238" s="274" t="s">
        <v>34</v>
      </c>
      <c r="G238" s="273" t="s">
        <v>35</v>
      </c>
      <c r="H238" s="185">
        <v>45097</v>
      </c>
      <c r="I238" s="232" t="s">
        <v>1255</v>
      </c>
      <c r="J238" s="232" t="s">
        <v>1255</v>
      </c>
      <c r="K238" s="180" t="s">
        <v>40</v>
      </c>
      <c r="L238" s="217" t="s">
        <v>989</v>
      </c>
      <c r="M238" s="217" t="s">
        <v>989</v>
      </c>
      <c r="N238" s="181" t="s">
        <v>41</v>
      </c>
      <c r="O238" s="184">
        <v>45113</v>
      </c>
      <c r="P238" s="178" t="s">
        <v>1105</v>
      </c>
      <c r="Q238" s="1"/>
      <c r="R238" s="1"/>
      <c r="S238" s="1"/>
      <c r="T238" s="1"/>
      <c r="U238" s="1"/>
      <c r="V238" s="1"/>
      <c r="W238" s="1"/>
      <c r="X238" s="1"/>
      <c r="Y238" s="1"/>
      <c r="Z238" s="1"/>
      <c r="AA238" s="1"/>
      <c r="AB238" s="1"/>
      <c r="AC238" s="1"/>
      <c r="AD238" s="1"/>
      <c r="AE238" s="1"/>
      <c r="AF238" s="1"/>
      <c r="AG238" s="1"/>
      <c r="AH238" s="1"/>
      <c r="AI238" s="1"/>
      <c r="AJ238" s="1"/>
      <c r="AK238" s="1"/>
      <c r="AL238" s="1"/>
      <c r="AM238" s="1"/>
      <c r="AN238" s="1"/>
      <c r="AO238" s="1"/>
      <c r="AP238" s="1"/>
      <c r="AQ238" s="1"/>
      <c r="AR238" s="1"/>
      <c r="AS238" s="1"/>
      <c r="AT238" s="1"/>
      <c r="AU238" s="1"/>
      <c r="AV238" s="1"/>
      <c r="AW238" s="1"/>
      <c r="AX238" s="1"/>
      <c r="AY238" s="1"/>
    </row>
    <row r="239" spans="1:51" ht="71.099999999999994" customHeight="1" x14ac:dyDescent="0.2">
      <c r="A239" s="174">
        <f t="shared" si="3"/>
        <v>231</v>
      </c>
      <c r="B239" s="285" t="s">
        <v>3409</v>
      </c>
      <c r="C239" s="285" t="s">
        <v>1417</v>
      </c>
      <c r="D239" s="285" t="s">
        <v>1418</v>
      </c>
      <c r="E239" s="273" t="s">
        <v>44</v>
      </c>
      <c r="F239" s="274" t="s">
        <v>34</v>
      </c>
      <c r="G239" s="273" t="s">
        <v>35</v>
      </c>
      <c r="H239" s="185">
        <v>45097</v>
      </c>
      <c r="I239" s="232" t="s">
        <v>1255</v>
      </c>
      <c r="J239" s="232" t="s">
        <v>1255</v>
      </c>
      <c r="K239" s="180" t="s">
        <v>40</v>
      </c>
      <c r="L239" s="217" t="s">
        <v>989</v>
      </c>
      <c r="M239" s="217" t="s">
        <v>989</v>
      </c>
      <c r="N239" s="181" t="s">
        <v>41</v>
      </c>
      <c r="O239" s="184">
        <v>45113</v>
      </c>
      <c r="P239" s="178" t="s">
        <v>1105</v>
      </c>
      <c r="Q239" s="1"/>
      <c r="R239" s="1"/>
      <c r="S239" s="1"/>
      <c r="T239" s="1"/>
      <c r="U239" s="1"/>
      <c r="V239" s="1"/>
      <c r="W239" s="1"/>
      <c r="X239" s="1"/>
      <c r="Y239" s="1"/>
      <c r="Z239" s="1"/>
      <c r="AA239" s="1"/>
      <c r="AB239" s="1"/>
      <c r="AC239" s="1"/>
      <c r="AD239" s="1"/>
      <c r="AE239" s="1"/>
      <c r="AF239" s="1"/>
      <c r="AG239" s="1"/>
      <c r="AH239" s="1"/>
      <c r="AI239" s="1"/>
      <c r="AJ239" s="1"/>
      <c r="AK239" s="1"/>
      <c r="AL239" s="1"/>
      <c r="AM239" s="1"/>
      <c r="AN239" s="1"/>
      <c r="AO239" s="1"/>
      <c r="AP239" s="1"/>
      <c r="AQ239" s="1"/>
      <c r="AR239" s="1"/>
      <c r="AS239" s="1"/>
      <c r="AT239" s="1"/>
      <c r="AU239" s="1"/>
      <c r="AV239" s="1"/>
      <c r="AW239" s="1"/>
      <c r="AX239" s="1"/>
      <c r="AY239" s="1"/>
    </row>
    <row r="240" spans="1:51" ht="71.099999999999994" customHeight="1" x14ac:dyDescent="0.2">
      <c r="A240" s="174">
        <f t="shared" si="3"/>
        <v>232</v>
      </c>
      <c r="B240" s="285" t="s">
        <v>3409</v>
      </c>
      <c r="C240" s="285" t="s">
        <v>1419</v>
      </c>
      <c r="D240" s="285" t="s">
        <v>1400</v>
      </c>
      <c r="E240" s="273" t="s">
        <v>44</v>
      </c>
      <c r="F240" s="274" t="s">
        <v>34</v>
      </c>
      <c r="G240" s="273" t="s">
        <v>35</v>
      </c>
      <c r="H240" s="185">
        <v>45097</v>
      </c>
      <c r="I240" s="232" t="s">
        <v>1255</v>
      </c>
      <c r="J240" s="232" t="s">
        <v>1255</v>
      </c>
      <c r="K240" s="180" t="s">
        <v>40</v>
      </c>
      <c r="L240" s="217" t="s">
        <v>989</v>
      </c>
      <c r="M240" s="217" t="s">
        <v>989</v>
      </c>
      <c r="N240" s="181" t="s">
        <v>41</v>
      </c>
      <c r="O240" s="184">
        <v>45113</v>
      </c>
      <c r="P240" s="178" t="s">
        <v>1105</v>
      </c>
      <c r="Q240" s="1"/>
      <c r="R240" s="1"/>
      <c r="S240" s="1"/>
      <c r="T240" s="1"/>
      <c r="U240" s="1"/>
      <c r="V240" s="1"/>
      <c r="W240" s="1"/>
      <c r="X240" s="1"/>
      <c r="Y240" s="1"/>
      <c r="Z240" s="1"/>
      <c r="AA240" s="1"/>
      <c r="AB240" s="1"/>
      <c r="AC240" s="1"/>
      <c r="AD240" s="1"/>
      <c r="AE240" s="1"/>
      <c r="AF240" s="1"/>
      <c r="AG240" s="1"/>
      <c r="AH240" s="1"/>
      <c r="AI240" s="1"/>
      <c r="AJ240" s="1"/>
      <c r="AK240" s="1"/>
      <c r="AL240" s="1"/>
      <c r="AM240" s="1"/>
      <c r="AN240" s="1"/>
      <c r="AO240" s="1"/>
      <c r="AP240" s="1"/>
      <c r="AQ240" s="1"/>
      <c r="AR240" s="1"/>
      <c r="AS240" s="1"/>
      <c r="AT240" s="1"/>
      <c r="AU240" s="1"/>
      <c r="AV240" s="1"/>
      <c r="AW240" s="1"/>
      <c r="AX240" s="1"/>
      <c r="AY240" s="1"/>
    </row>
    <row r="241" spans="1:51" ht="71.099999999999994" customHeight="1" x14ac:dyDescent="0.2">
      <c r="A241" s="174">
        <f t="shared" si="3"/>
        <v>233</v>
      </c>
      <c r="B241" s="285" t="s">
        <v>3409</v>
      </c>
      <c r="C241" s="285" t="s">
        <v>1420</v>
      </c>
      <c r="D241" s="285" t="s">
        <v>1421</v>
      </c>
      <c r="E241" s="273" t="s">
        <v>44</v>
      </c>
      <c r="F241" s="274" t="s">
        <v>34</v>
      </c>
      <c r="G241" s="273" t="s">
        <v>35</v>
      </c>
      <c r="H241" s="185">
        <v>45097</v>
      </c>
      <c r="I241" s="232" t="s">
        <v>1255</v>
      </c>
      <c r="J241" s="232" t="s">
        <v>1255</v>
      </c>
      <c r="K241" s="180" t="s">
        <v>40</v>
      </c>
      <c r="L241" s="217" t="s">
        <v>989</v>
      </c>
      <c r="M241" s="217" t="s">
        <v>989</v>
      </c>
      <c r="N241" s="181" t="s">
        <v>41</v>
      </c>
      <c r="O241" s="184">
        <v>45113</v>
      </c>
      <c r="P241" s="178" t="s">
        <v>1105</v>
      </c>
      <c r="Q241" s="1"/>
      <c r="R241" s="1"/>
      <c r="S241" s="1"/>
      <c r="T241" s="1"/>
      <c r="U241" s="1"/>
      <c r="V241" s="1"/>
      <c r="W241" s="1"/>
      <c r="X241" s="1"/>
      <c r="Y241" s="1"/>
      <c r="Z241" s="1"/>
      <c r="AA241" s="1"/>
      <c r="AB241" s="1"/>
      <c r="AC241" s="1"/>
      <c r="AD241" s="1"/>
      <c r="AE241" s="1"/>
      <c r="AF241" s="1"/>
      <c r="AG241" s="1"/>
      <c r="AH241" s="1"/>
      <c r="AI241" s="1"/>
      <c r="AJ241" s="1"/>
      <c r="AK241" s="1"/>
      <c r="AL241" s="1"/>
      <c r="AM241" s="1"/>
      <c r="AN241" s="1"/>
      <c r="AO241" s="1"/>
      <c r="AP241" s="1"/>
      <c r="AQ241" s="1"/>
      <c r="AR241" s="1"/>
      <c r="AS241" s="1"/>
      <c r="AT241" s="1"/>
      <c r="AU241" s="1"/>
      <c r="AV241" s="1"/>
      <c r="AW241" s="1"/>
      <c r="AX241" s="1"/>
      <c r="AY241" s="1"/>
    </row>
    <row r="242" spans="1:51" ht="71.099999999999994" customHeight="1" x14ac:dyDescent="0.2">
      <c r="A242" s="174">
        <f t="shared" si="3"/>
        <v>234</v>
      </c>
      <c r="B242" s="285" t="s">
        <v>3409</v>
      </c>
      <c r="C242" s="285" t="s">
        <v>1422</v>
      </c>
      <c r="D242" s="285" t="s">
        <v>1423</v>
      </c>
      <c r="E242" s="273" t="s">
        <v>44</v>
      </c>
      <c r="F242" s="274" t="s">
        <v>34</v>
      </c>
      <c r="G242" s="273" t="s">
        <v>35</v>
      </c>
      <c r="H242" s="185">
        <v>45097</v>
      </c>
      <c r="I242" s="232" t="s">
        <v>1255</v>
      </c>
      <c r="J242" s="232" t="s">
        <v>1255</v>
      </c>
      <c r="K242" s="180" t="s">
        <v>40</v>
      </c>
      <c r="L242" s="217" t="s">
        <v>989</v>
      </c>
      <c r="M242" s="217" t="s">
        <v>989</v>
      </c>
      <c r="N242" s="181" t="s">
        <v>41</v>
      </c>
      <c r="O242" s="184">
        <v>45113</v>
      </c>
      <c r="P242" s="178" t="s">
        <v>1105</v>
      </c>
      <c r="Q242" s="1"/>
      <c r="R242" s="1"/>
      <c r="S242" s="1"/>
      <c r="T242" s="1"/>
      <c r="U242" s="1"/>
      <c r="V242" s="1"/>
      <c r="W242" s="1"/>
      <c r="X242" s="1"/>
      <c r="Y242" s="1"/>
      <c r="Z242" s="1"/>
      <c r="AA242" s="1"/>
      <c r="AB242" s="1"/>
      <c r="AC242" s="1"/>
      <c r="AD242" s="1"/>
      <c r="AE242" s="1"/>
      <c r="AF242" s="1"/>
      <c r="AG242" s="1"/>
      <c r="AH242" s="1"/>
      <c r="AI242" s="1"/>
      <c r="AJ242" s="1"/>
      <c r="AK242" s="1"/>
      <c r="AL242" s="1"/>
      <c r="AM242" s="1"/>
      <c r="AN242" s="1"/>
      <c r="AO242" s="1"/>
      <c r="AP242" s="1"/>
      <c r="AQ242" s="1"/>
      <c r="AR242" s="1"/>
      <c r="AS242" s="1"/>
      <c r="AT242" s="1"/>
      <c r="AU242" s="1"/>
      <c r="AV242" s="1"/>
      <c r="AW242" s="1"/>
      <c r="AX242" s="1"/>
      <c r="AY242" s="1"/>
    </row>
    <row r="243" spans="1:51" ht="71.099999999999994" customHeight="1" x14ac:dyDescent="0.2">
      <c r="A243" s="174">
        <f t="shared" si="3"/>
        <v>235</v>
      </c>
      <c r="B243" s="285" t="s">
        <v>3409</v>
      </c>
      <c r="C243" s="285" t="s">
        <v>1424</v>
      </c>
      <c r="D243" s="285" t="s">
        <v>1425</v>
      </c>
      <c r="E243" s="273" t="s">
        <v>44</v>
      </c>
      <c r="F243" s="274" t="s">
        <v>34</v>
      </c>
      <c r="G243" s="273" t="s">
        <v>35</v>
      </c>
      <c r="H243" s="185">
        <v>45097</v>
      </c>
      <c r="I243" s="232" t="s">
        <v>1255</v>
      </c>
      <c r="J243" s="232" t="s">
        <v>1255</v>
      </c>
      <c r="K243" s="180" t="s">
        <v>40</v>
      </c>
      <c r="L243" s="217" t="s">
        <v>989</v>
      </c>
      <c r="M243" s="217" t="s">
        <v>989</v>
      </c>
      <c r="N243" s="181" t="s">
        <v>41</v>
      </c>
      <c r="O243" s="184">
        <v>45113</v>
      </c>
      <c r="P243" s="178" t="s">
        <v>1105</v>
      </c>
      <c r="Q243" s="1"/>
      <c r="R243" s="1"/>
      <c r="S243" s="1"/>
      <c r="T243" s="1"/>
      <c r="U243" s="1"/>
      <c r="V243" s="1"/>
      <c r="W243" s="1"/>
      <c r="X243" s="1"/>
      <c r="Y243" s="1"/>
      <c r="Z243" s="1"/>
      <c r="AA243" s="1"/>
      <c r="AB243" s="1"/>
      <c r="AC243" s="1"/>
      <c r="AD243" s="1"/>
      <c r="AE243" s="1"/>
      <c r="AF243" s="1"/>
      <c r="AG243" s="1"/>
      <c r="AH243" s="1"/>
      <c r="AI243" s="1"/>
      <c r="AJ243" s="1"/>
      <c r="AK243" s="1"/>
      <c r="AL243" s="1"/>
      <c r="AM243" s="1"/>
      <c r="AN243" s="1"/>
      <c r="AO243" s="1"/>
      <c r="AP243" s="1"/>
      <c r="AQ243" s="1"/>
      <c r="AR243" s="1"/>
      <c r="AS243" s="1"/>
      <c r="AT243" s="1"/>
      <c r="AU243" s="1"/>
      <c r="AV243" s="1"/>
      <c r="AW243" s="1"/>
      <c r="AX243" s="1"/>
      <c r="AY243" s="1"/>
    </row>
    <row r="244" spans="1:51" ht="71.099999999999994" customHeight="1" x14ac:dyDescent="0.2">
      <c r="A244" s="174">
        <f t="shared" si="3"/>
        <v>236</v>
      </c>
      <c r="B244" s="285" t="s">
        <v>3409</v>
      </c>
      <c r="C244" s="285" t="s">
        <v>1426</v>
      </c>
      <c r="D244" s="285" t="s">
        <v>1427</v>
      </c>
      <c r="E244" s="273" t="s">
        <v>44</v>
      </c>
      <c r="F244" s="274" t="s">
        <v>34</v>
      </c>
      <c r="G244" s="273" t="s">
        <v>35</v>
      </c>
      <c r="H244" s="185">
        <v>45097</v>
      </c>
      <c r="I244" s="232" t="s">
        <v>1255</v>
      </c>
      <c r="J244" s="232" t="s">
        <v>1255</v>
      </c>
      <c r="K244" s="180" t="s">
        <v>40</v>
      </c>
      <c r="L244" s="217" t="s">
        <v>989</v>
      </c>
      <c r="M244" s="217" t="s">
        <v>989</v>
      </c>
      <c r="N244" s="181" t="s">
        <v>41</v>
      </c>
      <c r="O244" s="184">
        <v>45113</v>
      </c>
      <c r="P244" s="178" t="s">
        <v>1105</v>
      </c>
      <c r="Q244" s="1"/>
      <c r="R244" s="1"/>
      <c r="S244" s="1"/>
      <c r="T244" s="1"/>
      <c r="U244" s="1"/>
      <c r="V244" s="1"/>
      <c r="W244" s="1"/>
      <c r="X244" s="1"/>
      <c r="Y244" s="1"/>
      <c r="Z244" s="1"/>
      <c r="AA244" s="1"/>
      <c r="AB244" s="1"/>
      <c r="AC244" s="1"/>
      <c r="AD244" s="1"/>
      <c r="AE244" s="1"/>
      <c r="AF244" s="1"/>
      <c r="AG244" s="1"/>
      <c r="AH244" s="1"/>
      <c r="AI244" s="1"/>
      <c r="AJ244" s="1"/>
      <c r="AK244" s="1"/>
      <c r="AL244" s="1"/>
      <c r="AM244" s="1"/>
      <c r="AN244" s="1"/>
      <c r="AO244" s="1"/>
      <c r="AP244" s="1"/>
      <c r="AQ244" s="1"/>
      <c r="AR244" s="1"/>
      <c r="AS244" s="1"/>
      <c r="AT244" s="1"/>
      <c r="AU244" s="1"/>
      <c r="AV244" s="1"/>
      <c r="AW244" s="1"/>
      <c r="AX244" s="1"/>
      <c r="AY244" s="1"/>
    </row>
    <row r="245" spans="1:51" ht="71.099999999999994" customHeight="1" x14ac:dyDescent="0.2">
      <c r="A245" s="174">
        <f t="shared" si="3"/>
        <v>237</v>
      </c>
      <c r="B245" s="285" t="s">
        <v>3409</v>
      </c>
      <c r="C245" s="285" t="s">
        <v>1428</v>
      </c>
      <c r="D245" s="285" t="s">
        <v>1429</v>
      </c>
      <c r="E245" s="273" t="s">
        <v>44</v>
      </c>
      <c r="F245" s="274" t="s">
        <v>34</v>
      </c>
      <c r="G245" s="273" t="s">
        <v>35</v>
      </c>
      <c r="H245" s="185">
        <v>45097</v>
      </c>
      <c r="I245" s="232" t="s">
        <v>1255</v>
      </c>
      <c r="J245" s="232" t="s">
        <v>1255</v>
      </c>
      <c r="K245" s="180" t="s">
        <v>40</v>
      </c>
      <c r="L245" s="217" t="s">
        <v>989</v>
      </c>
      <c r="M245" s="217" t="s">
        <v>989</v>
      </c>
      <c r="N245" s="181" t="s">
        <v>41</v>
      </c>
      <c r="O245" s="184">
        <v>45113</v>
      </c>
      <c r="P245" s="178" t="s">
        <v>1105</v>
      </c>
      <c r="Q245" s="1"/>
      <c r="R245" s="1"/>
      <c r="S245" s="1"/>
      <c r="T245" s="1"/>
      <c r="U245" s="1"/>
      <c r="V245" s="1"/>
      <c r="W245" s="1"/>
      <c r="X245" s="1"/>
      <c r="Y245" s="1"/>
      <c r="Z245" s="1"/>
      <c r="AA245" s="1"/>
      <c r="AB245" s="1"/>
      <c r="AC245" s="1"/>
      <c r="AD245" s="1"/>
      <c r="AE245" s="1"/>
      <c r="AF245" s="1"/>
      <c r="AG245" s="1"/>
      <c r="AH245" s="1"/>
      <c r="AI245" s="1"/>
      <c r="AJ245" s="1"/>
      <c r="AK245" s="1"/>
      <c r="AL245" s="1"/>
      <c r="AM245" s="1"/>
      <c r="AN245" s="1"/>
      <c r="AO245" s="1"/>
      <c r="AP245" s="1"/>
      <c r="AQ245" s="1"/>
      <c r="AR245" s="1"/>
      <c r="AS245" s="1"/>
      <c r="AT245" s="1"/>
      <c r="AU245" s="1"/>
      <c r="AV245" s="1"/>
      <c r="AW245" s="1"/>
      <c r="AX245" s="1"/>
      <c r="AY245" s="1"/>
    </row>
    <row r="246" spans="1:51" ht="71.099999999999994" customHeight="1" x14ac:dyDescent="0.2">
      <c r="A246" s="174">
        <f t="shared" si="3"/>
        <v>238</v>
      </c>
      <c r="B246" s="285" t="s">
        <v>3409</v>
      </c>
      <c r="C246" s="285" t="s">
        <v>1430</v>
      </c>
      <c r="D246" s="285" t="s">
        <v>1404</v>
      </c>
      <c r="E246" s="273" t="s">
        <v>44</v>
      </c>
      <c r="F246" s="274" t="s">
        <v>34</v>
      </c>
      <c r="G246" s="273" t="s">
        <v>35</v>
      </c>
      <c r="H246" s="185">
        <v>45097</v>
      </c>
      <c r="I246" s="232" t="s">
        <v>1255</v>
      </c>
      <c r="J246" s="232" t="s">
        <v>1255</v>
      </c>
      <c r="K246" s="180" t="s">
        <v>40</v>
      </c>
      <c r="L246" s="217" t="s">
        <v>989</v>
      </c>
      <c r="M246" s="217" t="s">
        <v>989</v>
      </c>
      <c r="N246" s="181" t="s">
        <v>41</v>
      </c>
      <c r="O246" s="184">
        <v>45113</v>
      </c>
      <c r="P246" s="178" t="s">
        <v>1105</v>
      </c>
      <c r="Q246" s="1"/>
      <c r="R246" s="1"/>
      <c r="S246" s="1"/>
      <c r="T246" s="1"/>
      <c r="U246" s="1"/>
      <c r="V246" s="1"/>
      <c r="W246" s="1"/>
      <c r="X246" s="1"/>
      <c r="Y246" s="1"/>
      <c r="Z246" s="1"/>
      <c r="AA246" s="1"/>
      <c r="AB246" s="1"/>
      <c r="AC246" s="1"/>
      <c r="AD246" s="1"/>
      <c r="AE246" s="1"/>
      <c r="AF246" s="1"/>
      <c r="AG246" s="1"/>
      <c r="AH246" s="1"/>
      <c r="AI246" s="1"/>
      <c r="AJ246" s="1"/>
      <c r="AK246" s="1"/>
      <c r="AL246" s="1"/>
      <c r="AM246" s="1"/>
      <c r="AN246" s="1"/>
      <c r="AO246" s="1"/>
      <c r="AP246" s="1"/>
      <c r="AQ246" s="1"/>
      <c r="AR246" s="1"/>
      <c r="AS246" s="1"/>
      <c r="AT246" s="1"/>
      <c r="AU246" s="1"/>
      <c r="AV246" s="1"/>
      <c r="AW246" s="1"/>
      <c r="AX246" s="1"/>
      <c r="AY246" s="1"/>
    </row>
    <row r="247" spans="1:51" ht="71.099999999999994" customHeight="1" x14ac:dyDescent="0.2">
      <c r="A247" s="174">
        <f t="shared" si="3"/>
        <v>239</v>
      </c>
      <c r="B247" s="285" t="s">
        <v>3409</v>
      </c>
      <c r="C247" s="285" t="s">
        <v>1431</v>
      </c>
      <c r="D247" s="285" t="s">
        <v>1406</v>
      </c>
      <c r="E247" s="273" t="s">
        <v>44</v>
      </c>
      <c r="F247" s="274" t="s">
        <v>34</v>
      </c>
      <c r="G247" s="273" t="s">
        <v>35</v>
      </c>
      <c r="H247" s="185">
        <v>45097</v>
      </c>
      <c r="I247" s="232" t="s">
        <v>1255</v>
      </c>
      <c r="J247" s="232" t="s">
        <v>1255</v>
      </c>
      <c r="K247" s="180" t="s">
        <v>40</v>
      </c>
      <c r="L247" s="217" t="s">
        <v>989</v>
      </c>
      <c r="M247" s="217" t="s">
        <v>989</v>
      </c>
      <c r="N247" s="181" t="s">
        <v>41</v>
      </c>
      <c r="O247" s="184">
        <v>45113</v>
      </c>
      <c r="P247" s="178" t="s">
        <v>1105</v>
      </c>
      <c r="Q247" s="1"/>
      <c r="R247" s="1"/>
      <c r="S247" s="1"/>
      <c r="T247" s="1"/>
      <c r="U247" s="1"/>
      <c r="V247" s="1"/>
      <c r="W247" s="1"/>
      <c r="X247" s="1"/>
      <c r="Y247" s="1"/>
      <c r="Z247" s="1"/>
      <c r="AA247" s="1"/>
      <c r="AB247" s="1"/>
      <c r="AC247" s="1"/>
      <c r="AD247" s="1"/>
      <c r="AE247" s="1"/>
      <c r="AF247" s="1"/>
      <c r="AG247" s="1"/>
      <c r="AH247" s="1"/>
      <c r="AI247" s="1"/>
      <c r="AJ247" s="1"/>
      <c r="AK247" s="1"/>
      <c r="AL247" s="1"/>
      <c r="AM247" s="1"/>
      <c r="AN247" s="1"/>
      <c r="AO247" s="1"/>
      <c r="AP247" s="1"/>
      <c r="AQ247" s="1"/>
      <c r="AR247" s="1"/>
      <c r="AS247" s="1"/>
      <c r="AT247" s="1"/>
      <c r="AU247" s="1"/>
      <c r="AV247" s="1"/>
      <c r="AW247" s="1"/>
      <c r="AX247" s="1"/>
      <c r="AY247" s="1"/>
    </row>
    <row r="248" spans="1:51" ht="71.099999999999994" customHeight="1" x14ac:dyDescent="0.2">
      <c r="A248" s="174">
        <f t="shared" si="3"/>
        <v>240</v>
      </c>
      <c r="B248" s="285" t="s">
        <v>3409</v>
      </c>
      <c r="C248" s="285" t="s">
        <v>1335</v>
      </c>
      <c r="D248" s="285" t="s">
        <v>1432</v>
      </c>
      <c r="E248" s="273" t="s">
        <v>44</v>
      </c>
      <c r="F248" s="274" t="s">
        <v>34</v>
      </c>
      <c r="G248" s="273" t="s">
        <v>35</v>
      </c>
      <c r="H248" s="185">
        <v>45097</v>
      </c>
      <c r="I248" s="232" t="s">
        <v>1255</v>
      </c>
      <c r="J248" s="232" t="s">
        <v>1255</v>
      </c>
      <c r="K248" s="180" t="s">
        <v>40</v>
      </c>
      <c r="L248" s="217" t="s">
        <v>989</v>
      </c>
      <c r="M248" s="217" t="s">
        <v>989</v>
      </c>
      <c r="N248" s="181" t="s">
        <v>41</v>
      </c>
      <c r="O248" s="184">
        <v>45113</v>
      </c>
      <c r="P248" s="178" t="s">
        <v>1105</v>
      </c>
      <c r="Q248" s="1"/>
      <c r="R248" s="1"/>
      <c r="S248" s="1"/>
      <c r="T248" s="1"/>
      <c r="U248" s="1"/>
      <c r="V248" s="1"/>
      <c r="W248" s="1"/>
      <c r="X248" s="1"/>
      <c r="Y248" s="1"/>
      <c r="Z248" s="1"/>
      <c r="AA248" s="1"/>
      <c r="AB248" s="1"/>
      <c r="AC248" s="1"/>
      <c r="AD248" s="1"/>
      <c r="AE248" s="1"/>
      <c r="AF248" s="1"/>
      <c r="AG248" s="1"/>
      <c r="AH248" s="1"/>
      <c r="AI248" s="1"/>
      <c r="AJ248" s="1"/>
      <c r="AK248" s="1"/>
      <c r="AL248" s="1"/>
      <c r="AM248" s="1"/>
      <c r="AN248" s="1"/>
      <c r="AO248" s="1"/>
      <c r="AP248" s="1"/>
      <c r="AQ248" s="1"/>
      <c r="AR248" s="1"/>
      <c r="AS248" s="1"/>
      <c r="AT248" s="1"/>
      <c r="AU248" s="1"/>
      <c r="AV248" s="1"/>
      <c r="AW248" s="1"/>
      <c r="AX248" s="1"/>
      <c r="AY248" s="1"/>
    </row>
    <row r="249" spans="1:51" ht="71.099999999999994" customHeight="1" x14ac:dyDescent="0.2">
      <c r="A249" s="174">
        <f t="shared" si="3"/>
        <v>241</v>
      </c>
      <c r="B249" s="285" t="s">
        <v>3409</v>
      </c>
      <c r="C249" s="285" t="s">
        <v>1433</v>
      </c>
      <c r="D249" s="285" t="s">
        <v>1434</v>
      </c>
      <c r="E249" s="273" t="s">
        <v>44</v>
      </c>
      <c r="F249" s="274" t="s">
        <v>34</v>
      </c>
      <c r="G249" s="273" t="s">
        <v>35</v>
      </c>
      <c r="H249" s="185">
        <v>45097</v>
      </c>
      <c r="I249" s="232" t="s">
        <v>1255</v>
      </c>
      <c r="J249" s="232" t="s">
        <v>1255</v>
      </c>
      <c r="K249" s="180" t="s">
        <v>40</v>
      </c>
      <c r="L249" s="217" t="s">
        <v>989</v>
      </c>
      <c r="M249" s="217" t="s">
        <v>989</v>
      </c>
      <c r="N249" s="181" t="s">
        <v>41</v>
      </c>
      <c r="O249" s="184">
        <v>45113</v>
      </c>
      <c r="P249" s="178" t="s">
        <v>1105</v>
      </c>
      <c r="Q249" s="1"/>
      <c r="R249" s="1"/>
      <c r="S249" s="1"/>
      <c r="T249" s="1"/>
      <c r="U249" s="1"/>
      <c r="V249" s="1"/>
      <c r="W249" s="1"/>
      <c r="X249" s="1"/>
      <c r="Y249" s="1"/>
      <c r="Z249" s="1"/>
      <c r="AA249" s="1"/>
      <c r="AB249" s="1"/>
      <c r="AC249" s="1"/>
      <c r="AD249" s="1"/>
      <c r="AE249" s="1"/>
      <c r="AF249" s="1"/>
      <c r="AG249" s="1"/>
      <c r="AH249" s="1"/>
      <c r="AI249" s="1"/>
      <c r="AJ249" s="1"/>
      <c r="AK249" s="1"/>
      <c r="AL249" s="1"/>
      <c r="AM249" s="1"/>
      <c r="AN249" s="1"/>
      <c r="AO249" s="1"/>
      <c r="AP249" s="1"/>
      <c r="AQ249" s="1"/>
      <c r="AR249" s="1"/>
      <c r="AS249" s="1"/>
      <c r="AT249" s="1"/>
      <c r="AU249" s="1"/>
      <c r="AV249" s="1"/>
      <c r="AW249" s="1"/>
      <c r="AX249" s="1"/>
      <c r="AY249" s="1"/>
    </row>
    <row r="250" spans="1:51" ht="71.099999999999994" customHeight="1" x14ac:dyDescent="0.2">
      <c r="A250" s="174">
        <f t="shared" si="3"/>
        <v>242</v>
      </c>
      <c r="B250" s="285" t="s">
        <v>3409</v>
      </c>
      <c r="C250" s="285" t="s">
        <v>1435</v>
      </c>
      <c r="D250" s="285" t="s">
        <v>1436</v>
      </c>
      <c r="E250" s="273" t="s">
        <v>44</v>
      </c>
      <c r="F250" s="274" t="s">
        <v>34</v>
      </c>
      <c r="G250" s="273" t="s">
        <v>35</v>
      </c>
      <c r="H250" s="185">
        <v>45097</v>
      </c>
      <c r="I250" s="232" t="s">
        <v>1255</v>
      </c>
      <c r="J250" s="232" t="s">
        <v>1255</v>
      </c>
      <c r="K250" s="180" t="s">
        <v>40</v>
      </c>
      <c r="L250" s="217" t="s">
        <v>989</v>
      </c>
      <c r="M250" s="217" t="s">
        <v>989</v>
      </c>
      <c r="N250" s="181" t="s">
        <v>41</v>
      </c>
      <c r="O250" s="184">
        <v>45113</v>
      </c>
      <c r="P250" s="178" t="s">
        <v>1105</v>
      </c>
      <c r="Q250" s="1"/>
      <c r="R250" s="1"/>
      <c r="S250" s="1"/>
      <c r="T250" s="1"/>
      <c r="U250" s="1"/>
      <c r="V250" s="1"/>
      <c r="W250" s="1"/>
      <c r="X250" s="1"/>
      <c r="Y250" s="1"/>
      <c r="Z250" s="1"/>
      <c r="AA250" s="1"/>
      <c r="AB250" s="1"/>
      <c r="AC250" s="1"/>
      <c r="AD250" s="1"/>
      <c r="AE250" s="1"/>
      <c r="AF250" s="1"/>
      <c r="AG250" s="1"/>
      <c r="AH250" s="1"/>
      <c r="AI250" s="1"/>
      <c r="AJ250" s="1"/>
      <c r="AK250" s="1"/>
      <c r="AL250" s="1"/>
      <c r="AM250" s="1"/>
      <c r="AN250" s="1"/>
      <c r="AO250" s="1"/>
      <c r="AP250" s="1"/>
      <c r="AQ250" s="1"/>
      <c r="AR250" s="1"/>
      <c r="AS250" s="1"/>
      <c r="AT250" s="1"/>
      <c r="AU250" s="1"/>
      <c r="AV250" s="1"/>
      <c r="AW250" s="1"/>
      <c r="AX250" s="1"/>
      <c r="AY250" s="1"/>
    </row>
    <row r="251" spans="1:51" ht="71.099999999999994" customHeight="1" x14ac:dyDescent="0.2">
      <c r="A251" s="174">
        <f t="shared" si="3"/>
        <v>243</v>
      </c>
      <c r="B251" s="285" t="s">
        <v>3409</v>
      </c>
      <c r="C251" s="285" t="s">
        <v>1437</v>
      </c>
      <c r="D251" s="285" t="s">
        <v>1438</v>
      </c>
      <c r="E251" s="273" t="s">
        <v>44</v>
      </c>
      <c r="F251" s="274" t="s">
        <v>34</v>
      </c>
      <c r="G251" s="273" t="s">
        <v>35</v>
      </c>
      <c r="H251" s="185">
        <v>45097</v>
      </c>
      <c r="I251" s="232" t="s">
        <v>1255</v>
      </c>
      <c r="J251" s="232" t="s">
        <v>1255</v>
      </c>
      <c r="K251" s="180" t="s">
        <v>40</v>
      </c>
      <c r="L251" s="217" t="s">
        <v>989</v>
      </c>
      <c r="M251" s="217" t="s">
        <v>989</v>
      </c>
      <c r="N251" s="181" t="s">
        <v>41</v>
      </c>
      <c r="O251" s="184">
        <v>45113</v>
      </c>
      <c r="P251" s="178" t="s">
        <v>1105</v>
      </c>
      <c r="Q251" s="1"/>
      <c r="R251" s="1"/>
      <c r="S251" s="1"/>
      <c r="T251" s="1"/>
      <c r="U251" s="1"/>
      <c r="V251" s="1"/>
      <c r="W251" s="1"/>
      <c r="X251" s="1"/>
      <c r="Y251" s="1"/>
      <c r="Z251" s="1"/>
      <c r="AA251" s="1"/>
      <c r="AB251" s="1"/>
      <c r="AC251" s="1"/>
      <c r="AD251" s="1"/>
      <c r="AE251" s="1"/>
      <c r="AF251" s="1"/>
      <c r="AG251" s="1"/>
      <c r="AH251" s="1"/>
      <c r="AI251" s="1"/>
      <c r="AJ251" s="1"/>
      <c r="AK251" s="1"/>
      <c r="AL251" s="1"/>
      <c r="AM251" s="1"/>
      <c r="AN251" s="1"/>
      <c r="AO251" s="1"/>
      <c r="AP251" s="1"/>
      <c r="AQ251" s="1"/>
      <c r="AR251" s="1"/>
      <c r="AS251" s="1"/>
      <c r="AT251" s="1"/>
      <c r="AU251" s="1"/>
      <c r="AV251" s="1"/>
      <c r="AW251" s="1"/>
      <c r="AX251" s="1"/>
      <c r="AY251" s="1"/>
    </row>
    <row r="252" spans="1:51" ht="71.099999999999994" customHeight="1" x14ac:dyDescent="0.2">
      <c r="A252" s="174">
        <f t="shared" si="3"/>
        <v>244</v>
      </c>
      <c r="B252" s="285" t="s">
        <v>3409</v>
      </c>
      <c r="C252" s="285" t="s">
        <v>1439</v>
      </c>
      <c r="D252" s="285" t="s">
        <v>1394</v>
      </c>
      <c r="E252" s="273" t="s">
        <v>44</v>
      </c>
      <c r="F252" s="274" t="s">
        <v>34</v>
      </c>
      <c r="G252" s="273" t="s">
        <v>35</v>
      </c>
      <c r="H252" s="185">
        <v>45097</v>
      </c>
      <c r="I252" s="232" t="s">
        <v>1255</v>
      </c>
      <c r="J252" s="232" t="s">
        <v>1255</v>
      </c>
      <c r="K252" s="180" t="s">
        <v>40</v>
      </c>
      <c r="L252" s="217" t="s">
        <v>989</v>
      </c>
      <c r="M252" s="217" t="s">
        <v>989</v>
      </c>
      <c r="N252" s="181" t="s">
        <v>41</v>
      </c>
      <c r="O252" s="184">
        <v>45113</v>
      </c>
      <c r="P252" s="178" t="s">
        <v>1105</v>
      </c>
      <c r="Q252" s="1"/>
      <c r="R252" s="1"/>
      <c r="S252" s="1"/>
      <c r="T252" s="1"/>
      <c r="U252" s="1"/>
      <c r="V252" s="1"/>
      <c r="W252" s="1"/>
      <c r="X252" s="1"/>
      <c r="Y252" s="1"/>
      <c r="Z252" s="1"/>
      <c r="AA252" s="1"/>
      <c r="AB252" s="1"/>
      <c r="AC252" s="1"/>
      <c r="AD252" s="1"/>
      <c r="AE252" s="1"/>
      <c r="AF252" s="1"/>
      <c r="AG252" s="1"/>
      <c r="AH252" s="1"/>
      <c r="AI252" s="1"/>
      <c r="AJ252" s="1"/>
      <c r="AK252" s="1"/>
      <c r="AL252" s="1"/>
      <c r="AM252" s="1"/>
      <c r="AN252" s="1"/>
      <c r="AO252" s="1"/>
      <c r="AP252" s="1"/>
      <c r="AQ252" s="1"/>
      <c r="AR252" s="1"/>
      <c r="AS252" s="1"/>
      <c r="AT252" s="1"/>
      <c r="AU252" s="1"/>
      <c r="AV252" s="1"/>
      <c r="AW252" s="1"/>
      <c r="AX252" s="1"/>
      <c r="AY252" s="1"/>
    </row>
    <row r="253" spans="1:51" ht="71.099999999999994" customHeight="1" x14ac:dyDescent="0.2">
      <c r="A253" s="174">
        <f t="shared" si="3"/>
        <v>245</v>
      </c>
      <c r="B253" s="285" t="s">
        <v>3409</v>
      </c>
      <c r="C253" s="285" t="s">
        <v>1440</v>
      </c>
      <c r="D253" s="285" t="s">
        <v>1396</v>
      </c>
      <c r="E253" s="273" t="s">
        <v>44</v>
      </c>
      <c r="F253" s="274" t="s">
        <v>34</v>
      </c>
      <c r="G253" s="273" t="s">
        <v>35</v>
      </c>
      <c r="H253" s="185">
        <v>45097</v>
      </c>
      <c r="I253" s="232" t="s">
        <v>1255</v>
      </c>
      <c r="J253" s="232" t="s">
        <v>1255</v>
      </c>
      <c r="K253" s="180" t="s">
        <v>40</v>
      </c>
      <c r="L253" s="217" t="s">
        <v>989</v>
      </c>
      <c r="M253" s="217" t="s">
        <v>989</v>
      </c>
      <c r="N253" s="181" t="s">
        <v>41</v>
      </c>
      <c r="O253" s="184">
        <v>45113</v>
      </c>
      <c r="P253" s="178" t="s">
        <v>1105</v>
      </c>
      <c r="Q253" s="1"/>
      <c r="R253" s="1"/>
      <c r="S253" s="1"/>
      <c r="T253" s="1"/>
      <c r="U253" s="1"/>
      <c r="V253" s="1"/>
      <c r="W253" s="1"/>
      <c r="X253" s="1"/>
      <c r="Y253" s="1"/>
      <c r="Z253" s="1"/>
      <c r="AA253" s="1"/>
      <c r="AB253" s="1"/>
      <c r="AC253" s="1"/>
      <c r="AD253" s="1"/>
      <c r="AE253" s="1"/>
      <c r="AF253" s="1"/>
      <c r="AG253" s="1"/>
      <c r="AH253" s="1"/>
      <c r="AI253" s="1"/>
      <c r="AJ253" s="1"/>
      <c r="AK253" s="1"/>
      <c r="AL253" s="1"/>
      <c r="AM253" s="1"/>
      <c r="AN253" s="1"/>
      <c r="AO253" s="1"/>
      <c r="AP253" s="1"/>
      <c r="AQ253" s="1"/>
      <c r="AR253" s="1"/>
      <c r="AS253" s="1"/>
      <c r="AT253" s="1"/>
      <c r="AU253" s="1"/>
      <c r="AV253" s="1"/>
      <c r="AW253" s="1"/>
      <c r="AX253" s="1"/>
      <c r="AY253" s="1"/>
    </row>
    <row r="254" spans="1:51" ht="71.099999999999994" customHeight="1" x14ac:dyDescent="0.2">
      <c r="A254" s="174">
        <f t="shared" si="3"/>
        <v>246</v>
      </c>
      <c r="B254" s="285" t="s">
        <v>3409</v>
      </c>
      <c r="C254" s="285" t="s">
        <v>1441</v>
      </c>
      <c r="D254" s="285" t="s">
        <v>1442</v>
      </c>
      <c r="E254" s="273" t="s">
        <v>44</v>
      </c>
      <c r="F254" s="274" t="s">
        <v>34</v>
      </c>
      <c r="G254" s="273" t="s">
        <v>35</v>
      </c>
      <c r="H254" s="185">
        <v>45097</v>
      </c>
      <c r="I254" s="232" t="s">
        <v>1255</v>
      </c>
      <c r="J254" s="232" t="s">
        <v>1255</v>
      </c>
      <c r="K254" s="180" t="s">
        <v>40</v>
      </c>
      <c r="L254" s="217" t="s">
        <v>989</v>
      </c>
      <c r="M254" s="217" t="s">
        <v>989</v>
      </c>
      <c r="N254" s="181" t="s">
        <v>41</v>
      </c>
      <c r="O254" s="184">
        <v>45113</v>
      </c>
      <c r="P254" s="178" t="s">
        <v>1105</v>
      </c>
      <c r="Q254" s="1"/>
      <c r="R254" s="1"/>
      <c r="S254" s="1"/>
      <c r="T254" s="1"/>
      <c r="U254" s="1"/>
      <c r="V254" s="1"/>
      <c r="W254" s="1"/>
      <c r="X254" s="1"/>
      <c r="Y254" s="1"/>
      <c r="Z254" s="1"/>
      <c r="AA254" s="1"/>
      <c r="AB254" s="1"/>
      <c r="AC254" s="1"/>
      <c r="AD254" s="1"/>
      <c r="AE254" s="1"/>
      <c r="AF254" s="1"/>
      <c r="AG254" s="1"/>
      <c r="AH254" s="1"/>
      <c r="AI254" s="1"/>
      <c r="AJ254" s="1"/>
      <c r="AK254" s="1"/>
      <c r="AL254" s="1"/>
      <c r="AM254" s="1"/>
      <c r="AN254" s="1"/>
      <c r="AO254" s="1"/>
      <c r="AP254" s="1"/>
      <c r="AQ254" s="1"/>
      <c r="AR254" s="1"/>
      <c r="AS254" s="1"/>
      <c r="AT254" s="1"/>
      <c r="AU254" s="1"/>
      <c r="AV254" s="1"/>
      <c r="AW254" s="1"/>
      <c r="AX254" s="1"/>
      <c r="AY254" s="1"/>
    </row>
    <row r="255" spans="1:51" ht="71.099999999999994" customHeight="1" x14ac:dyDescent="0.2">
      <c r="A255" s="174">
        <f t="shared" si="3"/>
        <v>247</v>
      </c>
      <c r="B255" s="285" t="s">
        <v>3409</v>
      </c>
      <c r="C255" s="285" t="s">
        <v>1443</v>
      </c>
      <c r="D255" s="285" t="s">
        <v>1444</v>
      </c>
      <c r="E255" s="273" t="s">
        <v>44</v>
      </c>
      <c r="F255" s="274" t="s">
        <v>34</v>
      </c>
      <c r="G255" s="273" t="s">
        <v>35</v>
      </c>
      <c r="H255" s="185">
        <v>45097</v>
      </c>
      <c r="I255" s="232" t="s">
        <v>1255</v>
      </c>
      <c r="J255" s="232" t="s">
        <v>1255</v>
      </c>
      <c r="K255" s="180" t="s">
        <v>40</v>
      </c>
      <c r="L255" s="217" t="s">
        <v>989</v>
      </c>
      <c r="M255" s="217" t="s">
        <v>989</v>
      </c>
      <c r="N255" s="181" t="s">
        <v>41</v>
      </c>
      <c r="O255" s="184">
        <v>45113</v>
      </c>
      <c r="P255" s="178" t="s">
        <v>1105</v>
      </c>
      <c r="Q255" s="1"/>
      <c r="R255" s="1"/>
      <c r="S255" s="1"/>
      <c r="T255" s="1"/>
      <c r="U255" s="1"/>
      <c r="V255" s="1"/>
      <c r="W255" s="1"/>
      <c r="X255" s="1"/>
      <c r="Y255" s="1"/>
      <c r="Z255" s="1"/>
      <c r="AA255" s="1"/>
      <c r="AB255" s="1"/>
      <c r="AC255" s="1"/>
      <c r="AD255" s="1"/>
      <c r="AE255" s="1"/>
      <c r="AF255" s="1"/>
      <c r="AG255" s="1"/>
      <c r="AH255" s="1"/>
      <c r="AI255" s="1"/>
      <c r="AJ255" s="1"/>
      <c r="AK255" s="1"/>
      <c r="AL255" s="1"/>
      <c r="AM255" s="1"/>
      <c r="AN255" s="1"/>
      <c r="AO255" s="1"/>
      <c r="AP255" s="1"/>
      <c r="AQ255" s="1"/>
      <c r="AR255" s="1"/>
      <c r="AS255" s="1"/>
      <c r="AT255" s="1"/>
      <c r="AU255" s="1"/>
      <c r="AV255" s="1"/>
      <c r="AW255" s="1"/>
      <c r="AX255" s="1"/>
      <c r="AY255" s="1"/>
    </row>
    <row r="256" spans="1:51" ht="71.099999999999994" customHeight="1" x14ac:dyDescent="0.2">
      <c r="A256" s="174">
        <f t="shared" si="3"/>
        <v>248</v>
      </c>
      <c r="B256" s="285" t="s">
        <v>3409</v>
      </c>
      <c r="C256" s="285" t="s">
        <v>1445</v>
      </c>
      <c r="D256" s="285" t="s">
        <v>1414</v>
      </c>
      <c r="E256" s="273" t="s">
        <v>44</v>
      </c>
      <c r="F256" s="274" t="s">
        <v>34</v>
      </c>
      <c r="G256" s="273" t="s">
        <v>35</v>
      </c>
      <c r="H256" s="185">
        <v>45097</v>
      </c>
      <c r="I256" s="232" t="s">
        <v>1255</v>
      </c>
      <c r="J256" s="232" t="s">
        <v>1255</v>
      </c>
      <c r="K256" s="180" t="s">
        <v>40</v>
      </c>
      <c r="L256" s="217" t="s">
        <v>989</v>
      </c>
      <c r="M256" s="217" t="s">
        <v>989</v>
      </c>
      <c r="N256" s="181" t="s">
        <v>41</v>
      </c>
      <c r="O256" s="184">
        <v>45113</v>
      </c>
      <c r="P256" s="178" t="s">
        <v>1105</v>
      </c>
      <c r="Q256" s="1"/>
      <c r="R256" s="1"/>
      <c r="S256" s="1"/>
      <c r="T256" s="1"/>
      <c r="U256" s="1"/>
      <c r="V256" s="1"/>
      <c r="W256" s="1"/>
      <c r="X256" s="1"/>
      <c r="Y256" s="1"/>
      <c r="Z256" s="1"/>
      <c r="AA256" s="1"/>
      <c r="AB256" s="1"/>
      <c r="AC256" s="1"/>
      <c r="AD256" s="1"/>
      <c r="AE256" s="1"/>
      <c r="AF256" s="1"/>
      <c r="AG256" s="1"/>
      <c r="AH256" s="1"/>
      <c r="AI256" s="1"/>
      <c r="AJ256" s="1"/>
      <c r="AK256" s="1"/>
      <c r="AL256" s="1"/>
      <c r="AM256" s="1"/>
      <c r="AN256" s="1"/>
      <c r="AO256" s="1"/>
      <c r="AP256" s="1"/>
      <c r="AQ256" s="1"/>
      <c r="AR256" s="1"/>
      <c r="AS256" s="1"/>
      <c r="AT256" s="1"/>
      <c r="AU256" s="1"/>
      <c r="AV256" s="1"/>
      <c r="AW256" s="1"/>
      <c r="AX256" s="1"/>
      <c r="AY256" s="1"/>
    </row>
    <row r="257" spans="1:51" ht="71.099999999999994" customHeight="1" x14ac:dyDescent="0.2">
      <c r="A257" s="174">
        <f t="shared" si="3"/>
        <v>249</v>
      </c>
      <c r="B257" s="285" t="s">
        <v>3409</v>
      </c>
      <c r="C257" s="285" t="s">
        <v>1415</v>
      </c>
      <c r="D257" s="285" t="s">
        <v>1446</v>
      </c>
      <c r="E257" s="273" t="s">
        <v>44</v>
      </c>
      <c r="F257" s="274" t="s">
        <v>34</v>
      </c>
      <c r="G257" s="273" t="s">
        <v>35</v>
      </c>
      <c r="H257" s="185">
        <v>45097</v>
      </c>
      <c r="I257" s="232" t="s">
        <v>1255</v>
      </c>
      <c r="J257" s="232" t="s">
        <v>1255</v>
      </c>
      <c r="K257" s="180" t="s">
        <v>40</v>
      </c>
      <c r="L257" s="217" t="s">
        <v>989</v>
      </c>
      <c r="M257" s="217" t="s">
        <v>989</v>
      </c>
      <c r="N257" s="181" t="s">
        <v>41</v>
      </c>
      <c r="O257" s="184">
        <v>45113</v>
      </c>
      <c r="P257" s="178" t="s">
        <v>1105</v>
      </c>
      <c r="Q257" s="1"/>
      <c r="R257" s="1"/>
      <c r="S257" s="1"/>
      <c r="T257" s="1"/>
      <c r="U257" s="1"/>
      <c r="V257" s="1"/>
      <c r="W257" s="1"/>
      <c r="X257" s="1"/>
      <c r="Y257" s="1"/>
      <c r="Z257" s="1"/>
      <c r="AA257" s="1"/>
      <c r="AB257" s="1"/>
      <c r="AC257" s="1"/>
      <c r="AD257" s="1"/>
      <c r="AE257" s="1"/>
      <c r="AF257" s="1"/>
      <c r="AG257" s="1"/>
      <c r="AH257" s="1"/>
      <c r="AI257" s="1"/>
      <c r="AJ257" s="1"/>
      <c r="AK257" s="1"/>
      <c r="AL257" s="1"/>
      <c r="AM257" s="1"/>
      <c r="AN257" s="1"/>
      <c r="AO257" s="1"/>
      <c r="AP257" s="1"/>
      <c r="AQ257" s="1"/>
      <c r="AR257" s="1"/>
      <c r="AS257" s="1"/>
      <c r="AT257" s="1"/>
      <c r="AU257" s="1"/>
      <c r="AV257" s="1"/>
      <c r="AW257" s="1"/>
      <c r="AX257" s="1"/>
      <c r="AY257" s="1"/>
    </row>
    <row r="258" spans="1:51" ht="71.099999999999994" customHeight="1" x14ac:dyDescent="0.2">
      <c r="A258" s="174">
        <f t="shared" si="3"/>
        <v>250</v>
      </c>
      <c r="B258" s="285" t="s">
        <v>3409</v>
      </c>
      <c r="C258" s="285" t="s">
        <v>1447</v>
      </c>
      <c r="D258" s="285" t="s">
        <v>1448</v>
      </c>
      <c r="E258" s="273" t="s">
        <v>44</v>
      </c>
      <c r="F258" s="274" t="s">
        <v>34</v>
      </c>
      <c r="G258" s="273" t="s">
        <v>35</v>
      </c>
      <c r="H258" s="185">
        <v>45097</v>
      </c>
      <c r="I258" s="232" t="s">
        <v>1255</v>
      </c>
      <c r="J258" s="232" t="s">
        <v>1255</v>
      </c>
      <c r="K258" s="180" t="s">
        <v>40</v>
      </c>
      <c r="L258" s="217" t="s">
        <v>989</v>
      </c>
      <c r="M258" s="217" t="s">
        <v>989</v>
      </c>
      <c r="N258" s="181" t="s">
        <v>41</v>
      </c>
      <c r="O258" s="184">
        <v>45113</v>
      </c>
      <c r="P258" s="178" t="s">
        <v>1105</v>
      </c>
      <c r="Q258" s="1"/>
      <c r="R258" s="1"/>
      <c r="S258" s="1"/>
      <c r="T258" s="1"/>
      <c r="U258" s="1"/>
      <c r="V258" s="1"/>
      <c r="W258" s="1"/>
      <c r="X258" s="1"/>
      <c r="Y258" s="1"/>
      <c r="Z258" s="1"/>
      <c r="AA258" s="1"/>
      <c r="AB258" s="1"/>
      <c r="AC258" s="1"/>
      <c r="AD258" s="1"/>
      <c r="AE258" s="1"/>
      <c r="AF258" s="1"/>
      <c r="AG258" s="1"/>
      <c r="AH258" s="1"/>
      <c r="AI258" s="1"/>
      <c r="AJ258" s="1"/>
      <c r="AK258" s="1"/>
      <c r="AL258" s="1"/>
      <c r="AM258" s="1"/>
      <c r="AN258" s="1"/>
      <c r="AO258" s="1"/>
      <c r="AP258" s="1"/>
      <c r="AQ258" s="1"/>
      <c r="AR258" s="1"/>
      <c r="AS258" s="1"/>
      <c r="AT258" s="1"/>
      <c r="AU258" s="1"/>
      <c r="AV258" s="1"/>
      <c r="AW258" s="1"/>
      <c r="AX258" s="1"/>
      <c r="AY258" s="1"/>
    </row>
    <row r="259" spans="1:51" ht="71.099999999999994" customHeight="1" x14ac:dyDescent="0.2">
      <c r="A259" s="174">
        <f t="shared" si="3"/>
        <v>251</v>
      </c>
      <c r="B259" s="285" t="s">
        <v>3409</v>
      </c>
      <c r="C259" s="285" t="s">
        <v>1449</v>
      </c>
      <c r="D259" s="285" t="s">
        <v>1400</v>
      </c>
      <c r="E259" s="273" t="s">
        <v>44</v>
      </c>
      <c r="F259" s="274" t="s">
        <v>34</v>
      </c>
      <c r="G259" s="273" t="s">
        <v>35</v>
      </c>
      <c r="H259" s="185">
        <v>45097</v>
      </c>
      <c r="I259" s="232" t="s">
        <v>1255</v>
      </c>
      <c r="J259" s="232" t="s">
        <v>1255</v>
      </c>
      <c r="K259" s="180" t="s">
        <v>40</v>
      </c>
      <c r="L259" s="217" t="s">
        <v>989</v>
      </c>
      <c r="M259" s="217" t="s">
        <v>989</v>
      </c>
      <c r="N259" s="181" t="s">
        <v>41</v>
      </c>
      <c r="O259" s="184">
        <v>45113</v>
      </c>
      <c r="P259" s="178" t="s">
        <v>1105</v>
      </c>
      <c r="Q259" s="1"/>
      <c r="R259" s="1"/>
      <c r="S259" s="1"/>
      <c r="T259" s="1"/>
      <c r="U259" s="1"/>
      <c r="V259" s="1"/>
      <c r="W259" s="1"/>
      <c r="X259" s="1"/>
      <c r="Y259" s="1"/>
      <c r="Z259" s="1"/>
      <c r="AA259" s="1"/>
      <c r="AB259" s="1"/>
      <c r="AC259" s="1"/>
      <c r="AD259" s="1"/>
      <c r="AE259" s="1"/>
      <c r="AF259" s="1"/>
      <c r="AG259" s="1"/>
      <c r="AH259" s="1"/>
      <c r="AI259" s="1"/>
      <c r="AJ259" s="1"/>
      <c r="AK259" s="1"/>
      <c r="AL259" s="1"/>
      <c r="AM259" s="1"/>
      <c r="AN259" s="1"/>
      <c r="AO259" s="1"/>
      <c r="AP259" s="1"/>
      <c r="AQ259" s="1"/>
      <c r="AR259" s="1"/>
      <c r="AS259" s="1"/>
      <c r="AT259" s="1"/>
      <c r="AU259" s="1"/>
      <c r="AV259" s="1"/>
      <c r="AW259" s="1"/>
      <c r="AX259" s="1"/>
      <c r="AY259" s="1"/>
    </row>
    <row r="260" spans="1:51" ht="71.099999999999994" customHeight="1" x14ac:dyDescent="0.2">
      <c r="A260" s="174">
        <f t="shared" si="3"/>
        <v>252</v>
      </c>
      <c r="B260" s="285" t="s">
        <v>3409</v>
      </c>
      <c r="C260" s="285" t="s">
        <v>1450</v>
      </c>
      <c r="D260" s="285" t="s">
        <v>1421</v>
      </c>
      <c r="E260" s="273" t="s">
        <v>44</v>
      </c>
      <c r="F260" s="274" t="s">
        <v>34</v>
      </c>
      <c r="G260" s="273" t="s">
        <v>35</v>
      </c>
      <c r="H260" s="185">
        <v>45097</v>
      </c>
      <c r="I260" s="232" t="s">
        <v>1255</v>
      </c>
      <c r="J260" s="232" t="s">
        <v>1255</v>
      </c>
      <c r="K260" s="180" t="s">
        <v>40</v>
      </c>
      <c r="L260" s="217" t="s">
        <v>989</v>
      </c>
      <c r="M260" s="217" t="s">
        <v>989</v>
      </c>
      <c r="N260" s="181" t="s">
        <v>41</v>
      </c>
      <c r="O260" s="184">
        <v>45113</v>
      </c>
      <c r="P260" s="178" t="s">
        <v>1105</v>
      </c>
      <c r="Q260" s="1"/>
      <c r="R260" s="1"/>
      <c r="S260" s="1"/>
      <c r="T260" s="1"/>
      <c r="U260" s="1"/>
      <c r="V260" s="1"/>
      <c r="W260" s="1"/>
      <c r="X260" s="1"/>
      <c r="Y260" s="1"/>
      <c r="Z260" s="1"/>
      <c r="AA260" s="1"/>
      <c r="AB260" s="1"/>
      <c r="AC260" s="1"/>
      <c r="AD260" s="1"/>
      <c r="AE260" s="1"/>
      <c r="AF260" s="1"/>
      <c r="AG260" s="1"/>
      <c r="AH260" s="1"/>
      <c r="AI260" s="1"/>
      <c r="AJ260" s="1"/>
      <c r="AK260" s="1"/>
      <c r="AL260" s="1"/>
      <c r="AM260" s="1"/>
      <c r="AN260" s="1"/>
      <c r="AO260" s="1"/>
      <c r="AP260" s="1"/>
      <c r="AQ260" s="1"/>
      <c r="AR260" s="1"/>
      <c r="AS260" s="1"/>
      <c r="AT260" s="1"/>
      <c r="AU260" s="1"/>
      <c r="AV260" s="1"/>
      <c r="AW260" s="1"/>
      <c r="AX260" s="1"/>
      <c r="AY260" s="1"/>
    </row>
    <row r="261" spans="1:51" ht="71.099999999999994" customHeight="1" x14ac:dyDescent="0.2">
      <c r="A261" s="174">
        <f t="shared" si="3"/>
        <v>253</v>
      </c>
      <c r="B261" s="285" t="s">
        <v>3409</v>
      </c>
      <c r="C261" s="285" t="s">
        <v>1451</v>
      </c>
      <c r="D261" s="285" t="s">
        <v>1423</v>
      </c>
      <c r="E261" s="273" t="s">
        <v>44</v>
      </c>
      <c r="F261" s="274" t="s">
        <v>34</v>
      </c>
      <c r="G261" s="273" t="s">
        <v>35</v>
      </c>
      <c r="H261" s="185">
        <v>45097</v>
      </c>
      <c r="I261" s="232" t="s">
        <v>1255</v>
      </c>
      <c r="J261" s="232" t="s">
        <v>1255</v>
      </c>
      <c r="K261" s="180" t="s">
        <v>40</v>
      </c>
      <c r="L261" s="217" t="s">
        <v>989</v>
      </c>
      <c r="M261" s="217" t="s">
        <v>989</v>
      </c>
      <c r="N261" s="181" t="s">
        <v>41</v>
      </c>
      <c r="O261" s="184">
        <v>45113</v>
      </c>
      <c r="P261" s="178" t="s">
        <v>1105</v>
      </c>
      <c r="Q261" s="1"/>
      <c r="R261" s="1"/>
      <c r="S261" s="1"/>
      <c r="T261" s="1"/>
      <c r="U261" s="1"/>
      <c r="V261" s="1"/>
      <c r="W261" s="1"/>
      <c r="X261" s="1"/>
      <c r="Y261" s="1"/>
      <c r="Z261" s="1"/>
      <c r="AA261" s="1"/>
      <c r="AB261" s="1"/>
      <c r="AC261" s="1"/>
      <c r="AD261" s="1"/>
      <c r="AE261" s="1"/>
      <c r="AF261" s="1"/>
      <c r="AG261" s="1"/>
      <c r="AH261" s="1"/>
      <c r="AI261" s="1"/>
      <c r="AJ261" s="1"/>
      <c r="AK261" s="1"/>
      <c r="AL261" s="1"/>
      <c r="AM261" s="1"/>
      <c r="AN261" s="1"/>
      <c r="AO261" s="1"/>
      <c r="AP261" s="1"/>
      <c r="AQ261" s="1"/>
      <c r="AR261" s="1"/>
      <c r="AS261" s="1"/>
      <c r="AT261" s="1"/>
      <c r="AU261" s="1"/>
      <c r="AV261" s="1"/>
      <c r="AW261" s="1"/>
      <c r="AX261" s="1"/>
      <c r="AY261" s="1"/>
    </row>
    <row r="262" spans="1:51" ht="71.099999999999994" customHeight="1" x14ac:dyDescent="0.2">
      <c r="A262" s="174">
        <f t="shared" si="3"/>
        <v>254</v>
      </c>
      <c r="B262" s="285" t="s">
        <v>3409</v>
      </c>
      <c r="C262" s="285" t="s">
        <v>1452</v>
      </c>
      <c r="D262" s="285" t="s">
        <v>1453</v>
      </c>
      <c r="E262" s="273" t="s">
        <v>44</v>
      </c>
      <c r="F262" s="274" t="s">
        <v>34</v>
      </c>
      <c r="G262" s="273" t="s">
        <v>35</v>
      </c>
      <c r="H262" s="185">
        <v>45097</v>
      </c>
      <c r="I262" s="232" t="s">
        <v>1255</v>
      </c>
      <c r="J262" s="232" t="s">
        <v>1255</v>
      </c>
      <c r="K262" s="180" t="s">
        <v>40</v>
      </c>
      <c r="L262" s="217" t="s">
        <v>989</v>
      </c>
      <c r="M262" s="217" t="s">
        <v>989</v>
      </c>
      <c r="N262" s="181" t="s">
        <v>41</v>
      </c>
      <c r="O262" s="184">
        <v>45113</v>
      </c>
      <c r="P262" s="178" t="s">
        <v>1105</v>
      </c>
      <c r="Q262" s="1"/>
      <c r="R262" s="1"/>
      <c r="S262" s="1"/>
      <c r="T262" s="1"/>
      <c r="U262" s="1"/>
      <c r="V262" s="1"/>
      <c r="W262" s="1"/>
      <c r="X262" s="1"/>
      <c r="Y262" s="1"/>
      <c r="Z262" s="1"/>
      <c r="AA262" s="1"/>
      <c r="AB262" s="1"/>
      <c r="AC262" s="1"/>
      <c r="AD262" s="1"/>
      <c r="AE262" s="1"/>
      <c r="AF262" s="1"/>
      <c r="AG262" s="1"/>
      <c r="AH262" s="1"/>
      <c r="AI262" s="1"/>
      <c r="AJ262" s="1"/>
      <c r="AK262" s="1"/>
      <c r="AL262" s="1"/>
      <c r="AM262" s="1"/>
      <c r="AN262" s="1"/>
      <c r="AO262" s="1"/>
      <c r="AP262" s="1"/>
      <c r="AQ262" s="1"/>
      <c r="AR262" s="1"/>
      <c r="AS262" s="1"/>
      <c r="AT262" s="1"/>
      <c r="AU262" s="1"/>
      <c r="AV262" s="1"/>
      <c r="AW262" s="1"/>
      <c r="AX262" s="1"/>
      <c r="AY262" s="1"/>
    </row>
    <row r="263" spans="1:51" ht="71.099999999999994" customHeight="1" x14ac:dyDescent="0.2">
      <c r="A263" s="174">
        <f t="shared" si="3"/>
        <v>255</v>
      </c>
      <c r="B263" s="285" t="s">
        <v>3409</v>
      </c>
      <c r="C263" s="285" t="s">
        <v>1454</v>
      </c>
      <c r="D263" s="285" t="s">
        <v>1455</v>
      </c>
      <c r="E263" s="273" t="s">
        <v>44</v>
      </c>
      <c r="F263" s="274" t="s">
        <v>34</v>
      </c>
      <c r="G263" s="273" t="s">
        <v>35</v>
      </c>
      <c r="H263" s="185">
        <v>45097</v>
      </c>
      <c r="I263" s="232" t="s">
        <v>1255</v>
      </c>
      <c r="J263" s="232" t="s">
        <v>1255</v>
      </c>
      <c r="K263" s="180" t="s">
        <v>40</v>
      </c>
      <c r="L263" s="217" t="s">
        <v>989</v>
      </c>
      <c r="M263" s="217" t="s">
        <v>989</v>
      </c>
      <c r="N263" s="181" t="s">
        <v>41</v>
      </c>
      <c r="O263" s="184">
        <v>45113</v>
      </c>
      <c r="P263" s="178" t="s">
        <v>1105</v>
      </c>
      <c r="Q263" s="1"/>
      <c r="R263" s="1"/>
      <c r="S263" s="1"/>
      <c r="T263" s="1"/>
      <c r="U263" s="1"/>
      <c r="V263" s="1"/>
      <c r="W263" s="1"/>
      <c r="X263" s="1"/>
      <c r="Y263" s="1"/>
      <c r="Z263" s="1"/>
      <c r="AA263" s="1"/>
      <c r="AB263" s="1"/>
      <c r="AC263" s="1"/>
      <c r="AD263" s="1"/>
      <c r="AE263" s="1"/>
      <c r="AF263" s="1"/>
      <c r="AG263" s="1"/>
      <c r="AH263" s="1"/>
      <c r="AI263" s="1"/>
      <c r="AJ263" s="1"/>
      <c r="AK263" s="1"/>
      <c r="AL263" s="1"/>
      <c r="AM263" s="1"/>
      <c r="AN263" s="1"/>
      <c r="AO263" s="1"/>
      <c r="AP263" s="1"/>
      <c r="AQ263" s="1"/>
      <c r="AR263" s="1"/>
      <c r="AS263" s="1"/>
      <c r="AT263" s="1"/>
      <c r="AU263" s="1"/>
      <c r="AV263" s="1"/>
      <c r="AW263" s="1"/>
      <c r="AX263" s="1"/>
      <c r="AY263" s="1"/>
    </row>
    <row r="264" spans="1:51" ht="71.099999999999994" customHeight="1" x14ac:dyDescent="0.2">
      <c r="A264" s="174">
        <f t="shared" si="3"/>
        <v>256</v>
      </c>
      <c r="B264" s="285" t="s">
        <v>3409</v>
      </c>
      <c r="C264" s="285" t="s">
        <v>1456</v>
      </c>
      <c r="D264" s="285" t="s">
        <v>1457</v>
      </c>
      <c r="E264" s="273" t="s">
        <v>44</v>
      </c>
      <c r="F264" s="274" t="s">
        <v>34</v>
      </c>
      <c r="G264" s="273" t="s">
        <v>35</v>
      </c>
      <c r="H264" s="185">
        <v>45097</v>
      </c>
      <c r="I264" s="232" t="s">
        <v>1255</v>
      </c>
      <c r="J264" s="232" t="s">
        <v>1255</v>
      </c>
      <c r="K264" s="180" t="s">
        <v>40</v>
      </c>
      <c r="L264" s="217" t="s">
        <v>989</v>
      </c>
      <c r="M264" s="217" t="s">
        <v>989</v>
      </c>
      <c r="N264" s="181" t="s">
        <v>41</v>
      </c>
      <c r="O264" s="184">
        <v>45113</v>
      </c>
      <c r="P264" s="178" t="s">
        <v>1105</v>
      </c>
      <c r="Q264" s="1"/>
      <c r="R264" s="1"/>
      <c r="S264" s="1"/>
      <c r="T264" s="1"/>
      <c r="U264" s="1"/>
      <c r="V264" s="1"/>
      <c r="W264" s="1"/>
      <c r="X264" s="1"/>
      <c r="Y264" s="1"/>
      <c r="Z264" s="1"/>
      <c r="AA264" s="1"/>
      <c r="AB264" s="1"/>
      <c r="AC264" s="1"/>
      <c r="AD264" s="1"/>
      <c r="AE264" s="1"/>
      <c r="AF264" s="1"/>
      <c r="AG264" s="1"/>
      <c r="AH264" s="1"/>
      <c r="AI264" s="1"/>
      <c r="AJ264" s="1"/>
      <c r="AK264" s="1"/>
      <c r="AL264" s="1"/>
      <c r="AM264" s="1"/>
      <c r="AN264" s="1"/>
      <c r="AO264" s="1"/>
      <c r="AP264" s="1"/>
      <c r="AQ264" s="1"/>
      <c r="AR264" s="1"/>
      <c r="AS264" s="1"/>
      <c r="AT264" s="1"/>
      <c r="AU264" s="1"/>
      <c r="AV264" s="1"/>
      <c r="AW264" s="1"/>
      <c r="AX264" s="1"/>
      <c r="AY264" s="1"/>
    </row>
    <row r="265" spans="1:51" ht="71.099999999999994" customHeight="1" x14ac:dyDescent="0.2">
      <c r="A265" s="174">
        <f t="shared" si="3"/>
        <v>257</v>
      </c>
      <c r="B265" s="285" t="s">
        <v>3409</v>
      </c>
      <c r="C265" s="285" t="s">
        <v>1458</v>
      </c>
      <c r="D265" s="285" t="s">
        <v>1404</v>
      </c>
      <c r="E265" s="273" t="s">
        <v>44</v>
      </c>
      <c r="F265" s="274" t="s">
        <v>34</v>
      </c>
      <c r="G265" s="273" t="s">
        <v>35</v>
      </c>
      <c r="H265" s="185">
        <v>45097</v>
      </c>
      <c r="I265" s="232" t="s">
        <v>1255</v>
      </c>
      <c r="J265" s="232" t="s">
        <v>1255</v>
      </c>
      <c r="K265" s="180" t="s">
        <v>40</v>
      </c>
      <c r="L265" s="217" t="s">
        <v>989</v>
      </c>
      <c r="M265" s="217" t="s">
        <v>989</v>
      </c>
      <c r="N265" s="181" t="s">
        <v>41</v>
      </c>
      <c r="O265" s="184">
        <v>45113</v>
      </c>
      <c r="P265" s="178" t="s">
        <v>1105</v>
      </c>
      <c r="Q265" s="1"/>
      <c r="R265" s="1"/>
      <c r="S265" s="1"/>
      <c r="T265" s="1"/>
      <c r="U265" s="1"/>
      <c r="V265" s="1"/>
      <c r="W265" s="1"/>
      <c r="X265" s="1"/>
      <c r="Y265" s="1"/>
      <c r="Z265" s="1"/>
      <c r="AA265" s="1"/>
      <c r="AB265" s="1"/>
      <c r="AC265" s="1"/>
      <c r="AD265" s="1"/>
      <c r="AE265" s="1"/>
      <c r="AF265" s="1"/>
      <c r="AG265" s="1"/>
      <c r="AH265" s="1"/>
      <c r="AI265" s="1"/>
      <c r="AJ265" s="1"/>
      <c r="AK265" s="1"/>
      <c r="AL265" s="1"/>
      <c r="AM265" s="1"/>
      <c r="AN265" s="1"/>
      <c r="AO265" s="1"/>
      <c r="AP265" s="1"/>
      <c r="AQ265" s="1"/>
      <c r="AR265" s="1"/>
      <c r="AS265" s="1"/>
      <c r="AT265" s="1"/>
      <c r="AU265" s="1"/>
      <c r="AV265" s="1"/>
      <c r="AW265" s="1"/>
      <c r="AX265" s="1"/>
      <c r="AY265" s="1"/>
    </row>
    <row r="266" spans="1:51" ht="71.099999999999994" customHeight="1" x14ac:dyDescent="0.2">
      <c r="A266" s="174">
        <f t="shared" si="3"/>
        <v>258</v>
      </c>
      <c r="B266" s="285" t="s">
        <v>3409</v>
      </c>
      <c r="C266" s="285" t="s">
        <v>1431</v>
      </c>
      <c r="D266" s="285" t="s">
        <v>1406</v>
      </c>
      <c r="E266" s="273" t="s">
        <v>44</v>
      </c>
      <c r="F266" s="274" t="s">
        <v>34</v>
      </c>
      <c r="G266" s="273" t="s">
        <v>35</v>
      </c>
      <c r="H266" s="185">
        <v>45097</v>
      </c>
      <c r="I266" s="232" t="s">
        <v>1255</v>
      </c>
      <c r="J266" s="232" t="s">
        <v>1255</v>
      </c>
      <c r="K266" s="180" t="s">
        <v>40</v>
      </c>
      <c r="L266" s="217" t="s">
        <v>989</v>
      </c>
      <c r="M266" s="217" t="s">
        <v>989</v>
      </c>
      <c r="N266" s="181" t="s">
        <v>41</v>
      </c>
      <c r="O266" s="184">
        <v>45113</v>
      </c>
      <c r="P266" s="178" t="s">
        <v>1105</v>
      </c>
      <c r="Q266" s="1"/>
      <c r="R266" s="1"/>
      <c r="S266" s="1"/>
      <c r="T266" s="1"/>
      <c r="U266" s="1"/>
      <c r="V266" s="1"/>
      <c r="W266" s="1"/>
      <c r="X266" s="1"/>
      <c r="Y266" s="1"/>
      <c r="Z266" s="1"/>
      <c r="AA266" s="1"/>
      <c r="AB266" s="1"/>
      <c r="AC266" s="1"/>
      <c r="AD266" s="1"/>
      <c r="AE266" s="1"/>
      <c r="AF266" s="1"/>
      <c r="AG266" s="1"/>
      <c r="AH266" s="1"/>
      <c r="AI266" s="1"/>
      <c r="AJ266" s="1"/>
      <c r="AK266" s="1"/>
      <c r="AL266" s="1"/>
      <c r="AM266" s="1"/>
      <c r="AN266" s="1"/>
      <c r="AO266" s="1"/>
      <c r="AP266" s="1"/>
      <c r="AQ266" s="1"/>
      <c r="AR266" s="1"/>
      <c r="AS266" s="1"/>
      <c r="AT266" s="1"/>
      <c r="AU266" s="1"/>
      <c r="AV266" s="1"/>
      <c r="AW266" s="1"/>
      <c r="AX266" s="1"/>
      <c r="AY266" s="1"/>
    </row>
    <row r="267" spans="1:51" ht="71.099999999999994" customHeight="1" x14ac:dyDescent="0.2">
      <c r="A267" s="174">
        <f t="shared" ref="A267:A330" si="4">A266+1</f>
        <v>259</v>
      </c>
      <c r="B267" s="285" t="s">
        <v>3409</v>
      </c>
      <c r="C267" s="285" t="s">
        <v>1335</v>
      </c>
      <c r="D267" s="285" t="s">
        <v>1459</v>
      </c>
      <c r="E267" s="273" t="s">
        <v>44</v>
      </c>
      <c r="F267" s="274" t="s">
        <v>34</v>
      </c>
      <c r="G267" s="273" t="s">
        <v>35</v>
      </c>
      <c r="H267" s="185">
        <v>45097</v>
      </c>
      <c r="I267" s="232" t="s">
        <v>1255</v>
      </c>
      <c r="J267" s="232" t="s">
        <v>1255</v>
      </c>
      <c r="K267" s="180" t="s">
        <v>40</v>
      </c>
      <c r="L267" s="217" t="s">
        <v>989</v>
      </c>
      <c r="M267" s="217" t="s">
        <v>989</v>
      </c>
      <c r="N267" s="181" t="s">
        <v>41</v>
      </c>
      <c r="O267" s="184">
        <v>45113</v>
      </c>
      <c r="P267" s="178" t="s">
        <v>1105</v>
      </c>
      <c r="Q267" s="1"/>
      <c r="R267" s="1"/>
      <c r="S267" s="1"/>
      <c r="T267" s="1"/>
      <c r="U267" s="1"/>
      <c r="V267" s="1"/>
      <c r="W267" s="1"/>
      <c r="X267" s="1"/>
      <c r="Y267" s="1"/>
      <c r="Z267" s="1"/>
      <c r="AA267" s="1"/>
      <c r="AB267" s="1"/>
      <c r="AC267" s="1"/>
      <c r="AD267" s="1"/>
      <c r="AE267" s="1"/>
      <c r="AF267" s="1"/>
      <c r="AG267" s="1"/>
      <c r="AH267" s="1"/>
      <c r="AI267" s="1"/>
      <c r="AJ267" s="1"/>
      <c r="AK267" s="1"/>
      <c r="AL267" s="1"/>
      <c r="AM267" s="1"/>
      <c r="AN267" s="1"/>
      <c r="AO267" s="1"/>
      <c r="AP267" s="1"/>
      <c r="AQ267" s="1"/>
      <c r="AR267" s="1"/>
      <c r="AS267" s="1"/>
      <c r="AT267" s="1"/>
      <c r="AU267" s="1"/>
      <c r="AV267" s="1"/>
      <c r="AW267" s="1"/>
      <c r="AX267" s="1"/>
      <c r="AY267" s="1"/>
    </row>
    <row r="268" spans="1:51" ht="71.099999999999994" customHeight="1" x14ac:dyDescent="0.2">
      <c r="A268" s="174">
        <f t="shared" si="4"/>
        <v>260</v>
      </c>
      <c r="B268" s="285" t="s">
        <v>3409</v>
      </c>
      <c r="C268" s="287" t="s">
        <v>1460</v>
      </c>
      <c r="D268" s="287" t="s">
        <v>1461</v>
      </c>
      <c r="E268" s="293" t="s">
        <v>44</v>
      </c>
      <c r="F268" s="286" t="s">
        <v>34</v>
      </c>
      <c r="G268" s="293" t="s">
        <v>35</v>
      </c>
      <c r="H268" s="185">
        <v>45097</v>
      </c>
      <c r="I268" s="232" t="s">
        <v>1255</v>
      </c>
      <c r="J268" s="232" t="s">
        <v>1255</v>
      </c>
      <c r="K268" s="180" t="s">
        <v>40</v>
      </c>
      <c r="L268" s="217" t="s">
        <v>989</v>
      </c>
      <c r="M268" s="217" t="s">
        <v>989</v>
      </c>
      <c r="N268" s="181" t="s">
        <v>41</v>
      </c>
      <c r="O268" s="184">
        <v>45113</v>
      </c>
      <c r="P268" s="178" t="s">
        <v>1105</v>
      </c>
      <c r="Q268" s="1"/>
      <c r="R268" s="1"/>
      <c r="S268" s="1"/>
      <c r="T268" s="1"/>
      <c r="U268" s="1"/>
      <c r="V268" s="1"/>
      <c r="W268" s="1"/>
      <c r="X268" s="1"/>
      <c r="Y268" s="1"/>
      <c r="Z268" s="1"/>
      <c r="AA268" s="1"/>
      <c r="AB268" s="1"/>
      <c r="AC268" s="1"/>
      <c r="AD268" s="1"/>
      <c r="AE268" s="1"/>
      <c r="AF268" s="1"/>
      <c r="AG268" s="1"/>
      <c r="AH268" s="1"/>
      <c r="AI268" s="1"/>
      <c r="AJ268" s="1"/>
      <c r="AK268" s="1"/>
      <c r="AL268" s="1"/>
      <c r="AM268" s="1"/>
      <c r="AN268" s="1"/>
      <c r="AO268" s="1"/>
      <c r="AP268" s="1"/>
      <c r="AQ268" s="1"/>
      <c r="AR268" s="1"/>
      <c r="AS268" s="1"/>
      <c r="AT268" s="1"/>
      <c r="AU268" s="1"/>
      <c r="AV268" s="1"/>
      <c r="AW268" s="1"/>
      <c r="AX268" s="1"/>
      <c r="AY268" s="1"/>
    </row>
    <row r="269" spans="1:51" ht="71.099999999999994" customHeight="1" x14ac:dyDescent="0.2">
      <c r="A269" s="174">
        <f t="shared" si="4"/>
        <v>261</v>
      </c>
      <c r="B269" s="285" t="s">
        <v>3409</v>
      </c>
      <c r="C269" s="294" t="s">
        <v>1462</v>
      </c>
      <c r="D269" s="287" t="s">
        <v>1463</v>
      </c>
      <c r="E269" s="289" t="s">
        <v>44</v>
      </c>
      <c r="F269" s="215" t="s">
        <v>34</v>
      </c>
      <c r="G269" s="289" t="s">
        <v>35</v>
      </c>
      <c r="H269" s="185">
        <v>45097</v>
      </c>
      <c r="I269" s="232" t="s">
        <v>1255</v>
      </c>
      <c r="J269" s="232" t="s">
        <v>1255</v>
      </c>
      <c r="K269" s="180" t="s">
        <v>40</v>
      </c>
      <c r="L269" s="217" t="s">
        <v>989</v>
      </c>
      <c r="M269" s="217" t="s">
        <v>989</v>
      </c>
      <c r="N269" s="181" t="s">
        <v>41</v>
      </c>
      <c r="O269" s="218">
        <v>44859</v>
      </c>
      <c r="P269" s="182" t="s">
        <v>989</v>
      </c>
      <c r="Q269" s="1"/>
      <c r="R269" s="1"/>
      <c r="S269" s="1"/>
      <c r="T269" s="1"/>
      <c r="U269" s="1"/>
      <c r="V269" s="1"/>
      <c r="W269" s="1"/>
      <c r="X269" s="1"/>
      <c r="Y269" s="1"/>
      <c r="Z269" s="1"/>
      <c r="AA269" s="1"/>
      <c r="AB269" s="1"/>
      <c r="AC269" s="1"/>
      <c r="AD269" s="1"/>
      <c r="AE269" s="1"/>
      <c r="AF269" s="1"/>
      <c r="AG269" s="1"/>
      <c r="AH269" s="1"/>
      <c r="AI269" s="1"/>
      <c r="AJ269" s="1"/>
      <c r="AK269" s="1"/>
      <c r="AL269" s="1"/>
      <c r="AM269" s="1"/>
      <c r="AN269" s="1"/>
      <c r="AO269" s="1"/>
      <c r="AP269" s="1"/>
      <c r="AQ269" s="1"/>
      <c r="AR269" s="1"/>
      <c r="AS269" s="1"/>
      <c r="AT269" s="1"/>
      <c r="AU269" s="1"/>
      <c r="AV269" s="1"/>
      <c r="AW269" s="1"/>
      <c r="AX269" s="1"/>
      <c r="AY269" s="1"/>
    </row>
    <row r="270" spans="1:51" ht="71.099999999999994" customHeight="1" x14ac:dyDescent="0.2">
      <c r="A270" s="174">
        <f t="shared" si="4"/>
        <v>262</v>
      </c>
      <c r="B270" s="285" t="s">
        <v>3409</v>
      </c>
      <c r="C270" s="294" t="s">
        <v>1464</v>
      </c>
      <c r="D270" s="294" t="s">
        <v>1465</v>
      </c>
      <c r="E270" s="289" t="s">
        <v>44</v>
      </c>
      <c r="F270" s="215" t="s">
        <v>34</v>
      </c>
      <c r="G270" s="289" t="s">
        <v>35</v>
      </c>
      <c r="H270" s="185">
        <v>45097</v>
      </c>
      <c r="I270" s="232" t="s">
        <v>1255</v>
      </c>
      <c r="J270" s="232" t="s">
        <v>1255</v>
      </c>
      <c r="K270" s="180" t="s">
        <v>40</v>
      </c>
      <c r="L270" s="217" t="s">
        <v>989</v>
      </c>
      <c r="M270" s="217" t="s">
        <v>989</v>
      </c>
      <c r="N270" s="181" t="s">
        <v>41</v>
      </c>
      <c r="O270" s="218">
        <v>44859</v>
      </c>
      <c r="P270" s="182" t="s">
        <v>989</v>
      </c>
      <c r="Q270" s="1"/>
      <c r="R270" s="1"/>
      <c r="S270" s="1"/>
      <c r="T270" s="1"/>
      <c r="U270" s="1"/>
      <c r="V270" s="1"/>
      <c r="W270" s="1"/>
      <c r="X270" s="1"/>
      <c r="Y270" s="1"/>
      <c r="Z270" s="1"/>
      <c r="AA270" s="1"/>
      <c r="AB270" s="1"/>
      <c r="AC270" s="1"/>
      <c r="AD270" s="1"/>
      <c r="AE270" s="1"/>
      <c r="AF270" s="1"/>
      <c r="AG270" s="1"/>
      <c r="AH270" s="1"/>
      <c r="AI270" s="1"/>
      <c r="AJ270" s="1"/>
      <c r="AK270" s="1"/>
      <c r="AL270" s="1"/>
      <c r="AM270" s="1"/>
      <c r="AN270" s="1"/>
      <c r="AO270" s="1"/>
      <c r="AP270" s="1"/>
      <c r="AQ270" s="1"/>
      <c r="AR270" s="1"/>
      <c r="AS270" s="1"/>
      <c r="AT270" s="1"/>
      <c r="AU270" s="1"/>
      <c r="AV270" s="1"/>
      <c r="AW270" s="1"/>
      <c r="AX270" s="1"/>
      <c r="AY270" s="1"/>
    </row>
    <row r="271" spans="1:51" ht="71.099999999999994" customHeight="1" x14ac:dyDescent="0.2">
      <c r="A271" s="174">
        <f t="shared" si="4"/>
        <v>263</v>
      </c>
      <c r="B271" s="285" t="s">
        <v>3409</v>
      </c>
      <c r="C271" s="294" t="s">
        <v>1466</v>
      </c>
      <c r="D271" s="294" t="s">
        <v>1467</v>
      </c>
      <c r="E271" s="289" t="s">
        <v>44</v>
      </c>
      <c r="F271" s="215" t="s">
        <v>34</v>
      </c>
      <c r="G271" s="289" t="s">
        <v>35</v>
      </c>
      <c r="H271" s="185">
        <v>45097</v>
      </c>
      <c r="I271" s="232" t="s">
        <v>1255</v>
      </c>
      <c r="J271" s="232" t="s">
        <v>1255</v>
      </c>
      <c r="K271" s="180" t="s">
        <v>47</v>
      </c>
      <c r="L271" s="182" t="s">
        <v>1045</v>
      </c>
      <c r="M271" s="182" t="s">
        <v>1045</v>
      </c>
      <c r="N271" s="236" t="s">
        <v>119</v>
      </c>
      <c r="O271" s="218">
        <v>44448</v>
      </c>
      <c r="P271" s="178" t="s">
        <v>1105</v>
      </c>
      <c r="Q271" s="1"/>
      <c r="R271" s="1"/>
      <c r="S271" s="1"/>
      <c r="T271" s="1"/>
      <c r="U271" s="1"/>
      <c r="V271" s="1"/>
      <c r="W271" s="1"/>
      <c r="X271" s="1"/>
      <c r="Y271" s="1"/>
      <c r="Z271" s="1"/>
      <c r="AA271" s="1"/>
      <c r="AB271" s="1"/>
      <c r="AC271" s="1"/>
      <c r="AD271" s="1"/>
      <c r="AE271" s="1"/>
      <c r="AF271" s="1"/>
      <c r="AG271" s="1"/>
      <c r="AH271" s="1"/>
      <c r="AI271" s="1"/>
      <c r="AJ271" s="1"/>
      <c r="AK271" s="1"/>
      <c r="AL271" s="1"/>
      <c r="AM271" s="1"/>
      <c r="AN271" s="1"/>
      <c r="AO271" s="1"/>
      <c r="AP271" s="1"/>
      <c r="AQ271" s="1"/>
      <c r="AR271" s="1"/>
      <c r="AS271" s="1"/>
      <c r="AT271" s="1"/>
      <c r="AU271" s="1"/>
      <c r="AV271" s="1"/>
      <c r="AW271" s="1"/>
      <c r="AX271" s="1"/>
      <c r="AY271" s="1"/>
    </row>
    <row r="272" spans="1:51" ht="71.099999999999994" customHeight="1" x14ac:dyDescent="0.2">
      <c r="A272" s="174">
        <f t="shared" si="4"/>
        <v>264</v>
      </c>
      <c r="B272" s="285" t="s">
        <v>3409</v>
      </c>
      <c r="C272" s="294" t="s">
        <v>1468</v>
      </c>
      <c r="D272" s="294" t="s">
        <v>1469</v>
      </c>
      <c r="E272" s="289" t="s">
        <v>44</v>
      </c>
      <c r="F272" s="215" t="s">
        <v>34</v>
      </c>
      <c r="G272" s="289" t="s">
        <v>35</v>
      </c>
      <c r="H272" s="185">
        <v>45097</v>
      </c>
      <c r="I272" s="232" t="s">
        <v>1255</v>
      </c>
      <c r="J272" s="232" t="s">
        <v>1255</v>
      </c>
      <c r="K272" s="180" t="s">
        <v>47</v>
      </c>
      <c r="L272" s="182" t="s">
        <v>1045</v>
      </c>
      <c r="M272" s="182" t="s">
        <v>1045</v>
      </c>
      <c r="N272" s="236" t="s">
        <v>119</v>
      </c>
      <c r="O272" s="186">
        <v>44859</v>
      </c>
      <c r="P272" s="178" t="s">
        <v>1105</v>
      </c>
      <c r="Q272" s="1"/>
      <c r="R272" s="1"/>
      <c r="S272" s="1"/>
      <c r="T272" s="1"/>
      <c r="U272" s="1"/>
      <c r="V272" s="1"/>
      <c r="W272" s="1"/>
      <c r="X272" s="1"/>
      <c r="Y272" s="1"/>
      <c r="Z272" s="1"/>
      <c r="AA272" s="1"/>
      <c r="AB272" s="1"/>
      <c r="AC272" s="1"/>
      <c r="AD272" s="1"/>
      <c r="AE272" s="1"/>
      <c r="AF272" s="1"/>
      <c r="AG272" s="1"/>
      <c r="AH272" s="1"/>
      <c r="AI272" s="1"/>
      <c r="AJ272" s="1"/>
      <c r="AK272" s="1"/>
      <c r="AL272" s="1"/>
      <c r="AM272" s="1"/>
      <c r="AN272" s="1"/>
      <c r="AO272" s="1"/>
      <c r="AP272" s="1"/>
      <c r="AQ272" s="1"/>
      <c r="AR272" s="1"/>
      <c r="AS272" s="1"/>
      <c r="AT272" s="1"/>
      <c r="AU272" s="1"/>
      <c r="AV272" s="1"/>
      <c r="AW272" s="1"/>
      <c r="AX272" s="1"/>
      <c r="AY272" s="1"/>
    </row>
    <row r="273" spans="1:51" ht="71.099999999999994" customHeight="1" x14ac:dyDescent="0.2">
      <c r="A273" s="174">
        <f t="shared" si="4"/>
        <v>265</v>
      </c>
      <c r="B273" s="285" t="s">
        <v>3409</v>
      </c>
      <c r="C273" s="294" t="s">
        <v>1470</v>
      </c>
      <c r="D273" s="294" t="s">
        <v>1471</v>
      </c>
      <c r="E273" s="289" t="s">
        <v>44</v>
      </c>
      <c r="F273" s="215" t="s">
        <v>34</v>
      </c>
      <c r="G273" s="289" t="s">
        <v>35</v>
      </c>
      <c r="H273" s="185">
        <v>45097</v>
      </c>
      <c r="I273" s="232" t="s">
        <v>1255</v>
      </c>
      <c r="J273" s="232" t="s">
        <v>1255</v>
      </c>
      <c r="K273" s="180" t="s">
        <v>47</v>
      </c>
      <c r="L273" s="182" t="s">
        <v>1045</v>
      </c>
      <c r="M273" s="182" t="s">
        <v>1045</v>
      </c>
      <c r="N273" s="236" t="s">
        <v>119</v>
      </c>
      <c r="O273" s="186">
        <v>44859</v>
      </c>
      <c r="P273" s="178" t="s">
        <v>1105</v>
      </c>
      <c r="Q273" s="1"/>
      <c r="R273" s="1"/>
      <c r="S273" s="1"/>
      <c r="T273" s="1"/>
      <c r="U273" s="1"/>
      <c r="V273" s="1"/>
      <c r="W273" s="1"/>
      <c r="X273" s="1"/>
      <c r="Y273" s="1"/>
      <c r="Z273" s="1"/>
      <c r="AA273" s="1"/>
      <c r="AB273" s="1"/>
      <c r="AC273" s="1"/>
      <c r="AD273" s="1"/>
      <c r="AE273" s="1"/>
      <c r="AF273" s="1"/>
      <c r="AG273" s="1"/>
      <c r="AH273" s="1"/>
      <c r="AI273" s="1"/>
      <c r="AJ273" s="1"/>
      <c r="AK273" s="1"/>
      <c r="AL273" s="1"/>
      <c r="AM273" s="1"/>
      <c r="AN273" s="1"/>
      <c r="AO273" s="1"/>
      <c r="AP273" s="1"/>
      <c r="AQ273" s="1"/>
      <c r="AR273" s="1"/>
      <c r="AS273" s="1"/>
      <c r="AT273" s="1"/>
      <c r="AU273" s="1"/>
      <c r="AV273" s="1"/>
      <c r="AW273" s="1"/>
      <c r="AX273" s="1"/>
      <c r="AY273" s="1"/>
    </row>
    <row r="274" spans="1:51" ht="71.099999999999994" customHeight="1" x14ac:dyDescent="0.2">
      <c r="A274" s="174">
        <f t="shared" si="4"/>
        <v>266</v>
      </c>
      <c r="B274" s="285" t="s">
        <v>3409</v>
      </c>
      <c r="C274" s="294" t="s">
        <v>1472</v>
      </c>
      <c r="D274" s="294" t="s">
        <v>1473</v>
      </c>
      <c r="E274" s="289" t="s">
        <v>44</v>
      </c>
      <c r="F274" s="215" t="s">
        <v>34</v>
      </c>
      <c r="G274" s="289" t="s">
        <v>35</v>
      </c>
      <c r="H274" s="185">
        <v>45097</v>
      </c>
      <c r="I274" s="232" t="s">
        <v>1255</v>
      </c>
      <c r="J274" s="232" t="s">
        <v>1255</v>
      </c>
      <c r="K274" s="180" t="s">
        <v>40</v>
      </c>
      <c r="L274" s="217" t="s">
        <v>989</v>
      </c>
      <c r="M274" s="217" t="s">
        <v>989</v>
      </c>
      <c r="N274" s="181" t="s">
        <v>41</v>
      </c>
      <c r="O274" s="218">
        <v>44859</v>
      </c>
      <c r="P274" s="182" t="s">
        <v>989</v>
      </c>
      <c r="Q274" s="1"/>
      <c r="R274" s="1"/>
      <c r="S274" s="1"/>
      <c r="T274" s="1"/>
      <c r="U274" s="1"/>
      <c r="V274" s="1"/>
      <c r="W274" s="1"/>
      <c r="X274" s="1"/>
      <c r="Y274" s="1"/>
      <c r="Z274" s="1"/>
      <c r="AA274" s="1"/>
      <c r="AB274" s="1"/>
      <c r="AC274" s="1"/>
      <c r="AD274" s="1"/>
      <c r="AE274" s="1"/>
      <c r="AF274" s="1"/>
      <c r="AG274" s="1"/>
      <c r="AH274" s="1"/>
      <c r="AI274" s="1"/>
      <c r="AJ274" s="1"/>
      <c r="AK274" s="1"/>
      <c r="AL274" s="1"/>
      <c r="AM274" s="1"/>
      <c r="AN274" s="1"/>
      <c r="AO274" s="1"/>
      <c r="AP274" s="1"/>
      <c r="AQ274" s="1"/>
      <c r="AR274" s="1"/>
      <c r="AS274" s="1"/>
      <c r="AT274" s="1"/>
      <c r="AU274" s="1"/>
      <c r="AV274" s="1"/>
      <c r="AW274" s="1"/>
      <c r="AX274" s="1"/>
      <c r="AY274" s="1"/>
    </row>
    <row r="275" spans="1:51" ht="71.099999999999994" customHeight="1" x14ac:dyDescent="0.2">
      <c r="A275" s="174">
        <f t="shared" si="4"/>
        <v>267</v>
      </c>
      <c r="B275" s="285" t="s">
        <v>3409</v>
      </c>
      <c r="C275" s="294" t="s">
        <v>1474</v>
      </c>
      <c r="D275" s="215" t="s">
        <v>1475</v>
      </c>
      <c r="E275" s="289" t="s">
        <v>44</v>
      </c>
      <c r="F275" s="215" t="s">
        <v>34</v>
      </c>
      <c r="G275" s="289" t="s">
        <v>35</v>
      </c>
      <c r="H275" s="185">
        <v>45097</v>
      </c>
      <c r="I275" s="232" t="s">
        <v>1255</v>
      </c>
      <c r="J275" s="232" t="s">
        <v>1255</v>
      </c>
      <c r="K275" s="180" t="s">
        <v>47</v>
      </c>
      <c r="L275" s="182" t="s">
        <v>1045</v>
      </c>
      <c r="M275" s="182" t="s">
        <v>1045</v>
      </c>
      <c r="N275" s="236" t="s">
        <v>119</v>
      </c>
      <c r="O275" s="186">
        <v>44859</v>
      </c>
      <c r="P275" s="178" t="s">
        <v>1105</v>
      </c>
      <c r="Q275" s="1"/>
      <c r="R275" s="1"/>
      <c r="S275" s="1"/>
      <c r="T275" s="1"/>
      <c r="U275" s="1"/>
      <c r="V275" s="1"/>
      <c r="W275" s="1"/>
      <c r="X275" s="1"/>
      <c r="Y275" s="1"/>
      <c r="Z275" s="1"/>
      <c r="AA275" s="1"/>
      <c r="AB275" s="1"/>
      <c r="AC275" s="1"/>
      <c r="AD275" s="1"/>
      <c r="AE275" s="1"/>
      <c r="AF275" s="1"/>
      <c r="AG275" s="1"/>
      <c r="AH275" s="1"/>
      <c r="AI275" s="1"/>
      <c r="AJ275" s="1"/>
      <c r="AK275" s="1"/>
      <c r="AL275" s="1"/>
      <c r="AM275" s="1"/>
      <c r="AN275" s="1"/>
      <c r="AO275" s="1"/>
      <c r="AP275" s="1"/>
      <c r="AQ275" s="1"/>
      <c r="AR275" s="1"/>
      <c r="AS275" s="1"/>
      <c r="AT275" s="1"/>
      <c r="AU275" s="1"/>
      <c r="AV275" s="1"/>
      <c r="AW275" s="1"/>
      <c r="AX275" s="1"/>
      <c r="AY275" s="1"/>
    </row>
    <row r="276" spans="1:51" ht="71.099999999999994" customHeight="1" x14ac:dyDescent="0.2">
      <c r="A276" s="174">
        <f t="shared" si="4"/>
        <v>268</v>
      </c>
      <c r="B276" s="285" t="s">
        <v>3409</v>
      </c>
      <c r="C276" s="294" t="s">
        <v>1476</v>
      </c>
      <c r="D276" s="215" t="s">
        <v>1477</v>
      </c>
      <c r="E276" s="289" t="s">
        <v>44</v>
      </c>
      <c r="F276" s="215" t="s">
        <v>34</v>
      </c>
      <c r="G276" s="289" t="s">
        <v>35</v>
      </c>
      <c r="H276" s="185">
        <v>45097</v>
      </c>
      <c r="I276" s="232" t="s">
        <v>1255</v>
      </c>
      <c r="J276" s="232" t="s">
        <v>1255</v>
      </c>
      <c r="K276" s="180" t="s">
        <v>47</v>
      </c>
      <c r="L276" s="182" t="s">
        <v>1045</v>
      </c>
      <c r="M276" s="182" t="s">
        <v>1045</v>
      </c>
      <c r="N276" s="236" t="s">
        <v>119</v>
      </c>
      <c r="O276" s="186">
        <v>44859</v>
      </c>
      <c r="P276" s="178" t="s">
        <v>1105</v>
      </c>
      <c r="Q276" s="1"/>
      <c r="R276" s="1"/>
      <c r="S276" s="1"/>
      <c r="T276" s="1"/>
      <c r="U276" s="1"/>
      <c r="V276" s="1"/>
      <c r="W276" s="1"/>
      <c r="X276" s="1"/>
      <c r="Y276" s="1"/>
      <c r="Z276" s="1"/>
      <c r="AA276" s="1"/>
      <c r="AB276" s="1"/>
      <c r="AC276" s="1"/>
      <c r="AD276" s="1"/>
      <c r="AE276" s="1"/>
      <c r="AF276" s="1"/>
      <c r="AG276" s="1"/>
      <c r="AH276" s="1"/>
      <c r="AI276" s="1"/>
      <c r="AJ276" s="1"/>
      <c r="AK276" s="1"/>
      <c r="AL276" s="1"/>
      <c r="AM276" s="1"/>
      <c r="AN276" s="1"/>
      <c r="AO276" s="1"/>
      <c r="AP276" s="1"/>
      <c r="AQ276" s="1"/>
      <c r="AR276" s="1"/>
      <c r="AS276" s="1"/>
      <c r="AT276" s="1"/>
      <c r="AU276" s="1"/>
      <c r="AV276" s="1"/>
      <c r="AW276" s="1"/>
      <c r="AX276" s="1"/>
      <c r="AY276" s="1"/>
    </row>
    <row r="277" spans="1:51" ht="71.099999999999994" customHeight="1" x14ac:dyDescent="0.2">
      <c r="A277" s="174">
        <f t="shared" si="4"/>
        <v>269</v>
      </c>
      <c r="B277" s="285" t="s">
        <v>3409</v>
      </c>
      <c r="C277" s="294" t="s">
        <v>1478</v>
      </c>
      <c r="D277" s="215" t="s">
        <v>1479</v>
      </c>
      <c r="E277" s="289" t="s">
        <v>44</v>
      </c>
      <c r="F277" s="215" t="s">
        <v>34</v>
      </c>
      <c r="G277" s="289" t="s">
        <v>35</v>
      </c>
      <c r="H277" s="185">
        <v>45097</v>
      </c>
      <c r="I277" s="232" t="s">
        <v>1255</v>
      </c>
      <c r="J277" s="232" t="s">
        <v>1255</v>
      </c>
      <c r="K277" s="180" t="s">
        <v>47</v>
      </c>
      <c r="L277" s="182" t="s">
        <v>1045</v>
      </c>
      <c r="M277" s="182" t="s">
        <v>1045</v>
      </c>
      <c r="N277" s="236" t="s">
        <v>119</v>
      </c>
      <c r="O277" s="186">
        <v>44859</v>
      </c>
      <c r="P277" s="178" t="s">
        <v>1105</v>
      </c>
      <c r="Q277" s="1"/>
      <c r="R277" s="1"/>
      <c r="S277" s="1"/>
      <c r="T277" s="1"/>
      <c r="U277" s="1"/>
      <c r="V277" s="1"/>
      <c r="W277" s="1"/>
      <c r="X277" s="1"/>
      <c r="Y277" s="1"/>
      <c r="Z277" s="1"/>
      <c r="AA277" s="1"/>
      <c r="AB277" s="1"/>
      <c r="AC277" s="1"/>
      <c r="AD277" s="1"/>
      <c r="AE277" s="1"/>
      <c r="AF277" s="1"/>
      <c r="AG277" s="1"/>
      <c r="AH277" s="1"/>
      <c r="AI277" s="1"/>
      <c r="AJ277" s="1"/>
      <c r="AK277" s="1"/>
      <c r="AL277" s="1"/>
      <c r="AM277" s="1"/>
      <c r="AN277" s="1"/>
      <c r="AO277" s="1"/>
      <c r="AP277" s="1"/>
      <c r="AQ277" s="1"/>
      <c r="AR277" s="1"/>
      <c r="AS277" s="1"/>
      <c r="AT277" s="1"/>
      <c r="AU277" s="1"/>
      <c r="AV277" s="1"/>
      <c r="AW277" s="1"/>
      <c r="AX277" s="1"/>
      <c r="AY277" s="1"/>
    </row>
    <row r="278" spans="1:51" ht="71.099999999999994" customHeight="1" x14ac:dyDescent="0.2">
      <c r="A278" s="174">
        <f t="shared" si="4"/>
        <v>270</v>
      </c>
      <c r="B278" s="285" t="s">
        <v>3409</v>
      </c>
      <c r="C278" s="294" t="s">
        <v>1480</v>
      </c>
      <c r="D278" s="290" t="s">
        <v>1481</v>
      </c>
      <c r="E278" s="289" t="s">
        <v>44</v>
      </c>
      <c r="F278" s="215" t="s">
        <v>34</v>
      </c>
      <c r="G278" s="289" t="s">
        <v>35</v>
      </c>
      <c r="H278" s="185">
        <v>45097</v>
      </c>
      <c r="I278" s="232" t="s">
        <v>1255</v>
      </c>
      <c r="J278" s="232" t="s">
        <v>1255</v>
      </c>
      <c r="K278" s="180" t="s">
        <v>40</v>
      </c>
      <c r="L278" s="217" t="s">
        <v>989</v>
      </c>
      <c r="M278" s="217" t="s">
        <v>989</v>
      </c>
      <c r="N278" s="181" t="s">
        <v>41</v>
      </c>
      <c r="O278" s="218">
        <v>44859</v>
      </c>
      <c r="P278" s="182" t="s">
        <v>989</v>
      </c>
      <c r="Q278" s="1"/>
      <c r="R278" s="1"/>
      <c r="S278" s="1"/>
      <c r="T278" s="1"/>
      <c r="U278" s="1"/>
      <c r="V278" s="1"/>
      <c r="W278" s="1"/>
      <c r="X278" s="1"/>
      <c r="Y278" s="1"/>
      <c r="Z278" s="1"/>
      <c r="AA278" s="1"/>
      <c r="AB278" s="1"/>
      <c r="AC278" s="1"/>
      <c r="AD278" s="1"/>
      <c r="AE278" s="1"/>
      <c r="AF278" s="1"/>
      <c r="AG278" s="1"/>
      <c r="AH278" s="1"/>
      <c r="AI278" s="1"/>
      <c r="AJ278" s="1"/>
      <c r="AK278" s="1"/>
      <c r="AL278" s="1"/>
      <c r="AM278" s="1"/>
      <c r="AN278" s="1"/>
      <c r="AO278" s="1"/>
      <c r="AP278" s="1"/>
      <c r="AQ278" s="1"/>
      <c r="AR278" s="1"/>
      <c r="AS278" s="1"/>
      <c r="AT278" s="1"/>
      <c r="AU278" s="1"/>
      <c r="AV278" s="1"/>
      <c r="AW278" s="1"/>
      <c r="AX278" s="1"/>
      <c r="AY278" s="1"/>
    </row>
    <row r="279" spans="1:51" ht="71.099999999999994" customHeight="1" x14ac:dyDescent="0.2">
      <c r="A279" s="174">
        <f t="shared" si="4"/>
        <v>271</v>
      </c>
      <c r="B279" s="285" t="s">
        <v>3409</v>
      </c>
      <c r="C279" s="294" t="s">
        <v>1482</v>
      </c>
      <c r="D279" s="288" t="s">
        <v>1483</v>
      </c>
      <c r="E279" s="289" t="s">
        <v>44</v>
      </c>
      <c r="F279" s="215" t="s">
        <v>34</v>
      </c>
      <c r="G279" s="289" t="s">
        <v>35</v>
      </c>
      <c r="H279" s="185">
        <v>45097</v>
      </c>
      <c r="I279" s="232" t="s">
        <v>1255</v>
      </c>
      <c r="J279" s="232" t="s">
        <v>1255</v>
      </c>
      <c r="K279" s="180" t="s">
        <v>40</v>
      </c>
      <c r="L279" s="217" t="s">
        <v>989</v>
      </c>
      <c r="M279" s="217" t="s">
        <v>989</v>
      </c>
      <c r="N279" s="181" t="s">
        <v>41</v>
      </c>
      <c r="O279" s="218">
        <v>44859</v>
      </c>
      <c r="P279" s="182" t="s">
        <v>989</v>
      </c>
      <c r="Q279" s="1"/>
      <c r="R279" s="1"/>
      <c r="S279" s="1"/>
      <c r="T279" s="1"/>
      <c r="U279" s="1"/>
      <c r="V279" s="1"/>
      <c r="W279" s="1"/>
      <c r="X279" s="1"/>
      <c r="Y279" s="1"/>
      <c r="Z279" s="1"/>
      <c r="AA279" s="1"/>
      <c r="AB279" s="1"/>
      <c r="AC279" s="1"/>
      <c r="AD279" s="1"/>
      <c r="AE279" s="1"/>
      <c r="AF279" s="1"/>
      <c r="AG279" s="1"/>
      <c r="AH279" s="1"/>
      <c r="AI279" s="1"/>
      <c r="AJ279" s="1"/>
      <c r="AK279" s="1"/>
      <c r="AL279" s="1"/>
      <c r="AM279" s="1"/>
      <c r="AN279" s="1"/>
      <c r="AO279" s="1"/>
      <c r="AP279" s="1"/>
      <c r="AQ279" s="1"/>
      <c r="AR279" s="1"/>
      <c r="AS279" s="1"/>
      <c r="AT279" s="1"/>
      <c r="AU279" s="1"/>
      <c r="AV279" s="1"/>
      <c r="AW279" s="1"/>
      <c r="AX279" s="1"/>
      <c r="AY279" s="1"/>
    </row>
    <row r="280" spans="1:51" ht="71.099999999999994" customHeight="1" x14ac:dyDescent="0.2">
      <c r="A280" s="174">
        <f t="shared" si="4"/>
        <v>272</v>
      </c>
      <c r="B280" s="285" t="s">
        <v>3409</v>
      </c>
      <c r="C280" s="294" t="s">
        <v>1484</v>
      </c>
      <c r="D280" s="215" t="s">
        <v>1485</v>
      </c>
      <c r="E280" s="289" t="s">
        <v>44</v>
      </c>
      <c r="F280" s="215" t="s">
        <v>34</v>
      </c>
      <c r="G280" s="289" t="s">
        <v>35</v>
      </c>
      <c r="H280" s="185">
        <v>45097</v>
      </c>
      <c r="I280" s="232" t="s">
        <v>1255</v>
      </c>
      <c r="J280" s="232" t="s">
        <v>1255</v>
      </c>
      <c r="K280" s="180" t="s">
        <v>47</v>
      </c>
      <c r="L280" s="182" t="s">
        <v>1045</v>
      </c>
      <c r="M280" s="182" t="s">
        <v>1045</v>
      </c>
      <c r="N280" s="236" t="s">
        <v>119</v>
      </c>
      <c r="O280" s="186">
        <v>44859</v>
      </c>
      <c r="P280" s="178" t="s">
        <v>1105</v>
      </c>
      <c r="Q280" s="1"/>
      <c r="R280" s="1"/>
      <c r="S280" s="1"/>
      <c r="T280" s="1"/>
      <c r="U280" s="1"/>
      <c r="V280" s="1"/>
      <c r="W280" s="1"/>
      <c r="X280" s="1"/>
      <c r="Y280" s="1"/>
      <c r="Z280" s="1"/>
      <c r="AA280" s="1"/>
      <c r="AB280" s="1"/>
      <c r="AC280" s="1"/>
      <c r="AD280" s="1"/>
      <c r="AE280" s="1"/>
      <c r="AF280" s="1"/>
      <c r="AG280" s="1"/>
      <c r="AH280" s="1"/>
      <c r="AI280" s="1"/>
      <c r="AJ280" s="1"/>
      <c r="AK280" s="1"/>
      <c r="AL280" s="1"/>
      <c r="AM280" s="1"/>
      <c r="AN280" s="1"/>
      <c r="AO280" s="1"/>
      <c r="AP280" s="1"/>
      <c r="AQ280" s="1"/>
      <c r="AR280" s="1"/>
      <c r="AS280" s="1"/>
      <c r="AT280" s="1"/>
      <c r="AU280" s="1"/>
      <c r="AV280" s="1"/>
      <c r="AW280" s="1"/>
      <c r="AX280" s="1"/>
      <c r="AY280" s="1"/>
    </row>
    <row r="281" spans="1:51" ht="71.099999999999994" customHeight="1" x14ac:dyDescent="0.2">
      <c r="A281" s="174">
        <f t="shared" si="4"/>
        <v>273</v>
      </c>
      <c r="B281" s="285" t="s">
        <v>3409</v>
      </c>
      <c r="C281" s="294" t="s">
        <v>1486</v>
      </c>
      <c r="D281" s="215" t="s">
        <v>1487</v>
      </c>
      <c r="E281" s="289" t="s">
        <v>44</v>
      </c>
      <c r="F281" s="215" t="s">
        <v>34</v>
      </c>
      <c r="G281" s="289" t="s">
        <v>35</v>
      </c>
      <c r="H281" s="185">
        <v>45097</v>
      </c>
      <c r="I281" s="232" t="s">
        <v>1255</v>
      </c>
      <c r="J281" s="232" t="s">
        <v>1255</v>
      </c>
      <c r="K281" s="180" t="s">
        <v>47</v>
      </c>
      <c r="L281" s="182" t="s">
        <v>1045</v>
      </c>
      <c r="M281" s="182" t="s">
        <v>1045</v>
      </c>
      <c r="N281" s="236" t="s">
        <v>119</v>
      </c>
      <c r="O281" s="186">
        <v>44859</v>
      </c>
      <c r="P281" s="178" t="s">
        <v>1105</v>
      </c>
      <c r="Q281" s="1"/>
      <c r="R281" s="1"/>
      <c r="S281" s="1"/>
      <c r="T281" s="1"/>
      <c r="U281" s="1"/>
      <c r="V281" s="1"/>
      <c r="W281" s="1"/>
      <c r="X281" s="1"/>
      <c r="Y281" s="1"/>
      <c r="Z281" s="1"/>
      <c r="AA281" s="1"/>
      <c r="AB281" s="1"/>
      <c r="AC281" s="1"/>
      <c r="AD281" s="1"/>
      <c r="AE281" s="1"/>
      <c r="AF281" s="1"/>
      <c r="AG281" s="1"/>
      <c r="AH281" s="1"/>
      <c r="AI281" s="1"/>
      <c r="AJ281" s="1"/>
      <c r="AK281" s="1"/>
      <c r="AL281" s="1"/>
      <c r="AM281" s="1"/>
      <c r="AN281" s="1"/>
      <c r="AO281" s="1"/>
      <c r="AP281" s="1"/>
      <c r="AQ281" s="1"/>
      <c r="AR281" s="1"/>
      <c r="AS281" s="1"/>
      <c r="AT281" s="1"/>
      <c r="AU281" s="1"/>
      <c r="AV281" s="1"/>
      <c r="AW281" s="1"/>
      <c r="AX281" s="1"/>
      <c r="AY281" s="1"/>
    </row>
    <row r="282" spans="1:51" ht="71.099999999999994" customHeight="1" x14ac:dyDescent="0.2">
      <c r="A282" s="174">
        <f t="shared" si="4"/>
        <v>274</v>
      </c>
      <c r="B282" s="285" t="s">
        <v>3409</v>
      </c>
      <c r="C282" s="294" t="s">
        <v>1488</v>
      </c>
      <c r="D282" s="215" t="s">
        <v>1489</v>
      </c>
      <c r="E282" s="289" t="s">
        <v>44</v>
      </c>
      <c r="F282" s="215" t="s">
        <v>34</v>
      </c>
      <c r="G282" s="289" t="s">
        <v>35</v>
      </c>
      <c r="H282" s="185">
        <v>45097</v>
      </c>
      <c r="I282" s="232" t="s">
        <v>1255</v>
      </c>
      <c r="J282" s="232" t="s">
        <v>1255</v>
      </c>
      <c r="K282" s="180" t="s">
        <v>47</v>
      </c>
      <c r="L282" s="182" t="s">
        <v>1045</v>
      </c>
      <c r="M282" s="182" t="s">
        <v>1045</v>
      </c>
      <c r="N282" s="236" t="s">
        <v>119</v>
      </c>
      <c r="O282" s="186">
        <v>44859</v>
      </c>
      <c r="P282" s="178" t="s">
        <v>1105</v>
      </c>
      <c r="Q282" s="1"/>
      <c r="R282" s="1"/>
      <c r="S282" s="1"/>
      <c r="T282" s="1"/>
      <c r="U282" s="1"/>
      <c r="V282" s="1"/>
      <c r="W282" s="1"/>
      <c r="X282" s="1"/>
      <c r="Y282" s="1"/>
      <c r="Z282" s="1"/>
      <c r="AA282" s="1"/>
      <c r="AB282" s="1"/>
      <c r="AC282" s="1"/>
      <c r="AD282" s="1"/>
      <c r="AE282" s="1"/>
      <c r="AF282" s="1"/>
      <c r="AG282" s="1"/>
      <c r="AH282" s="1"/>
      <c r="AI282" s="1"/>
      <c r="AJ282" s="1"/>
      <c r="AK282" s="1"/>
      <c r="AL282" s="1"/>
      <c r="AM282" s="1"/>
      <c r="AN282" s="1"/>
      <c r="AO282" s="1"/>
      <c r="AP282" s="1"/>
      <c r="AQ282" s="1"/>
      <c r="AR282" s="1"/>
      <c r="AS282" s="1"/>
      <c r="AT282" s="1"/>
      <c r="AU282" s="1"/>
      <c r="AV282" s="1"/>
      <c r="AW282" s="1"/>
      <c r="AX282" s="1"/>
      <c r="AY282" s="1"/>
    </row>
    <row r="283" spans="1:51" ht="71.099999999999994" customHeight="1" x14ac:dyDescent="0.2">
      <c r="A283" s="174">
        <f t="shared" si="4"/>
        <v>275</v>
      </c>
      <c r="B283" s="285" t="s">
        <v>3409</v>
      </c>
      <c r="C283" s="294" t="s">
        <v>1490</v>
      </c>
      <c r="D283" s="215" t="s">
        <v>1490</v>
      </c>
      <c r="E283" s="289" t="s">
        <v>44</v>
      </c>
      <c r="F283" s="215" t="s">
        <v>34</v>
      </c>
      <c r="G283" s="289" t="s">
        <v>35</v>
      </c>
      <c r="H283" s="185">
        <v>45097</v>
      </c>
      <c r="I283" s="232" t="s">
        <v>1255</v>
      </c>
      <c r="J283" s="232" t="s">
        <v>1255</v>
      </c>
      <c r="K283" s="180" t="s">
        <v>47</v>
      </c>
      <c r="L283" s="182" t="s">
        <v>1045</v>
      </c>
      <c r="M283" s="182" t="s">
        <v>1045</v>
      </c>
      <c r="N283" s="236" t="s">
        <v>119</v>
      </c>
      <c r="O283" s="186">
        <v>44859</v>
      </c>
      <c r="P283" s="178" t="s">
        <v>1105</v>
      </c>
      <c r="Q283" s="1"/>
      <c r="R283" s="1"/>
      <c r="S283" s="1"/>
      <c r="T283" s="1"/>
      <c r="U283" s="1"/>
      <c r="V283" s="1"/>
      <c r="W283" s="1"/>
      <c r="X283" s="1"/>
      <c r="Y283" s="1"/>
      <c r="Z283" s="1"/>
      <c r="AA283" s="1"/>
      <c r="AB283" s="1"/>
      <c r="AC283" s="1"/>
      <c r="AD283" s="1"/>
      <c r="AE283" s="1"/>
      <c r="AF283" s="1"/>
      <c r="AG283" s="1"/>
      <c r="AH283" s="1"/>
      <c r="AI283" s="1"/>
      <c r="AJ283" s="1"/>
      <c r="AK283" s="1"/>
      <c r="AL283" s="1"/>
      <c r="AM283" s="1"/>
      <c r="AN283" s="1"/>
      <c r="AO283" s="1"/>
      <c r="AP283" s="1"/>
      <c r="AQ283" s="1"/>
      <c r="AR283" s="1"/>
      <c r="AS283" s="1"/>
      <c r="AT283" s="1"/>
      <c r="AU283" s="1"/>
      <c r="AV283" s="1"/>
      <c r="AW283" s="1"/>
      <c r="AX283" s="1"/>
      <c r="AY283" s="1"/>
    </row>
    <row r="284" spans="1:51" ht="71.099999999999994" customHeight="1" x14ac:dyDescent="0.2">
      <c r="A284" s="174">
        <f t="shared" si="4"/>
        <v>276</v>
      </c>
      <c r="B284" s="285" t="s">
        <v>3409</v>
      </c>
      <c r="C284" s="294" t="s">
        <v>1491</v>
      </c>
      <c r="D284" s="215" t="s">
        <v>1491</v>
      </c>
      <c r="E284" s="289" t="s">
        <v>44</v>
      </c>
      <c r="F284" s="215" t="s">
        <v>34</v>
      </c>
      <c r="G284" s="289" t="s">
        <v>35</v>
      </c>
      <c r="H284" s="185">
        <v>45097</v>
      </c>
      <c r="I284" s="232" t="s">
        <v>1255</v>
      </c>
      <c r="J284" s="232" t="s">
        <v>1255</v>
      </c>
      <c r="K284" s="180" t="s">
        <v>47</v>
      </c>
      <c r="L284" s="182" t="s">
        <v>1045</v>
      </c>
      <c r="M284" s="182" t="s">
        <v>1045</v>
      </c>
      <c r="N284" s="236" t="s">
        <v>119</v>
      </c>
      <c r="O284" s="218">
        <v>44448</v>
      </c>
      <c r="P284" s="178" t="s">
        <v>1105</v>
      </c>
      <c r="Q284" s="1"/>
      <c r="R284" s="1"/>
      <c r="S284" s="1"/>
      <c r="T284" s="1"/>
      <c r="U284" s="1"/>
      <c r="V284" s="1"/>
      <c r="W284" s="1"/>
      <c r="X284" s="1"/>
      <c r="Y284" s="1"/>
      <c r="Z284" s="1"/>
      <c r="AA284" s="1"/>
      <c r="AB284" s="1"/>
      <c r="AC284" s="1"/>
      <c r="AD284" s="1"/>
      <c r="AE284" s="1"/>
      <c r="AF284" s="1"/>
      <c r="AG284" s="1"/>
      <c r="AH284" s="1"/>
      <c r="AI284" s="1"/>
      <c r="AJ284" s="1"/>
      <c r="AK284" s="1"/>
      <c r="AL284" s="1"/>
      <c r="AM284" s="1"/>
      <c r="AN284" s="1"/>
      <c r="AO284" s="1"/>
      <c r="AP284" s="1"/>
      <c r="AQ284" s="1"/>
      <c r="AR284" s="1"/>
      <c r="AS284" s="1"/>
      <c r="AT284" s="1"/>
      <c r="AU284" s="1"/>
      <c r="AV284" s="1"/>
      <c r="AW284" s="1"/>
      <c r="AX284" s="1"/>
      <c r="AY284" s="1"/>
    </row>
    <row r="285" spans="1:51" ht="71.099999999999994" customHeight="1" x14ac:dyDescent="0.2">
      <c r="A285" s="174">
        <f t="shared" si="4"/>
        <v>277</v>
      </c>
      <c r="B285" s="285" t="s">
        <v>3409</v>
      </c>
      <c r="C285" s="294" t="s">
        <v>1492</v>
      </c>
      <c r="D285" s="287" t="s">
        <v>1492</v>
      </c>
      <c r="E285" s="289" t="s">
        <v>44</v>
      </c>
      <c r="F285" s="215" t="s">
        <v>34</v>
      </c>
      <c r="G285" s="289" t="s">
        <v>35</v>
      </c>
      <c r="H285" s="185">
        <v>45097</v>
      </c>
      <c r="I285" s="232" t="s">
        <v>1255</v>
      </c>
      <c r="J285" s="232" t="s">
        <v>1255</v>
      </c>
      <c r="K285" s="180" t="s">
        <v>47</v>
      </c>
      <c r="L285" s="182" t="s">
        <v>1045</v>
      </c>
      <c r="M285" s="182" t="s">
        <v>1045</v>
      </c>
      <c r="N285" s="236" t="s">
        <v>119</v>
      </c>
      <c r="O285" s="186">
        <v>44859</v>
      </c>
      <c r="P285" s="178" t="s">
        <v>1105</v>
      </c>
      <c r="Q285" s="1"/>
      <c r="R285" s="1"/>
      <c r="S285" s="1"/>
      <c r="T285" s="1"/>
      <c r="U285" s="1"/>
      <c r="V285" s="1"/>
      <c r="W285" s="1"/>
      <c r="X285" s="1"/>
      <c r="Y285" s="1"/>
      <c r="Z285" s="1"/>
      <c r="AA285" s="1"/>
      <c r="AB285" s="1"/>
      <c r="AC285" s="1"/>
      <c r="AD285" s="1"/>
      <c r="AE285" s="1"/>
      <c r="AF285" s="1"/>
      <c r="AG285" s="1"/>
      <c r="AH285" s="1"/>
      <c r="AI285" s="1"/>
      <c r="AJ285" s="1"/>
      <c r="AK285" s="1"/>
      <c r="AL285" s="1"/>
      <c r="AM285" s="1"/>
      <c r="AN285" s="1"/>
      <c r="AO285" s="1"/>
      <c r="AP285" s="1"/>
      <c r="AQ285" s="1"/>
      <c r="AR285" s="1"/>
      <c r="AS285" s="1"/>
      <c r="AT285" s="1"/>
      <c r="AU285" s="1"/>
      <c r="AV285" s="1"/>
      <c r="AW285" s="1"/>
      <c r="AX285" s="1"/>
      <c r="AY285" s="1"/>
    </row>
    <row r="286" spans="1:51" ht="71.099999999999994" customHeight="1" x14ac:dyDescent="0.2">
      <c r="A286" s="174">
        <f t="shared" si="4"/>
        <v>278</v>
      </c>
      <c r="B286" s="285" t="s">
        <v>3409</v>
      </c>
      <c r="C286" s="294" t="s">
        <v>1493</v>
      </c>
      <c r="D286" s="294" t="s">
        <v>1494</v>
      </c>
      <c r="E286" s="289" t="s">
        <v>44</v>
      </c>
      <c r="F286" s="215" t="s">
        <v>34</v>
      </c>
      <c r="G286" s="289" t="s">
        <v>35</v>
      </c>
      <c r="H286" s="185">
        <v>45097</v>
      </c>
      <c r="I286" s="232" t="s">
        <v>1255</v>
      </c>
      <c r="J286" s="232" t="s">
        <v>1255</v>
      </c>
      <c r="K286" s="180" t="s">
        <v>47</v>
      </c>
      <c r="L286" s="182" t="s">
        <v>1045</v>
      </c>
      <c r="M286" s="182" t="s">
        <v>1045</v>
      </c>
      <c r="N286" s="236" t="s">
        <v>119</v>
      </c>
      <c r="O286" s="186">
        <v>44859</v>
      </c>
      <c r="P286" s="178" t="s">
        <v>1105</v>
      </c>
      <c r="Q286" s="1"/>
      <c r="R286" s="1"/>
      <c r="S286" s="1"/>
      <c r="T286" s="1"/>
      <c r="U286" s="1"/>
      <c r="V286" s="1"/>
      <c r="W286" s="1"/>
      <c r="X286" s="1"/>
      <c r="Y286" s="1"/>
      <c r="Z286" s="1"/>
      <c r="AA286" s="1"/>
      <c r="AB286" s="1"/>
      <c r="AC286" s="1"/>
      <c r="AD286" s="1"/>
      <c r="AE286" s="1"/>
      <c r="AF286" s="1"/>
      <c r="AG286" s="1"/>
      <c r="AH286" s="1"/>
      <c r="AI286" s="1"/>
      <c r="AJ286" s="1"/>
      <c r="AK286" s="1"/>
      <c r="AL286" s="1"/>
      <c r="AM286" s="1"/>
      <c r="AN286" s="1"/>
      <c r="AO286" s="1"/>
      <c r="AP286" s="1"/>
      <c r="AQ286" s="1"/>
      <c r="AR286" s="1"/>
      <c r="AS286" s="1"/>
      <c r="AT286" s="1"/>
      <c r="AU286" s="1"/>
      <c r="AV286" s="1"/>
      <c r="AW286" s="1"/>
      <c r="AX286" s="1"/>
      <c r="AY286" s="1"/>
    </row>
    <row r="287" spans="1:51" ht="71.099999999999994" customHeight="1" x14ac:dyDescent="0.2">
      <c r="A287" s="174">
        <f t="shared" si="4"/>
        <v>279</v>
      </c>
      <c r="B287" s="285" t="s">
        <v>3409</v>
      </c>
      <c r="C287" s="294" t="s">
        <v>1495</v>
      </c>
      <c r="D287" s="294" t="s">
        <v>1496</v>
      </c>
      <c r="E287" s="289" t="s">
        <v>44</v>
      </c>
      <c r="F287" s="215" t="s">
        <v>34</v>
      </c>
      <c r="G287" s="289" t="s">
        <v>35</v>
      </c>
      <c r="H287" s="185">
        <v>45097</v>
      </c>
      <c r="I287" s="232" t="s">
        <v>1255</v>
      </c>
      <c r="J287" s="232" t="s">
        <v>1255</v>
      </c>
      <c r="K287" s="180" t="s">
        <v>47</v>
      </c>
      <c r="L287" s="182" t="s">
        <v>1045</v>
      </c>
      <c r="M287" s="182" t="s">
        <v>1045</v>
      </c>
      <c r="N287" s="236" t="s">
        <v>119</v>
      </c>
      <c r="O287" s="186">
        <v>44859</v>
      </c>
      <c r="P287" s="178" t="s">
        <v>1105</v>
      </c>
      <c r="Q287" s="1"/>
      <c r="R287" s="1"/>
      <c r="S287" s="1"/>
      <c r="T287" s="1"/>
      <c r="U287" s="1"/>
      <c r="V287" s="1"/>
      <c r="W287" s="1"/>
      <c r="X287" s="1"/>
      <c r="Y287" s="1"/>
      <c r="Z287" s="1"/>
      <c r="AA287" s="1"/>
      <c r="AB287" s="1"/>
      <c r="AC287" s="1"/>
      <c r="AD287" s="1"/>
      <c r="AE287" s="1"/>
      <c r="AF287" s="1"/>
      <c r="AG287" s="1"/>
      <c r="AH287" s="1"/>
      <c r="AI287" s="1"/>
      <c r="AJ287" s="1"/>
      <c r="AK287" s="1"/>
      <c r="AL287" s="1"/>
      <c r="AM287" s="1"/>
      <c r="AN287" s="1"/>
      <c r="AO287" s="1"/>
      <c r="AP287" s="1"/>
      <c r="AQ287" s="1"/>
      <c r="AR287" s="1"/>
      <c r="AS287" s="1"/>
      <c r="AT287" s="1"/>
      <c r="AU287" s="1"/>
      <c r="AV287" s="1"/>
      <c r="AW287" s="1"/>
      <c r="AX287" s="1"/>
      <c r="AY287" s="1"/>
    </row>
    <row r="288" spans="1:51" ht="71.099999999999994" customHeight="1" x14ac:dyDescent="0.2">
      <c r="A288" s="174">
        <f t="shared" si="4"/>
        <v>280</v>
      </c>
      <c r="B288" s="285" t="s">
        <v>3409</v>
      </c>
      <c r="C288" s="294" t="s">
        <v>1497</v>
      </c>
      <c r="D288" s="294" t="s">
        <v>1498</v>
      </c>
      <c r="E288" s="289" t="s">
        <v>44</v>
      </c>
      <c r="F288" s="215" t="s">
        <v>34</v>
      </c>
      <c r="G288" s="289" t="s">
        <v>35</v>
      </c>
      <c r="H288" s="185">
        <v>45097</v>
      </c>
      <c r="I288" s="232" t="s">
        <v>1255</v>
      </c>
      <c r="J288" s="232" t="s">
        <v>1255</v>
      </c>
      <c r="K288" s="180" t="s">
        <v>47</v>
      </c>
      <c r="L288" s="182" t="s">
        <v>1045</v>
      </c>
      <c r="M288" s="182" t="s">
        <v>1045</v>
      </c>
      <c r="N288" s="236" t="s">
        <v>119</v>
      </c>
      <c r="O288" s="186">
        <v>44859</v>
      </c>
      <c r="P288" s="178" t="s">
        <v>1105</v>
      </c>
      <c r="Q288" s="1"/>
      <c r="R288" s="1"/>
      <c r="S288" s="1"/>
      <c r="T288" s="1"/>
      <c r="U288" s="1"/>
      <c r="V288" s="1"/>
      <c r="W288" s="1"/>
      <c r="X288" s="1"/>
      <c r="Y288" s="1"/>
      <c r="Z288" s="1"/>
      <c r="AA288" s="1"/>
      <c r="AB288" s="1"/>
      <c r="AC288" s="1"/>
      <c r="AD288" s="1"/>
      <c r="AE288" s="1"/>
      <c r="AF288" s="1"/>
      <c r="AG288" s="1"/>
      <c r="AH288" s="1"/>
      <c r="AI288" s="1"/>
      <c r="AJ288" s="1"/>
      <c r="AK288" s="1"/>
      <c r="AL288" s="1"/>
      <c r="AM288" s="1"/>
      <c r="AN288" s="1"/>
      <c r="AO288" s="1"/>
      <c r="AP288" s="1"/>
      <c r="AQ288" s="1"/>
      <c r="AR288" s="1"/>
      <c r="AS288" s="1"/>
      <c r="AT288" s="1"/>
      <c r="AU288" s="1"/>
      <c r="AV288" s="1"/>
      <c r="AW288" s="1"/>
      <c r="AX288" s="1"/>
      <c r="AY288" s="1"/>
    </row>
    <row r="289" spans="1:51" ht="71.099999999999994" customHeight="1" x14ac:dyDescent="0.2">
      <c r="A289" s="174">
        <f t="shared" si="4"/>
        <v>281</v>
      </c>
      <c r="B289" s="285" t="s">
        <v>3409</v>
      </c>
      <c r="C289" s="294" t="s">
        <v>1499</v>
      </c>
      <c r="D289" s="294" t="s">
        <v>1500</v>
      </c>
      <c r="E289" s="289" t="s">
        <v>44</v>
      </c>
      <c r="F289" s="215" t="s">
        <v>34</v>
      </c>
      <c r="G289" s="289" t="s">
        <v>35</v>
      </c>
      <c r="H289" s="185">
        <v>45097</v>
      </c>
      <c r="I289" s="232" t="s">
        <v>1255</v>
      </c>
      <c r="J289" s="232" t="s">
        <v>1255</v>
      </c>
      <c r="K289" s="180" t="s">
        <v>47</v>
      </c>
      <c r="L289" s="182" t="s">
        <v>1045</v>
      </c>
      <c r="M289" s="182" t="s">
        <v>1045</v>
      </c>
      <c r="N289" s="236" t="s">
        <v>119</v>
      </c>
      <c r="O289" s="186">
        <v>44859</v>
      </c>
      <c r="P289" s="178" t="s">
        <v>1105</v>
      </c>
      <c r="Q289" s="1"/>
      <c r="R289" s="1"/>
      <c r="S289" s="1"/>
      <c r="T289" s="1"/>
      <c r="U289" s="1"/>
      <c r="V289" s="1"/>
      <c r="W289" s="1"/>
      <c r="X289" s="1"/>
      <c r="Y289" s="1"/>
      <c r="Z289" s="1"/>
      <c r="AA289" s="1"/>
      <c r="AB289" s="1"/>
      <c r="AC289" s="1"/>
      <c r="AD289" s="1"/>
      <c r="AE289" s="1"/>
      <c r="AF289" s="1"/>
      <c r="AG289" s="1"/>
      <c r="AH289" s="1"/>
      <c r="AI289" s="1"/>
      <c r="AJ289" s="1"/>
      <c r="AK289" s="1"/>
      <c r="AL289" s="1"/>
      <c r="AM289" s="1"/>
      <c r="AN289" s="1"/>
      <c r="AO289" s="1"/>
      <c r="AP289" s="1"/>
      <c r="AQ289" s="1"/>
      <c r="AR289" s="1"/>
      <c r="AS289" s="1"/>
      <c r="AT289" s="1"/>
      <c r="AU289" s="1"/>
      <c r="AV289" s="1"/>
      <c r="AW289" s="1"/>
      <c r="AX289" s="1"/>
      <c r="AY289" s="1"/>
    </row>
    <row r="290" spans="1:51" ht="71.099999999999994" customHeight="1" x14ac:dyDescent="0.2">
      <c r="A290" s="174">
        <f t="shared" si="4"/>
        <v>282</v>
      </c>
      <c r="B290" s="285" t="s">
        <v>3409</v>
      </c>
      <c r="C290" s="294" t="s">
        <v>1501</v>
      </c>
      <c r="D290" s="294" t="s">
        <v>1502</v>
      </c>
      <c r="E290" s="289" t="s">
        <v>44</v>
      </c>
      <c r="F290" s="215" t="s">
        <v>34</v>
      </c>
      <c r="G290" s="289" t="s">
        <v>35</v>
      </c>
      <c r="H290" s="185">
        <v>45097</v>
      </c>
      <c r="I290" s="232" t="s">
        <v>1255</v>
      </c>
      <c r="J290" s="232" t="s">
        <v>1255</v>
      </c>
      <c r="K290" s="180" t="s">
        <v>47</v>
      </c>
      <c r="L290" s="182" t="s">
        <v>1045</v>
      </c>
      <c r="M290" s="182" t="s">
        <v>1045</v>
      </c>
      <c r="N290" s="236" t="s">
        <v>119</v>
      </c>
      <c r="O290" s="186">
        <v>44859</v>
      </c>
      <c r="P290" s="178" t="s">
        <v>1105</v>
      </c>
      <c r="Q290" s="1"/>
      <c r="R290" s="1"/>
      <c r="S290" s="1"/>
      <c r="T290" s="1"/>
      <c r="U290" s="1"/>
      <c r="V290" s="1"/>
      <c r="W290" s="1"/>
      <c r="X290" s="1"/>
      <c r="Y290" s="1"/>
      <c r="Z290" s="1"/>
      <c r="AA290" s="1"/>
      <c r="AB290" s="1"/>
      <c r="AC290" s="1"/>
      <c r="AD290" s="1"/>
      <c r="AE290" s="1"/>
      <c r="AF290" s="1"/>
      <c r="AG290" s="1"/>
      <c r="AH290" s="1"/>
      <c r="AI290" s="1"/>
      <c r="AJ290" s="1"/>
      <c r="AK290" s="1"/>
      <c r="AL290" s="1"/>
      <c r="AM290" s="1"/>
      <c r="AN290" s="1"/>
      <c r="AO290" s="1"/>
      <c r="AP290" s="1"/>
      <c r="AQ290" s="1"/>
      <c r="AR290" s="1"/>
      <c r="AS290" s="1"/>
      <c r="AT290" s="1"/>
      <c r="AU290" s="1"/>
      <c r="AV290" s="1"/>
      <c r="AW290" s="1"/>
      <c r="AX290" s="1"/>
      <c r="AY290" s="1"/>
    </row>
    <row r="291" spans="1:51" ht="71.099999999999994" customHeight="1" x14ac:dyDescent="0.2">
      <c r="A291" s="174">
        <f t="shared" si="4"/>
        <v>283</v>
      </c>
      <c r="B291" s="285" t="s">
        <v>3409</v>
      </c>
      <c r="C291" s="294" t="s">
        <v>1503</v>
      </c>
      <c r="D291" s="215" t="s">
        <v>1504</v>
      </c>
      <c r="E291" s="289" t="s">
        <v>44</v>
      </c>
      <c r="F291" s="215" t="s">
        <v>34</v>
      </c>
      <c r="G291" s="289" t="s">
        <v>35</v>
      </c>
      <c r="H291" s="185">
        <v>45097</v>
      </c>
      <c r="I291" s="232" t="s">
        <v>1255</v>
      </c>
      <c r="J291" s="232" t="s">
        <v>1255</v>
      </c>
      <c r="K291" s="180" t="s">
        <v>47</v>
      </c>
      <c r="L291" s="182" t="s">
        <v>1045</v>
      </c>
      <c r="M291" s="182" t="s">
        <v>1045</v>
      </c>
      <c r="N291" s="236" t="s">
        <v>119</v>
      </c>
      <c r="O291" s="186">
        <v>44859</v>
      </c>
      <c r="P291" s="178" t="s">
        <v>1105</v>
      </c>
      <c r="Q291" s="1"/>
      <c r="R291" s="1"/>
      <c r="S291" s="1"/>
      <c r="T291" s="1"/>
      <c r="U291" s="1"/>
      <c r="V291" s="1"/>
      <c r="W291" s="1"/>
      <c r="X291" s="1"/>
      <c r="Y291" s="1"/>
      <c r="Z291" s="1"/>
      <c r="AA291" s="1"/>
      <c r="AB291" s="1"/>
      <c r="AC291" s="1"/>
      <c r="AD291" s="1"/>
      <c r="AE291" s="1"/>
      <c r="AF291" s="1"/>
      <c r="AG291" s="1"/>
      <c r="AH291" s="1"/>
      <c r="AI291" s="1"/>
      <c r="AJ291" s="1"/>
      <c r="AK291" s="1"/>
      <c r="AL291" s="1"/>
      <c r="AM291" s="1"/>
      <c r="AN291" s="1"/>
      <c r="AO291" s="1"/>
      <c r="AP291" s="1"/>
      <c r="AQ291" s="1"/>
      <c r="AR291" s="1"/>
      <c r="AS291" s="1"/>
      <c r="AT291" s="1"/>
      <c r="AU291" s="1"/>
      <c r="AV291" s="1"/>
      <c r="AW291" s="1"/>
      <c r="AX291" s="1"/>
      <c r="AY291" s="1"/>
    </row>
    <row r="292" spans="1:51" ht="71.099999999999994" customHeight="1" x14ac:dyDescent="0.2">
      <c r="A292" s="174">
        <f t="shared" si="4"/>
        <v>284</v>
      </c>
      <c r="B292" s="285" t="s">
        <v>3409</v>
      </c>
      <c r="C292" s="294" t="s">
        <v>1505</v>
      </c>
      <c r="D292" s="215" t="s">
        <v>1506</v>
      </c>
      <c r="E292" s="289" t="s">
        <v>44</v>
      </c>
      <c r="F292" s="215" t="s">
        <v>34</v>
      </c>
      <c r="G292" s="289" t="s">
        <v>35</v>
      </c>
      <c r="H292" s="185">
        <v>45097</v>
      </c>
      <c r="I292" s="232" t="s">
        <v>1255</v>
      </c>
      <c r="J292" s="232" t="s">
        <v>1255</v>
      </c>
      <c r="K292" s="180" t="s">
        <v>47</v>
      </c>
      <c r="L292" s="182" t="s">
        <v>1045</v>
      </c>
      <c r="M292" s="182" t="s">
        <v>1045</v>
      </c>
      <c r="N292" s="236" t="s">
        <v>119</v>
      </c>
      <c r="O292" s="186">
        <v>44859</v>
      </c>
      <c r="P292" s="178" t="s">
        <v>1105</v>
      </c>
      <c r="Q292" s="1"/>
      <c r="R292" s="1"/>
      <c r="S292" s="1"/>
      <c r="T292" s="1"/>
      <c r="U292" s="1"/>
      <c r="V292" s="1"/>
      <c r="W292" s="1"/>
      <c r="X292" s="1"/>
      <c r="Y292" s="1"/>
      <c r="Z292" s="1"/>
      <c r="AA292" s="1"/>
      <c r="AB292" s="1"/>
      <c r="AC292" s="1"/>
      <c r="AD292" s="1"/>
      <c r="AE292" s="1"/>
      <c r="AF292" s="1"/>
      <c r="AG292" s="1"/>
      <c r="AH292" s="1"/>
      <c r="AI292" s="1"/>
      <c r="AJ292" s="1"/>
      <c r="AK292" s="1"/>
      <c r="AL292" s="1"/>
      <c r="AM292" s="1"/>
      <c r="AN292" s="1"/>
      <c r="AO292" s="1"/>
      <c r="AP292" s="1"/>
      <c r="AQ292" s="1"/>
      <c r="AR292" s="1"/>
      <c r="AS292" s="1"/>
      <c r="AT292" s="1"/>
      <c r="AU292" s="1"/>
      <c r="AV292" s="1"/>
      <c r="AW292" s="1"/>
      <c r="AX292" s="1"/>
      <c r="AY292" s="1"/>
    </row>
    <row r="293" spans="1:51" ht="71.099999999999994" customHeight="1" x14ac:dyDescent="0.2">
      <c r="A293" s="174">
        <f t="shared" si="4"/>
        <v>285</v>
      </c>
      <c r="B293" s="285" t="s">
        <v>3409</v>
      </c>
      <c r="C293" s="295" t="s">
        <v>1507</v>
      </c>
      <c r="D293" s="215" t="s">
        <v>1508</v>
      </c>
      <c r="E293" s="292" t="s">
        <v>44</v>
      </c>
      <c r="F293" s="290" t="s">
        <v>34</v>
      </c>
      <c r="G293" s="292" t="s">
        <v>35</v>
      </c>
      <c r="H293" s="185">
        <v>45097</v>
      </c>
      <c r="I293" s="232" t="s">
        <v>1255</v>
      </c>
      <c r="J293" s="232" t="s">
        <v>1255</v>
      </c>
      <c r="K293" s="180" t="s">
        <v>47</v>
      </c>
      <c r="L293" s="182" t="s">
        <v>1045</v>
      </c>
      <c r="M293" s="182" t="s">
        <v>1045</v>
      </c>
      <c r="N293" s="236" t="s">
        <v>119</v>
      </c>
      <c r="O293" s="186">
        <v>44859</v>
      </c>
      <c r="P293" s="178" t="s">
        <v>1105</v>
      </c>
      <c r="Q293" s="1"/>
      <c r="R293" s="1"/>
      <c r="S293" s="1"/>
      <c r="T293" s="1"/>
      <c r="U293" s="1"/>
      <c r="V293" s="1"/>
      <c r="W293" s="1"/>
      <c r="X293" s="1"/>
      <c r="Y293" s="1"/>
      <c r="Z293" s="1"/>
      <c r="AA293" s="1"/>
      <c r="AB293" s="1"/>
      <c r="AC293" s="1"/>
      <c r="AD293" s="1"/>
      <c r="AE293" s="1"/>
      <c r="AF293" s="1"/>
      <c r="AG293" s="1"/>
      <c r="AH293" s="1"/>
      <c r="AI293" s="1"/>
      <c r="AJ293" s="1"/>
      <c r="AK293" s="1"/>
      <c r="AL293" s="1"/>
      <c r="AM293" s="1"/>
      <c r="AN293" s="1"/>
      <c r="AO293" s="1"/>
      <c r="AP293" s="1"/>
      <c r="AQ293" s="1"/>
      <c r="AR293" s="1"/>
      <c r="AS293" s="1"/>
      <c r="AT293" s="1"/>
      <c r="AU293" s="1"/>
      <c r="AV293" s="1"/>
      <c r="AW293" s="1"/>
      <c r="AX293" s="1"/>
      <c r="AY293" s="1"/>
    </row>
    <row r="294" spans="1:51" ht="71.099999999999994" customHeight="1" x14ac:dyDescent="0.2">
      <c r="A294" s="174">
        <f t="shared" si="4"/>
        <v>286</v>
      </c>
      <c r="B294" s="285" t="s">
        <v>3409</v>
      </c>
      <c r="C294" s="215" t="s">
        <v>1509</v>
      </c>
      <c r="D294" s="290" t="s">
        <v>1510</v>
      </c>
      <c r="E294" s="289" t="s">
        <v>83</v>
      </c>
      <c r="F294" s="215" t="s">
        <v>127</v>
      </c>
      <c r="G294" s="289" t="s">
        <v>35</v>
      </c>
      <c r="H294" s="218">
        <v>43425</v>
      </c>
      <c r="I294" s="232" t="s">
        <v>1255</v>
      </c>
      <c r="J294" s="232" t="s">
        <v>1255</v>
      </c>
      <c r="K294" s="180" t="s">
        <v>40</v>
      </c>
      <c r="L294" s="217" t="s">
        <v>989</v>
      </c>
      <c r="M294" s="217" t="s">
        <v>989</v>
      </c>
      <c r="N294" s="181" t="s">
        <v>41</v>
      </c>
      <c r="O294" s="237">
        <v>44811</v>
      </c>
      <c r="P294" s="182" t="s">
        <v>989</v>
      </c>
      <c r="Q294" s="1"/>
      <c r="R294" s="1"/>
      <c r="S294" s="1"/>
      <c r="T294" s="1"/>
      <c r="U294" s="1"/>
      <c r="V294" s="1"/>
      <c r="W294" s="1"/>
      <c r="X294" s="1"/>
      <c r="Y294" s="1"/>
      <c r="Z294" s="1"/>
      <c r="AA294" s="1"/>
      <c r="AB294" s="1"/>
      <c r="AC294" s="1"/>
      <c r="AD294" s="1"/>
      <c r="AE294" s="1"/>
      <c r="AF294" s="1"/>
      <c r="AG294" s="1"/>
      <c r="AH294" s="1"/>
      <c r="AI294" s="1"/>
      <c r="AJ294" s="1"/>
      <c r="AK294" s="1"/>
      <c r="AL294" s="1"/>
      <c r="AM294" s="1"/>
      <c r="AN294" s="1"/>
      <c r="AO294" s="1"/>
      <c r="AP294" s="1"/>
      <c r="AQ294" s="1"/>
      <c r="AR294" s="1"/>
      <c r="AS294" s="1"/>
      <c r="AT294" s="1"/>
      <c r="AU294" s="1"/>
      <c r="AV294" s="1"/>
      <c r="AW294" s="1"/>
      <c r="AX294" s="1"/>
      <c r="AY294" s="1"/>
    </row>
    <row r="295" spans="1:51" ht="71.099999999999994" customHeight="1" x14ac:dyDescent="0.2">
      <c r="A295" s="174">
        <f t="shared" si="4"/>
        <v>287</v>
      </c>
      <c r="B295" s="285" t="s">
        <v>3409</v>
      </c>
      <c r="C295" s="215" t="s">
        <v>1511</v>
      </c>
      <c r="D295" s="288" t="s">
        <v>1512</v>
      </c>
      <c r="E295" s="289" t="s">
        <v>83</v>
      </c>
      <c r="F295" s="215" t="s">
        <v>34</v>
      </c>
      <c r="G295" s="289" t="s">
        <v>35</v>
      </c>
      <c r="H295" s="185">
        <v>44197</v>
      </c>
      <c r="I295" s="232" t="s">
        <v>1255</v>
      </c>
      <c r="J295" s="232" t="s">
        <v>1255</v>
      </c>
      <c r="K295" s="180" t="s">
        <v>47</v>
      </c>
      <c r="L295" s="182" t="s">
        <v>1045</v>
      </c>
      <c r="M295" s="182" t="s">
        <v>1045</v>
      </c>
      <c r="N295" s="181" t="s">
        <v>119</v>
      </c>
      <c r="O295" s="186">
        <v>44859</v>
      </c>
      <c r="P295" s="178" t="s">
        <v>1105</v>
      </c>
      <c r="Q295" s="1"/>
      <c r="R295" s="1"/>
      <c r="S295" s="1"/>
      <c r="T295" s="1"/>
      <c r="U295" s="1"/>
      <c r="V295" s="1"/>
      <c r="W295" s="1"/>
      <c r="X295" s="1"/>
      <c r="Y295" s="1"/>
      <c r="Z295" s="1"/>
      <c r="AA295" s="1"/>
      <c r="AB295" s="1"/>
      <c r="AC295" s="1"/>
      <c r="AD295" s="1"/>
      <c r="AE295" s="1"/>
      <c r="AF295" s="1"/>
      <c r="AG295" s="1"/>
      <c r="AH295" s="1"/>
      <c r="AI295" s="1"/>
      <c r="AJ295" s="1"/>
      <c r="AK295" s="1"/>
      <c r="AL295" s="1"/>
      <c r="AM295" s="1"/>
      <c r="AN295" s="1"/>
      <c r="AO295" s="1"/>
      <c r="AP295" s="1"/>
      <c r="AQ295" s="1"/>
      <c r="AR295" s="1"/>
      <c r="AS295" s="1"/>
      <c r="AT295" s="1"/>
      <c r="AU295" s="1"/>
      <c r="AV295" s="1"/>
      <c r="AW295" s="1"/>
      <c r="AX295" s="1"/>
      <c r="AY295" s="1"/>
    </row>
    <row r="296" spans="1:51" ht="71.099999999999994" customHeight="1" x14ac:dyDescent="0.2">
      <c r="A296" s="174">
        <f t="shared" si="4"/>
        <v>288</v>
      </c>
      <c r="B296" s="285" t="s">
        <v>3409</v>
      </c>
      <c r="C296" s="215" t="s">
        <v>1513</v>
      </c>
      <c r="D296" s="215" t="s">
        <v>1514</v>
      </c>
      <c r="E296" s="289" t="s">
        <v>83</v>
      </c>
      <c r="F296" s="215" t="s">
        <v>34</v>
      </c>
      <c r="G296" s="289" t="s">
        <v>35</v>
      </c>
      <c r="H296" s="185">
        <v>44197</v>
      </c>
      <c r="I296" s="232" t="s">
        <v>1255</v>
      </c>
      <c r="J296" s="232" t="s">
        <v>1255</v>
      </c>
      <c r="K296" s="180" t="s">
        <v>40</v>
      </c>
      <c r="L296" s="217" t="s">
        <v>989</v>
      </c>
      <c r="M296" s="217" t="s">
        <v>989</v>
      </c>
      <c r="N296" s="181" t="s">
        <v>41</v>
      </c>
      <c r="O296" s="184">
        <v>44811</v>
      </c>
      <c r="P296" s="182" t="s">
        <v>989</v>
      </c>
      <c r="Q296" s="1"/>
      <c r="R296" s="1"/>
      <c r="S296" s="1"/>
      <c r="T296" s="1"/>
      <c r="U296" s="1"/>
      <c r="V296" s="1"/>
      <c r="W296" s="1"/>
      <c r="X296" s="1"/>
      <c r="Y296" s="1"/>
      <c r="Z296" s="1"/>
      <c r="AA296" s="1"/>
      <c r="AB296" s="1"/>
      <c r="AC296" s="1"/>
      <c r="AD296" s="1"/>
      <c r="AE296" s="1"/>
      <c r="AF296" s="1"/>
      <c r="AG296" s="1"/>
      <c r="AH296" s="1"/>
      <c r="AI296" s="1"/>
      <c r="AJ296" s="1"/>
      <c r="AK296" s="1"/>
      <c r="AL296" s="1"/>
      <c r="AM296" s="1"/>
      <c r="AN296" s="1"/>
      <c r="AO296" s="1"/>
      <c r="AP296" s="1"/>
      <c r="AQ296" s="1"/>
      <c r="AR296" s="1"/>
      <c r="AS296" s="1"/>
      <c r="AT296" s="1"/>
      <c r="AU296" s="1"/>
      <c r="AV296" s="1"/>
      <c r="AW296" s="1"/>
      <c r="AX296" s="1"/>
      <c r="AY296" s="1"/>
    </row>
    <row r="297" spans="1:51" ht="71.099999999999994" customHeight="1" x14ac:dyDescent="0.2">
      <c r="A297" s="174">
        <f t="shared" si="4"/>
        <v>289</v>
      </c>
      <c r="B297" s="285" t="s">
        <v>3409</v>
      </c>
      <c r="C297" s="215" t="s">
        <v>1515</v>
      </c>
      <c r="D297" s="215" t="s">
        <v>1516</v>
      </c>
      <c r="E297" s="289" t="s">
        <v>83</v>
      </c>
      <c r="F297" s="215" t="s">
        <v>34</v>
      </c>
      <c r="G297" s="289" t="s">
        <v>35</v>
      </c>
      <c r="H297" s="185">
        <v>44197</v>
      </c>
      <c r="I297" s="232" t="s">
        <v>1255</v>
      </c>
      <c r="J297" s="232" t="s">
        <v>1255</v>
      </c>
      <c r="K297" s="180" t="s">
        <v>40</v>
      </c>
      <c r="L297" s="217" t="s">
        <v>989</v>
      </c>
      <c r="M297" s="217" t="s">
        <v>989</v>
      </c>
      <c r="N297" s="181" t="s">
        <v>41</v>
      </c>
      <c r="O297" s="218">
        <v>44811</v>
      </c>
      <c r="P297" s="182" t="s">
        <v>989</v>
      </c>
      <c r="Q297" s="1"/>
      <c r="R297" s="1"/>
      <c r="S297" s="1"/>
      <c r="T297" s="1"/>
      <c r="U297" s="1"/>
      <c r="V297" s="1"/>
      <c r="W297" s="1"/>
      <c r="X297" s="1"/>
      <c r="Y297" s="1"/>
      <c r="Z297" s="1"/>
      <c r="AA297" s="1"/>
      <c r="AB297" s="1"/>
      <c r="AC297" s="1"/>
      <c r="AD297" s="1"/>
      <c r="AE297" s="1"/>
      <c r="AF297" s="1"/>
      <c r="AG297" s="1"/>
      <c r="AH297" s="1"/>
      <c r="AI297" s="1"/>
      <c r="AJ297" s="1"/>
      <c r="AK297" s="1"/>
      <c r="AL297" s="1"/>
      <c r="AM297" s="1"/>
      <c r="AN297" s="1"/>
      <c r="AO297" s="1"/>
      <c r="AP297" s="1"/>
      <c r="AQ297" s="1"/>
      <c r="AR297" s="1"/>
      <c r="AS297" s="1"/>
      <c r="AT297" s="1"/>
      <c r="AU297" s="1"/>
      <c r="AV297" s="1"/>
      <c r="AW297" s="1"/>
      <c r="AX297" s="1"/>
      <c r="AY297" s="1"/>
    </row>
    <row r="298" spans="1:51" ht="71.099999999999994" customHeight="1" x14ac:dyDescent="0.2">
      <c r="A298" s="174">
        <f t="shared" si="4"/>
        <v>290</v>
      </c>
      <c r="B298" s="285" t="s">
        <v>3409</v>
      </c>
      <c r="C298" s="215" t="s">
        <v>1357</v>
      </c>
      <c r="D298" s="215" t="s">
        <v>1517</v>
      </c>
      <c r="E298" s="289" t="s">
        <v>44</v>
      </c>
      <c r="F298" s="215" t="s">
        <v>34</v>
      </c>
      <c r="G298" s="289" t="s">
        <v>35</v>
      </c>
      <c r="H298" s="185">
        <v>44197</v>
      </c>
      <c r="I298" s="232" t="s">
        <v>1255</v>
      </c>
      <c r="J298" s="232" t="s">
        <v>1255</v>
      </c>
      <c r="K298" s="180" t="s">
        <v>47</v>
      </c>
      <c r="L298" s="180" t="s">
        <v>1518</v>
      </c>
      <c r="M298" s="180" t="s">
        <v>1518</v>
      </c>
      <c r="N298" s="181" t="s">
        <v>119</v>
      </c>
      <c r="O298" s="184">
        <v>44859</v>
      </c>
      <c r="P298" s="178" t="s">
        <v>1105</v>
      </c>
      <c r="Q298" s="1"/>
      <c r="R298" s="1"/>
      <c r="S298" s="1"/>
      <c r="T298" s="1"/>
      <c r="U298" s="1"/>
      <c r="V298" s="1"/>
      <c r="W298" s="1"/>
      <c r="X298" s="1"/>
      <c r="Y298" s="1"/>
      <c r="Z298" s="1"/>
      <c r="AA298" s="1"/>
      <c r="AB298" s="1"/>
      <c r="AC298" s="1"/>
      <c r="AD298" s="1"/>
      <c r="AE298" s="1"/>
      <c r="AF298" s="1"/>
      <c r="AG298" s="1"/>
      <c r="AH298" s="1"/>
      <c r="AI298" s="1"/>
      <c r="AJ298" s="1"/>
      <c r="AK298" s="1"/>
      <c r="AL298" s="1"/>
      <c r="AM298" s="1"/>
      <c r="AN298" s="1"/>
      <c r="AO298" s="1"/>
      <c r="AP298" s="1"/>
      <c r="AQ298" s="1"/>
      <c r="AR298" s="1"/>
      <c r="AS298" s="1"/>
      <c r="AT298" s="1"/>
      <c r="AU298" s="1"/>
      <c r="AV298" s="1"/>
      <c r="AW298" s="1"/>
      <c r="AX298" s="1"/>
      <c r="AY298" s="1"/>
    </row>
    <row r="299" spans="1:51" ht="71.099999999999994" customHeight="1" x14ac:dyDescent="0.2">
      <c r="A299" s="174">
        <f t="shared" si="4"/>
        <v>291</v>
      </c>
      <c r="B299" s="285" t="s">
        <v>3409</v>
      </c>
      <c r="C299" s="215" t="s">
        <v>1519</v>
      </c>
      <c r="D299" s="215" t="s">
        <v>1520</v>
      </c>
      <c r="E299" s="289" t="s">
        <v>83</v>
      </c>
      <c r="F299" s="215" t="s">
        <v>84</v>
      </c>
      <c r="G299" s="289" t="s">
        <v>35</v>
      </c>
      <c r="H299" s="185">
        <v>44180</v>
      </c>
      <c r="I299" s="232" t="s">
        <v>1255</v>
      </c>
      <c r="J299" s="232" t="s">
        <v>1255</v>
      </c>
      <c r="K299" s="180" t="s">
        <v>47</v>
      </c>
      <c r="L299" s="180" t="s">
        <v>1518</v>
      </c>
      <c r="M299" s="180" t="s">
        <v>1518</v>
      </c>
      <c r="N299" s="181" t="s">
        <v>119</v>
      </c>
      <c r="O299" s="184">
        <v>44813</v>
      </c>
      <c r="P299" s="182" t="s">
        <v>989</v>
      </c>
      <c r="Q299" s="1"/>
      <c r="R299" s="1"/>
      <c r="S299" s="1"/>
      <c r="T299" s="1"/>
      <c r="U299" s="1"/>
      <c r="V299" s="1"/>
      <c r="W299" s="1"/>
      <c r="X299" s="1"/>
      <c r="Y299" s="1"/>
      <c r="Z299" s="1"/>
      <c r="AA299" s="1"/>
      <c r="AB299" s="1"/>
      <c r="AC299" s="1"/>
      <c r="AD299" s="1"/>
      <c r="AE299" s="1"/>
      <c r="AF299" s="1"/>
      <c r="AG299" s="1"/>
      <c r="AH299" s="1"/>
      <c r="AI299" s="1"/>
      <c r="AJ299" s="1"/>
      <c r="AK299" s="1"/>
      <c r="AL299" s="1"/>
      <c r="AM299" s="1"/>
      <c r="AN299" s="1"/>
      <c r="AO299" s="1"/>
      <c r="AP299" s="1"/>
      <c r="AQ299" s="1"/>
      <c r="AR299" s="1"/>
      <c r="AS299" s="1"/>
      <c r="AT299" s="1"/>
      <c r="AU299" s="1"/>
      <c r="AV299" s="1"/>
      <c r="AW299" s="1"/>
      <c r="AX299" s="1"/>
      <c r="AY299" s="1"/>
    </row>
    <row r="300" spans="1:51" ht="71.099999999999994" customHeight="1" x14ac:dyDescent="0.2">
      <c r="A300" s="174">
        <f t="shared" si="4"/>
        <v>292</v>
      </c>
      <c r="B300" s="285" t="s">
        <v>3409</v>
      </c>
      <c r="C300" s="290" t="s">
        <v>1522</v>
      </c>
      <c r="D300" s="215" t="s">
        <v>1523</v>
      </c>
      <c r="E300" s="292" t="s">
        <v>83</v>
      </c>
      <c r="F300" s="290" t="s">
        <v>34</v>
      </c>
      <c r="G300" s="292" t="s">
        <v>35</v>
      </c>
      <c r="H300" s="185">
        <v>44180</v>
      </c>
      <c r="I300" s="232" t="s">
        <v>1255</v>
      </c>
      <c r="J300" s="232" t="s">
        <v>1255</v>
      </c>
      <c r="K300" s="180" t="s">
        <v>40</v>
      </c>
      <c r="L300" s="217" t="s">
        <v>989</v>
      </c>
      <c r="M300" s="217" t="s">
        <v>989</v>
      </c>
      <c r="N300" s="181" t="s">
        <v>41</v>
      </c>
      <c r="O300" s="184">
        <v>44813</v>
      </c>
      <c r="P300" s="182" t="s">
        <v>989</v>
      </c>
      <c r="Q300" s="1"/>
      <c r="R300" s="1"/>
      <c r="S300" s="1"/>
      <c r="T300" s="1"/>
      <c r="U300" s="1"/>
      <c r="V300" s="1"/>
      <c r="W300" s="1"/>
      <c r="X300" s="1"/>
      <c r="Y300" s="1"/>
      <c r="Z300" s="1"/>
      <c r="AA300" s="1"/>
      <c r="AB300" s="1"/>
      <c r="AC300" s="1"/>
      <c r="AD300" s="1"/>
      <c r="AE300" s="1"/>
      <c r="AF300" s="1"/>
      <c r="AG300" s="1"/>
      <c r="AH300" s="1"/>
      <c r="AI300" s="1"/>
      <c r="AJ300" s="1"/>
      <c r="AK300" s="1"/>
      <c r="AL300" s="1"/>
      <c r="AM300" s="1"/>
      <c r="AN300" s="1"/>
      <c r="AO300" s="1"/>
      <c r="AP300" s="1"/>
      <c r="AQ300" s="1"/>
      <c r="AR300" s="1"/>
      <c r="AS300" s="1"/>
      <c r="AT300" s="1"/>
      <c r="AU300" s="1"/>
      <c r="AV300" s="1"/>
      <c r="AW300" s="1"/>
      <c r="AX300" s="1"/>
      <c r="AY300" s="1"/>
    </row>
    <row r="301" spans="1:51" ht="71.099999999999994" customHeight="1" x14ac:dyDescent="0.2">
      <c r="A301" s="174">
        <f t="shared" si="4"/>
        <v>293</v>
      </c>
      <c r="B301" s="285" t="s">
        <v>3409</v>
      </c>
      <c r="C301" s="288" t="s">
        <v>1524</v>
      </c>
      <c r="D301" s="287" t="s">
        <v>1525</v>
      </c>
      <c r="E301" s="289" t="s">
        <v>83</v>
      </c>
      <c r="F301" s="215" t="s">
        <v>34</v>
      </c>
      <c r="G301" s="289" t="s">
        <v>35</v>
      </c>
      <c r="H301" s="185">
        <v>45083</v>
      </c>
      <c r="I301" s="232" t="s">
        <v>1255</v>
      </c>
      <c r="J301" s="232" t="s">
        <v>1255</v>
      </c>
      <c r="K301" s="180" t="s">
        <v>40</v>
      </c>
      <c r="L301" s="217" t="s">
        <v>989</v>
      </c>
      <c r="M301" s="217" t="s">
        <v>989</v>
      </c>
      <c r="N301" s="181" t="s">
        <v>41</v>
      </c>
      <c r="O301" s="184">
        <v>45097</v>
      </c>
      <c r="P301" s="182" t="s">
        <v>989</v>
      </c>
      <c r="Q301" s="1"/>
      <c r="R301" s="1"/>
      <c r="S301" s="1"/>
      <c r="T301" s="1"/>
      <c r="U301" s="1"/>
      <c r="V301" s="1"/>
      <c r="W301" s="1"/>
      <c r="X301" s="1"/>
      <c r="Y301" s="1"/>
      <c r="Z301" s="1"/>
      <c r="AA301" s="1"/>
      <c r="AB301" s="1"/>
      <c r="AC301" s="1"/>
      <c r="AD301" s="1"/>
      <c r="AE301" s="1"/>
      <c r="AF301" s="1"/>
      <c r="AG301" s="1"/>
      <c r="AH301" s="1"/>
      <c r="AI301" s="1"/>
      <c r="AJ301" s="1"/>
      <c r="AK301" s="1"/>
      <c r="AL301" s="1"/>
      <c r="AM301" s="1"/>
      <c r="AN301" s="1"/>
      <c r="AO301" s="1"/>
      <c r="AP301" s="1"/>
      <c r="AQ301" s="1"/>
      <c r="AR301" s="1"/>
      <c r="AS301" s="1"/>
      <c r="AT301" s="1"/>
      <c r="AU301" s="1"/>
      <c r="AV301" s="1"/>
      <c r="AW301" s="1"/>
      <c r="AX301" s="1"/>
      <c r="AY301" s="1"/>
    </row>
    <row r="302" spans="1:51" ht="71.099999999999994" customHeight="1" x14ac:dyDescent="0.2">
      <c r="A302" s="174">
        <f t="shared" si="4"/>
        <v>294</v>
      </c>
      <c r="B302" s="285" t="s">
        <v>3409</v>
      </c>
      <c r="C302" s="215" t="s">
        <v>1526</v>
      </c>
      <c r="D302" s="294" t="s">
        <v>1527</v>
      </c>
      <c r="E302" s="289" t="s">
        <v>83</v>
      </c>
      <c r="F302" s="215" t="s">
        <v>34</v>
      </c>
      <c r="G302" s="289" t="s">
        <v>35</v>
      </c>
      <c r="H302" s="185">
        <v>45083</v>
      </c>
      <c r="I302" s="232" t="s">
        <v>1255</v>
      </c>
      <c r="J302" s="232" t="s">
        <v>1255</v>
      </c>
      <c r="K302" s="180" t="s">
        <v>40</v>
      </c>
      <c r="L302" s="217" t="s">
        <v>989</v>
      </c>
      <c r="M302" s="217" t="s">
        <v>989</v>
      </c>
      <c r="N302" s="181" t="s">
        <v>41</v>
      </c>
      <c r="O302" s="184">
        <v>45098</v>
      </c>
      <c r="P302" s="182" t="s">
        <v>989</v>
      </c>
      <c r="Q302" s="1"/>
      <c r="R302" s="1"/>
      <c r="S302" s="1"/>
      <c r="T302" s="1"/>
      <c r="U302" s="1"/>
      <c r="V302" s="1"/>
      <c r="W302" s="1"/>
      <c r="X302" s="1"/>
      <c r="Y302" s="1"/>
      <c r="Z302" s="1"/>
      <c r="AA302" s="1"/>
      <c r="AB302" s="1"/>
      <c r="AC302" s="1"/>
      <c r="AD302" s="1"/>
      <c r="AE302" s="1"/>
      <c r="AF302" s="1"/>
      <c r="AG302" s="1"/>
      <c r="AH302" s="1"/>
      <c r="AI302" s="1"/>
      <c r="AJ302" s="1"/>
      <c r="AK302" s="1"/>
      <c r="AL302" s="1"/>
      <c r="AM302" s="1"/>
      <c r="AN302" s="1"/>
      <c r="AO302" s="1"/>
      <c r="AP302" s="1"/>
      <c r="AQ302" s="1"/>
      <c r="AR302" s="1"/>
      <c r="AS302" s="1"/>
      <c r="AT302" s="1"/>
      <c r="AU302" s="1"/>
      <c r="AV302" s="1"/>
      <c r="AW302" s="1"/>
      <c r="AX302" s="1"/>
      <c r="AY302" s="1"/>
    </row>
    <row r="303" spans="1:51" ht="71.099999999999994" customHeight="1" x14ac:dyDescent="0.2">
      <c r="A303" s="174">
        <f t="shared" si="4"/>
        <v>295</v>
      </c>
      <c r="B303" s="285" t="s">
        <v>3409</v>
      </c>
      <c r="C303" s="215" t="s">
        <v>1528</v>
      </c>
      <c r="D303" s="294" t="s">
        <v>1529</v>
      </c>
      <c r="E303" s="289" t="s">
        <v>83</v>
      </c>
      <c r="F303" s="215" t="s">
        <v>34</v>
      </c>
      <c r="G303" s="289" t="s">
        <v>35</v>
      </c>
      <c r="H303" s="185">
        <v>45083</v>
      </c>
      <c r="I303" s="232" t="s">
        <v>1255</v>
      </c>
      <c r="J303" s="232" t="s">
        <v>1255</v>
      </c>
      <c r="K303" s="180" t="s">
        <v>40</v>
      </c>
      <c r="L303" s="217" t="s">
        <v>989</v>
      </c>
      <c r="M303" s="217" t="s">
        <v>989</v>
      </c>
      <c r="N303" s="181" t="s">
        <v>41</v>
      </c>
      <c r="O303" s="184">
        <v>45099</v>
      </c>
      <c r="P303" s="182" t="s">
        <v>989</v>
      </c>
      <c r="Q303" s="1"/>
      <c r="R303" s="1"/>
      <c r="S303" s="1"/>
      <c r="T303" s="1"/>
      <c r="U303" s="1"/>
      <c r="V303" s="1"/>
      <c r="W303" s="1"/>
      <c r="X303" s="1"/>
      <c r="Y303" s="1"/>
      <c r="Z303" s="1"/>
      <c r="AA303" s="1"/>
      <c r="AB303" s="1"/>
      <c r="AC303" s="1"/>
      <c r="AD303" s="1"/>
      <c r="AE303" s="1"/>
      <c r="AF303" s="1"/>
      <c r="AG303" s="1"/>
      <c r="AH303" s="1"/>
      <c r="AI303" s="1"/>
      <c r="AJ303" s="1"/>
      <c r="AK303" s="1"/>
      <c r="AL303" s="1"/>
      <c r="AM303" s="1"/>
      <c r="AN303" s="1"/>
      <c r="AO303" s="1"/>
      <c r="AP303" s="1"/>
      <c r="AQ303" s="1"/>
      <c r="AR303" s="1"/>
      <c r="AS303" s="1"/>
      <c r="AT303" s="1"/>
      <c r="AU303" s="1"/>
      <c r="AV303" s="1"/>
      <c r="AW303" s="1"/>
      <c r="AX303" s="1"/>
      <c r="AY303" s="1"/>
    </row>
    <row r="304" spans="1:51" ht="71.099999999999994" customHeight="1" x14ac:dyDescent="0.2">
      <c r="A304" s="174">
        <f t="shared" si="4"/>
        <v>296</v>
      </c>
      <c r="B304" s="285" t="s">
        <v>3409</v>
      </c>
      <c r="C304" s="215" t="s">
        <v>1530</v>
      </c>
      <c r="D304" s="294" t="s">
        <v>1531</v>
      </c>
      <c r="E304" s="289" t="s">
        <v>83</v>
      </c>
      <c r="F304" s="215" t="s">
        <v>34</v>
      </c>
      <c r="G304" s="289" t="s">
        <v>35</v>
      </c>
      <c r="H304" s="185">
        <v>45083</v>
      </c>
      <c r="I304" s="232" t="s">
        <v>1255</v>
      </c>
      <c r="J304" s="232" t="s">
        <v>1255</v>
      </c>
      <c r="K304" s="180" t="s">
        <v>40</v>
      </c>
      <c r="L304" s="217" t="s">
        <v>989</v>
      </c>
      <c r="M304" s="217" t="s">
        <v>989</v>
      </c>
      <c r="N304" s="181" t="s">
        <v>41</v>
      </c>
      <c r="O304" s="184">
        <v>45100</v>
      </c>
      <c r="P304" s="182" t="s">
        <v>989</v>
      </c>
      <c r="Q304" s="1"/>
      <c r="R304" s="1"/>
      <c r="S304" s="1"/>
      <c r="T304" s="1"/>
      <c r="U304" s="1"/>
      <c r="V304" s="1"/>
      <c r="W304" s="1"/>
      <c r="X304" s="1"/>
      <c r="Y304" s="1"/>
      <c r="Z304" s="1"/>
      <c r="AA304" s="1"/>
      <c r="AB304" s="1"/>
      <c r="AC304" s="1"/>
      <c r="AD304" s="1"/>
      <c r="AE304" s="1"/>
      <c r="AF304" s="1"/>
      <c r="AG304" s="1"/>
      <c r="AH304" s="1"/>
      <c r="AI304" s="1"/>
      <c r="AJ304" s="1"/>
      <c r="AK304" s="1"/>
      <c r="AL304" s="1"/>
      <c r="AM304" s="1"/>
      <c r="AN304" s="1"/>
      <c r="AO304" s="1"/>
      <c r="AP304" s="1"/>
      <c r="AQ304" s="1"/>
      <c r="AR304" s="1"/>
      <c r="AS304" s="1"/>
      <c r="AT304" s="1"/>
      <c r="AU304" s="1"/>
      <c r="AV304" s="1"/>
      <c r="AW304" s="1"/>
      <c r="AX304" s="1"/>
      <c r="AY304" s="1"/>
    </row>
    <row r="305" spans="1:51" ht="71.099999999999994" customHeight="1" x14ac:dyDescent="0.2">
      <c r="A305" s="174">
        <f t="shared" si="4"/>
        <v>297</v>
      </c>
      <c r="B305" s="285" t="s">
        <v>3409</v>
      </c>
      <c r="C305" s="215" t="s">
        <v>1532</v>
      </c>
      <c r="D305" s="294" t="s">
        <v>1533</v>
      </c>
      <c r="E305" s="289" t="s">
        <v>83</v>
      </c>
      <c r="F305" s="215" t="s">
        <v>34</v>
      </c>
      <c r="G305" s="289" t="s">
        <v>35</v>
      </c>
      <c r="H305" s="185">
        <v>45083</v>
      </c>
      <c r="I305" s="232" t="s">
        <v>1255</v>
      </c>
      <c r="J305" s="232" t="s">
        <v>1255</v>
      </c>
      <c r="K305" s="180" t="s">
        <v>40</v>
      </c>
      <c r="L305" s="217" t="s">
        <v>989</v>
      </c>
      <c r="M305" s="217" t="s">
        <v>989</v>
      </c>
      <c r="N305" s="181" t="s">
        <v>41</v>
      </c>
      <c r="O305" s="184">
        <v>45101</v>
      </c>
      <c r="P305" s="182" t="s">
        <v>989</v>
      </c>
      <c r="Q305" s="1"/>
      <c r="R305" s="1"/>
      <c r="S305" s="1"/>
      <c r="T305" s="1"/>
      <c r="U305" s="1"/>
      <c r="V305" s="1"/>
      <c r="W305" s="1"/>
      <c r="X305" s="1"/>
      <c r="Y305" s="1"/>
      <c r="Z305" s="1"/>
      <c r="AA305" s="1"/>
      <c r="AB305" s="1"/>
      <c r="AC305" s="1"/>
      <c r="AD305" s="1"/>
      <c r="AE305" s="1"/>
      <c r="AF305" s="1"/>
      <c r="AG305" s="1"/>
      <c r="AH305" s="1"/>
      <c r="AI305" s="1"/>
      <c r="AJ305" s="1"/>
      <c r="AK305" s="1"/>
      <c r="AL305" s="1"/>
      <c r="AM305" s="1"/>
      <c r="AN305" s="1"/>
      <c r="AO305" s="1"/>
      <c r="AP305" s="1"/>
      <c r="AQ305" s="1"/>
      <c r="AR305" s="1"/>
      <c r="AS305" s="1"/>
      <c r="AT305" s="1"/>
      <c r="AU305" s="1"/>
      <c r="AV305" s="1"/>
      <c r="AW305" s="1"/>
      <c r="AX305" s="1"/>
      <c r="AY305" s="1"/>
    </row>
    <row r="306" spans="1:51" ht="71.099999999999994" customHeight="1" x14ac:dyDescent="0.2">
      <c r="A306" s="174">
        <f t="shared" si="4"/>
        <v>298</v>
      </c>
      <c r="B306" s="285" t="s">
        <v>3409</v>
      </c>
      <c r="C306" s="215" t="s">
        <v>1534</v>
      </c>
      <c r="D306" s="294" t="s">
        <v>1535</v>
      </c>
      <c r="E306" s="289" t="s">
        <v>83</v>
      </c>
      <c r="F306" s="215" t="s">
        <v>34</v>
      </c>
      <c r="G306" s="289" t="s">
        <v>35</v>
      </c>
      <c r="H306" s="185">
        <v>45083</v>
      </c>
      <c r="I306" s="232" t="s">
        <v>1255</v>
      </c>
      <c r="J306" s="232" t="s">
        <v>1255</v>
      </c>
      <c r="K306" s="180" t="s">
        <v>40</v>
      </c>
      <c r="L306" s="217" t="s">
        <v>989</v>
      </c>
      <c r="M306" s="217" t="s">
        <v>989</v>
      </c>
      <c r="N306" s="181" t="s">
        <v>41</v>
      </c>
      <c r="O306" s="184">
        <v>45102</v>
      </c>
      <c r="P306" s="182" t="s">
        <v>989</v>
      </c>
      <c r="Q306" s="1"/>
      <c r="R306" s="1"/>
      <c r="S306" s="1"/>
      <c r="T306" s="1"/>
      <c r="U306" s="1"/>
      <c r="V306" s="1"/>
      <c r="W306" s="1"/>
      <c r="X306" s="1"/>
      <c r="Y306" s="1"/>
      <c r="Z306" s="1"/>
      <c r="AA306" s="1"/>
      <c r="AB306" s="1"/>
      <c r="AC306" s="1"/>
      <c r="AD306" s="1"/>
      <c r="AE306" s="1"/>
      <c r="AF306" s="1"/>
      <c r="AG306" s="1"/>
      <c r="AH306" s="1"/>
      <c r="AI306" s="1"/>
      <c r="AJ306" s="1"/>
      <c r="AK306" s="1"/>
      <c r="AL306" s="1"/>
      <c r="AM306" s="1"/>
      <c r="AN306" s="1"/>
      <c r="AO306" s="1"/>
      <c r="AP306" s="1"/>
      <c r="AQ306" s="1"/>
      <c r="AR306" s="1"/>
      <c r="AS306" s="1"/>
      <c r="AT306" s="1"/>
      <c r="AU306" s="1"/>
      <c r="AV306" s="1"/>
      <c r="AW306" s="1"/>
      <c r="AX306" s="1"/>
      <c r="AY306" s="1"/>
    </row>
    <row r="307" spans="1:51" ht="71.099999999999994" customHeight="1" x14ac:dyDescent="0.2">
      <c r="A307" s="174">
        <f t="shared" si="4"/>
        <v>299</v>
      </c>
      <c r="B307" s="274" t="s">
        <v>3421</v>
      </c>
      <c r="C307" s="279" t="s">
        <v>1536</v>
      </c>
      <c r="D307" s="279" t="s">
        <v>1537</v>
      </c>
      <c r="E307" s="296" t="s">
        <v>83</v>
      </c>
      <c r="F307" s="279" t="s">
        <v>84</v>
      </c>
      <c r="G307" s="296" t="s">
        <v>35</v>
      </c>
      <c r="H307" s="238">
        <v>44562</v>
      </c>
      <c r="I307" s="239" t="s">
        <v>3423</v>
      </c>
      <c r="J307" s="239" t="s">
        <v>3423</v>
      </c>
      <c r="K307" s="239" t="s">
        <v>47</v>
      </c>
      <c r="L307" s="240" t="s">
        <v>1045</v>
      </c>
      <c r="M307" s="240" t="s">
        <v>1045</v>
      </c>
      <c r="N307" s="239" t="s">
        <v>119</v>
      </c>
      <c r="O307" s="223">
        <v>44859</v>
      </c>
      <c r="P307" s="178" t="s">
        <v>1105</v>
      </c>
      <c r="Q307" s="1"/>
      <c r="R307" s="1"/>
      <c r="S307" s="1"/>
      <c r="T307" s="1"/>
      <c r="U307" s="1"/>
      <c r="V307" s="1"/>
      <c r="W307" s="1"/>
      <c r="X307" s="1"/>
      <c r="Y307" s="1"/>
      <c r="Z307" s="1"/>
      <c r="AA307" s="1"/>
      <c r="AB307" s="1"/>
      <c r="AC307" s="1"/>
      <c r="AD307" s="1"/>
      <c r="AE307" s="1"/>
      <c r="AF307" s="1"/>
      <c r="AG307" s="1"/>
      <c r="AH307" s="1"/>
      <c r="AI307" s="1"/>
      <c r="AJ307" s="1"/>
      <c r="AK307" s="1"/>
      <c r="AL307" s="1"/>
      <c r="AM307" s="1"/>
      <c r="AN307" s="1"/>
      <c r="AO307" s="1"/>
      <c r="AP307" s="1"/>
      <c r="AQ307" s="1"/>
      <c r="AR307" s="1"/>
      <c r="AS307" s="1"/>
      <c r="AT307" s="1"/>
      <c r="AU307" s="1"/>
      <c r="AV307" s="1"/>
      <c r="AW307" s="1"/>
      <c r="AX307" s="1"/>
      <c r="AY307" s="1"/>
    </row>
    <row r="308" spans="1:51" ht="71.099999999999994" customHeight="1" x14ac:dyDescent="0.2">
      <c r="A308" s="174">
        <f t="shared" si="4"/>
        <v>300</v>
      </c>
      <c r="B308" s="274" t="s">
        <v>3421</v>
      </c>
      <c r="C308" s="279" t="s">
        <v>1538</v>
      </c>
      <c r="D308" s="279" t="s">
        <v>1539</v>
      </c>
      <c r="E308" s="296" t="s">
        <v>83</v>
      </c>
      <c r="F308" s="279" t="s">
        <v>84</v>
      </c>
      <c r="G308" s="296" t="s">
        <v>35</v>
      </c>
      <c r="H308" s="238">
        <v>44927</v>
      </c>
      <c r="I308" s="239" t="s">
        <v>3423</v>
      </c>
      <c r="J308" s="239" t="s">
        <v>3423</v>
      </c>
      <c r="K308" s="239" t="s">
        <v>40</v>
      </c>
      <c r="L308" s="182" t="s">
        <v>989</v>
      </c>
      <c r="M308" s="182" t="s">
        <v>989</v>
      </c>
      <c r="N308" s="239" t="s">
        <v>119</v>
      </c>
      <c r="O308" s="185">
        <v>44859</v>
      </c>
      <c r="P308" s="178" t="s">
        <v>1105</v>
      </c>
      <c r="Q308" s="1"/>
      <c r="R308" s="1"/>
      <c r="S308" s="1"/>
      <c r="T308" s="1"/>
      <c r="U308" s="1"/>
      <c r="V308" s="1"/>
      <c r="W308" s="1"/>
      <c r="X308" s="1"/>
      <c r="Y308" s="1"/>
      <c r="Z308" s="1"/>
      <c r="AA308" s="1"/>
      <c r="AB308" s="1"/>
      <c r="AC308" s="1"/>
      <c r="AD308" s="1"/>
      <c r="AE308" s="1"/>
      <c r="AF308" s="1"/>
      <c r="AG308" s="1"/>
      <c r="AH308" s="1"/>
      <c r="AI308" s="1"/>
      <c r="AJ308" s="1"/>
      <c r="AK308" s="1"/>
      <c r="AL308" s="1"/>
      <c r="AM308" s="1"/>
      <c r="AN308" s="1"/>
      <c r="AO308" s="1"/>
      <c r="AP308" s="1"/>
      <c r="AQ308" s="1"/>
      <c r="AR308" s="1"/>
      <c r="AS308" s="1"/>
      <c r="AT308" s="1"/>
      <c r="AU308" s="1"/>
      <c r="AV308" s="1"/>
      <c r="AW308" s="1"/>
      <c r="AX308" s="1"/>
      <c r="AY308" s="1"/>
    </row>
    <row r="309" spans="1:51" ht="71.099999999999994" customHeight="1" x14ac:dyDescent="0.2">
      <c r="A309" s="174">
        <f t="shared" si="4"/>
        <v>301</v>
      </c>
      <c r="B309" s="274" t="s">
        <v>3421</v>
      </c>
      <c r="C309" s="279" t="s">
        <v>1540</v>
      </c>
      <c r="D309" s="279" t="s">
        <v>1541</v>
      </c>
      <c r="E309" s="296" t="s">
        <v>83</v>
      </c>
      <c r="F309" s="279" t="s">
        <v>150</v>
      </c>
      <c r="G309" s="273" t="s">
        <v>35</v>
      </c>
      <c r="H309" s="238">
        <v>44562</v>
      </c>
      <c r="I309" s="239" t="s">
        <v>3423</v>
      </c>
      <c r="J309" s="239" t="s">
        <v>3423</v>
      </c>
      <c r="K309" s="241" t="s">
        <v>1542</v>
      </c>
      <c r="L309" s="239" t="s">
        <v>1543</v>
      </c>
      <c r="M309" s="239" t="s">
        <v>1543</v>
      </c>
      <c r="N309" s="182" t="s">
        <v>119</v>
      </c>
      <c r="O309" s="223">
        <v>44859</v>
      </c>
      <c r="P309" s="178" t="s">
        <v>1105</v>
      </c>
      <c r="Q309" s="1"/>
      <c r="R309" s="1"/>
      <c r="S309" s="1"/>
      <c r="T309" s="1"/>
      <c r="U309" s="1"/>
      <c r="V309" s="1"/>
      <c r="W309" s="1"/>
      <c r="X309" s="1"/>
      <c r="Y309" s="1"/>
      <c r="Z309" s="1"/>
      <c r="AA309" s="1"/>
      <c r="AB309" s="1"/>
      <c r="AC309" s="1"/>
      <c r="AD309" s="1"/>
      <c r="AE309" s="1"/>
      <c r="AF309" s="1"/>
      <c r="AG309" s="1"/>
      <c r="AH309" s="1"/>
      <c r="AI309" s="1"/>
      <c r="AJ309" s="1"/>
      <c r="AK309" s="1"/>
      <c r="AL309" s="1"/>
      <c r="AM309" s="1"/>
      <c r="AN309" s="1"/>
      <c r="AO309" s="1"/>
      <c r="AP309" s="1"/>
      <c r="AQ309" s="1"/>
      <c r="AR309" s="1"/>
      <c r="AS309" s="1"/>
      <c r="AT309" s="1"/>
      <c r="AU309" s="1"/>
      <c r="AV309" s="1"/>
      <c r="AW309" s="1"/>
      <c r="AX309" s="1"/>
      <c r="AY309" s="1"/>
    </row>
    <row r="310" spans="1:51" ht="71.099999999999994" customHeight="1" x14ac:dyDescent="0.2">
      <c r="A310" s="174">
        <f t="shared" si="4"/>
        <v>302</v>
      </c>
      <c r="B310" s="274" t="s">
        <v>3421</v>
      </c>
      <c r="C310" s="279" t="s">
        <v>1544</v>
      </c>
      <c r="D310" s="279" t="s">
        <v>1545</v>
      </c>
      <c r="E310" s="296" t="s">
        <v>83</v>
      </c>
      <c r="F310" s="274" t="s">
        <v>148</v>
      </c>
      <c r="G310" s="273" t="s">
        <v>35</v>
      </c>
      <c r="H310" s="238">
        <v>44562</v>
      </c>
      <c r="I310" s="239" t="s">
        <v>3423</v>
      </c>
      <c r="J310" s="239" t="s">
        <v>3423</v>
      </c>
      <c r="K310" s="180" t="s">
        <v>40</v>
      </c>
      <c r="L310" s="217" t="s">
        <v>989</v>
      </c>
      <c r="M310" s="217" t="s">
        <v>989</v>
      </c>
      <c r="N310" s="181" t="s">
        <v>41</v>
      </c>
      <c r="O310" s="223">
        <v>44859</v>
      </c>
      <c r="P310" s="182" t="s">
        <v>989</v>
      </c>
      <c r="Q310" s="1"/>
      <c r="R310" s="1"/>
      <c r="S310" s="1"/>
      <c r="T310" s="1"/>
      <c r="U310" s="1"/>
      <c r="V310" s="1"/>
      <c r="W310" s="1"/>
      <c r="X310" s="1"/>
      <c r="Y310" s="1"/>
      <c r="Z310" s="1"/>
      <c r="AA310" s="1"/>
      <c r="AB310" s="1"/>
      <c r="AC310" s="1"/>
      <c r="AD310" s="1"/>
      <c r="AE310" s="1"/>
      <c r="AF310" s="1"/>
      <c r="AG310" s="1"/>
      <c r="AH310" s="1"/>
      <c r="AI310" s="1"/>
      <c r="AJ310" s="1"/>
      <c r="AK310" s="1"/>
      <c r="AL310" s="1"/>
      <c r="AM310" s="1"/>
      <c r="AN310" s="1"/>
      <c r="AO310" s="1"/>
      <c r="AP310" s="1"/>
      <c r="AQ310" s="1"/>
      <c r="AR310" s="1"/>
      <c r="AS310" s="1"/>
      <c r="AT310" s="1"/>
      <c r="AU310" s="1"/>
      <c r="AV310" s="1"/>
      <c r="AW310" s="1"/>
      <c r="AX310" s="1"/>
      <c r="AY310" s="1"/>
    </row>
    <row r="311" spans="1:51" ht="71.099999999999994" customHeight="1" x14ac:dyDescent="0.2">
      <c r="A311" s="174">
        <f t="shared" si="4"/>
        <v>303</v>
      </c>
      <c r="B311" s="274" t="s">
        <v>3421</v>
      </c>
      <c r="C311" s="279" t="s">
        <v>1546</v>
      </c>
      <c r="D311" s="279" t="s">
        <v>1547</v>
      </c>
      <c r="E311" s="273" t="s">
        <v>83</v>
      </c>
      <c r="F311" s="274" t="s">
        <v>150</v>
      </c>
      <c r="G311" s="273" t="s">
        <v>35</v>
      </c>
      <c r="H311" s="238">
        <v>44562</v>
      </c>
      <c r="I311" s="239" t="s">
        <v>3423</v>
      </c>
      <c r="J311" s="239" t="s">
        <v>3423</v>
      </c>
      <c r="K311" s="180" t="s">
        <v>40</v>
      </c>
      <c r="L311" s="217" t="s">
        <v>989</v>
      </c>
      <c r="M311" s="217" t="s">
        <v>989</v>
      </c>
      <c r="N311" s="181" t="s">
        <v>41</v>
      </c>
      <c r="O311" s="223">
        <v>44859</v>
      </c>
      <c r="P311" s="182" t="s">
        <v>989</v>
      </c>
      <c r="Q311" s="1"/>
      <c r="R311" s="1"/>
      <c r="S311" s="1"/>
      <c r="T311" s="1"/>
      <c r="U311" s="1"/>
      <c r="V311" s="1"/>
      <c r="W311" s="1"/>
      <c r="X311" s="1"/>
      <c r="Y311" s="1"/>
      <c r="Z311" s="1"/>
      <c r="AA311" s="1"/>
      <c r="AB311" s="1"/>
      <c r="AC311" s="1"/>
      <c r="AD311" s="1"/>
      <c r="AE311" s="1"/>
      <c r="AF311" s="1"/>
      <c r="AG311" s="1"/>
      <c r="AH311" s="1"/>
      <c r="AI311" s="1"/>
      <c r="AJ311" s="1"/>
      <c r="AK311" s="1"/>
      <c r="AL311" s="1"/>
      <c r="AM311" s="1"/>
      <c r="AN311" s="1"/>
      <c r="AO311" s="1"/>
      <c r="AP311" s="1"/>
      <c r="AQ311" s="1"/>
      <c r="AR311" s="1"/>
      <c r="AS311" s="1"/>
      <c r="AT311" s="1"/>
      <c r="AU311" s="1"/>
      <c r="AV311" s="1"/>
      <c r="AW311" s="1"/>
      <c r="AX311" s="1"/>
      <c r="AY311" s="1"/>
    </row>
    <row r="312" spans="1:51" ht="71.099999999999994" customHeight="1" x14ac:dyDescent="0.2">
      <c r="A312" s="174">
        <f t="shared" si="4"/>
        <v>304</v>
      </c>
      <c r="B312" s="274" t="s">
        <v>3421</v>
      </c>
      <c r="C312" s="279" t="s">
        <v>1548</v>
      </c>
      <c r="D312" s="279" t="s">
        <v>1549</v>
      </c>
      <c r="E312" s="273" t="s">
        <v>83</v>
      </c>
      <c r="F312" s="274" t="s">
        <v>34</v>
      </c>
      <c r="G312" s="273" t="s">
        <v>35</v>
      </c>
      <c r="H312" s="238">
        <v>44562</v>
      </c>
      <c r="I312" s="239" t="s">
        <v>3423</v>
      </c>
      <c r="J312" s="239" t="s">
        <v>3423</v>
      </c>
      <c r="K312" s="180" t="s">
        <v>40</v>
      </c>
      <c r="L312" s="217" t="s">
        <v>989</v>
      </c>
      <c r="M312" s="217" t="s">
        <v>989</v>
      </c>
      <c r="N312" s="181" t="s">
        <v>41</v>
      </c>
      <c r="O312" s="223">
        <v>44859</v>
      </c>
      <c r="P312" s="223" t="s">
        <v>989</v>
      </c>
      <c r="Q312" s="1"/>
      <c r="R312" s="1"/>
      <c r="S312" s="1"/>
      <c r="T312" s="1"/>
      <c r="U312" s="1"/>
      <c r="V312" s="1"/>
      <c r="W312" s="1"/>
      <c r="X312" s="1"/>
      <c r="Y312" s="1"/>
      <c r="Z312" s="1"/>
      <c r="AA312" s="1"/>
      <c r="AB312" s="1"/>
      <c r="AC312" s="1"/>
      <c r="AD312" s="1"/>
      <c r="AE312" s="1"/>
      <c r="AF312" s="1"/>
      <c r="AG312" s="1"/>
      <c r="AH312" s="1"/>
      <c r="AI312" s="1"/>
      <c r="AJ312" s="1"/>
      <c r="AK312" s="1"/>
      <c r="AL312" s="1"/>
      <c r="AM312" s="1"/>
      <c r="AN312" s="1"/>
      <c r="AO312" s="1"/>
      <c r="AP312" s="1"/>
      <c r="AQ312" s="1"/>
      <c r="AR312" s="1"/>
      <c r="AS312" s="1"/>
      <c r="AT312" s="1"/>
      <c r="AU312" s="1"/>
      <c r="AV312" s="1"/>
      <c r="AW312" s="1"/>
      <c r="AX312" s="1"/>
      <c r="AY312" s="1"/>
    </row>
    <row r="313" spans="1:51" ht="71.099999999999994" customHeight="1" x14ac:dyDescent="0.2">
      <c r="A313" s="174">
        <f t="shared" si="4"/>
        <v>305</v>
      </c>
      <c r="B313" s="274" t="s">
        <v>3421</v>
      </c>
      <c r="C313" s="279" t="s">
        <v>1550</v>
      </c>
      <c r="D313" s="279" t="s">
        <v>1551</v>
      </c>
      <c r="E313" s="273" t="s">
        <v>83</v>
      </c>
      <c r="F313" s="274" t="s">
        <v>148</v>
      </c>
      <c r="G313" s="273" t="s">
        <v>35</v>
      </c>
      <c r="H313" s="238">
        <v>44562</v>
      </c>
      <c r="I313" s="239" t="s">
        <v>3423</v>
      </c>
      <c r="J313" s="239" t="s">
        <v>3423</v>
      </c>
      <c r="K313" s="180" t="s">
        <v>40</v>
      </c>
      <c r="L313" s="217" t="s">
        <v>989</v>
      </c>
      <c r="M313" s="217" t="s">
        <v>989</v>
      </c>
      <c r="N313" s="181" t="s">
        <v>41</v>
      </c>
      <c r="O313" s="223">
        <v>44859</v>
      </c>
      <c r="P313" s="223" t="s">
        <v>989</v>
      </c>
      <c r="Q313" s="1"/>
      <c r="R313" s="1"/>
      <c r="S313" s="1"/>
      <c r="T313" s="1"/>
      <c r="U313" s="1"/>
      <c r="V313" s="1"/>
      <c r="W313" s="1"/>
      <c r="X313" s="1"/>
      <c r="Y313" s="1"/>
      <c r="Z313" s="1"/>
      <c r="AA313" s="1"/>
      <c r="AB313" s="1"/>
      <c r="AC313" s="1"/>
      <c r="AD313" s="1"/>
      <c r="AE313" s="1"/>
      <c r="AF313" s="1"/>
      <c r="AG313" s="1"/>
      <c r="AH313" s="1"/>
      <c r="AI313" s="1"/>
      <c r="AJ313" s="1"/>
      <c r="AK313" s="1"/>
      <c r="AL313" s="1"/>
      <c r="AM313" s="1"/>
      <c r="AN313" s="1"/>
      <c r="AO313" s="1"/>
      <c r="AP313" s="1"/>
      <c r="AQ313" s="1"/>
      <c r="AR313" s="1"/>
      <c r="AS313" s="1"/>
      <c r="AT313" s="1"/>
      <c r="AU313" s="1"/>
      <c r="AV313" s="1"/>
      <c r="AW313" s="1"/>
      <c r="AX313" s="1"/>
      <c r="AY313" s="1"/>
    </row>
    <row r="314" spans="1:51" ht="71.099999999999994" customHeight="1" x14ac:dyDescent="0.2">
      <c r="A314" s="174">
        <f t="shared" si="4"/>
        <v>306</v>
      </c>
      <c r="B314" s="274" t="s">
        <v>3421</v>
      </c>
      <c r="C314" s="279" t="s">
        <v>1552</v>
      </c>
      <c r="D314" s="279" t="s">
        <v>1553</v>
      </c>
      <c r="E314" s="273" t="s">
        <v>83</v>
      </c>
      <c r="F314" s="274" t="s">
        <v>148</v>
      </c>
      <c r="G314" s="273" t="s">
        <v>35</v>
      </c>
      <c r="H314" s="238">
        <v>44562</v>
      </c>
      <c r="I314" s="239" t="s">
        <v>3423</v>
      </c>
      <c r="J314" s="239" t="s">
        <v>3423</v>
      </c>
      <c r="K314" s="180" t="s">
        <v>40</v>
      </c>
      <c r="L314" s="217" t="s">
        <v>989</v>
      </c>
      <c r="M314" s="217" t="s">
        <v>989</v>
      </c>
      <c r="N314" s="181" t="s">
        <v>41</v>
      </c>
      <c r="O314" s="223">
        <v>44859</v>
      </c>
      <c r="P314" s="223" t="s">
        <v>989</v>
      </c>
      <c r="Q314" s="1"/>
      <c r="R314" s="1"/>
      <c r="S314" s="1"/>
      <c r="T314" s="1"/>
      <c r="U314" s="1"/>
      <c r="V314" s="1"/>
      <c r="W314" s="1"/>
      <c r="X314" s="1"/>
      <c r="Y314" s="1"/>
      <c r="Z314" s="1"/>
      <c r="AA314" s="1"/>
      <c r="AB314" s="1"/>
      <c r="AC314" s="1"/>
      <c r="AD314" s="1"/>
      <c r="AE314" s="1"/>
      <c r="AF314" s="1"/>
      <c r="AG314" s="1"/>
      <c r="AH314" s="1"/>
      <c r="AI314" s="1"/>
      <c r="AJ314" s="1"/>
      <c r="AK314" s="1"/>
      <c r="AL314" s="1"/>
      <c r="AM314" s="1"/>
      <c r="AN314" s="1"/>
      <c r="AO314" s="1"/>
      <c r="AP314" s="1"/>
      <c r="AQ314" s="1"/>
      <c r="AR314" s="1"/>
      <c r="AS314" s="1"/>
      <c r="AT314" s="1"/>
      <c r="AU314" s="1"/>
      <c r="AV314" s="1"/>
      <c r="AW314" s="1"/>
      <c r="AX314" s="1"/>
      <c r="AY314" s="1"/>
    </row>
    <row r="315" spans="1:51" ht="71.099999999999994" customHeight="1" x14ac:dyDescent="0.2">
      <c r="A315" s="174">
        <f t="shared" si="4"/>
        <v>307</v>
      </c>
      <c r="B315" s="274" t="s">
        <v>3421</v>
      </c>
      <c r="C315" s="279" t="s">
        <v>1554</v>
      </c>
      <c r="D315" s="279" t="s">
        <v>1555</v>
      </c>
      <c r="E315" s="273" t="s">
        <v>83</v>
      </c>
      <c r="F315" s="274" t="s">
        <v>148</v>
      </c>
      <c r="G315" s="273" t="s">
        <v>35</v>
      </c>
      <c r="H315" s="238">
        <v>44562</v>
      </c>
      <c r="I315" s="239" t="s">
        <v>3423</v>
      </c>
      <c r="J315" s="239" t="s">
        <v>3423</v>
      </c>
      <c r="K315" s="182" t="s">
        <v>47</v>
      </c>
      <c r="L315" s="240" t="s">
        <v>1045</v>
      </c>
      <c r="M315" s="240" t="s">
        <v>1045</v>
      </c>
      <c r="N315" s="182" t="s">
        <v>119</v>
      </c>
      <c r="O315" s="223">
        <v>44453</v>
      </c>
      <c r="P315" s="178" t="s">
        <v>1105</v>
      </c>
      <c r="Q315" s="1"/>
      <c r="R315" s="1"/>
      <c r="S315" s="1"/>
      <c r="T315" s="1"/>
      <c r="U315" s="1"/>
      <c r="V315" s="1"/>
      <c r="W315" s="1"/>
      <c r="X315" s="1"/>
      <c r="Y315" s="1"/>
      <c r="Z315" s="1"/>
      <c r="AA315" s="1"/>
      <c r="AB315" s="1"/>
      <c r="AC315" s="1"/>
      <c r="AD315" s="1"/>
      <c r="AE315" s="1"/>
      <c r="AF315" s="1"/>
      <c r="AG315" s="1"/>
      <c r="AH315" s="1"/>
      <c r="AI315" s="1"/>
      <c r="AJ315" s="1"/>
      <c r="AK315" s="1"/>
      <c r="AL315" s="1"/>
      <c r="AM315" s="1"/>
      <c r="AN315" s="1"/>
      <c r="AO315" s="1"/>
      <c r="AP315" s="1"/>
      <c r="AQ315" s="1"/>
      <c r="AR315" s="1"/>
      <c r="AS315" s="1"/>
      <c r="AT315" s="1"/>
      <c r="AU315" s="1"/>
      <c r="AV315" s="1"/>
      <c r="AW315" s="1"/>
      <c r="AX315" s="1"/>
      <c r="AY315" s="1"/>
    </row>
    <row r="316" spans="1:51" ht="71.099999999999994" customHeight="1" x14ac:dyDescent="0.2">
      <c r="A316" s="174">
        <f t="shared" si="4"/>
        <v>308</v>
      </c>
      <c r="B316" s="274" t="s">
        <v>3421</v>
      </c>
      <c r="C316" s="279" t="s">
        <v>1556</v>
      </c>
      <c r="D316" s="279" t="s">
        <v>1557</v>
      </c>
      <c r="E316" s="296" t="s">
        <v>83</v>
      </c>
      <c r="F316" s="279" t="s">
        <v>84</v>
      </c>
      <c r="G316" s="296" t="s">
        <v>35</v>
      </c>
      <c r="H316" s="238">
        <v>44820</v>
      </c>
      <c r="I316" s="239" t="s">
        <v>3423</v>
      </c>
      <c r="J316" s="239" t="s">
        <v>3423</v>
      </c>
      <c r="K316" s="239" t="s">
        <v>47</v>
      </c>
      <c r="L316" s="240" t="s">
        <v>1045</v>
      </c>
      <c r="M316" s="240" t="s">
        <v>1045</v>
      </c>
      <c r="N316" s="239" t="s">
        <v>119</v>
      </c>
      <c r="O316" s="223">
        <v>44859</v>
      </c>
      <c r="P316" s="178" t="s">
        <v>1105</v>
      </c>
      <c r="Q316" s="1"/>
      <c r="R316" s="1"/>
      <c r="S316" s="1"/>
      <c r="T316" s="1"/>
      <c r="U316" s="1"/>
      <c r="V316" s="1"/>
      <c r="W316" s="1"/>
      <c r="X316" s="1"/>
      <c r="Y316" s="1"/>
      <c r="Z316" s="1"/>
      <c r="AA316" s="1"/>
      <c r="AB316" s="1"/>
      <c r="AC316" s="1"/>
      <c r="AD316" s="1"/>
      <c r="AE316" s="1"/>
      <c r="AF316" s="1"/>
      <c r="AG316" s="1"/>
      <c r="AH316" s="1"/>
      <c r="AI316" s="1"/>
      <c r="AJ316" s="1"/>
      <c r="AK316" s="1"/>
      <c r="AL316" s="1"/>
      <c r="AM316" s="1"/>
      <c r="AN316" s="1"/>
      <c r="AO316" s="1"/>
      <c r="AP316" s="1"/>
      <c r="AQ316" s="1"/>
      <c r="AR316" s="1"/>
      <c r="AS316" s="1"/>
      <c r="AT316" s="1"/>
      <c r="AU316" s="1"/>
      <c r="AV316" s="1"/>
      <c r="AW316" s="1"/>
      <c r="AX316" s="1"/>
      <c r="AY316" s="1"/>
    </row>
    <row r="317" spans="1:51" ht="71.099999999999994" customHeight="1" x14ac:dyDescent="0.2">
      <c r="A317" s="174">
        <f t="shared" si="4"/>
        <v>309</v>
      </c>
      <c r="B317" s="274" t="s">
        <v>3421</v>
      </c>
      <c r="C317" s="279" t="s">
        <v>1558</v>
      </c>
      <c r="D317" s="279" t="s">
        <v>1559</v>
      </c>
      <c r="E317" s="296" t="s">
        <v>83</v>
      </c>
      <c r="F317" s="279" t="s">
        <v>84</v>
      </c>
      <c r="G317" s="296" t="s">
        <v>35</v>
      </c>
      <c r="H317" s="238">
        <v>44820</v>
      </c>
      <c r="I317" s="239" t="s">
        <v>3423</v>
      </c>
      <c r="J317" s="239" t="s">
        <v>3423</v>
      </c>
      <c r="K317" s="239" t="s">
        <v>47</v>
      </c>
      <c r="L317" s="240" t="s">
        <v>1045</v>
      </c>
      <c r="M317" s="240" t="s">
        <v>1045</v>
      </c>
      <c r="N317" s="239" t="s">
        <v>119</v>
      </c>
      <c r="O317" s="223">
        <v>44859</v>
      </c>
      <c r="P317" s="178" t="s">
        <v>1105</v>
      </c>
      <c r="Q317" s="1"/>
      <c r="R317" s="1"/>
      <c r="S317" s="1"/>
      <c r="T317" s="1"/>
      <c r="U317" s="1"/>
      <c r="V317" s="1"/>
      <c r="W317" s="1"/>
      <c r="X317" s="1"/>
      <c r="Y317" s="1"/>
      <c r="Z317" s="1"/>
      <c r="AA317" s="1"/>
      <c r="AB317" s="1"/>
      <c r="AC317" s="1"/>
      <c r="AD317" s="1"/>
      <c r="AE317" s="1"/>
      <c r="AF317" s="1"/>
      <c r="AG317" s="1"/>
      <c r="AH317" s="1"/>
      <c r="AI317" s="1"/>
      <c r="AJ317" s="1"/>
      <c r="AK317" s="1"/>
      <c r="AL317" s="1"/>
      <c r="AM317" s="1"/>
      <c r="AN317" s="1"/>
      <c r="AO317" s="1"/>
      <c r="AP317" s="1"/>
      <c r="AQ317" s="1"/>
      <c r="AR317" s="1"/>
      <c r="AS317" s="1"/>
      <c r="AT317" s="1"/>
      <c r="AU317" s="1"/>
      <c r="AV317" s="1"/>
      <c r="AW317" s="1"/>
      <c r="AX317" s="1"/>
      <c r="AY317" s="1"/>
    </row>
    <row r="318" spans="1:51" ht="71.099999999999994" customHeight="1" x14ac:dyDescent="0.2">
      <c r="A318" s="174">
        <f t="shared" si="4"/>
        <v>310</v>
      </c>
      <c r="B318" s="274" t="s">
        <v>3421</v>
      </c>
      <c r="C318" s="279" t="s">
        <v>1560</v>
      </c>
      <c r="D318" s="279" t="s">
        <v>1561</v>
      </c>
      <c r="E318" s="296" t="s">
        <v>83</v>
      </c>
      <c r="F318" s="279" t="s">
        <v>34</v>
      </c>
      <c r="G318" s="296" t="s">
        <v>35</v>
      </c>
      <c r="H318" s="238">
        <v>44820</v>
      </c>
      <c r="I318" s="239" t="s">
        <v>3423</v>
      </c>
      <c r="J318" s="239" t="s">
        <v>3423</v>
      </c>
      <c r="K318" s="180" t="s">
        <v>40</v>
      </c>
      <c r="L318" s="217" t="s">
        <v>989</v>
      </c>
      <c r="M318" s="217" t="s">
        <v>989</v>
      </c>
      <c r="N318" s="181" t="s">
        <v>41</v>
      </c>
      <c r="O318" s="223">
        <v>44859</v>
      </c>
      <c r="P318" s="182" t="s">
        <v>989</v>
      </c>
      <c r="Q318" s="1"/>
      <c r="R318" s="1"/>
      <c r="S318" s="1"/>
      <c r="T318" s="1"/>
      <c r="U318" s="1"/>
      <c r="V318" s="1"/>
      <c r="W318" s="1"/>
      <c r="X318" s="1"/>
      <c r="Y318" s="1"/>
      <c r="Z318" s="1"/>
      <c r="AA318" s="1"/>
      <c r="AB318" s="1"/>
      <c r="AC318" s="1"/>
      <c r="AD318" s="1"/>
      <c r="AE318" s="1"/>
      <c r="AF318" s="1"/>
      <c r="AG318" s="1"/>
      <c r="AH318" s="1"/>
      <c r="AI318" s="1"/>
      <c r="AJ318" s="1"/>
      <c r="AK318" s="1"/>
      <c r="AL318" s="1"/>
      <c r="AM318" s="1"/>
      <c r="AN318" s="1"/>
      <c r="AO318" s="1"/>
      <c r="AP318" s="1"/>
      <c r="AQ318" s="1"/>
      <c r="AR318" s="1"/>
      <c r="AS318" s="1"/>
      <c r="AT318" s="1"/>
      <c r="AU318" s="1"/>
      <c r="AV318" s="1"/>
      <c r="AW318" s="1"/>
      <c r="AX318" s="1"/>
      <c r="AY318" s="1"/>
    </row>
    <row r="319" spans="1:51" ht="71.099999999999994" customHeight="1" x14ac:dyDescent="0.2">
      <c r="A319" s="174">
        <f t="shared" si="4"/>
        <v>311</v>
      </c>
      <c r="B319" s="274" t="s">
        <v>3421</v>
      </c>
      <c r="C319" s="279" t="s">
        <v>1562</v>
      </c>
      <c r="D319" s="279" t="s">
        <v>1563</v>
      </c>
      <c r="E319" s="296" t="s">
        <v>83</v>
      </c>
      <c r="F319" s="279" t="s">
        <v>150</v>
      </c>
      <c r="G319" s="296" t="s">
        <v>35</v>
      </c>
      <c r="H319" s="238">
        <v>44820</v>
      </c>
      <c r="I319" s="239" t="s">
        <v>3423</v>
      </c>
      <c r="J319" s="239" t="s">
        <v>3423</v>
      </c>
      <c r="K319" s="180" t="s">
        <v>40</v>
      </c>
      <c r="L319" s="217" t="s">
        <v>989</v>
      </c>
      <c r="M319" s="217" t="s">
        <v>989</v>
      </c>
      <c r="N319" s="181" t="s">
        <v>41</v>
      </c>
      <c r="O319" s="223">
        <v>44859</v>
      </c>
      <c r="P319" s="182" t="s">
        <v>989</v>
      </c>
      <c r="Q319" s="1"/>
      <c r="R319" s="1"/>
      <c r="S319" s="1"/>
      <c r="T319" s="1"/>
      <c r="U319" s="1"/>
      <c r="V319" s="1"/>
      <c r="W319" s="1"/>
      <c r="X319" s="1"/>
      <c r="Y319" s="1"/>
      <c r="Z319" s="1"/>
      <c r="AA319" s="1"/>
      <c r="AB319" s="1"/>
      <c r="AC319" s="1"/>
      <c r="AD319" s="1"/>
      <c r="AE319" s="1"/>
      <c r="AF319" s="1"/>
      <c r="AG319" s="1"/>
      <c r="AH319" s="1"/>
      <c r="AI319" s="1"/>
      <c r="AJ319" s="1"/>
      <c r="AK319" s="1"/>
      <c r="AL319" s="1"/>
      <c r="AM319" s="1"/>
      <c r="AN319" s="1"/>
      <c r="AO319" s="1"/>
      <c r="AP319" s="1"/>
      <c r="AQ319" s="1"/>
      <c r="AR319" s="1"/>
      <c r="AS319" s="1"/>
      <c r="AT319" s="1"/>
      <c r="AU319" s="1"/>
      <c r="AV319" s="1"/>
      <c r="AW319" s="1"/>
      <c r="AX319" s="1"/>
      <c r="AY319" s="1"/>
    </row>
    <row r="320" spans="1:51" ht="71.099999999999994" customHeight="1" x14ac:dyDescent="0.2">
      <c r="A320" s="174">
        <f t="shared" si="4"/>
        <v>312</v>
      </c>
      <c r="B320" s="274" t="s">
        <v>3421</v>
      </c>
      <c r="C320" s="274" t="s">
        <v>1564</v>
      </c>
      <c r="D320" s="274" t="s">
        <v>1565</v>
      </c>
      <c r="E320" s="273" t="s">
        <v>33</v>
      </c>
      <c r="F320" s="274" t="s">
        <v>84</v>
      </c>
      <c r="G320" s="273" t="s">
        <v>35</v>
      </c>
      <c r="H320" s="238">
        <v>44200</v>
      </c>
      <c r="I320" s="239" t="s">
        <v>3423</v>
      </c>
      <c r="J320" s="239" t="s">
        <v>3423</v>
      </c>
      <c r="K320" s="182" t="s">
        <v>47</v>
      </c>
      <c r="L320" s="182" t="s">
        <v>1045</v>
      </c>
      <c r="M320" s="182" t="s">
        <v>1045</v>
      </c>
      <c r="N320" s="182" t="s">
        <v>119</v>
      </c>
      <c r="O320" s="185">
        <v>44453</v>
      </c>
      <c r="P320" s="178" t="s">
        <v>1105</v>
      </c>
      <c r="Q320" s="1"/>
      <c r="R320" s="1"/>
      <c r="S320" s="1"/>
      <c r="T320" s="1"/>
      <c r="U320" s="1"/>
      <c r="V320" s="1"/>
      <c r="W320" s="1"/>
      <c r="X320" s="1"/>
      <c r="Y320" s="1"/>
      <c r="Z320" s="1"/>
      <c r="AA320" s="1"/>
      <c r="AB320" s="1"/>
      <c r="AC320" s="1"/>
      <c r="AD320" s="1"/>
      <c r="AE320" s="1"/>
      <c r="AF320" s="1"/>
      <c r="AG320" s="1"/>
      <c r="AH320" s="1"/>
      <c r="AI320" s="1"/>
      <c r="AJ320" s="1"/>
      <c r="AK320" s="1"/>
      <c r="AL320" s="1"/>
      <c r="AM320" s="1"/>
      <c r="AN320" s="1"/>
      <c r="AO320" s="1"/>
      <c r="AP320" s="1"/>
      <c r="AQ320" s="1"/>
      <c r="AR320" s="1"/>
      <c r="AS320" s="1"/>
      <c r="AT320" s="1"/>
      <c r="AU320" s="1"/>
      <c r="AV320" s="1"/>
      <c r="AW320" s="1"/>
      <c r="AX320" s="1"/>
      <c r="AY320" s="1"/>
    </row>
    <row r="321" spans="1:51" ht="71.099999999999994" customHeight="1" x14ac:dyDescent="0.2">
      <c r="A321" s="174">
        <f t="shared" si="4"/>
        <v>313</v>
      </c>
      <c r="B321" s="274" t="s">
        <v>3421</v>
      </c>
      <c r="C321" s="274" t="s">
        <v>1566</v>
      </c>
      <c r="D321" s="285" t="s">
        <v>1567</v>
      </c>
      <c r="E321" s="273" t="s">
        <v>83</v>
      </c>
      <c r="F321" s="274" t="s">
        <v>138</v>
      </c>
      <c r="G321" s="273" t="s">
        <v>104</v>
      </c>
      <c r="H321" s="238">
        <v>44588</v>
      </c>
      <c r="I321" s="239" t="s">
        <v>3423</v>
      </c>
      <c r="J321" s="239" t="s">
        <v>3423</v>
      </c>
      <c r="K321" s="180" t="s">
        <v>40</v>
      </c>
      <c r="L321" s="217" t="s">
        <v>989</v>
      </c>
      <c r="M321" s="217" t="s">
        <v>989</v>
      </c>
      <c r="N321" s="181" t="s">
        <v>41</v>
      </c>
      <c r="O321" s="185">
        <v>44588</v>
      </c>
      <c r="P321" s="178" t="s">
        <v>1105</v>
      </c>
      <c r="Q321" s="1"/>
      <c r="R321" s="1"/>
      <c r="S321" s="1"/>
      <c r="T321" s="1"/>
      <c r="U321" s="1"/>
      <c r="V321" s="1"/>
      <c r="W321" s="1"/>
      <c r="X321" s="1"/>
      <c r="Y321" s="1"/>
      <c r="Z321" s="1"/>
      <c r="AA321" s="1"/>
      <c r="AB321" s="1"/>
      <c r="AC321" s="1"/>
      <c r="AD321" s="1"/>
      <c r="AE321" s="1"/>
      <c r="AF321" s="1"/>
      <c r="AG321" s="1"/>
      <c r="AH321" s="1"/>
      <c r="AI321" s="1"/>
      <c r="AJ321" s="1"/>
      <c r="AK321" s="1"/>
      <c r="AL321" s="1"/>
      <c r="AM321" s="1"/>
      <c r="AN321" s="1"/>
      <c r="AO321" s="1"/>
      <c r="AP321" s="1"/>
      <c r="AQ321" s="1"/>
      <c r="AR321" s="1"/>
      <c r="AS321" s="1"/>
      <c r="AT321" s="1"/>
      <c r="AU321" s="1"/>
      <c r="AV321" s="1"/>
      <c r="AW321" s="1"/>
      <c r="AX321" s="1"/>
      <c r="AY321" s="1"/>
    </row>
    <row r="322" spans="1:51" ht="71.099999999999994" customHeight="1" x14ac:dyDescent="0.2">
      <c r="A322" s="174">
        <f t="shared" si="4"/>
        <v>314</v>
      </c>
      <c r="B322" s="274" t="s">
        <v>3421</v>
      </c>
      <c r="C322" s="285" t="s">
        <v>3414</v>
      </c>
      <c r="D322" s="274" t="s">
        <v>1568</v>
      </c>
      <c r="E322" s="273" t="s">
        <v>83</v>
      </c>
      <c r="F322" s="274" t="s">
        <v>34</v>
      </c>
      <c r="G322" s="273" t="s">
        <v>35</v>
      </c>
      <c r="H322" s="218">
        <v>45091</v>
      </c>
      <c r="I322" s="239" t="s">
        <v>3423</v>
      </c>
      <c r="J322" s="239" t="s">
        <v>3423</v>
      </c>
      <c r="K322" s="182" t="s">
        <v>1569</v>
      </c>
      <c r="L322" s="182" t="s">
        <v>1543</v>
      </c>
      <c r="M322" s="182" t="s">
        <v>1543</v>
      </c>
      <c r="N322" s="182" t="s">
        <v>119</v>
      </c>
      <c r="O322" s="185">
        <v>45091</v>
      </c>
      <c r="P322" s="236" t="s">
        <v>1570</v>
      </c>
      <c r="Q322" s="1"/>
      <c r="R322" s="1"/>
      <c r="S322" s="1"/>
      <c r="T322" s="1"/>
      <c r="U322" s="1"/>
      <c r="V322" s="1"/>
      <c r="W322" s="1"/>
      <c r="X322" s="1"/>
      <c r="Y322" s="1"/>
      <c r="Z322" s="1"/>
      <c r="AA322" s="1"/>
      <c r="AB322" s="1"/>
      <c r="AC322" s="1"/>
      <c r="AD322" s="1"/>
      <c r="AE322" s="1"/>
      <c r="AF322" s="1"/>
      <c r="AG322" s="1"/>
      <c r="AH322" s="1"/>
      <c r="AI322" s="1"/>
      <c r="AJ322" s="1"/>
      <c r="AK322" s="1"/>
      <c r="AL322" s="1"/>
      <c r="AM322" s="1"/>
      <c r="AN322" s="1"/>
      <c r="AO322" s="1"/>
      <c r="AP322" s="1"/>
      <c r="AQ322" s="1"/>
      <c r="AR322" s="1"/>
      <c r="AS322" s="1"/>
      <c r="AT322" s="1"/>
      <c r="AU322" s="1"/>
      <c r="AV322" s="1"/>
      <c r="AW322" s="1"/>
      <c r="AX322" s="1"/>
      <c r="AY322" s="1"/>
    </row>
    <row r="323" spans="1:51" ht="71.099999999999994" customHeight="1" x14ac:dyDescent="0.2">
      <c r="A323" s="174">
        <f t="shared" si="4"/>
        <v>315</v>
      </c>
      <c r="B323" s="274" t="s">
        <v>3421</v>
      </c>
      <c r="C323" s="274" t="s">
        <v>1571</v>
      </c>
      <c r="D323" s="285" t="s">
        <v>1572</v>
      </c>
      <c r="E323" s="273" t="s">
        <v>83</v>
      </c>
      <c r="F323" s="274" t="s">
        <v>84</v>
      </c>
      <c r="G323" s="273" t="s">
        <v>35</v>
      </c>
      <c r="H323" s="218">
        <v>45091</v>
      </c>
      <c r="I323" s="239" t="s">
        <v>3423</v>
      </c>
      <c r="J323" s="239" t="s">
        <v>3423</v>
      </c>
      <c r="K323" s="180" t="s">
        <v>40</v>
      </c>
      <c r="L323" s="217" t="s">
        <v>989</v>
      </c>
      <c r="M323" s="217" t="s">
        <v>989</v>
      </c>
      <c r="N323" s="181" t="s">
        <v>41</v>
      </c>
      <c r="O323" s="185">
        <v>45091</v>
      </c>
      <c r="P323" s="182" t="s">
        <v>989</v>
      </c>
      <c r="Q323" s="1"/>
      <c r="R323" s="1"/>
      <c r="S323" s="1"/>
      <c r="T323" s="1"/>
      <c r="U323" s="1"/>
      <c r="V323" s="1"/>
      <c r="W323" s="1"/>
      <c r="X323" s="1"/>
      <c r="Y323" s="1"/>
      <c r="Z323" s="1"/>
      <c r="AA323" s="1"/>
      <c r="AB323" s="1"/>
      <c r="AC323" s="1"/>
      <c r="AD323" s="1"/>
      <c r="AE323" s="1"/>
      <c r="AF323" s="1"/>
      <c r="AG323" s="1"/>
      <c r="AH323" s="1"/>
      <c r="AI323" s="1"/>
      <c r="AJ323" s="1"/>
      <c r="AK323" s="1"/>
      <c r="AL323" s="1"/>
      <c r="AM323" s="1"/>
      <c r="AN323" s="1"/>
      <c r="AO323" s="1"/>
      <c r="AP323" s="1"/>
      <c r="AQ323" s="1"/>
      <c r="AR323" s="1"/>
      <c r="AS323" s="1"/>
      <c r="AT323" s="1"/>
      <c r="AU323" s="1"/>
      <c r="AV323" s="1"/>
      <c r="AW323" s="1"/>
      <c r="AX323" s="1"/>
      <c r="AY323" s="1"/>
    </row>
    <row r="324" spans="1:51" ht="71.099999999999994" customHeight="1" x14ac:dyDescent="0.2">
      <c r="A324" s="174">
        <f t="shared" si="4"/>
        <v>316</v>
      </c>
      <c r="B324" s="274" t="s">
        <v>3421</v>
      </c>
      <c r="C324" s="274" t="s">
        <v>1573</v>
      </c>
      <c r="D324" s="285" t="s">
        <v>1574</v>
      </c>
      <c r="E324" s="273" t="s">
        <v>83</v>
      </c>
      <c r="F324" s="274" t="s">
        <v>34</v>
      </c>
      <c r="G324" s="273" t="s">
        <v>35</v>
      </c>
      <c r="H324" s="218">
        <v>45091</v>
      </c>
      <c r="I324" s="239" t="s">
        <v>3423</v>
      </c>
      <c r="J324" s="239" t="s">
        <v>3423</v>
      </c>
      <c r="K324" s="180" t="s">
        <v>40</v>
      </c>
      <c r="L324" s="217" t="s">
        <v>989</v>
      </c>
      <c r="M324" s="217" t="s">
        <v>989</v>
      </c>
      <c r="N324" s="181" t="s">
        <v>41</v>
      </c>
      <c r="O324" s="185">
        <v>45091</v>
      </c>
      <c r="P324" s="182" t="s">
        <v>989</v>
      </c>
      <c r="Q324" s="1"/>
      <c r="R324" s="1"/>
      <c r="S324" s="1"/>
      <c r="T324" s="1"/>
      <c r="U324" s="1"/>
      <c r="V324" s="1"/>
      <c r="W324" s="1"/>
      <c r="X324" s="1"/>
      <c r="Y324" s="1"/>
      <c r="Z324" s="1"/>
      <c r="AA324" s="1"/>
      <c r="AB324" s="1"/>
      <c r="AC324" s="1"/>
      <c r="AD324" s="1"/>
      <c r="AE324" s="1"/>
      <c r="AF324" s="1"/>
      <c r="AG324" s="1"/>
      <c r="AH324" s="1"/>
      <c r="AI324" s="1"/>
      <c r="AJ324" s="1"/>
      <c r="AK324" s="1"/>
      <c r="AL324" s="1"/>
      <c r="AM324" s="1"/>
      <c r="AN324" s="1"/>
      <c r="AO324" s="1"/>
      <c r="AP324" s="1"/>
      <c r="AQ324" s="1"/>
      <c r="AR324" s="1"/>
      <c r="AS324" s="1"/>
      <c r="AT324" s="1"/>
      <c r="AU324" s="1"/>
      <c r="AV324" s="1"/>
      <c r="AW324" s="1"/>
      <c r="AX324" s="1"/>
      <c r="AY324" s="1"/>
    </row>
    <row r="325" spans="1:51" ht="71.099999999999994" customHeight="1" x14ac:dyDescent="0.2">
      <c r="A325" s="174">
        <f t="shared" si="4"/>
        <v>317</v>
      </c>
      <c r="B325" s="274" t="s">
        <v>3421</v>
      </c>
      <c r="C325" s="274" t="s">
        <v>1575</v>
      </c>
      <c r="D325" s="285" t="s">
        <v>1576</v>
      </c>
      <c r="E325" s="273" t="s">
        <v>44</v>
      </c>
      <c r="F325" s="274" t="s">
        <v>34</v>
      </c>
      <c r="G325" s="273" t="s">
        <v>35</v>
      </c>
      <c r="H325" s="218">
        <v>45091</v>
      </c>
      <c r="I325" s="239" t="s">
        <v>3423</v>
      </c>
      <c r="J325" s="239" t="s">
        <v>3423</v>
      </c>
      <c r="K325" s="180" t="s">
        <v>40</v>
      </c>
      <c r="L325" s="217" t="s">
        <v>989</v>
      </c>
      <c r="M325" s="217" t="s">
        <v>989</v>
      </c>
      <c r="N325" s="181" t="s">
        <v>41</v>
      </c>
      <c r="O325" s="185">
        <v>45091</v>
      </c>
      <c r="P325" s="182" t="s">
        <v>989</v>
      </c>
      <c r="Q325" s="1"/>
      <c r="R325" s="1"/>
      <c r="S325" s="1"/>
      <c r="T325" s="1"/>
      <c r="U325" s="1"/>
      <c r="V325" s="1"/>
      <c r="W325" s="1"/>
      <c r="X325" s="1"/>
      <c r="Y325" s="1"/>
      <c r="Z325" s="1"/>
      <c r="AA325" s="1"/>
      <c r="AB325" s="1"/>
      <c r="AC325" s="1"/>
      <c r="AD325" s="1"/>
      <c r="AE325" s="1"/>
      <c r="AF325" s="1"/>
      <c r="AG325" s="1"/>
      <c r="AH325" s="1"/>
      <c r="AI325" s="1"/>
      <c r="AJ325" s="1"/>
      <c r="AK325" s="1"/>
      <c r="AL325" s="1"/>
      <c r="AM325" s="1"/>
      <c r="AN325" s="1"/>
      <c r="AO325" s="1"/>
      <c r="AP325" s="1"/>
      <c r="AQ325" s="1"/>
      <c r="AR325" s="1"/>
      <c r="AS325" s="1"/>
      <c r="AT325" s="1"/>
      <c r="AU325" s="1"/>
      <c r="AV325" s="1"/>
      <c r="AW325" s="1"/>
      <c r="AX325" s="1"/>
      <c r="AY325" s="1"/>
    </row>
    <row r="326" spans="1:51" ht="71.099999999999994" customHeight="1" x14ac:dyDescent="0.2">
      <c r="A326" s="174">
        <f t="shared" si="4"/>
        <v>318</v>
      </c>
      <c r="B326" s="274" t="s">
        <v>3421</v>
      </c>
      <c r="C326" s="274" t="s">
        <v>1577</v>
      </c>
      <c r="D326" s="285" t="s">
        <v>1578</v>
      </c>
      <c r="E326" s="273" t="s">
        <v>44</v>
      </c>
      <c r="F326" s="274" t="s">
        <v>34</v>
      </c>
      <c r="G326" s="273" t="s">
        <v>35</v>
      </c>
      <c r="H326" s="218">
        <v>45091</v>
      </c>
      <c r="I326" s="239" t="s">
        <v>3423</v>
      </c>
      <c r="J326" s="239" t="s">
        <v>3423</v>
      </c>
      <c r="K326" s="180" t="s">
        <v>40</v>
      </c>
      <c r="L326" s="217" t="s">
        <v>989</v>
      </c>
      <c r="M326" s="217" t="s">
        <v>989</v>
      </c>
      <c r="N326" s="181" t="s">
        <v>41</v>
      </c>
      <c r="O326" s="185">
        <v>45091</v>
      </c>
      <c r="P326" s="182" t="s">
        <v>989</v>
      </c>
      <c r="Q326" s="1"/>
      <c r="R326" s="1"/>
      <c r="S326" s="1"/>
      <c r="T326" s="1"/>
      <c r="U326" s="1"/>
      <c r="V326" s="1"/>
      <c r="W326" s="1"/>
      <c r="X326" s="1"/>
      <c r="Y326" s="1"/>
      <c r="Z326" s="1"/>
      <c r="AA326" s="1"/>
      <c r="AB326" s="1"/>
      <c r="AC326" s="1"/>
      <c r="AD326" s="1"/>
      <c r="AE326" s="1"/>
      <c r="AF326" s="1"/>
      <c r="AG326" s="1"/>
      <c r="AH326" s="1"/>
      <c r="AI326" s="1"/>
      <c r="AJ326" s="1"/>
      <c r="AK326" s="1"/>
      <c r="AL326" s="1"/>
      <c r="AM326" s="1"/>
      <c r="AN326" s="1"/>
      <c r="AO326" s="1"/>
      <c r="AP326" s="1"/>
      <c r="AQ326" s="1"/>
      <c r="AR326" s="1"/>
      <c r="AS326" s="1"/>
      <c r="AT326" s="1"/>
      <c r="AU326" s="1"/>
      <c r="AV326" s="1"/>
      <c r="AW326" s="1"/>
      <c r="AX326" s="1"/>
      <c r="AY326" s="1"/>
    </row>
    <row r="327" spans="1:51" ht="71.099999999999994" customHeight="1" x14ac:dyDescent="0.2">
      <c r="A327" s="174">
        <f t="shared" si="4"/>
        <v>319</v>
      </c>
      <c r="B327" s="274" t="s">
        <v>3421</v>
      </c>
      <c r="C327" s="274" t="s">
        <v>1579</v>
      </c>
      <c r="D327" s="285" t="s">
        <v>1580</v>
      </c>
      <c r="E327" s="273" t="s">
        <v>44</v>
      </c>
      <c r="F327" s="274" t="s">
        <v>34</v>
      </c>
      <c r="G327" s="273" t="s">
        <v>35</v>
      </c>
      <c r="H327" s="218">
        <v>45091</v>
      </c>
      <c r="I327" s="239" t="s">
        <v>3423</v>
      </c>
      <c r="J327" s="239" t="s">
        <v>3423</v>
      </c>
      <c r="K327" s="180" t="s">
        <v>40</v>
      </c>
      <c r="L327" s="217" t="s">
        <v>989</v>
      </c>
      <c r="M327" s="217" t="s">
        <v>989</v>
      </c>
      <c r="N327" s="181" t="s">
        <v>41</v>
      </c>
      <c r="O327" s="185">
        <v>45091</v>
      </c>
      <c r="P327" s="182" t="s">
        <v>989</v>
      </c>
      <c r="Q327" s="1"/>
      <c r="R327" s="1"/>
      <c r="S327" s="1"/>
      <c r="T327" s="1"/>
      <c r="U327" s="1"/>
      <c r="V327" s="1"/>
      <c r="W327" s="1"/>
      <c r="X327" s="1"/>
      <c r="Y327" s="1"/>
      <c r="Z327" s="1"/>
      <c r="AA327" s="1"/>
      <c r="AB327" s="1"/>
      <c r="AC327" s="1"/>
      <c r="AD327" s="1"/>
      <c r="AE327" s="1"/>
      <c r="AF327" s="1"/>
      <c r="AG327" s="1"/>
      <c r="AH327" s="1"/>
      <c r="AI327" s="1"/>
      <c r="AJ327" s="1"/>
      <c r="AK327" s="1"/>
      <c r="AL327" s="1"/>
      <c r="AM327" s="1"/>
      <c r="AN327" s="1"/>
      <c r="AO327" s="1"/>
      <c r="AP327" s="1"/>
      <c r="AQ327" s="1"/>
      <c r="AR327" s="1"/>
      <c r="AS327" s="1"/>
      <c r="AT327" s="1"/>
      <c r="AU327" s="1"/>
      <c r="AV327" s="1"/>
      <c r="AW327" s="1"/>
      <c r="AX327" s="1"/>
      <c r="AY327" s="1"/>
    </row>
    <row r="328" spans="1:51" ht="71.099999999999994" customHeight="1" x14ac:dyDescent="0.2">
      <c r="A328" s="174">
        <f t="shared" si="4"/>
        <v>320</v>
      </c>
      <c r="B328" s="274" t="s">
        <v>3421</v>
      </c>
      <c r="C328" s="274" t="s">
        <v>1581</v>
      </c>
      <c r="D328" s="285" t="s">
        <v>1582</v>
      </c>
      <c r="E328" s="273" t="s">
        <v>44</v>
      </c>
      <c r="F328" s="274" t="s">
        <v>138</v>
      </c>
      <c r="G328" s="273" t="s">
        <v>35</v>
      </c>
      <c r="H328" s="218">
        <v>45091</v>
      </c>
      <c r="I328" s="239" t="s">
        <v>3423</v>
      </c>
      <c r="J328" s="239" t="s">
        <v>3423</v>
      </c>
      <c r="K328" s="180" t="s">
        <v>40</v>
      </c>
      <c r="L328" s="217" t="s">
        <v>989</v>
      </c>
      <c r="M328" s="217" t="s">
        <v>989</v>
      </c>
      <c r="N328" s="181" t="s">
        <v>41</v>
      </c>
      <c r="O328" s="185">
        <v>45091</v>
      </c>
      <c r="P328" s="182" t="s">
        <v>989</v>
      </c>
      <c r="Q328" s="1"/>
      <c r="R328" s="1"/>
      <c r="S328" s="1"/>
      <c r="T328" s="1"/>
      <c r="U328" s="1"/>
      <c r="V328" s="1"/>
      <c r="W328" s="1"/>
      <c r="X328" s="1"/>
      <c r="Y328" s="1"/>
      <c r="Z328" s="1"/>
      <c r="AA328" s="1"/>
      <c r="AB328" s="1"/>
      <c r="AC328" s="1"/>
      <c r="AD328" s="1"/>
      <c r="AE328" s="1"/>
      <c r="AF328" s="1"/>
      <c r="AG328" s="1"/>
      <c r="AH328" s="1"/>
      <c r="AI328" s="1"/>
      <c r="AJ328" s="1"/>
      <c r="AK328" s="1"/>
      <c r="AL328" s="1"/>
      <c r="AM328" s="1"/>
      <c r="AN328" s="1"/>
      <c r="AO328" s="1"/>
      <c r="AP328" s="1"/>
      <c r="AQ328" s="1"/>
      <c r="AR328" s="1"/>
      <c r="AS328" s="1"/>
      <c r="AT328" s="1"/>
      <c r="AU328" s="1"/>
      <c r="AV328" s="1"/>
      <c r="AW328" s="1"/>
      <c r="AX328" s="1"/>
      <c r="AY328" s="1"/>
    </row>
    <row r="329" spans="1:51" ht="71.099999999999994" customHeight="1" x14ac:dyDescent="0.2">
      <c r="A329" s="174">
        <f t="shared" si="4"/>
        <v>321</v>
      </c>
      <c r="B329" s="274" t="s">
        <v>3421</v>
      </c>
      <c r="C329" s="274" t="s">
        <v>1583</v>
      </c>
      <c r="D329" s="285" t="s">
        <v>1584</v>
      </c>
      <c r="E329" s="273" t="s">
        <v>44</v>
      </c>
      <c r="F329" s="274" t="s">
        <v>34</v>
      </c>
      <c r="G329" s="273" t="s">
        <v>35</v>
      </c>
      <c r="H329" s="218">
        <v>45091</v>
      </c>
      <c r="I329" s="239" t="s">
        <v>3423</v>
      </c>
      <c r="J329" s="239" t="s">
        <v>3423</v>
      </c>
      <c r="K329" s="180" t="s">
        <v>40</v>
      </c>
      <c r="L329" s="217" t="s">
        <v>989</v>
      </c>
      <c r="M329" s="217" t="s">
        <v>989</v>
      </c>
      <c r="N329" s="181" t="s">
        <v>41</v>
      </c>
      <c r="O329" s="185">
        <v>45091</v>
      </c>
      <c r="P329" s="182" t="s">
        <v>989</v>
      </c>
      <c r="Q329" s="1"/>
      <c r="R329" s="1"/>
      <c r="S329" s="1"/>
      <c r="T329" s="1"/>
      <c r="U329" s="1"/>
      <c r="V329" s="1"/>
      <c r="W329" s="1"/>
      <c r="X329" s="1"/>
      <c r="Y329" s="1"/>
      <c r="Z329" s="1"/>
      <c r="AA329" s="1"/>
      <c r="AB329" s="1"/>
      <c r="AC329" s="1"/>
      <c r="AD329" s="1"/>
      <c r="AE329" s="1"/>
      <c r="AF329" s="1"/>
      <c r="AG329" s="1"/>
      <c r="AH329" s="1"/>
      <c r="AI329" s="1"/>
      <c r="AJ329" s="1"/>
      <c r="AK329" s="1"/>
      <c r="AL329" s="1"/>
      <c r="AM329" s="1"/>
      <c r="AN329" s="1"/>
      <c r="AO329" s="1"/>
      <c r="AP329" s="1"/>
      <c r="AQ329" s="1"/>
      <c r="AR329" s="1"/>
      <c r="AS329" s="1"/>
      <c r="AT329" s="1"/>
      <c r="AU329" s="1"/>
      <c r="AV329" s="1"/>
      <c r="AW329" s="1"/>
      <c r="AX329" s="1"/>
      <c r="AY329" s="1"/>
    </row>
    <row r="330" spans="1:51" ht="71.099999999999994" customHeight="1" x14ac:dyDescent="0.2">
      <c r="A330" s="174">
        <f t="shared" si="4"/>
        <v>322</v>
      </c>
      <c r="B330" s="274" t="s">
        <v>3421</v>
      </c>
      <c r="C330" s="274" t="s">
        <v>1585</v>
      </c>
      <c r="D330" s="285" t="s">
        <v>1586</v>
      </c>
      <c r="E330" s="273" t="s">
        <v>44</v>
      </c>
      <c r="F330" s="274" t="s">
        <v>34</v>
      </c>
      <c r="G330" s="273" t="s">
        <v>35</v>
      </c>
      <c r="H330" s="218">
        <v>45091</v>
      </c>
      <c r="I330" s="239" t="s">
        <v>3423</v>
      </c>
      <c r="J330" s="239" t="s">
        <v>3423</v>
      </c>
      <c r="K330" s="180" t="s">
        <v>40</v>
      </c>
      <c r="L330" s="217" t="s">
        <v>989</v>
      </c>
      <c r="M330" s="217" t="s">
        <v>989</v>
      </c>
      <c r="N330" s="181" t="s">
        <v>41</v>
      </c>
      <c r="O330" s="185">
        <v>45091</v>
      </c>
      <c r="P330" s="182" t="s">
        <v>989</v>
      </c>
      <c r="Q330" s="1"/>
      <c r="R330" s="1"/>
      <c r="S330" s="1"/>
      <c r="T330" s="1"/>
      <c r="U330" s="1"/>
      <c r="V330" s="1"/>
      <c r="W330" s="1"/>
      <c r="X330" s="1"/>
      <c r="Y330" s="1"/>
      <c r="Z330" s="1"/>
      <c r="AA330" s="1"/>
      <c r="AB330" s="1"/>
      <c r="AC330" s="1"/>
      <c r="AD330" s="1"/>
      <c r="AE330" s="1"/>
      <c r="AF330" s="1"/>
      <c r="AG330" s="1"/>
      <c r="AH330" s="1"/>
      <c r="AI330" s="1"/>
      <c r="AJ330" s="1"/>
      <c r="AK330" s="1"/>
      <c r="AL330" s="1"/>
      <c r="AM330" s="1"/>
      <c r="AN330" s="1"/>
      <c r="AO330" s="1"/>
      <c r="AP330" s="1"/>
      <c r="AQ330" s="1"/>
      <c r="AR330" s="1"/>
      <c r="AS330" s="1"/>
      <c r="AT330" s="1"/>
      <c r="AU330" s="1"/>
      <c r="AV330" s="1"/>
      <c r="AW330" s="1"/>
      <c r="AX330" s="1"/>
      <c r="AY330" s="1"/>
    </row>
    <row r="331" spans="1:51" ht="71.099999999999994" customHeight="1" x14ac:dyDescent="0.2">
      <c r="A331" s="174">
        <f t="shared" ref="A331:A394" si="5">A330+1</f>
        <v>323</v>
      </c>
      <c r="B331" s="274" t="s">
        <v>3421</v>
      </c>
      <c r="C331" s="274" t="s">
        <v>1587</v>
      </c>
      <c r="D331" s="285" t="s">
        <v>1588</v>
      </c>
      <c r="E331" s="273" t="s">
        <v>44</v>
      </c>
      <c r="F331" s="274" t="s">
        <v>34</v>
      </c>
      <c r="G331" s="273" t="s">
        <v>35</v>
      </c>
      <c r="H331" s="218">
        <v>45091</v>
      </c>
      <c r="I331" s="239" t="s">
        <v>3423</v>
      </c>
      <c r="J331" s="239" t="s">
        <v>3423</v>
      </c>
      <c r="K331" s="182" t="s">
        <v>47</v>
      </c>
      <c r="L331" s="182" t="s">
        <v>1045</v>
      </c>
      <c r="M331" s="182" t="s">
        <v>1045</v>
      </c>
      <c r="N331" s="182" t="s">
        <v>119</v>
      </c>
      <c r="O331" s="185">
        <v>45091</v>
      </c>
      <c r="P331" s="178" t="s">
        <v>1105</v>
      </c>
      <c r="Q331" s="1"/>
      <c r="R331" s="1"/>
      <c r="S331" s="1"/>
      <c r="T331" s="1"/>
      <c r="U331" s="1"/>
      <c r="V331" s="1"/>
      <c r="W331" s="1"/>
      <c r="X331" s="1"/>
      <c r="Y331" s="1"/>
      <c r="Z331" s="1"/>
      <c r="AA331" s="1"/>
      <c r="AB331" s="1"/>
      <c r="AC331" s="1"/>
      <c r="AD331" s="1"/>
      <c r="AE331" s="1"/>
      <c r="AF331" s="1"/>
      <c r="AG331" s="1"/>
      <c r="AH331" s="1"/>
      <c r="AI331" s="1"/>
      <c r="AJ331" s="1"/>
      <c r="AK331" s="1"/>
      <c r="AL331" s="1"/>
      <c r="AM331" s="1"/>
      <c r="AN331" s="1"/>
      <c r="AO331" s="1"/>
      <c r="AP331" s="1"/>
      <c r="AQ331" s="1"/>
      <c r="AR331" s="1"/>
      <c r="AS331" s="1"/>
      <c r="AT331" s="1"/>
      <c r="AU331" s="1"/>
      <c r="AV331" s="1"/>
      <c r="AW331" s="1"/>
      <c r="AX331" s="1"/>
      <c r="AY331" s="1"/>
    </row>
    <row r="332" spans="1:51" ht="71.099999999999994" customHeight="1" x14ac:dyDescent="0.2">
      <c r="A332" s="174">
        <f t="shared" si="5"/>
        <v>324</v>
      </c>
      <c r="B332" s="274" t="s">
        <v>3421</v>
      </c>
      <c r="C332" s="274" t="s">
        <v>1589</v>
      </c>
      <c r="D332" s="285" t="s">
        <v>1590</v>
      </c>
      <c r="E332" s="273" t="s">
        <v>83</v>
      </c>
      <c r="F332" s="274" t="s">
        <v>34</v>
      </c>
      <c r="G332" s="273" t="s">
        <v>35</v>
      </c>
      <c r="H332" s="218">
        <v>45097</v>
      </c>
      <c r="I332" s="239" t="s">
        <v>3423</v>
      </c>
      <c r="J332" s="239" t="s">
        <v>3423</v>
      </c>
      <c r="K332" s="182" t="s">
        <v>47</v>
      </c>
      <c r="L332" s="182" t="s">
        <v>1045</v>
      </c>
      <c r="M332" s="182" t="s">
        <v>1045</v>
      </c>
      <c r="N332" s="182" t="s">
        <v>119</v>
      </c>
      <c r="O332" s="185">
        <v>45097</v>
      </c>
      <c r="P332" s="178" t="s">
        <v>1105</v>
      </c>
      <c r="Q332" s="1"/>
      <c r="R332" s="1"/>
      <c r="S332" s="1"/>
      <c r="T332" s="1"/>
      <c r="U332" s="1"/>
      <c r="V332" s="1"/>
      <c r="W332" s="1"/>
      <c r="X332" s="1"/>
      <c r="Y332" s="1"/>
      <c r="Z332" s="1"/>
      <c r="AA332" s="1"/>
      <c r="AB332" s="1"/>
      <c r="AC332" s="1"/>
      <c r="AD332" s="1"/>
      <c r="AE332" s="1"/>
      <c r="AF332" s="1"/>
      <c r="AG332" s="1"/>
      <c r="AH332" s="1"/>
      <c r="AI332" s="1"/>
      <c r="AJ332" s="1"/>
      <c r="AK332" s="1"/>
      <c r="AL332" s="1"/>
      <c r="AM332" s="1"/>
      <c r="AN332" s="1"/>
      <c r="AO332" s="1"/>
      <c r="AP332" s="1"/>
      <c r="AQ332" s="1"/>
      <c r="AR332" s="1"/>
      <c r="AS332" s="1"/>
      <c r="AT332" s="1"/>
      <c r="AU332" s="1"/>
      <c r="AV332" s="1"/>
      <c r="AW332" s="1"/>
      <c r="AX332" s="1"/>
      <c r="AY332" s="1"/>
    </row>
    <row r="333" spans="1:51" ht="71.099999999999994" customHeight="1" x14ac:dyDescent="0.2">
      <c r="A333" s="174">
        <f t="shared" si="5"/>
        <v>325</v>
      </c>
      <c r="B333" s="274" t="s">
        <v>3421</v>
      </c>
      <c r="C333" s="274" t="s">
        <v>1591</v>
      </c>
      <c r="D333" s="285" t="s">
        <v>1592</v>
      </c>
      <c r="E333" s="273" t="s">
        <v>83</v>
      </c>
      <c r="F333" s="274" t="s">
        <v>84</v>
      </c>
      <c r="G333" s="273" t="s">
        <v>35</v>
      </c>
      <c r="H333" s="218">
        <v>45097</v>
      </c>
      <c r="I333" s="239" t="s">
        <v>3423</v>
      </c>
      <c r="J333" s="239" t="s">
        <v>3423</v>
      </c>
      <c r="K333" s="182" t="s">
        <v>47</v>
      </c>
      <c r="L333" s="182" t="s">
        <v>1045</v>
      </c>
      <c r="M333" s="182" t="s">
        <v>1045</v>
      </c>
      <c r="N333" s="182" t="s">
        <v>119</v>
      </c>
      <c r="O333" s="185">
        <v>45097</v>
      </c>
      <c r="P333" s="178" t="s">
        <v>1105</v>
      </c>
      <c r="Q333" s="1"/>
      <c r="R333" s="1"/>
      <c r="S333" s="1"/>
      <c r="T333" s="1"/>
      <c r="U333" s="1"/>
      <c r="V333" s="1"/>
      <c r="W333" s="1"/>
      <c r="X333" s="1"/>
      <c r="Y333" s="1"/>
      <c r="Z333" s="1"/>
      <c r="AA333" s="1"/>
      <c r="AB333" s="1"/>
      <c r="AC333" s="1"/>
      <c r="AD333" s="1"/>
      <c r="AE333" s="1"/>
      <c r="AF333" s="1"/>
      <c r="AG333" s="1"/>
      <c r="AH333" s="1"/>
      <c r="AI333" s="1"/>
      <c r="AJ333" s="1"/>
      <c r="AK333" s="1"/>
      <c r="AL333" s="1"/>
      <c r="AM333" s="1"/>
      <c r="AN333" s="1"/>
      <c r="AO333" s="1"/>
      <c r="AP333" s="1"/>
      <c r="AQ333" s="1"/>
      <c r="AR333" s="1"/>
      <c r="AS333" s="1"/>
      <c r="AT333" s="1"/>
      <c r="AU333" s="1"/>
      <c r="AV333" s="1"/>
      <c r="AW333" s="1"/>
      <c r="AX333" s="1"/>
      <c r="AY333" s="1"/>
    </row>
    <row r="334" spans="1:51" ht="71.099999999999994" customHeight="1" x14ac:dyDescent="0.2">
      <c r="A334" s="174">
        <f t="shared" si="5"/>
        <v>326</v>
      </c>
      <c r="B334" s="274" t="s">
        <v>3421</v>
      </c>
      <c r="C334" s="274" t="s">
        <v>1593</v>
      </c>
      <c r="D334" s="285" t="s">
        <v>1594</v>
      </c>
      <c r="E334" s="273" t="s">
        <v>44</v>
      </c>
      <c r="F334" s="274" t="s">
        <v>34</v>
      </c>
      <c r="G334" s="273" t="s">
        <v>35</v>
      </c>
      <c r="H334" s="218">
        <v>45034</v>
      </c>
      <c r="I334" s="239" t="s">
        <v>3423</v>
      </c>
      <c r="J334" s="239" t="s">
        <v>3423</v>
      </c>
      <c r="K334" s="180" t="s">
        <v>40</v>
      </c>
      <c r="L334" s="217" t="s">
        <v>989</v>
      </c>
      <c r="M334" s="217" t="s">
        <v>989</v>
      </c>
      <c r="N334" s="181" t="s">
        <v>41</v>
      </c>
      <c r="O334" s="185">
        <v>45097</v>
      </c>
      <c r="P334" s="182" t="s">
        <v>989</v>
      </c>
      <c r="Q334" s="1"/>
      <c r="R334" s="1"/>
      <c r="S334" s="1"/>
      <c r="T334" s="1"/>
      <c r="U334" s="1"/>
      <c r="V334" s="1"/>
      <c r="W334" s="1"/>
      <c r="X334" s="1"/>
      <c r="Y334" s="1"/>
      <c r="Z334" s="1"/>
      <c r="AA334" s="1"/>
      <c r="AB334" s="1"/>
      <c r="AC334" s="1"/>
      <c r="AD334" s="1"/>
      <c r="AE334" s="1"/>
      <c r="AF334" s="1"/>
      <c r="AG334" s="1"/>
      <c r="AH334" s="1"/>
      <c r="AI334" s="1"/>
      <c r="AJ334" s="1"/>
      <c r="AK334" s="1"/>
      <c r="AL334" s="1"/>
      <c r="AM334" s="1"/>
      <c r="AN334" s="1"/>
      <c r="AO334" s="1"/>
      <c r="AP334" s="1"/>
      <c r="AQ334" s="1"/>
      <c r="AR334" s="1"/>
      <c r="AS334" s="1"/>
      <c r="AT334" s="1"/>
      <c r="AU334" s="1"/>
      <c r="AV334" s="1"/>
      <c r="AW334" s="1"/>
      <c r="AX334" s="1"/>
      <c r="AY334" s="1"/>
    </row>
    <row r="335" spans="1:51" ht="71.099999999999994" customHeight="1" x14ac:dyDescent="0.2">
      <c r="A335" s="174">
        <f t="shared" si="5"/>
        <v>327</v>
      </c>
      <c r="B335" s="274" t="s">
        <v>3421</v>
      </c>
      <c r="C335" s="274" t="s">
        <v>1595</v>
      </c>
      <c r="D335" s="285" t="s">
        <v>1596</v>
      </c>
      <c r="E335" s="273" t="s">
        <v>44</v>
      </c>
      <c r="F335" s="274" t="s">
        <v>34</v>
      </c>
      <c r="G335" s="273" t="s">
        <v>35</v>
      </c>
      <c r="H335" s="218">
        <v>45054</v>
      </c>
      <c r="I335" s="239" t="s">
        <v>3423</v>
      </c>
      <c r="J335" s="239" t="s">
        <v>3423</v>
      </c>
      <c r="K335" s="180" t="s">
        <v>40</v>
      </c>
      <c r="L335" s="217" t="s">
        <v>989</v>
      </c>
      <c r="M335" s="217" t="s">
        <v>989</v>
      </c>
      <c r="N335" s="181" t="s">
        <v>41</v>
      </c>
      <c r="O335" s="185">
        <v>45097</v>
      </c>
      <c r="P335" s="182" t="s">
        <v>989</v>
      </c>
      <c r="Q335" s="1"/>
      <c r="R335" s="1"/>
      <c r="S335" s="1"/>
      <c r="T335" s="1"/>
      <c r="U335" s="1"/>
      <c r="V335" s="1"/>
      <c r="W335" s="1"/>
      <c r="X335" s="1"/>
      <c r="Y335" s="1"/>
      <c r="Z335" s="1"/>
      <c r="AA335" s="1"/>
      <c r="AB335" s="1"/>
      <c r="AC335" s="1"/>
      <c r="AD335" s="1"/>
      <c r="AE335" s="1"/>
      <c r="AF335" s="1"/>
      <c r="AG335" s="1"/>
      <c r="AH335" s="1"/>
      <c r="AI335" s="1"/>
      <c r="AJ335" s="1"/>
      <c r="AK335" s="1"/>
      <c r="AL335" s="1"/>
      <c r="AM335" s="1"/>
      <c r="AN335" s="1"/>
      <c r="AO335" s="1"/>
      <c r="AP335" s="1"/>
      <c r="AQ335" s="1"/>
      <c r="AR335" s="1"/>
      <c r="AS335" s="1"/>
      <c r="AT335" s="1"/>
      <c r="AU335" s="1"/>
      <c r="AV335" s="1"/>
      <c r="AW335" s="1"/>
      <c r="AX335" s="1"/>
      <c r="AY335" s="1"/>
    </row>
    <row r="336" spans="1:51" ht="71.099999999999994" customHeight="1" x14ac:dyDescent="0.2">
      <c r="A336" s="174">
        <f t="shared" si="5"/>
        <v>328</v>
      </c>
      <c r="B336" s="274" t="s">
        <v>3421</v>
      </c>
      <c r="C336" s="274" t="s">
        <v>1597</v>
      </c>
      <c r="D336" s="285" t="s">
        <v>1598</v>
      </c>
      <c r="E336" s="273" t="s">
        <v>44</v>
      </c>
      <c r="F336" s="274" t="s">
        <v>34</v>
      </c>
      <c r="G336" s="273" t="s">
        <v>35</v>
      </c>
      <c r="H336" s="218">
        <v>45065</v>
      </c>
      <c r="I336" s="239" t="s">
        <v>3423</v>
      </c>
      <c r="J336" s="239" t="s">
        <v>3423</v>
      </c>
      <c r="K336" s="180" t="s">
        <v>40</v>
      </c>
      <c r="L336" s="217" t="s">
        <v>989</v>
      </c>
      <c r="M336" s="217" t="s">
        <v>989</v>
      </c>
      <c r="N336" s="181" t="s">
        <v>41</v>
      </c>
      <c r="O336" s="185">
        <v>45097</v>
      </c>
      <c r="P336" s="182" t="s">
        <v>989</v>
      </c>
      <c r="Q336" s="1"/>
      <c r="R336" s="1"/>
      <c r="S336" s="1"/>
      <c r="T336" s="1"/>
      <c r="U336" s="1"/>
      <c r="V336" s="1"/>
      <c r="W336" s="1"/>
      <c r="X336" s="1"/>
      <c r="Y336" s="1"/>
      <c r="Z336" s="1"/>
      <c r="AA336" s="1"/>
      <c r="AB336" s="1"/>
      <c r="AC336" s="1"/>
      <c r="AD336" s="1"/>
      <c r="AE336" s="1"/>
      <c r="AF336" s="1"/>
      <c r="AG336" s="1"/>
      <c r="AH336" s="1"/>
      <c r="AI336" s="1"/>
      <c r="AJ336" s="1"/>
      <c r="AK336" s="1"/>
      <c r="AL336" s="1"/>
      <c r="AM336" s="1"/>
      <c r="AN336" s="1"/>
      <c r="AO336" s="1"/>
      <c r="AP336" s="1"/>
      <c r="AQ336" s="1"/>
      <c r="AR336" s="1"/>
      <c r="AS336" s="1"/>
      <c r="AT336" s="1"/>
      <c r="AU336" s="1"/>
      <c r="AV336" s="1"/>
      <c r="AW336" s="1"/>
      <c r="AX336" s="1"/>
      <c r="AY336" s="1"/>
    </row>
    <row r="337" spans="1:51" ht="71.099999999999994" customHeight="1" x14ac:dyDescent="0.2">
      <c r="A337" s="174">
        <f t="shared" si="5"/>
        <v>329</v>
      </c>
      <c r="B337" s="274" t="s">
        <v>3421</v>
      </c>
      <c r="C337" s="274" t="s">
        <v>1599</v>
      </c>
      <c r="D337" s="285" t="s">
        <v>1600</v>
      </c>
      <c r="E337" s="273" t="s">
        <v>44</v>
      </c>
      <c r="F337" s="274" t="s">
        <v>34</v>
      </c>
      <c r="G337" s="273" t="s">
        <v>35</v>
      </c>
      <c r="H337" s="218">
        <v>44927</v>
      </c>
      <c r="I337" s="239" t="s">
        <v>3423</v>
      </c>
      <c r="J337" s="239" t="s">
        <v>3423</v>
      </c>
      <c r="K337" s="180" t="s">
        <v>40</v>
      </c>
      <c r="L337" s="217" t="s">
        <v>989</v>
      </c>
      <c r="M337" s="217" t="s">
        <v>989</v>
      </c>
      <c r="N337" s="181" t="s">
        <v>41</v>
      </c>
      <c r="O337" s="185">
        <v>45097</v>
      </c>
      <c r="P337" s="182" t="s">
        <v>989</v>
      </c>
      <c r="Q337" s="1"/>
      <c r="R337" s="1"/>
      <c r="S337" s="1"/>
      <c r="T337" s="1"/>
      <c r="U337" s="1"/>
      <c r="V337" s="1"/>
      <c r="W337" s="1"/>
      <c r="X337" s="1"/>
      <c r="Y337" s="1"/>
      <c r="Z337" s="1"/>
      <c r="AA337" s="1"/>
      <c r="AB337" s="1"/>
      <c r="AC337" s="1"/>
      <c r="AD337" s="1"/>
      <c r="AE337" s="1"/>
      <c r="AF337" s="1"/>
      <c r="AG337" s="1"/>
      <c r="AH337" s="1"/>
      <c r="AI337" s="1"/>
      <c r="AJ337" s="1"/>
      <c r="AK337" s="1"/>
      <c r="AL337" s="1"/>
      <c r="AM337" s="1"/>
      <c r="AN337" s="1"/>
      <c r="AO337" s="1"/>
      <c r="AP337" s="1"/>
      <c r="AQ337" s="1"/>
      <c r="AR337" s="1"/>
      <c r="AS337" s="1"/>
      <c r="AT337" s="1"/>
      <c r="AU337" s="1"/>
      <c r="AV337" s="1"/>
      <c r="AW337" s="1"/>
      <c r="AX337" s="1"/>
      <c r="AY337" s="1"/>
    </row>
    <row r="338" spans="1:51" ht="71.099999999999994" customHeight="1" x14ac:dyDescent="0.2">
      <c r="A338" s="174">
        <f t="shared" si="5"/>
        <v>330</v>
      </c>
      <c r="B338" s="274" t="s">
        <v>3421</v>
      </c>
      <c r="C338" s="274" t="s">
        <v>1601</v>
      </c>
      <c r="D338" s="285" t="s">
        <v>1601</v>
      </c>
      <c r="E338" s="273" t="s">
        <v>83</v>
      </c>
      <c r="F338" s="274" t="s">
        <v>34</v>
      </c>
      <c r="G338" s="273" t="s">
        <v>35</v>
      </c>
      <c r="H338" s="218">
        <v>45069</v>
      </c>
      <c r="I338" s="239" t="s">
        <v>3423</v>
      </c>
      <c r="J338" s="239" t="s">
        <v>3423</v>
      </c>
      <c r="K338" s="182" t="s">
        <v>47</v>
      </c>
      <c r="L338" s="182" t="s">
        <v>1045</v>
      </c>
      <c r="M338" s="182" t="s">
        <v>1045</v>
      </c>
      <c r="N338" s="182" t="s">
        <v>119</v>
      </c>
      <c r="O338" s="185">
        <v>45097</v>
      </c>
      <c r="P338" s="178" t="s">
        <v>1105</v>
      </c>
      <c r="Q338" s="1"/>
      <c r="R338" s="1"/>
      <c r="S338" s="1"/>
      <c r="T338" s="1"/>
      <c r="U338" s="1"/>
      <c r="V338" s="1"/>
      <c r="W338" s="1"/>
      <c r="X338" s="1"/>
      <c r="Y338" s="1"/>
      <c r="Z338" s="1"/>
      <c r="AA338" s="1"/>
      <c r="AB338" s="1"/>
      <c r="AC338" s="1"/>
      <c r="AD338" s="1"/>
      <c r="AE338" s="1"/>
      <c r="AF338" s="1"/>
      <c r="AG338" s="1"/>
      <c r="AH338" s="1"/>
      <c r="AI338" s="1"/>
      <c r="AJ338" s="1"/>
      <c r="AK338" s="1"/>
      <c r="AL338" s="1"/>
      <c r="AM338" s="1"/>
      <c r="AN338" s="1"/>
      <c r="AO338" s="1"/>
      <c r="AP338" s="1"/>
      <c r="AQ338" s="1"/>
      <c r="AR338" s="1"/>
      <c r="AS338" s="1"/>
      <c r="AT338" s="1"/>
      <c r="AU338" s="1"/>
      <c r="AV338" s="1"/>
      <c r="AW338" s="1"/>
      <c r="AX338" s="1"/>
      <c r="AY338" s="1"/>
    </row>
    <row r="339" spans="1:51" ht="71.099999999999994" customHeight="1" x14ac:dyDescent="0.2">
      <c r="A339" s="174">
        <f t="shared" si="5"/>
        <v>331</v>
      </c>
      <c r="B339" s="274" t="s">
        <v>3421</v>
      </c>
      <c r="C339" s="274" t="s">
        <v>1602</v>
      </c>
      <c r="D339" s="285" t="s">
        <v>1603</v>
      </c>
      <c r="E339" s="273" t="s">
        <v>44</v>
      </c>
      <c r="F339" s="274" t="s">
        <v>34</v>
      </c>
      <c r="G339" s="273" t="s">
        <v>35</v>
      </c>
      <c r="H339" s="218">
        <v>45078</v>
      </c>
      <c r="I339" s="239" t="s">
        <v>3423</v>
      </c>
      <c r="J339" s="239" t="s">
        <v>3423</v>
      </c>
      <c r="K339" s="182" t="s">
        <v>47</v>
      </c>
      <c r="L339" s="182" t="s">
        <v>1045</v>
      </c>
      <c r="M339" s="182" t="s">
        <v>1045</v>
      </c>
      <c r="N339" s="182" t="s">
        <v>119</v>
      </c>
      <c r="O339" s="185">
        <v>45097</v>
      </c>
      <c r="P339" s="178" t="s">
        <v>1105</v>
      </c>
      <c r="Q339" s="1"/>
      <c r="R339" s="1"/>
      <c r="S339" s="1"/>
      <c r="T339" s="1"/>
      <c r="U339" s="1"/>
      <c r="V339" s="1"/>
      <c r="W339" s="1"/>
      <c r="X339" s="1"/>
      <c r="Y339" s="1"/>
      <c r="Z339" s="1"/>
      <c r="AA339" s="1"/>
      <c r="AB339" s="1"/>
      <c r="AC339" s="1"/>
      <c r="AD339" s="1"/>
      <c r="AE339" s="1"/>
      <c r="AF339" s="1"/>
      <c r="AG339" s="1"/>
      <c r="AH339" s="1"/>
      <c r="AI339" s="1"/>
      <c r="AJ339" s="1"/>
      <c r="AK339" s="1"/>
      <c r="AL339" s="1"/>
      <c r="AM339" s="1"/>
      <c r="AN339" s="1"/>
      <c r="AO339" s="1"/>
      <c r="AP339" s="1"/>
      <c r="AQ339" s="1"/>
      <c r="AR339" s="1"/>
      <c r="AS339" s="1"/>
      <c r="AT339" s="1"/>
      <c r="AU339" s="1"/>
      <c r="AV339" s="1"/>
      <c r="AW339" s="1"/>
      <c r="AX339" s="1"/>
      <c r="AY339" s="1"/>
    </row>
    <row r="340" spans="1:51" ht="71.099999999999994" customHeight="1" x14ac:dyDescent="0.2">
      <c r="A340" s="174">
        <f t="shared" si="5"/>
        <v>332</v>
      </c>
      <c r="B340" s="274" t="s">
        <v>3421</v>
      </c>
      <c r="C340" s="274" t="s">
        <v>1604</v>
      </c>
      <c r="D340" s="285" t="s">
        <v>1604</v>
      </c>
      <c r="E340" s="273" t="s">
        <v>83</v>
      </c>
      <c r="F340" s="274" t="s">
        <v>148</v>
      </c>
      <c r="G340" s="273" t="s">
        <v>35</v>
      </c>
      <c r="H340" s="218">
        <v>45071</v>
      </c>
      <c r="I340" s="239" t="s">
        <v>3423</v>
      </c>
      <c r="J340" s="239" t="s">
        <v>3423</v>
      </c>
      <c r="K340" s="182" t="s">
        <v>47</v>
      </c>
      <c r="L340" s="182" t="s">
        <v>1045</v>
      </c>
      <c r="M340" s="182" t="s">
        <v>1045</v>
      </c>
      <c r="N340" s="182" t="s">
        <v>119</v>
      </c>
      <c r="O340" s="185">
        <v>45097</v>
      </c>
      <c r="P340" s="178" t="s">
        <v>1105</v>
      </c>
      <c r="Q340" s="1"/>
      <c r="R340" s="1"/>
      <c r="S340" s="1"/>
      <c r="T340" s="1"/>
      <c r="U340" s="1"/>
      <c r="V340" s="1"/>
      <c r="W340" s="1"/>
      <c r="X340" s="1"/>
      <c r="Y340" s="1"/>
      <c r="Z340" s="1"/>
      <c r="AA340" s="1"/>
      <c r="AB340" s="1"/>
      <c r="AC340" s="1"/>
      <c r="AD340" s="1"/>
      <c r="AE340" s="1"/>
      <c r="AF340" s="1"/>
      <c r="AG340" s="1"/>
      <c r="AH340" s="1"/>
      <c r="AI340" s="1"/>
      <c r="AJ340" s="1"/>
      <c r="AK340" s="1"/>
      <c r="AL340" s="1"/>
      <c r="AM340" s="1"/>
      <c r="AN340" s="1"/>
      <c r="AO340" s="1"/>
      <c r="AP340" s="1"/>
      <c r="AQ340" s="1"/>
      <c r="AR340" s="1"/>
      <c r="AS340" s="1"/>
      <c r="AT340" s="1"/>
      <c r="AU340" s="1"/>
      <c r="AV340" s="1"/>
      <c r="AW340" s="1"/>
      <c r="AX340" s="1"/>
      <c r="AY340" s="1"/>
    </row>
    <row r="341" spans="1:51" ht="71.099999999999994" customHeight="1" x14ac:dyDescent="0.2">
      <c r="A341" s="174">
        <f t="shared" si="5"/>
        <v>333</v>
      </c>
      <c r="B341" s="274" t="s">
        <v>3421</v>
      </c>
      <c r="C341" s="274" t="s">
        <v>1605</v>
      </c>
      <c r="D341" s="285" t="s">
        <v>1606</v>
      </c>
      <c r="E341" s="273" t="s">
        <v>44</v>
      </c>
      <c r="F341" s="274" t="s">
        <v>34</v>
      </c>
      <c r="G341" s="273" t="s">
        <v>35</v>
      </c>
      <c r="H341" s="218">
        <v>45093</v>
      </c>
      <c r="I341" s="239" t="s">
        <v>3423</v>
      </c>
      <c r="J341" s="239" t="s">
        <v>3423</v>
      </c>
      <c r="K341" s="182" t="s">
        <v>47</v>
      </c>
      <c r="L341" s="182" t="s">
        <v>1045</v>
      </c>
      <c r="M341" s="182" t="s">
        <v>1045</v>
      </c>
      <c r="N341" s="182" t="s">
        <v>119</v>
      </c>
      <c r="O341" s="185">
        <v>45097</v>
      </c>
      <c r="P341" s="178" t="s">
        <v>1105</v>
      </c>
      <c r="Q341" s="1"/>
      <c r="R341" s="1"/>
      <c r="S341" s="1"/>
      <c r="T341" s="1"/>
      <c r="U341" s="1"/>
      <c r="V341" s="1"/>
      <c r="W341" s="1"/>
      <c r="X341" s="1"/>
      <c r="Y341" s="1"/>
      <c r="Z341" s="1"/>
      <c r="AA341" s="1"/>
      <c r="AB341" s="1"/>
      <c r="AC341" s="1"/>
      <c r="AD341" s="1"/>
      <c r="AE341" s="1"/>
      <c r="AF341" s="1"/>
      <c r="AG341" s="1"/>
      <c r="AH341" s="1"/>
      <c r="AI341" s="1"/>
      <c r="AJ341" s="1"/>
      <c r="AK341" s="1"/>
      <c r="AL341" s="1"/>
      <c r="AM341" s="1"/>
      <c r="AN341" s="1"/>
      <c r="AO341" s="1"/>
      <c r="AP341" s="1"/>
      <c r="AQ341" s="1"/>
      <c r="AR341" s="1"/>
      <c r="AS341" s="1"/>
      <c r="AT341" s="1"/>
      <c r="AU341" s="1"/>
      <c r="AV341" s="1"/>
      <c r="AW341" s="1"/>
      <c r="AX341" s="1"/>
      <c r="AY341" s="1"/>
    </row>
    <row r="342" spans="1:51" ht="71.099999999999994" customHeight="1" x14ac:dyDescent="0.2">
      <c r="A342" s="174">
        <f t="shared" si="5"/>
        <v>334</v>
      </c>
      <c r="B342" s="274" t="s">
        <v>3421</v>
      </c>
      <c r="C342" s="274" t="s">
        <v>1607</v>
      </c>
      <c r="D342" s="285" t="s">
        <v>1607</v>
      </c>
      <c r="E342" s="273" t="s">
        <v>83</v>
      </c>
      <c r="F342" s="274" t="s">
        <v>148</v>
      </c>
      <c r="G342" s="273" t="s">
        <v>35</v>
      </c>
      <c r="H342" s="218">
        <v>45076</v>
      </c>
      <c r="I342" s="239" t="s">
        <v>3423</v>
      </c>
      <c r="J342" s="239" t="s">
        <v>3423</v>
      </c>
      <c r="K342" s="182" t="s">
        <v>47</v>
      </c>
      <c r="L342" s="182" t="s">
        <v>1045</v>
      </c>
      <c r="M342" s="182" t="s">
        <v>1045</v>
      </c>
      <c r="N342" s="182" t="s">
        <v>119</v>
      </c>
      <c r="O342" s="185">
        <v>45097</v>
      </c>
      <c r="P342" s="178" t="s">
        <v>1105</v>
      </c>
      <c r="Q342" s="1"/>
      <c r="R342" s="1"/>
      <c r="S342" s="1"/>
      <c r="T342" s="1"/>
      <c r="U342" s="1"/>
      <c r="V342" s="1"/>
      <c r="W342" s="1"/>
      <c r="X342" s="1"/>
      <c r="Y342" s="1"/>
      <c r="Z342" s="1"/>
      <c r="AA342" s="1"/>
      <c r="AB342" s="1"/>
      <c r="AC342" s="1"/>
      <c r="AD342" s="1"/>
      <c r="AE342" s="1"/>
      <c r="AF342" s="1"/>
      <c r="AG342" s="1"/>
      <c r="AH342" s="1"/>
      <c r="AI342" s="1"/>
      <c r="AJ342" s="1"/>
      <c r="AK342" s="1"/>
      <c r="AL342" s="1"/>
      <c r="AM342" s="1"/>
      <c r="AN342" s="1"/>
      <c r="AO342" s="1"/>
      <c r="AP342" s="1"/>
      <c r="AQ342" s="1"/>
      <c r="AR342" s="1"/>
      <c r="AS342" s="1"/>
      <c r="AT342" s="1"/>
      <c r="AU342" s="1"/>
      <c r="AV342" s="1"/>
      <c r="AW342" s="1"/>
      <c r="AX342" s="1"/>
      <c r="AY342" s="1"/>
    </row>
    <row r="343" spans="1:51" ht="71.099999999999994" customHeight="1" x14ac:dyDescent="0.2">
      <c r="A343" s="174">
        <f t="shared" si="5"/>
        <v>335</v>
      </c>
      <c r="B343" s="274" t="s">
        <v>3421</v>
      </c>
      <c r="C343" s="274" t="s">
        <v>1608</v>
      </c>
      <c r="D343" s="285" t="s">
        <v>1608</v>
      </c>
      <c r="E343" s="273" t="s">
        <v>83</v>
      </c>
      <c r="F343" s="274" t="s">
        <v>148</v>
      </c>
      <c r="G343" s="273" t="s">
        <v>35</v>
      </c>
      <c r="H343" s="218">
        <v>45081</v>
      </c>
      <c r="I343" s="239" t="s">
        <v>3423</v>
      </c>
      <c r="J343" s="239" t="s">
        <v>3423</v>
      </c>
      <c r="K343" s="182" t="s">
        <v>47</v>
      </c>
      <c r="L343" s="182" t="s">
        <v>1045</v>
      </c>
      <c r="M343" s="182" t="s">
        <v>1045</v>
      </c>
      <c r="N343" s="182" t="s">
        <v>119</v>
      </c>
      <c r="O343" s="185">
        <v>45097</v>
      </c>
      <c r="P343" s="178" t="s">
        <v>1105</v>
      </c>
      <c r="Q343" s="1"/>
      <c r="R343" s="1"/>
      <c r="S343" s="1"/>
      <c r="T343" s="1"/>
      <c r="U343" s="1"/>
      <c r="V343" s="1"/>
      <c r="W343" s="1"/>
      <c r="X343" s="1"/>
      <c r="Y343" s="1"/>
      <c r="Z343" s="1"/>
      <c r="AA343" s="1"/>
      <c r="AB343" s="1"/>
      <c r="AC343" s="1"/>
      <c r="AD343" s="1"/>
      <c r="AE343" s="1"/>
      <c r="AF343" s="1"/>
      <c r="AG343" s="1"/>
      <c r="AH343" s="1"/>
      <c r="AI343" s="1"/>
      <c r="AJ343" s="1"/>
      <c r="AK343" s="1"/>
      <c r="AL343" s="1"/>
      <c r="AM343" s="1"/>
      <c r="AN343" s="1"/>
      <c r="AO343" s="1"/>
      <c r="AP343" s="1"/>
      <c r="AQ343" s="1"/>
      <c r="AR343" s="1"/>
      <c r="AS343" s="1"/>
      <c r="AT343" s="1"/>
      <c r="AU343" s="1"/>
      <c r="AV343" s="1"/>
      <c r="AW343" s="1"/>
      <c r="AX343" s="1"/>
      <c r="AY343" s="1"/>
    </row>
    <row r="344" spans="1:51" ht="71.099999999999994" customHeight="1" x14ac:dyDescent="0.2">
      <c r="A344" s="174">
        <f t="shared" si="5"/>
        <v>336</v>
      </c>
      <c r="B344" s="274" t="s">
        <v>3421</v>
      </c>
      <c r="C344" s="274" t="s">
        <v>1609</v>
      </c>
      <c r="D344" s="285" t="s">
        <v>1610</v>
      </c>
      <c r="E344" s="273" t="s">
        <v>83</v>
      </c>
      <c r="F344" s="274" t="s">
        <v>34</v>
      </c>
      <c r="G344" s="273" t="s">
        <v>35</v>
      </c>
      <c r="H344" s="218">
        <v>45078</v>
      </c>
      <c r="I344" s="239" t="s">
        <v>3423</v>
      </c>
      <c r="J344" s="239" t="s">
        <v>3423</v>
      </c>
      <c r="K344" s="180" t="s">
        <v>40</v>
      </c>
      <c r="L344" s="217" t="s">
        <v>989</v>
      </c>
      <c r="M344" s="217" t="s">
        <v>989</v>
      </c>
      <c r="N344" s="181" t="s">
        <v>41</v>
      </c>
      <c r="O344" s="185">
        <v>45097</v>
      </c>
      <c r="P344" s="182" t="s">
        <v>989</v>
      </c>
      <c r="Q344" s="1"/>
      <c r="R344" s="1"/>
      <c r="S344" s="1"/>
      <c r="T344" s="1"/>
      <c r="U344" s="1"/>
      <c r="V344" s="1"/>
      <c r="W344" s="1"/>
      <c r="X344" s="1"/>
      <c r="Y344" s="1"/>
      <c r="Z344" s="1"/>
      <c r="AA344" s="1"/>
      <c r="AB344" s="1"/>
      <c r="AC344" s="1"/>
      <c r="AD344" s="1"/>
      <c r="AE344" s="1"/>
      <c r="AF344" s="1"/>
      <c r="AG344" s="1"/>
      <c r="AH344" s="1"/>
      <c r="AI344" s="1"/>
      <c r="AJ344" s="1"/>
      <c r="AK344" s="1"/>
      <c r="AL344" s="1"/>
      <c r="AM344" s="1"/>
      <c r="AN344" s="1"/>
      <c r="AO344" s="1"/>
      <c r="AP344" s="1"/>
      <c r="AQ344" s="1"/>
      <c r="AR344" s="1"/>
      <c r="AS344" s="1"/>
      <c r="AT344" s="1"/>
      <c r="AU344" s="1"/>
      <c r="AV344" s="1"/>
      <c r="AW344" s="1"/>
      <c r="AX344" s="1"/>
      <c r="AY344" s="1"/>
    </row>
    <row r="345" spans="1:51" ht="71.099999999999994" customHeight="1" x14ac:dyDescent="0.2">
      <c r="A345" s="174">
        <f t="shared" si="5"/>
        <v>337</v>
      </c>
      <c r="B345" s="274" t="s">
        <v>3421</v>
      </c>
      <c r="C345" s="274" t="s">
        <v>1611</v>
      </c>
      <c r="D345" s="285" t="s">
        <v>1611</v>
      </c>
      <c r="E345" s="273" t="s">
        <v>83</v>
      </c>
      <c r="F345" s="274" t="s">
        <v>148</v>
      </c>
      <c r="G345" s="273" t="s">
        <v>35</v>
      </c>
      <c r="H345" s="218">
        <v>45170</v>
      </c>
      <c r="I345" s="239" t="s">
        <v>3423</v>
      </c>
      <c r="J345" s="239" t="s">
        <v>3423</v>
      </c>
      <c r="K345" s="182" t="s">
        <v>47</v>
      </c>
      <c r="L345" s="182" t="s">
        <v>1045</v>
      </c>
      <c r="M345" s="182" t="s">
        <v>1045</v>
      </c>
      <c r="N345" s="182" t="s">
        <v>119</v>
      </c>
      <c r="O345" s="185">
        <v>45097</v>
      </c>
      <c r="P345" s="178" t="s">
        <v>1105</v>
      </c>
      <c r="Q345" s="1"/>
      <c r="R345" s="1"/>
      <c r="S345" s="1"/>
      <c r="T345" s="1"/>
      <c r="U345" s="1"/>
      <c r="V345" s="1"/>
      <c r="W345" s="1"/>
      <c r="X345" s="1"/>
      <c r="Y345" s="1"/>
      <c r="Z345" s="1"/>
      <c r="AA345" s="1"/>
      <c r="AB345" s="1"/>
      <c r="AC345" s="1"/>
      <c r="AD345" s="1"/>
      <c r="AE345" s="1"/>
      <c r="AF345" s="1"/>
      <c r="AG345" s="1"/>
      <c r="AH345" s="1"/>
      <c r="AI345" s="1"/>
      <c r="AJ345" s="1"/>
      <c r="AK345" s="1"/>
      <c r="AL345" s="1"/>
      <c r="AM345" s="1"/>
      <c r="AN345" s="1"/>
      <c r="AO345" s="1"/>
      <c r="AP345" s="1"/>
      <c r="AQ345" s="1"/>
      <c r="AR345" s="1"/>
      <c r="AS345" s="1"/>
      <c r="AT345" s="1"/>
      <c r="AU345" s="1"/>
      <c r="AV345" s="1"/>
      <c r="AW345" s="1"/>
      <c r="AX345" s="1"/>
      <c r="AY345" s="1"/>
    </row>
    <row r="346" spans="1:51" ht="71.099999999999994" customHeight="1" x14ac:dyDescent="0.2">
      <c r="A346" s="174">
        <f t="shared" si="5"/>
        <v>338</v>
      </c>
      <c r="B346" s="274" t="s">
        <v>3421</v>
      </c>
      <c r="C346" s="274" t="s">
        <v>1612</v>
      </c>
      <c r="D346" s="285" t="s">
        <v>1613</v>
      </c>
      <c r="E346" s="273" t="s">
        <v>44</v>
      </c>
      <c r="F346" s="274" t="s">
        <v>34</v>
      </c>
      <c r="G346" s="273" t="s">
        <v>35</v>
      </c>
      <c r="H346" s="218">
        <v>45146</v>
      </c>
      <c r="I346" s="239" t="s">
        <v>3423</v>
      </c>
      <c r="J346" s="239" t="s">
        <v>3423</v>
      </c>
      <c r="K346" s="182" t="s">
        <v>47</v>
      </c>
      <c r="L346" s="182" t="s">
        <v>1045</v>
      </c>
      <c r="M346" s="182" t="s">
        <v>1045</v>
      </c>
      <c r="N346" s="182" t="s">
        <v>119</v>
      </c>
      <c r="O346" s="185">
        <v>45097</v>
      </c>
      <c r="P346" s="178" t="s">
        <v>1105</v>
      </c>
      <c r="Q346" s="1"/>
      <c r="R346" s="1"/>
      <c r="S346" s="1"/>
      <c r="T346" s="1"/>
      <c r="U346" s="1"/>
      <c r="V346" s="1"/>
      <c r="W346" s="1"/>
      <c r="X346" s="1"/>
      <c r="Y346" s="1"/>
      <c r="Z346" s="1"/>
      <c r="AA346" s="1"/>
      <c r="AB346" s="1"/>
      <c r="AC346" s="1"/>
      <c r="AD346" s="1"/>
      <c r="AE346" s="1"/>
      <c r="AF346" s="1"/>
      <c r="AG346" s="1"/>
      <c r="AH346" s="1"/>
      <c r="AI346" s="1"/>
      <c r="AJ346" s="1"/>
      <c r="AK346" s="1"/>
      <c r="AL346" s="1"/>
      <c r="AM346" s="1"/>
      <c r="AN346" s="1"/>
      <c r="AO346" s="1"/>
      <c r="AP346" s="1"/>
      <c r="AQ346" s="1"/>
      <c r="AR346" s="1"/>
      <c r="AS346" s="1"/>
      <c r="AT346" s="1"/>
      <c r="AU346" s="1"/>
      <c r="AV346" s="1"/>
      <c r="AW346" s="1"/>
      <c r="AX346" s="1"/>
      <c r="AY346" s="1"/>
    </row>
    <row r="347" spans="1:51" ht="71.099999999999994" customHeight="1" x14ac:dyDescent="0.2">
      <c r="A347" s="174">
        <f t="shared" si="5"/>
        <v>339</v>
      </c>
      <c r="B347" s="274" t="s">
        <v>3421</v>
      </c>
      <c r="C347" s="274" t="s">
        <v>1614</v>
      </c>
      <c r="D347" s="285" t="s">
        <v>1615</v>
      </c>
      <c r="E347" s="273" t="s">
        <v>44</v>
      </c>
      <c r="F347" s="274" t="s">
        <v>34</v>
      </c>
      <c r="G347" s="273" t="s">
        <v>35</v>
      </c>
      <c r="H347" s="218">
        <v>45146</v>
      </c>
      <c r="I347" s="239" t="s">
        <v>3423</v>
      </c>
      <c r="J347" s="239" t="s">
        <v>3423</v>
      </c>
      <c r="K347" s="182" t="s">
        <v>47</v>
      </c>
      <c r="L347" s="182" t="s">
        <v>1045</v>
      </c>
      <c r="M347" s="182" t="s">
        <v>1045</v>
      </c>
      <c r="N347" s="182" t="s">
        <v>119</v>
      </c>
      <c r="O347" s="185">
        <v>45097</v>
      </c>
      <c r="P347" s="178" t="s">
        <v>1105</v>
      </c>
      <c r="Q347" s="1"/>
      <c r="R347" s="1"/>
      <c r="S347" s="1"/>
      <c r="T347" s="1"/>
      <c r="U347" s="1"/>
      <c r="V347" s="1"/>
      <c r="W347" s="1"/>
      <c r="X347" s="1"/>
      <c r="Y347" s="1"/>
      <c r="Z347" s="1"/>
      <c r="AA347" s="1"/>
      <c r="AB347" s="1"/>
      <c r="AC347" s="1"/>
      <c r="AD347" s="1"/>
      <c r="AE347" s="1"/>
      <c r="AF347" s="1"/>
      <c r="AG347" s="1"/>
      <c r="AH347" s="1"/>
      <c r="AI347" s="1"/>
      <c r="AJ347" s="1"/>
      <c r="AK347" s="1"/>
      <c r="AL347" s="1"/>
      <c r="AM347" s="1"/>
      <c r="AN347" s="1"/>
      <c r="AO347" s="1"/>
      <c r="AP347" s="1"/>
      <c r="AQ347" s="1"/>
      <c r="AR347" s="1"/>
      <c r="AS347" s="1"/>
      <c r="AT347" s="1"/>
      <c r="AU347" s="1"/>
      <c r="AV347" s="1"/>
      <c r="AW347" s="1"/>
      <c r="AX347" s="1"/>
      <c r="AY347" s="1"/>
    </row>
    <row r="348" spans="1:51" ht="71.099999999999994" customHeight="1" x14ac:dyDescent="0.2">
      <c r="A348" s="174">
        <f t="shared" si="5"/>
        <v>340</v>
      </c>
      <c r="B348" s="274" t="s">
        <v>3421</v>
      </c>
      <c r="C348" s="274" t="s">
        <v>1616</v>
      </c>
      <c r="D348" s="285" t="s">
        <v>1616</v>
      </c>
      <c r="E348" s="273" t="s">
        <v>83</v>
      </c>
      <c r="F348" s="274" t="s">
        <v>148</v>
      </c>
      <c r="G348" s="273" t="s">
        <v>35</v>
      </c>
      <c r="H348" s="218">
        <v>44927</v>
      </c>
      <c r="I348" s="239" t="s">
        <v>3423</v>
      </c>
      <c r="J348" s="239" t="s">
        <v>3423</v>
      </c>
      <c r="K348" s="182" t="s">
        <v>47</v>
      </c>
      <c r="L348" s="182" t="s">
        <v>1045</v>
      </c>
      <c r="M348" s="182" t="s">
        <v>1045</v>
      </c>
      <c r="N348" s="182" t="s">
        <v>119</v>
      </c>
      <c r="O348" s="185">
        <v>45097</v>
      </c>
      <c r="P348" s="178" t="s">
        <v>1105</v>
      </c>
      <c r="Q348" s="1"/>
      <c r="R348" s="1"/>
      <c r="S348" s="1"/>
      <c r="T348" s="1"/>
      <c r="U348" s="1"/>
      <c r="V348" s="1"/>
      <c r="W348" s="1"/>
      <c r="X348" s="1"/>
      <c r="Y348" s="1"/>
      <c r="Z348" s="1"/>
      <c r="AA348" s="1"/>
      <c r="AB348" s="1"/>
      <c r="AC348" s="1"/>
      <c r="AD348" s="1"/>
      <c r="AE348" s="1"/>
      <c r="AF348" s="1"/>
      <c r="AG348" s="1"/>
      <c r="AH348" s="1"/>
      <c r="AI348" s="1"/>
      <c r="AJ348" s="1"/>
      <c r="AK348" s="1"/>
      <c r="AL348" s="1"/>
      <c r="AM348" s="1"/>
      <c r="AN348" s="1"/>
      <c r="AO348" s="1"/>
      <c r="AP348" s="1"/>
      <c r="AQ348" s="1"/>
      <c r="AR348" s="1"/>
      <c r="AS348" s="1"/>
      <c r="AT348" s="1"/>
      <c r="AU348" s="1"/>
      <c r="AV348" s="1"/>
      <c r="AW348" s="1"/>
      <c r="AX348" s="1"/>
      <c r="AY348" s="1"/>
    </row>
    <row r="349" spans="1:51" ht="71.099999999999994" customHeight="1" x14ac:dyDescent="0.2">
      <c r="A349" s="174">
        <f t="shared" si="5"/>
        <v>341</v>
      </c>
      <c r="B349" s="274" t="s">
        <v>3421</v>
      </c>
      <c r="C349" s="274" t="s">
        <v>1617</v>
      </c>
      <c r="D349" s="285" t="s">
        <v>1618</v>
      </c>
      <c r="E349" s="273" t="s">
        <v>44</v>
      </c>
      <c r="F349" s="274" t="s">
        <v>34</v>
      </c>
      <c r="G349" s="273" t="s">
        <v>35</v>
      </c>
      <c r="H349" s="218">
        <v>44927</v>
      </c>
      <c r="I349" s="239" t="s">
        <v>3423</v>
      </c>
      <c r="J349" s="239" t="s">
        <v>3423</v>
      </c>
      <c r="K349" s="182" t="s">
        <v>47</v>
      </c>
      <c r="L349" s="182" t="s">
        <v>1045</v>
      </c>
      <c r="M349" s="182" t="s">
        <v>1045</v>
      </c>
      <c r="N349" s="182" t="s">
        <v>119</v>
      </c>
      <c r="O349" s="185">
        <v>45097</v>
      </c>
      <c r="P349" s="178" t="s">
        <v>1105</v>
      </c>
      <c r="Q349" s="1"/>
      <c r="R349" s="1"/>
      <c r="S349" s="1"/>
      <c r="T349" s="1"/>
      <c r="U349" s="1"/>
      <c r="V349" s="1"/>
      <c r="W349" s="1"/>
      <c r="X349" s="1"/>
      <c r="Y349" s="1"/>
      <c r="Z349" s="1"/>
      <c r="AA349" s="1"/>
      <c r="AB349" s="1"/>
      <c r="AC349" s="1"/>
      <c r="AD349" s="1"/>
      <c r="AE349" s="1"/>
      <c r="AF349" s="1"/>
      <c r="AG349" s="1"/>
      <c r="AH349" s="1"/>
      <c r="AI349" s="1"/>
      <c r="AJ349" s="1"/>
      <c r="AK349" s="1"/>
      <c r="AL349" s="1"/>
      <c r="AM349" s="1"/>
      <c r="AN349" s="1"/>
      <c r="AO349" s="1"/>
      <c r="AP349" s="1"/>
      <c r="AQ349" s="1"/>
      <c r="AR349" s="1"/>
      <c r="AS349" s="1"/>
      <c r="AT349" s="1"/>
      <c r="AU349" s="1"/>
      <c r="AV349" s="1"/>
      <c r="AW349" s="1"/>
      <c r="AX349" s="1"/>
      <c r="AY349" s="1"/>
    </row>
    <row r="350" spans="1:51" ht="71.099999999999994" customHeight="1" x14ac:dyDescent="0.2">
      <c r="A350" s="174">
        <f t="shared" si="5"/>
        <v>342</v>
      </c>
      <c r="B350" s="274" t="s">
        <v>3421</v>
      </c>
      <c r="C350" s="274" t="s">
        <v>1619</v>
      </c>
      <c r="D350" s="285" t="s">
        <v>1620</v>
      </c>
      <c r="E350" s="273" t="s">
        <v>44</v>
      </c>
      <c r="F350" s="274" t="s">
        <v>34</v>
      </c>
      <c r="G350" s="273" t="s">
        <v>35</v>
      </c>
      <c r="H350" s="218">
        <v>45097</v>
      </c>
      <c r="I350" s="239" t="s">
        <v>3423</v>
      </c>
      <c r="J350" s="239" t="s">
        <v>3423</v>
      </c>
      <c r="K350" s="180" t="s">
        <v>40</v>
      </c>
      <c r="L350" s="217" t="s">
        <v>989</v>
      </c>
      <c r="M350" s="217" t="s">
        <v>989</v>
      </c>
      <c r="N350" s="181" t="s">
        <v>41</v>
      </c>
      <c r="O350" s="185">
        <v>45097</v>
      </c>
      <c r="P350" s="182" t="s">
        <v>989</v>
      </c>
      <c r="Q350" s="1"/>
      <c r="R350" s="1"/>
      <c r="S350" s="1"/>
      <c r="T350" s="1"/>
      <c r="U350" s="1"/>
      <c r="V350" s="1"/>
      <c r="W350" s="1"/>
      <c r="X350" s="1"/>
      <c r="Y350" s="1"/>
      <c r="Z350" s="1"/>
      <c r="AA350" s="1"/>
      <c r="AB350" s="1"/>
      <c r="AC350" s="1"/>
      <c r="AD350" s="1"/>
      <c r="AE350" s="1"/>
      <c r="AF350" s="1"/>
      <c r="AG350" s="1"/>
      <c r="AH350" s="1"/>
      <c r="AI350" s="1"/>
      <c r="AJ350" s="1"/>
      <c r="AK350" s="1"/>
      <c r="AL350" s="1"/>
      <c r="AM350" s="1"/>
      <c r="AN350" s="1"/>
      <c r="AO350" s="1"/>
      <c r="AP350" s="1"/>
      <c r="AQ350" s="1"/>
      <c r="AR350" s="1"/>
      <c r="AS350" s="1"/>
      <c r="AT350" s="1"/>
      <c r="AU350" s="1"/>
      <c r="AV350" s="1"/>
      <c r="AW350" s="1"/>
      <c r="AX350" s="1"/>
      <c r="AY350" s="1"/>
    </row>
    <row r="351" spans="1:51" ht="71.099999999999994" customHeight="1" x14ac:dyDescent="0.2">
      <c r="A351" s="174">
        <f t="shared" si="5"/>
        <v>343</v>
      </c>
      <c r="B351" s="274" t="s">
        <v>3421</v>
      </c>
      <c r="C351" s="274" t="s">
        <v>1621</v>
      </c>
      <c r="D351" s="285" t="s">
        <v>1622</v>
      </c>
      <c r="E351" s="273" t="s">
        <v>44</v>
      </c>
      <c r="F351" s="274" t="s">
        <v>34</v>
      </c>
      <c r="G351" s="273" t="s">
        <v>35</v>
      </c>
      <c r="H351" s="218">
        <v>45100</v>
      </c>
      <c r="I351" s="239" t="s">
        <v>3423</v>
      </c>
      <c r="J351" s="239" t="s">
        <v>3423</v>
      </c>
      <c r="K351" s="180" t="s">
        <v>40</v>
      </c>
      <c r="L351" s="217" t="s">
        <v>989</v>
      </c>
      <c r="M351" s="217" t="s">
        <v>989</v>
      </c>
      <c r="N351" s="181" t="s">
        <v>41</v>
      </c>
      <c r="O351" s="185">
        <v>45100</v>
      </c>
      <c r="P351" s="182" t="s">
        <v>989</v>
      </c>
      <c r="Q351" s="1"/>
      <c r="R351" s="1"/>
      <c r="S351" s="1"/>
      <c r="T351" s="1"/>
      <c r="U351" s="1"/>
      <c r="V351" s="1"/>
      <c r="W351" s="1"/>
      <c r="X351" s="1"/>
      <c r="Y351" s="1"/>
      <c r="Z351" s="1"/>
      <c r="AA351" s="1"/>
      <c r="AB351" s="1"/>
      <c r="AC351" s="1"/>
      <c r="AD351" s="1"/>
      <c r="AE351" s="1"/>
      <c r="AF351" s="1"/>
      <c r="AG351" s="1"/>
      <c r="AH351" s="1"/>
      <c r="AI351" s="1"/>
      <c r="AJ351" s="1"/>
      <c r="AK351" s="1"/>
      <c r="AL351" s="1"/>
      <c r="AM351" s="1"/>
      <c r="AN351" s="1"/>
      <c r="AO351" s="1"/>
      <c r="AP351" s="1"/>
      <c r="AQ351" s="1"/>
      <c r="AR351" s="1"/>
      <c r="AS351" s="1"/>
      <c r="AT351" s="1"/>
      <c r="AU351" s="1"/>
      <c r="AV351" s="1"/>
      <c r="AW351" s="1"/>
      <c r="AX351" s="1"/>
      <c r="AY351" s="1"/>
    </row>
    <row r="352" spans="1:51" ht="71.099999999999994" customHeight="1" x14ac:dyDescent="0.2">
      <c r="A352" s="174">
        <f t="shared" si="5"/>
        <v>344</v>
      </c>
      <c r="B352" s="274" t="s">
        <v>3421</v>
      </c>
      <c r="C352" s="274" t="s">
        <v>1623</v>
      </c>
      <c r="D352" s="285" t="s">
        <v>1624</v>
      </c>
      <c r="E352" s="273" t="s">
        <v>44</v>
      </c>
      <c r="F352" s="274" t="s">
        <v>138</v>
      </c>
      <c r="G352" s="273" t="s">
        <v>35</v>
      </c>
      <c r="H352" s="218">
        <v>45100</v>
      </c>
      <c r="I352" s="239" t="s">
        <v>3423</v>
      </c>
      <c r="J352" s="239" t="s">
        <v>3423</v>
      </c>
      <c r="K352" s="182" t="s">
        <v>47</v>
      </c>
      <c r="L352" s="182" t="s">
        <v>1045</v>
      </c>
      <c r="M352" s="182" t="s">
        <v>1045</v>
      </c>
      <c r="N352" s="182" t="s">
        <v>119</v>
      </c>
      <c r="O352" s="185">
        <v>45100</v>
      </c>
      <c r="P352" s="178" t="s">
        <v>1105</v>
      </c>
      <c r="Q352" s="1"/>
      <c r="R352" s="1"/>
      <c r="S352" s="1"/>
      <c r="T352" s="1"/>
      <c r="U352" s="1"/>
      <c r="V352" s="1"/>
      <c r="W352" s="1"/>
      <c r="X352" s="1"/>
      <c r="Y352" s="1"/>
      <c r="Z352" s="1"/>
      <c r="AA352" s="1"/>
      <c r="AB352" s="1"/>
      <c r="AC352" s="1"/>
      <c r="AD352" s="1"/>
      <c r="AE352" s="1"/>
      <c r="AF352" s="1"/>
      <c r="AG352" s="1"/>
      <c r="AH352" s="1"/>
      <c r="AI352" s="1"/>
      <c r="AJ352" s="1"/>
      <c r="AK352" s="1"/>
      <c r="AL352" s="1"/>
      <c r="AM352" s="1"/>
      <c r="AN352" s="1"/>
      <c r="AO352" s="1"/>
      <c r="AP352" s="1"/>
      <c r="AQ352" s="1"/>
      <c r="AR352" s="1"/>
      <c r="AS352" s="1"/>
      <c r="AT352" s="1"/>
      <c r="AU352" s="1"/>
      <c r="AV352" s="1"/>
      <c r="AW352" s="1"/>
      <c r="AX352" s="1"/>
      <c r="AY352" s="1"/>
    </row>
    <row r="353" spans="1:51" ht="71.099999999999994" customHeight="1" x14ac:dyDescent="0.2">
      <c r="A353" s="174">
        <f t="shared" si="5"/>
        <v>345</v>
      </c>
      <c r="B353" s="274" t="s">
        <v>3421</v>
      </c>
      <c r="C353" s="274" t="s">
        <v>1625</v>
      </c>
      <c r="D353" s="285" t="s">
        <v>3415</v>
      </c>
      <c r="E353" s="273" t="s">
        <v>44</v>
      </c>
      <c r="F353" s="274" t="s">
        <v>34</v>
      </c>
      <c r="G353" s="273" t="s">
        <v>35</v>
      </c>
      <c r="H353" s="218">
        <v>45100</v>
      </c>
      <c r="I353" s="239" t="s">
        <v>3423</v>
      </c>
      <c r="J353" s="239" t="s">
        <v>3423</v>
      </c>
      <c r="K353" s="182" t="s">
        <v>47</v>
      </c>
      <c r="L353" s="182" t="s">
        <v>1045</v>
      </c>
      <c r="M353" s="182" t="s">
        <v>1045</v>
      </c>
      <c r="N353" s="182" t="s">
        <v>119</v>
      </c>
      <c r="O353" s="185">
        <v>45100</v>
      </c>
      <c r="P353" s="178" t="s">
        <v>1105</v>
      </c>
      <c r="Q353" s="1"/>
      <c r="R353" s="1"/>
      <c r="S353" s="1"/>
      <c r="T353" s="1"/>
      <c r="U353" s="1"/>
      <c r="V353" s="1"/>
      <c r="W353" s="1"/>
      <c r="X353" s="1"/>
      <c r="Y353" s="1"/>
      <c r="Z353" s="1"/>
      <c r="AA353" s="1"/>
      <c r="AB353" s="1"/>
      <c r="AC353" s="1"/>
      <c r="AD353" s="1"/>
      <c r="AE353" s="1"/>
      <c r="AF353" s="1"/>
      <c r="AG353" s="1"/>
      <c r="AH353" s="1"/>
      <c r="AI353" s="1"/>
      <c r="AJ353" s="1"/>
      <c r="AK353" s="1"/>
      <c r="AL353" s="1"/>
      <c r="AM353" s="1"/>
      <c r="AN353" s="1"/>
      <c r="AO353" s="1"/>
      <c r="AP353" s="1"/>
      <c r="AQ353" s="1"/>
      <c r="AR353" s="1"/>
      <c r="AS353" s="1"/>
      <c r="AT353" s="1"/>
      <c r="AU353" s="1"/>
      <c r="AV353" s="1"/>
      <c r="AW353" s="1"/>
      <c r="AX353" s="1"/>
      <c r="AY353" s="1"/>
    </row>
    <row r="354" spans="1:51" ht="71.099999999999994" customHeight="1" x14ac:dyDescent="0.2">
      <c r="A354" s="174">
        <f t="shared" si="5"/>
        <v>346</v>
      </c>
      <c r="B354" s="274" t="s">
        <v>3421</v>
      </c>
      <c r="C354" s="274" t="s">
        <v>1626</v>
      </c>
      <c r="D354" s="285" t="s">
        <v>1627</v>
      </c>
      <c r="E354" s="273" t="s">
        <v>44</v>
      </c>
      <c r="F354" s="274" t="s">
        <v>34</v>
      </c>
      <c r="G354" s="273" t="s">
        <v>35</v>
      </c>
      <c r="H354" s="218">
        <v>45100</v>
      </c>
      <c r="I354" s="239" t="s">
        <v>3423</v>
      </c>
      <c r="J354" s="239" t="s">
        <v>3423</v>
      </c>
      <c r="K354" s="180" t="s">
        <v>40</v>
      </c>
      <c r="L354" s="217" t="s">
        <v>989</v>
      </c>
      <c r="M354" s="217" t="s">
        <v>989</v>
      </c>
      <c r="N354" s="181" t="s">
        <v>41</v>
      </c>
      <c r="O354" s="185">
        <v>45100</v>
      </c>
      <c r="P354" s="182" t="s">
        <v>989</v>
      </c>
      <c r="Q354" s="1"/>
      <c r="R354" s="1"/>
      <c r="S354" s="1"/>
      <c r="T354" s="1"/>
      <c r="U354" s="1"/>
      <c r="V354" s="1"/>
      <c r="W354" s="1"/>
      <c r="X354" s="1"/>
      <c r="Y354" s="1"/>
      <c r="Z354" s="1"/>
      <c r="AA354" s="1"/>
      <c r="AB354" s="1"/>
      <c r="AC354" s="1"/>
      <c r="AD354" s="1"/>
      <c r="AE354" s="1"/>
      <c r="AF354" s="1"/>
      <c r="AG354" s="1"/>
      <c r="AH354" s="1"/>
      <c r="AI354" s="1"/>
      <c r="AJ354" s="1"/>
      <c r="AK354" s="1"/>
      <c r="AL354" s="1"/>
      <c r="AM354" s="1"/>
      <c r="AN354" s="1"/>
      <c r="AO354" s="1"/>
      <c r="AP354" s="1"/>
      <c r="AQ354" s="1"/>
      <c r="AR354" s="1"/>
      <c r="AS354" s="1"/>
      <c r="AT354" s="1"/>
      <c r="AU354" s="1"/>
      <c r="AV354" s="1"/>
      <c r="AW354" s="1"/>
      <c r="AX354" s="1"/>
      <c r="AY354" s="1"/>
    </row>
    <row r="355" spans="1:51" ht="71.099999999999994" customHeight="1" x14ac:dyDescent="0.2">
      <c r="A355" s="174">
        <f t="shared" si="5"/>
        <v>347</v>
      </c>
      <c r="B355" s="274" t="s">
        <v>3421</v>
      </c>
      <c r="C355" s="274" t="s">
        <v>1628</v>
      </c>
      <c r="D355" s="285" t="s">
        <v>1629</v>
      </c>
      <c r="E355" s="273" t="s">
        <v>44</v>
      </c>
      <c r="F355" s="274" t="s">
        <v>34</v>
      </c>
      <c r="G355" s="273" t="s">
        <v>35</v>
      </c>
      <c r="H355" s="218">
        <v>45100</v>
      </c>
      <c r="I355" s="239" t="s">
        <v>3423</v>
      </c>
      <c r="J355" s="239" t="s">
        <v>3423</v>
      </c>
      <c r="K355" s="180" t="s">
        <v>40</v>
      </c>
      <c r="L355" s="217" t="s">
        <v>989</v>
      </c>
      <c r="M355" s="217" t="s">
        <v>989</v>
      </c>
      <c r="N355" s="181" t="s">
        <v>41</v>
      </c>
      <c r="O355" s="185">
        <v>45100</v>
      </c>
      <c r="P355" s="182" t="s">
        <v>989</v>
      </c>
      <c r="Q355" s="1"/>
      <c r="R355" s="1"/>
      <c r="S355" s="1"/>
      <c r="T355" s="1"/>
      <c r="U355" s="1"/>
      <c r="V355" s="1"/>
      <c r="W355" s="1"/>
      <c r="X355" s="1"/>
      <c r="Y355" s="1"/>
      <c r="Z355" s="1"/>
      <c r="AA355" s="1"/>
      <c r="AB355" s="1"/>
      <c r="AC355" s="1"/>
      <c r="AD355" s="1"/>
      <c r="AE355" s="1"/>
      <c r="AF355" s="1"/>
      <c r="AG355" s="1"/>
      <c r="AH355" s="1"/>
      <c r="AI355" s="1"/>
      <c r="AJ355" s="1"/>
      <c r="AK355" s="1"/>
      <c r="AL355" s="1"/>
      <c r="AM355" s="1"/>
      <c r="AN355" s="1"/>
      <c r="AO355" s="1"/>
      <c r="AP355" s="1"/>
      <c r="AQ355" s="1"/>
      <c r="AR355" s="1"/>
      <c r="AS355" s="1"/>
      <c r="AT355" s="1"/>
      <c r="AU355" s="1"/>
      <c r="AV355" s="1"/>
      <c r="AW355" s="1"/>
      <c r="AX355" s="1"/>
      <c r="AY355" s="1"/>
    </row>
    <row r="356" spans="1:51" ht="71.099999999999994" customHeight="1" x14ac:dyDescent="0.2">
      <c r="A356" s="174">
        <f t="shared" si="5"/>
        <v>348</v>
      </c>
      <c r="B356" s="274" t="s">
        <v>3421</v>
      </c>
      <c r="C356" s="274" t="s">
        <v>1614</v>
      </c>
      <c r="D356" s="285" t="s">
        <v>1630</v>
      </c>
      <c r="E356" s="273" t="s">
        <v>83</v>
      </c>
      <c r="F356" s="274" t="s">
        <v>34</v>
      </c>
      <c r="G356" s="273" t="s">
        <v>35</v>
      </c>
      <c r="H356" s="218">
        <v>45100</v>
      </c>
      <c r="I356" s="239" t="s">
        <v>3423</v>
      </c>
      <c r="J356" s="239" t="s">
        <v>3423</v>
      </c>
      <c r="K356" s="182" t="s">
        <v>47</v>
      </c>
      <c r="L356" s="182" t="s">
        <v>1045</v>
      </c>
      <c r="M356" s="182" t="s">
        <v>1045</v>
      </c>
      <c r="N356" s="182" t="s">
        <v>119</v>
      </c>
      <c r="O356" s="185">
        <v>45100</v>
      </c>
      <c r="P356" s="178" t="s">
        <v>1105</v>
      </c>
      <c r="Q356" s="1"/>
      <c r="R356" s="1"/>
      <c r="S356" s="1"/>
      <c r="T356" s="1"/>
      <c r="U356" s="1"/>
      <c r="V356" s="1"/>
      <c r="W356" s="1"/>
      <c r="X356" s="1"/>
      <c r="Y356" s="1"/>
      <c r="Z356" s="1"/>
      <c r="AA356" s="1"/>
      <c r="AB356" s="1"/>
      <c r="AC356" s="1"/>
      <c r="AD356" s="1"/>
      <c r="AE356" s="1"/>
      <c r="AF356" s="1"/>
      <c r="AG356" s="1"/>
      <c r="AH356" s="1"/>
      <c r="AI356" s="1"/>
      <c r="AJ356" s="1"/>
      <c r="AK356" s="1"/>
      <c r="AL356" s="1"/>
      <c r="AM356" s="1"/>
      <c r="AN356" s="1"/>
      <c r="AO356" s="1"/>
      <c r="AP356" s="1"/>
      <c r="AQ356" s="1"/>
      <c r="AR356" s="1"/>
      <c r="AS356" s="1"/>
      <c r="AT356" s="1"/>
      <c r="AU356" s="1"/>
      <c r="AV356" s="1"/>
      <c r="AW356" s="1"/>
      <c r="AX356" s="1"/>
      <c r="AY356" s="1"/>
    </row>
    <row r="357" spans="1:51" ht="71.099999999999994" customHeight="1" x14ac:dyDescent="0.2">
      <c r="A357" s="174">
        <f t="shared" si="5"/>
        <v>349</v>
      </c>
      <c r="B357" s="274" t="s">
        <v>3421</v>
      </c>
      <c r="C357" s="274" t="s">
        <v>1631</v>
      </c>
      <c r="D357" s="285" t="s">
        <v>1632</v>
      </c>
      <c r="E357" s="273" t="s">
        <v>83</v>
      </c>
      <c r="F357" s="274" t="s">
        <v>150</v>
      </c>
      <c r="G357" s="273" t="s">
        <v>35</v>
      </c>
      <c r="H357" s="218">
        <v>45100</v>
      </c>
      <c r="I357" s="239" t="s">
        <v>3423</v>
      </c>
      <c r="J357" s="239" t="s">
        <v>3423</v>
      </c>
      <c r="K357" s="180" t="s">
        <v>40</v>
      </c>
      <c r="L357" s="217" t="s">
        <v>989</v>
      </c>
      <c r="M357" s="217" t="s">
        <v>989</v>
      </c>
      <c r="N357" s="181" t="s">
        <v>41</v>
      </c>
      <c r="O357" s="185">
        <v>45100</v>
      </c>
      <c r="P357" s="182" t="s">
        <v>989</v>
      </c>
      <c r="Q357" s="1"/>
      <c r="R357" s="1"/>
      <c r="S357" s="1"/>
      <c r="T357" s="1"/>
      <c r="U357" s="1"/>
      <c r="V357" s="1"/>
      <c r="W357" s="1"/>
      <c r="X357" s="1"/>
      <c r="Y357" s="1"/>
      <c r="Z357" s="1"/>
      <c r="AA357" s="1"/>
      <c r="AB357" s="1"/>
      <c r="AC357" s="1"/>
      <c r="AD357" s="1"/>
      <c r="AE357" s="1"/>
      <c r="AF357" s="1"/>
      <c r="AG357" s="1"/>
      <c r="AH357" s="1"/>
      <c r="AI357" s="1"/>
      <c r="AJ357" s="1"/>
      <c r="AK357" s="1"/>
      <c r="AL357" s="1"/>
      <c r="AM357" s="1"/>
      <c r="AN357" s="1"/>
      <c r="AO357" s="1"/>
      <c r="AP357" s="1"/>
      <c r="AQ357" s="1"/>
      <c r="AR357" s="1"/>
      <c r="AS357" s="1"/>
      <c r="AT357" s="1"/>
      <c r="AU357" s="1"/>
      <c r="AV357" s="1"/>
      <c r="AW357" s="1"/>
      <c r="AX357" s="1"/>
      <c r="AY357" s="1"/>
    </row>
    <row r="358" spans="1:51" ht="71.099999999999994" customHeight="1" x14ac:dyDescent="0.2">
      <c r="A358" s="174">
        <f t="shared" si="5"/>
        <v>350</v>
      </c>
      <c r="B358" s="274" t="s">
        <v>3421</v>
      </c>
      <c r="C358" s="274" t="s">
        <v>1633</v>
      </c>
      <c r="D358" s="285" t="s">
        <v>1634</v>
      </c>
      <c r="E358" s="273" t="s">
        <v>44</v>
      </c>
      <c r="F358" s="274" t="s">
        <v>34</v>
      </c>
      <c r="G358" s="273" t="s">
        <v>35</v>
      </c>
      <c r="H358" s="218">
        <v>45166</v>
      </c>
      <c r="I358" s="239" t="s">
        <v>3423</v>
      </c>
      <c r="J358" s="239" t="s">
        <v>3423</v>
      </c>
      <c r="K358" s="180" t="s">
        <v>40</v>
      </c>
      <c r="L358" s="217" t="s">
        <v>989</v>
      </c>
      <c r="M358" s="217" t="s">
        <v>989</v>
      </c>
      <c r="N358" s="181" t="s">
        <v>41</v>
      </c>
      <c r="O358" s="185">
        <v>45105</v>
      </c>
      <c r="P358" s="182" t="s">
        <v>989</v>
      </c>
      <c r="Q358" s="1"/>
      <c r="R358" s="1"/>
      <c r="S358" s="1"/>
      <c r="T358" s="1"/>
      <c r="U358" s="1"/>
      <c r="V358" s="1"/>
      <c r="W358" s="1"/>
      <c r="X358" s="1"/>
      <c r="Y358" s="1"/>
      <c r="Z358" s="1"/>
      <c r="AA358" s="1"/>
      <c r="AB358" s="1"/>
      <c r="AC358" s="1"/>
      <c r="AD358" s="1"/>
      <c r="AE358" s="1"/>
      <c r="AF358" s="1"/>
      <c r="AG358" s="1"/>
      <c r="AH358" s="1"/>
      <c r="AI358" s="1"/>
      <c r="AJ358" s="1"/>
      <c r="AK358" s="1"/>
      <c r="AL358" s="1"/>
      <c r="AM358" s="1"/>
      <c r="AN358" s="1"/>
      <c r="AO358" s="1"/>
      <c r="AP358" s="1"/>
      <c r="AQ358" s="1"/>
      <c r="AR358" s="1"/>
      <c r="AS358" s="1"/>
      <c r="AT358" s="1"/>
      <c r="AU358" s="1"/>
      <c r="AV358" s="1"/>
      <c r="AW358" s="1"/>
      <c r="AX358" s="1"/>
      <c r="AY358" s="1"/>
    </row>
    <row r="359" spans="1:51" ht="71.099999999999994" customHeight="1" x14ac:dyDescent="0.2">
      <c r="A359" s="174">
        <f t="shared" si="5"/>
        <v>351</v>
      </c>
      <c r="B359" s="274" t="s">
        <v>3421</v>
      </c>
      <c r="C359" s="274" t="s">
        <v>1635</v>
      </c>
      <c r="D359" s="285" t="s">
        <v>1636</v>
      </c>
      <c r="E359" s="273" t="s">
        <v>44</v>
      </c>
      <c r="F359" s="274" t="s">
        <v>34</v>
      </c>
      <c r="G359" s="273" t="s">
        <v>35</v>
      </c>
      <c r="H359" s="218">
        <v>45247</v>
      </c>
      <c r="I359" s="239" t="s">
        <v>3423</v>
      </c>
      <c r="J359" s="239" t="s">
        <v>3423</v>
      </c>
      <c r="K359" s="180" t="s">
        <v>40</v>
      </c>
      <c r="L359" s="217" t="s">
        <v>989</v>
      </c>
      <c r="M359" s="217" t="s">
        <v>989</v>
      </c>
      <c r="N359" s="181" t="s">
        <v>41</v>
      </c>
      <c r="O359" s="185">
        <v>45105</v>
      </c>
      <c r="P359" s="182" t="s">
        <v>989</v>
      </c>
      <c r="Q359" s="1"/>
      <c r="R359" s="1"/>
      <c r="S359" s="1"/>
      <c r="T359" s="1"/>
      <c r="U359" s="1"/>
      <c r="V359" s="1"/>
      <c r="W359" s="1"/>
      <c r="X359" s="1"/>
      <c r="Y359" s="1"/>
      <c r="Z359" s="1"/>
      <c r="AA359" s="1"/>
      <c r="AB359" s="1"/>
      <c r="AC359" s="1"/>
      <c r="AD359" s="1"/>
      <c r="AE359" s="1"/>
      <c r="AF359" s="1"/>
      <c r="AG359" s="1"/>
      <c r="AH359" s="1"/>
      <c r="AI359" s="1"/>
      <c r="AJ359" s="1"/>
      <c r="AK359" s="1"/>
      <c r="AL359" s="1"/>
      <c r="AM359" s="1"/>
      <c r="AN359" s="1"/>
      <c r="AO359" s="1"/>
      <c r="AP359" s="1"/>
      <c r="AQ359" s="1"/>
      <c r="AR359" s="1"/>
      <c r="AS359" s="1"/>
      <c r="AT359" s="1"/>
      <c r="AU359" s="1"/>
      <c r="AV359" s="1"/>
      <c r="AW359" s="1"/>
      <c r="AX359" s="1"/>
      <c r="AY359" s="1"/>
    </row>
    <row r="360" spans="1:51" ht="71.099999999999994" customHeight="1" x14ac:dyDescent="0.2">
      <c r="A360" s="174">
        <f t="shared" si="5"/>
        <v>352</v>
      </c>
      <c r="B360" s="274" t="s">
        <v>3421</v>
      </c>
      <c r="C360" s="280" t="s">
        <v>1637</v>
      </c>
      <c r="D360" s="274" t="s">
        <v>1638</v>
      </c>
      <c r="E360" s="273" t="s">
        <v>44</v>
      </c>
      <c r="F360" s="274" t="s">
        <v>34</v>
      </c>
      <c r="G360" s="273" t="s">
        <v>35</v>
      </c>
      <c r="H360" s="218">
        <v>44958</v>
      </c>
      <c r="I360" s="239" t="s">
        <v>3423</v>
      </c>
      <c r="J360" s="239" t="s">
        <v>3423</v>
      </c>
      <c r="K360" s="180" t="s">
        <v>40</v>
      </c>
      <c r="L360" s="217" t="s">
        <v>989</v>
      </c>
      <c r="M360" s="217" t="s">
        <v>989</v>
      </c>
      <c r="N360" s="181" t="s">
        <v>41</v>
      </c>
      <c r="O360" s="185">
        <v>44433</v>
      </c>
      <c r="P360" s="182" t="s">
        <v>989</v>
      </c>
      <c r="Q360" s="1"/>
      <c r="R360" s="1"/>
      <c r="S360" s="1"/>
      <c r="T360" s="1"/>
      <c r="U360" s="1"/>
      <c r="V360" s="1"/>
      <c r="W360" s="1"/>
      <c r="X360" s="1"/>
      <c r="Y360" s="1"/>
      <c r="Z360" s="1"/>
      <c r="AA360" s="1"/>
      <c r="AB360" s="1"/>
      <c r="AC360" s="1"/>
      <c r="AD360" s="1"/>
      <c r="AE360" s="1"/>
      <c r="AF360" s="1"/>
      <c r="AG360" s="1"/>
      <c r="AH360" s="1"/>
      <c r="AI360" s="1"/>
      <c r="AJ360" s="1"/>
      <c r="AK360" s="1"/>
      <c r="AL360" s="1"/>
      <c r="AM360" s="1"/>
      <c r="AN360" s="1"/>
      <c r="AO360" s="1"/>
      <c r="AP360" s="1"/>
      <c r="AQ360" s="1"/>
      <c r="AR360" s="1"/>
      <c r="AS360" s="1"/>
      <c r="AT360" s="1"/>
      <c r="AU360" s="1"/>
      <c r="AV360" s="1"/>
      <c r="AW360" s="1"/>
      <c r="AX360" s="1"/>
      <c r="AY360" s="1"/>
    </row>
    <row r="361" spans="1:51" ht="71.099999999999994" customHeight="1" x14ac:dyDescent="0.2">
      <c r="A361" s="174">
        <f t="shared" si="5"/>
        <v>353</v>
      </c>
      <c r="B361" s="274" t="s">
        <v>3421</v>
      </c>
      <c r="C361" s="280" t="s">
        <v>1639</v>
      </c>
      <c r="D361" s="279" t="s">
        <v>1640</v>
      </c>
      <c r="E361" s="273" t="s">
        <v>44</v>
      </c>
      <c r="F361" s="274" t="s">
        <v>34</v>
      </c>
      <c r="G361" s="273" t="s">
        <v>35</v>
      </c>
      <c r="H361" s="218">
        <v>44958</v>
      </c>
      <c r="I361" s="239" t="s">
        <v>3423</v>
      </c>
      <c r="J361" s="239" t="s">
        <v>3423</v>
      </c>
      <c r="K361" s="180" t="s">
        <v>40</v>
      </c>
      <c r="L361" s="217" t="s">
        <v>989</v>
      </c>
      <c r="M361" s="217" t="s">
        <v>989</v>
      </c>
      <c r="N361" s="181" t="s">
        <v>41</v>
      </c>
      <c r="O361" s="185">
        <v>44859</v>
      </c>
      <c r="P361" s="182" t="s">
        <v>989</v>
      </c>
      <c r="Q361" s="1"/>
      <c r="R361" s="1"/>
      <c r="S361" s="1"/>
      <c r="T361" s="1"/>
      <c r="U361" s="1"/>
      <c r="V361" s="1"/>
      <c r="W361" s="1"/>
      <c r="X361" s="1"/>
      <c r="Y361" s="1"/>
      <c r="Z361" s="1"/>
      <c r="AA361" s="1"/>
      <c r="AB361" s="1"/>
      <c r="AC361" s="1"/>
      <c r="AD361" s="1"/>
      <c r="AE361" s="1"/>
      <c r="AF361" s="1"/>
      <c r="AG361" s="1"/>
      <c r="AH361" s="1"/>
      <c r="AI361" s="1"/>
      <c r="AJ361" s="1"/>
      <c r="AK361" s="1"/>
      <c r="AL361" s="1"/>
      <c r="AM361" s="1"/>
      <c r="AN361" s="1"/>
      <c r="AO361" s="1"/>
      <c r="AP361" s="1"/>
      <c r="AQ361" s="1"/>
      <c r="AR361" s="1"/>
      <c r="AS361" s="1"/>
      <c r="AT361" s="1"/>
      <c r="AU361" s="1"/>
      <c r="AV361" s="1"/>
      <c r="AW361" s="1"/>
      <c r="AX361" s="1"/>
      <c r="AY361" s="1"/>
    </row>
    <row r="362" spans="1:51" ht="71.099999999999994" customHeight="1" x14ac:dyDescent="0.2">
      <c r="A362" s="174">
        <f t="shared" si="5"/>
        <v>354</v>
      </c>
      <c r="B362" s="274" t="s">
        <v>3421</v>
      </c>
      <c r="C362" s="280" t="s">
        <v>1641</v>
      </c>
      <c r="D362" s="279" t="s">
        <v>1642</v>
      </c>
      <c r="E362" s="273" t="s">
        <v>44</v>
      </c>
      <c r="F362" s="274" t="s">
        <v>34</v>
      </c>
      <c r="G362" s="273" t="s">
        <v>35</v>
      </c>
      <c r="H362" s="218">
        <v>44958</v>
      </c>
      <c r="I362" s="239" t="s">
        <v>3423</v>
      </c>
      <c r="J362" s="239" t="s">
        <v>3423</v>
      </c>
      <c r="K362" s="180" t="s">
        <v>40</v>
      </c>
      <c r="L362" s="217" t="s">
        <v>989</v>
      </c>
      <c r="M362" s="217" t="s">
        <v>989</v>
      </c>
      <c r="N362" s="181" t="s">
        <v>41</v>
      </c>
      <c r="O362" s="185">
        <v>44859</v>
      </c>
      <c r="P362" s="182" t="s">
        <v>989</v>
      </c>
      <c r="Q362" s="1"/>
      <c r="R362" s="1"/>
      <c r="S362" s="1"/>
      <c r="T362" s="1"/>
      <c r="U362" s="1"/>
      <c r="V362" s="1"/>
      <c r="W362" s="1"/>
      <c r="X362" s="1"/>
      <c r="Y362" s="1"/>
      <c r="Z362" s="1"/>
      <c r="AA362" s="1"/>
      <c r="AB362" s="1"/>
      <c r="AC362" s="1"/>
      <c r="AD362" s="1"/>
      <c r="AE362" s="1"/>
      <c r="AF362" s="1"/>
      <c r="AG362" s="1"/>
      <c r="AH362" s="1"/>
      <c r="AI362" s="1"/>
      <c r="AJ362" s="1"/>
      <c r="AK362" s="1"/>
      <c r="AL362" s="1"/>
      <c r="AM362" s="1"/>
      <c r="AN362" s="1"/>
      <c r="AO362" s="1"/>
      <c r="AP362" s="1"/>
      <c r="AQ362" s="1"/>
      <c r="AR362" s="1"/>
      <c r="AS362" s="1"/>
      <c r="AT362" s="1"/>
      <c r="AU362" s="1"/>
      <c r="AV362" s="1"/>
      <c r="AW362" s="1"/>
      <c r="AX362" s="1"/>
      <c r="AY362" s="1"/>
    </row>
    <row r="363" spans="1:51" ht="71.099999999999994" customHeight="1" x14ac:dyDescent="0.2">
      <c r="A363" s="174">
        <f t="shared" si="5"/>
        <v>355</v>
      </c>
      <c r="B363" s="274" t="s">
        <v>3421</v>
      </c>
      <c r="C363" s="280" t="s">
        <v>1643</v>
      </c>
      <c r="D363" s="274" t="s">
        <v>1644</v>
      </c>
      <c r="E363" s="273" t="s">
        <v>83</v>
      </c>
      <c r="F363" s="274" t="s">
        <v>34</v>
      </c>
      <c r="G363" s="273" t="s">
        <v>35</v>
      </c>
      <c r="H363" s="218">
        <v>44958</v>
      </c>
      <c r="I363" s="239" t="s">
        <v>3423</v>
      </c>
      <c r="J363" s="239" t="s">
        <v>3423</v>
      </c>
      <c r="K363" s="180" t="s">
        <v>40</v>
      </c>
      <c r="L363" s="217" t="s">
        <v>989</v>
      </c>
      <c r="M363" s="217" t="s">
        <v>989</v>
      </c>
      <c r="N363" s="181" t="s">
        <v>41</v>
      </c>
      <c r="O363" s="185">
        <v>44433</v>
      </c>
      <c r="P363" s="182" t="s">
        <v>989</v>
      </c>
      <c r="Q363" s="1"/>
      <c r="R363" s="1"/>
      <c r="S363" s="1"/>
      <c r="T363" s="1"/>
      <c r="U363" s="1"/>
      <c r="V363" s="1"/>
      <c r="W363" s="1"/>
      <c r="X363" s="1"/>
      <c r="Y363" s="1"/>
      <c r="Z363" s="1"/>
      <c r="AA363" s="1"/>
      <c r="AB363" s="1"/>
      <c r="AC363" s="1"/>
      <c r="AD363" s="1"/>
      <c r="AE363" s="1"/>
      <c r="AF363" s="1"/>
      <c r="AG363" s="1"/>
      <c r="AH363" s="1"/>
      <c r="AI363" s="1"/>
      <c r="AJ363" s="1"/>
      <c r="AK363" s="1"/>
      <c r="AL363" s="1"/>
      <c r="AM363" s="1"/>
      <c r="AN363" s="1"/>
      <c r="AO363" s="1"/>
      <c r="AP363" s="1"/>
      <c r="AQ363" s="1"/>
      <c r="AR363" s="1"/>
      <c r="AS363" s="1"/>
      <c r="AT363" s="1"/>
      <c r="AU363" s="1"/>
      <c r="AV363" s="1"/>
      <c r="AW363" s="1"/>
      <c r="AX363" s="1"/>
      <c r="AY363" s="1"/>
    </row>
    <row r="364" spans="1:51" ht="71.099999999999994" customHeight="1" x14ac:dyDescent="0.2">
      <c r="A364" s="174">
        <f t="shared" si="5"/>
        <v>356</v>
      </c>
      <c r="B364" s="274" t="s">
        <v>3421</v>
      </c>
      <c r="C364" s="280" t="s">
        <v>1645</v>
      </c>
      <c r="D364" s="279" t="s">
        <v>1646</v>
      </c>
      <c r="E364" s="273" t="s">
        <v>83</v>
      </c>
      <c r="F364" s="274" t="s">
        <v>34</v>
      </c>
      <c r="G364" s="273" t="s">
        <v>35</v>
      </c>
      <c r="H364" s="218">
        <v>44958</v>
      </c>
      <c r="I364" s="239" t="s">
        <v>3423</v>
      </c>
      <c r="J364" s="239" t="s">
        <v>3423</v>
      </c>
      <c r="K364" s="180" t="s">
        <v>40</v>
      </c>
      <c r="L364" s="217" t="s">
        <v>989</v>
      </c>
      <c r="M364" s="217" t="s">
        <v>989</v>
      </c>
      <c r="N364" s="181" t="s">
        <v>41</v>
      </c>
      <c r="O364" s="185">
        <v>44433</v>
      </c>
      <c r="P364" s="182" t="s">
        <v>989</v>
      </c>
      <c r="Q364" s="1"/>
      <c r="R364" s="1"/>
      <c r="S364" s="1"/>
      <c r="T364" s="1"/>
      <c r="U364" s="1"/>
      <c r="V364" s="1"/>
      <c r="W364" s="1"/>
      <c r="X364" s="1"/>
      <c r="Y364" s="1"/>
      <c r="Z364" s="1"/>
      <c r="AA364" s="1"/>
      <c r="AB364" s="1"/>
      <c r="AC364" s="1"/>
      <c r="AD364" s="1"/>
      <c r="AE364" s="1"/>
      <c r="AF364" s="1"/>
      <c r="AG364" s="1"/>
      <c r="AH364" s="1"/>
      <c r="AI364" s="1"/>
      <c r="AJ364" s="1"/>
      <c r="AK364" s="1"/>
      <c r="AL364" s="1"/>
      <c r="AM364" s="1"/>
      <c r="AN364" s="1"/>
      <c r="AO364" s="1"/>
      <c r="AP364" s="1"/>
      <c r="AQ364" s="1"/>
      <c r="AR364" s="1"/>
      <c r="AS364" s="1"/>
      <c r="AT364" s="1"/>
      <c r="AU364" s="1"/>
      <c r="AV364" s="1"/>
      <c r="AW364" s="1"/>
      <c r="AX364" s="1"/>
      <c r="AY364" s="1"/>
    </row>
    <row r="365" spans="1:51" ht="71.099999999999994" customHeight="1" x14ac:dyDescent="0.2">
      <c r="A365" s="174">
        <f t="shared" si="5"/>
        <v>357</v>
      </c>
      <c r="B365" s="274" t="s">
        <v>3421</v>
      </c>
      <c r="C365" s="274" t="s">
        <v>1647</v>
      </c>
      <c r="D365" s="274" t="s">
        <v>1648</v>
      </c>
      <c r="E365" s="273" t="s">
        <v>44</v>
      </c>
      <c r="F365" s="274" t="s">
        <v>34</v>
      </c>
      <c r="G365" s="273" t="s">
        <v>35</v>
      </c>
      <c r="H365" s="218">
        <v>44958</v>
      </c>
      <c r="I365" s="239" t="s">
        <v>3423</v>
      </c>
      <c r="J365" s="239" t="s">
        <v>3423</v>
      </c>
      <c r="K365" s="180" t="s">
        <v>40</v>
      </c>
      <c r="L365" s="217" t="s">
        <v>989</v>
      </c>
      <c r="M365" s="217" t="s">
        <v>989</v>
      </c>
      <c r="N365" s="181" t="s">
        <v>41</v>
      </c>
      <c r="O365" s="185">
        <v>44433</v>
      </c>
      <c r="P365" s="182" t="s">
        <v>989</v>
      </c>
      <c r="Q365" s="1"/>
      <c r="R365" s="1"/>
      <c r="S365" s="1"/>
      <c r="T365" s="1"/>
      <c r="U365" s="1"/>
      <c r="V365" s="1"/>
      <c r="W365" s="1"/>
      <c r="X365" s="1"/>
      <c r="Y365" s="1"/>
      <c r="Z365" s="1"/>
      <c r="AA365" s="1"/>
      <c r="AB365" s="1"/>
      <c r="AC365" s="1"/>
      <c r="AD365" s="1"/>
      <c r="AE365" s="1"/>
      <c r="AF365" s="1"/>
      <c r="AG365" s="1"/>
      <c r="AH365" s="1"/>
      <c r="AI365" s="1"/>
      <c r="AJ365" s="1"/>
      <c r="AK365" s="1"/>
      <c r="AL365" s="1"/>
      <c r="AM365" s="1"/>
      <c r="AN365" s="1"/>
      <c r="AO365" s="1"/>
      <c r="AP365" s="1"/>
      <c r="AQ365" s="1"/>
      <c r="AR365" s="1"/>
      <c r="AS365" s="1"/>
      <c r="AT365" s="1"/>
      <c r="AU365" s="1"/>
      <c r="AV365" s="1"/>
      <c r="AW365" s="1"/>
      <c r="AX365" s="1"/>
      <c r="AY365" s="1"/>
    </row>
    <row r="366" spans="1:51" ht="71.099999999999994" customHeight="1" x14ac:dyDescent="0.2">
      <c r="A366" s="174">
        <f t="shared" si="5"/>
        <v>358</v>
      </c>
      <c r="B366" s="274" t="s">
        <v>3421</v>
      </c>
      <c r="C366" s="279" t="s">
        <v>1649</v>
      </c>
      <c r="D366" s="274" t="s">
        <v>1650</v>
      </c>
      <c r="E366" s="273" t="s">
        <v>83</v>
      </c>
      <c r="F366" s="274" t="s">
        <v>34</v>
      </c>
      <c r="G366" s="273" t="s">
        <v>35</v>
      </c>
      <c r="H366" s="218">
        <v>44958</v>
      </c>
      <c r="I366" s="239" t="s">
        <v>3423</v>
      </c>
      <c r="J366" s="239" t="s">
        <v>3423</v>
      </c>
      <c r="K366" s="180" t="s">
        <v>40</v>
      </c>
      <c r="L366" s="217" t="s">
        <v>989</v>
      </c>
      <c r="M366" s="217" t="s">
        <v>989</v>
      </c>
      <c r="N366" s="181" t="s">
        <v>41</v>
      </c>
      <c r="O366" s="185">
        <v>44433</v>
      </c>
      <c r="P366" s="182" t="s">
        <v>989</v>
      </c>
      <c r="Q366" s="1"/>
      <c r="R366" s="1"/>
      <c r="S366" s="1"/>
      <c r="T366" s="1"/>
      <c r="U366" s="1"/>
      <c r="V366" s="1"/>
      <c r="W366" s="1"/>
      <c r="X366" s="1"/>
      <c r="Y366" s="1"/>
      <c r="Z366" s="1"/>
      <c r="AA366" s="1"/>
      <c r="AB366" s="1"/>
      <c r="AC366" s="1"/>
      <c r="AD366" s="1"/>
      <c r="AE366" s="1"/>
      <c r="AF366" s="1"/>
      <c r="AG366" s="1"/>
      <c r="AH366" s="1"/>
      <c r="AI366" s="1"/>
      <c r="AJ366" s="1"/>
      <c r="AK366" s="1"/>
      <c r="AL366" s="1"/>
      <c r="AM366" s="1"/>
      <c r="AN366" s="1"/>
      <c r="AO366" s="1"/>
      <c r="AP366" s="1"/>
      <c r="AQ366" s="1"/>
      <c r="AR366" s="1"/>
      <c r="AS366" s="1"/>
      <c r="AT366" s="1"/>
      <c r="AU366" s="1"/>
      <c r="AV366" s="1"/>
      <c r="AW366" s="1"/>
      <c r="AX366" s="1"/>
      <c r="AY366" s="1"/>
    </row>
    <row r="367" spans="1:51" ht="71.099999999999994" customHeight="1" x14ac:dyDescent="0.2">
      <c r="A367" s="174">
        <f t="shared" si="5"/>
        <v>359</v>
      </c>
      <c r="B367" s="274" t="s">
        <v>3421</v>
      </c>
      <c r="C367" s="279" t="s">
        <v>1651</v>
      </c>
      <c r="D367" s="279" t="s">
        <v>1652</v>
      </c>
      <c r="E367" s="273" t="s">
        <v>44</v>
      </c>
      <c r="F367" s="274" t="s">
        <v>34</v>
      </c>
      <c r="G367" s="273" t="s">
        <v>35</v>
      </c>
      <c r="H367" s="218">
        <v>44958</v>
      </c>
      <c r="I367" s="239" t="s">
        <v>3423</v>
      </c>
      <c r="J367" s="239" t="s">
        <v>3423</v>
      </c>
      <c r="K367" s="180" t="s">
        <v>40</v>
      </c>
      <c r="L367" s="217" t="s">
        <v>989</v>
      </c>
      <c r="M367" s="217" t="s">
        <v>989</v>
      </c>
      <c r="N367" s="181" t="s">
        <v>41</v>
      </c>
      <c r="O367" s="185">
        <v>44433</v>
      </c>
      <c r="P367" s="182" t="s">
        <v>989</v>
      </c>
      <c r="Q367" s="1"/>
      <c r="R367" s="1"/>
      <c r="S367" s="1"/>
      <c r="T367" s="1"/>
      <c r="U367" s="1"/>
      <c r="V367" s="1"/>
      <c r="W367" s="1"/>
      <c r="X367" s="1"/>
      <c r="Y367" s="1"/>
      <c r="Z367" s="1"/>
      <c r="AA367" s="1"/>
      <c r="AB367" s="1"/>
      <c r="AC367" s="1"/>
      <c r="AD367" s="1"/>
      <c r="AE367" s="1"/>
      <c r="AF367" s="1"/>
      <c r="AG367" s="1"/>
      <c r="AH367" s="1"/>
      <c r="AI367" s="1"/>
      <c r="AJ367" s="1"/>
      <c r="AK367" s="1"/>
      <c r="AL367" s="1"/>
      <c r="AM367" s="1"/>
      <c r="AN367" s="1"/>
      <c r="AO367" s="1"/>
      <c r="AP367" s="1"/>
      <c r="AQ367" s="1"/>
      <c r="AR367" s="1"/>
      <c r="AS367" s="1"/>
      <c r="AT367" s="1"/>
      <c r="AU367" s="1"/>
      <c r="AV367" s="1"/>
      <c r="AW367" s="1"/>
      <c r="AX367" s="1"/>
      <c r="AY367" s="1"/>
    </row>
    <row r="368" spans="1:51" ht="71.099999999999994" customHeight="1" x14ac:dyDescent="0.2">
      <c r="A368" s="174">
        <f t="shared" si="5"/>
        <v>360</v>
      </c>
      <c r="B368" s="274" t="s">
        <v>3421</v>
      </c>
      <c r="C368" s="279" t="s">
        <v>1653</v>
      </c>
      <c r="D368" s="279" t="s">
        <v>1654</v>
      </c>
      <c r="E368" s="273" t="s">
        <v>44</v>
      </c>
      <c r="F368" s="274" t="s">
        <v>34</v>
      </c>
      <c r="G368" s="273" t="s">
        <v>35</v>
      </c>
      <c r="H368" s="218">
        <v>44958</v>
      </c>
      <c r="I368" s="239" t="s">
        <v>3423</v>
      </c>
      <c r="J368" s="239" t="s">
        <v>3423</v>
      </c>
      <c r="K368" s="182" t="s">
        <v>68</v>
      </c>
      <c r="L368" s="182" t="s">
        <v>1543</v>
      </c>
      <c r="M368" s="182" t="s">
        <v>1543</v>
      </c>
      <c r="N368" s="182" t="s">
        <v>117</v>
      </c>
      <c r="O368" s="185">
        <v>44859</v>
      </c>
      <c r="P368" s="236" t="s">
        <v>1570</v>
      </c>
      <c r="Q368" s="1"/>
      <c r="R368" s="1"/>
      <c r="S368" s="1"/>
      <c r="T368" s="1"/>
      <c r="U368" s="1"/>
      <c r="V368" s="1"/>
      <c r="W368" s="1"/>
      <c r="X368" s="1"/>
      <c r="Y368" s="1"/>
      <c r="Z368" s="1"/>
      <c r="AA368" s="1"/>
      <c r="AB368" s="1"/>
      <c r="AC368" s="1"/>
      <c r="AD368" s="1"/>
      <c r="AE368" s="1"/>
      <c r="AF368" s="1"/>
      <c r="AG368" s="1"/>
      <c r="AH368" s="1"/>
      <c r="AI368" s="1"/>
      <c r="AJ368" s="1"/>
      <c r="AK368" s="1"/>
      <c r="AL368" s="1"/>
      <c r="AM368" s="1"/>
      <c r="AN368" s="1"/>
      <c r="AO368" s="1"/>
      <c r="AP368" s="1"/>
      <c r="AQ368" s="1"/>
      <c r="AR368" s="1"/>
      <c r="AS368" s="1"/>
      <c r="AT368" s="1"/>
      <c r="AU368" s="1"/>
      <c r="AV368" s="1"/>
      <c r="AW368" s="1"/>
      <c r="AX368" s="1"/>
      <c r="AY368" s="1"/>
    </row>
    <row r="369" spans="1:51" ht="71.099999999999994" customHeight="1" x14ac:dyDescent="0.2">
      <c r="A369" s="174">
        <f t="shared" si="5"/>
        <v>361</v>
      </c>
      <c r="B369" s="274" t="s">
        <v>3421</v>
      </c>
      <c r="C369" s="279" t="s">
        <v>1655</v>
      </c>
      <c r="D369" s="279" t="s">
        <v>1656</v>
      </c>
      <c r="E369" s="273" t="s">
        <v>83</v>
      </c>
      <c r="F369" s="274" t="s">
        <v>34</v>
      </c>
      <c r="G369" s="273" t="s">
        <v>35</v>
      </c>
      <c r="H369" s="218">
        <v>44958</v>
      </c>
      <c r="I369" s="239" t="s">
        <v>3423</v>
      </c>
      <c r="J369" s="239" t="s">
        <v>3423</v>
      </c>
      <c r="K369" s="182" t="s">
        <v>68</v>
      </c>
      <c r="L369" s="182" t="s">
        <v>1543</v>
      </c>
      <c r="M369" s="182" t="s">
        <v>1543</v>
      </c>
      <c r="N369" s="182" t="s">
        <v>117</v>
      </c>
      <c r="O369" s="185">
        <v>44859</v>
      </c>
      <c r="P369" s="236" t="s">
        <v>1570</v>
      </c>
      <c r="Q369" s="1"/>
      <c r="R369" s="1"/>
      <c r="S369" s="1"/>
      <c r="T369" s="1"/>
      <c r="U369" s="1"/>
      <c r="V369" s="1"/>
      <c r="W369" s="1"/>
      <c r="X369" s="1"/>
      <c r="Y369" s="1"/>
      <c r="Z369" s="1"/>
      <c r="AA369" s="1"/>
      <c r="AB369" s="1"/>
      <c r="AC369" s="1"/>
      <c r="AD369" s="1"/>
      <c r="AE369" s="1"/>
      <c r="AF369" s="1"/>
      <c r="AG369" s="1"/>
      <c r="AH369" s="1"/>
      <c r="AI369" s="1"/>
      <c r="AJ369" s="1"/>
      <c r="AK369" s="1"/>
      <c r="AL369" s="1"/>
      <c r="AM369" s="1"/>
      <c r="AN369" s="1"/>
      <c r="AO369" s="1"/>
      <c r="AP369" s="1"/>
      <c r="AQ369" s="1"/>
      <c r="AR369" s="1"/>
      <c r="AS369" s="1"/>
      <c r="AT369" s="1"/>
      <c r="AU369" s="1"/>
      <c r="AV369" s="1"/>
      <c r="AW369" s="1"/>
      <c r="AX369" s="1"/>
      <c r="AY369" s="1"/>
    </row>
    <row r="370" spans="1:51" ht="71.099999999999994" customHeight="1" x14ac:dyDescent="0.2">
      <c r="A370" s="174">
        <f t="shared" si="5"/>
        <v>362</v>
      </c>
      <c r="B370" s="274" t="s">
        <v>3421</v>
      </c>
      <c r="C370" s="279" t="s">
        <v>1657</v>
      </c>
      <c r="D370" s="279" t="s">
        <v>1658</v>
      </c>
      <c r="E370" s="273" t="s">
        <v>83</v>
      </c>
      <c r="F370" s="274" t="s">
        <v>34</v>
      </c>
      <c r="G370" s="273" t="s">
        <v>35</v>
      </c>
      <c r="H370" s="218">
        <v>44958</v>
      </c>
      <c r="I370" s="239" t="s">
        <v>3423</v>
      </c>
      <c r="J370" s="239" t="s">
        <v>3423</v>
      </c>
      <c r="K370" s="180" t="s">
        <v>40</v>
      </c>
      <c r="L370" s="217" t="s">
        <v>989</v>
      </c>
      <c r="M370" s="217" t="s">
        <v>989</v>
      </c>
      <c r="N370" s="181" t="s">
        <v>41</v>
      </c>
      <c r="O370" s="185">
        <v>44859</v>
      </c>
      <c r="P370" s="182" t="s">
        <v>989</v>
      </c>
      <c r="Q370" s="1"/>
      <c r="R370" s="1"/>
      <c r="S370" s="1"/>
      <c r="T370" s="1"/>
      <c r="U370" s="1"/>
      <c r="V370" s="1"/>
      <c r="W370" s="1"/>
      <c r="X370" s="1"/>
      <c r="Y370" s="1"/>
      <c r="Z370" s="1"/>
      <c r="AA370" s="1"/>
      <c r="AB370" s="1"/>
      <c r="AC370" s="1"/>
      <c r="AD370" s="1"/>
      <c r="AE370" s="1"/>
      <c r="AF370" s="1"/>
      <c r="AG370" s="1"/>
      <c r="AH370" s="1"/>
      <c r="AI370" s="1"/>
      <c r="AJ370" s="1"/>
      <c r="AK370" s="1"/>
      <c r="AL370" s="1"/>
      <c r="AM370" s="1"/>
      <c r="AN370" s="1"/>
      <c r="AO370" s="1"/>
      <c r="AP370" s="1"/>
      <c r="AQ370" s="1"/>
      <c r="AR370" s="1"/>
      <c r="AS370" s="1"/>
      <c r="AT370" s="1"/>
      <c r="AU370" s="1"/>
      <c r="AV370" s="1"/>
      <c r="AW370" s="1"/>
      <c r="AX370" s="1"/>
      <c r="AY370" s="1"/>
    </row>
    <row r="371" spans="1:51" ht="71.099999999999994" customHeight="1" x14ac:dyDescent="0.2">
      <c r="A371" s="174">
        <f t="shared" si="5"/>
        <v>363</v>
      </c>
      <c r="B371" s="274" t="s">
        <v>3421</v>
      </c>
      <c r="C371" s="279" t="s">
        <v>1659</v>
      </c>
      <c r="D371" s="279" t="s">
        <v>1660</v>
      </c>
      <c r="E371" s="273" t="s">
        <v>83</v>
      </c>
      <c r="F371" s="274" t="s">
        <v>84</v>
      </c>
      <c r="G371" s="273" t="s">
        <v>35</v>
      </c>
      <c r="H371" s="218">
        <v>44958</v>
      </c>
      <c r="I371" s="239" t="s">
        <v>3423</v>
      </c>
      <c r="J371" s="239" t="s">
        <v>3423</v>
      </c>
      <c r="K371" s="182" t="s">
        <v>68</v>
      </c>
      <c r="L371" s="182" t="s">
        <v>1543</v>
      </c>
      <c r="M371" s="182" t="s">
        <v>1543</v>
      </c>
      <c r="N371" s="182" t="s">
        <v>117</v>
      </c>
      <c r="O371" s="185">
        <v>44859</v>
      </c>
      <c r="P371" s="236" t="s">
        <v>989</v>
      </c>
      <c r="Q371" s="1"/>
      <c r="R371" s="1"/>
      <c r="S371" s="1"/>
      <c r="T371" s="1"/>
      <c r="U371" s="1"/>
      <c r="V371" s="1"/>
      <c r="W371" s="1"/>
      <c r="X371" s="1"/>
      <c r="Y371" s="1"/>
      <c r="Z371" s="1"/>
      <c r="AA371" s="1"/>
      <c r="AB371" s="1"/>
      <c r="AC371" s="1"/>
      <c r="AD371" s="1"/>
      <c r="AE371" s="1"/>
      <c r="AF371" s="1"/>
      <c r="AG371" s="1"/>
      <c r="AH371" s="1"/>
      <c r="AI371" s="1"/>
      <c r="AJ371" s="1"/>
      <c r="AK371" s="1"/>
      <c r="AL371" s="1"/>
      <c r="AM371" s="1"/>
      <c r="AN371" s="1"/>
      <c r="AO371" s="1"/>
      <c r="AP371" s="1"/>
      <c r="AQ371" s="1"/>
      <c r="AR371" s="1"/>
      <c r="AS371" s="1"/>
      <c r="AT371" s="1"/>
      <c r="AU371" s="1"/>
      <c r="AV371" s="1"/>
      <c r="AW371" s="1"/>
      <c r="AX371" s="1"/>
      <c r="AY371" s="1"/>
    </row>
    <row r="372" spans="1:51" ht="71.099999999999994" customHeight="1" x14ac:dyDescent="0.2">
      <c r="A372" s="174">
        <f t="shared" si="5"/>
        <v>364</v>
      </c>
      <c r="B372" s="274" t="s">
        <v>3421</v>
      </c>
      <c r="C372" s="280" t="s">
        <v>1661</v>
      </c>
      <c r="D372" s="279" t="s">
        <v>1662</v>
      </c>
      <c r="E372" s="273" t="s">
        <v>83</v>
      </c>
      <c r="F372" s="274" t="s">
        <v>150</v>
      </c>
      <c r="G372" s="273" t="s">
        <v>35</v>
      </c>
      <c r="H372" s="218">
        <v>44958</v>
      </c>
      <c r="I372" s="239" t="s">
        <v>3423</v>
      </c>
      <c r="J372" s="239" t="s">
        <v>3423</v>
      </c>
      <c r="K372" s="180" t="s">
        <v>40</v>
      </c>
      <c r="L372" s="217" t="s">
        <v>989</v>
      </c>
      <c r="M372" s="217" t="s">
        <v>989</v>
      </c>
      <c r="N372" s="181" t="s">
        <v>41</v>
      </c>
      <c r="O372" s="185">
        <v>44859</v>
      </c>
      <c r="P372" s="182" t="s">
        <v>989</v>
      </c>
      <c r="Q372" s="1"/>
      <c r="R372" s="1"/>
      <c r="S372" s="1"/>
      <c r="T372" s="1"/>
      <c r="U372" s="1"/>
      <c r="V372" s="1"/>
      <c r="W372" s="1"/>
      <c r="X372" s="1"/>
      <c r="Y372" s="1"/>
      <c r="Z372" s="1"/>
      <c r="AA372" s="1"/>
      <c r="AB372" s="1"/>
      <c r="AC372" s="1"/>
      <c r="AD372" s="1"/>
      <c r="AE372" s="1"/>
      <c r="AF372" s="1"/>
      <c r="AG372" s="1"/>
      <c r="AH372" s="1"/>
      <c r="AI372" s="1"/>
      <c r="AJ372" s="1"/>
      <c r="AK372" s="1"/>
      <c r="AL372" s="1"/>
      <c r="AM372" s="1"/>
      <c r="AN372" s="1"/>
      <c r="AO372" s="1"/>
      <c r="AP372" s="1"/>
      <c r="AQ372" s="1"/>
      <c r="AR372" s="1"/>
      <c r="AS372" s="1"/>
      <c r="AT372" s="1"/>
      <c r="AU372" s="1"/>
      <c r="AV372" s="1"/>
      <c r="AW372" s="1"/>
      <c r="AX372" s="1"/>
      <c r="AY372" s="1"/>
    </row>
    <row r="373" spans="1:51" ht="71.099999999999994" customHeight="1" x14ac:dyDescent="0.2">
      <c r="A373" s="174">
        <f t="shared" si="5"/>
        <v>365</v>
      </c>
      <c r="B373" s="274" t="s">
        <v>3421</v>
      </c>
      <c r="C373" s="280" t="s">
        <v>1663</v>
      </c>
      <c r="D373" s="279" t="s">
        <v>1664</v>
      </c>
      <c r="E373" s="273" t="s">
        <v>83</v>
      </c>
      <c r="F373" s="274" t="s">
        <v>84</v>
      </c>
      <c r="G373" s="273" t="s">
        <v>35</v>
      </c>
      <c r="H373" s="218">
        <v>44958</v>
      </c>
      <c r="I373" s="239" t="s">
        <v>3423</v>
      </c>
      <c r="J373" s="239" t="s">
        <v>3423</v>
      </c>
      <c r="K373" s="182" t="s">
        <v>68</v>
      </c>
      <c r="L373" s="182" t="s">
        <v>1543</v>
      </c>
      <c r="M373" s="182" t="s">
        <v>1543</v>
      </c>
      <c r="N373" s="182" t="s">
        <v>117</v>
      </c>
      <c r="O373" s="185"/>
      <c r="P373" s="236" t="s">
        <v>989</v>
      </c>
      <c r="Q373" s="1"/>
      <c r="R373" s="1"/>
      <c r="S373" s="1"/>
      <c r="T373" s="1"/>
      <c r="U373" s="1"/>
      <c r="V373" s="1"/>
      <c r="W373" s="1"/>
      <c r="X373" s="1"/>
      <c r="Y373" s="1"/>
      <c r="Z373" s="1"/>
      <c r="AA373" s="1"/>
      <c r="AB373" s="1"/>
      <c r="AC373" s="1"/>
      <c r="AD373" s="1"/>
      <c r="AE373" s="1"/>
      <c r="AF373" s="1"/>
      <c r="AG373" s="1"/>
      <c r="AH373" s="1"/>
      <c r="AI373" s="1"/>
      <c r="AJ373" s="1"/>
      <c r="AK373" s="1"/>
      <c r="AL373" s="1"/>
      <c r="AM373" s="1"/>
      <c r="AN373" s="1"/>
      <c r="AO373" s="1"/>
      <c r="AP373" s="1"/>
      <c r="AQ373" s="1"/>
      <c r="AR373" s="1"/>
      <c r="AS373" s="1"/>
      <c r="AT373" s="1"/>
      <c r="AU373" s="1"/>
      <c r="AV373" s="1"/>
      <c r="AW373" s="1"/>
      <c r="AX373" s="1"/>
      <c r="AY373" s="1"/>
    </row>
    <row r="374" spans="1:51" ht="71.099999999999994" customHeight="1" x14ac:dyDescent="0.2">
      <c r="A374" s="174">
        <f t="shared" si="5"/>
        <v>366</v>
      </c>
      <c r="B374" s="274" t="s">
        <v>3421</v>
      </c>
      <c r="C374" s="279" t="s">
        <v>1665</v>
      </c>
      <c r="D374" s="279" t="s">
        <v>1666</v>
      </c>
      <c r="E374" s="273" t="s">
        <v>83</v>
      </c>
      <c r="F374" s="274" t="s">
        <v>34</v>
      </c>
      <c r="G374" s="273" t="s">
        <v>35</v>
      </c>
      <c r="H374" s="218">
        <v>44958</v>
      </c>
      <c r="I374" s="239" t="s">
        <v>3423</v>
      </c>
      <c r="J374" s="239" t="s">
        <v>3423</v>
      </c>
      <c r="K374" s="180" t="s">
        <v>40</v>
      </c>
      <c r="L374" s="217" t="s">
        <v>989</v>
      </c>
      <c r="M374" s="217" t="s">
        <v>989</v>
      </c>
      <c r="N374" s="181" t="s">
        <v>41</v>
      </c>
      <c r="O374" s="185">
        <v>44859</v>
      </c>
      <c r="P374" s="182" t="s">
        <v>989</v>
      </c>
      <c r="Q374" s="1"/>
      <c r="R374" s="1"/>
      <c r="S374" s="1"/>
      <c r="T374" s="1"/>
      <c r="U374" s="1"/>
      <c r="V374" s="1"/>
      <c r="W374" s="1"/>
      <c r="X374" s="1"/>
      <c r="Y374" s="1"/>
      <c r="Z374" s="1"/>
      <c r="AA374" s="1"/>
      <c r="AB374" s="1"/>
      <c r="AC374" s="1"/>
      <c r="AD374" s="1"/>
      <c r="AE374" s="1"/>
      <c r="AF374" s="1"/>
      <c r="AG374" s="1"/>
      <c r="AH374" s="1"/>
      <c r="AI374" s="1"/>
      <c r="AJ374" s="1"/>
      <c r="AK374" s="1"/>
      <c r="AL374" s="1"/>
      <c r="AM374" s="1"/>
      <c r="AN374" s="1"/>
      <c r="AO374" s="1"/>
      <c r="AP374" s="1"/>
      <c r="AQ374" s="1"/>
      <c r="AR374" s="1"/>
      <c r="AS374" s="1"/>
      <c r="AT374" s="1"/>
      <c r="AU374" s="1"/>
      <c r="AV374" s="1"/>
      <c r="AW374" s="1"/>
      <c r="AX374" s="1"/>
      <c r="AY374" s="1"/>
    </row>
    <row r="375" spans="1:51" ht="71.099999999999994" customHeight="1" x14ac:dyDescent="0.2">
      <c r="A375" s="174">
        <f t="shared" si="5"/>
        <v>367</v>
      </c>
      <c r="B375" s="274" t="s">
        <v>3421</v>
      </c>
      <c r="C375" s="279" t="s">
        <v>1667</v>
      </c>
      <c r="D375" s="279" t="s">
        <v>1668</v>
      </c>
      <c r="E375" s="273" t="s">
        <v>83</v>
      </c>
      <c r="F375" s="274" t="s">
        <v>34</v>
      </c>
      <c r="G375" s="273" t="s">
        <v>35</v>
      </c>
      <c r="H375" s="218">
        <v>44958</v>
      </c>
      <c r="I375" s="239" t="s">
        <v>3423</v>
      </c>
      <c r="J375" s="239" t="s">
        <v>3423</v>
      </c>
      <c r="K375" s="180" t="s">
        <v>40</v>
      </c>
      <c r="L375" s="217" t="s">
        <v>989</v>
      </c>
      <c r="M375" s="217" t="s">
        <v>989</v>
      </c>
      <c r="N375" s="181" t="s">
        <v>41</v>
      </c>
      <c r="O375" s="185">
        <v>44859</v>
      </c>
      <c r="P375" s="182" t="s">
        <v>989</v>
      </c>
      <c r="Q375" s="1"/>
      <c r="R375" s="1"/>
      <c r="S375" s="1"/>
      <c r="T375" s="1"/>
      <c r="U375" s="1"/>
      <c r="V375" s="1"/>
      <c r="W375" s="1"/>
      <c r="X375" s="1"/>
      <c r="Y375" s="1"/>
      <c r="Z375" s="1"/>
      <c r="AA375" s="1"/>
      <c r="AB375" s="1"/>
      <c r="AC375" s="1"/>
      <c r="AD375" s="1"/>
      <c r="AE375" s="1"/>
      <c r="AF375" s="1"/>
      <c r="AG375" s="1"/>
      <c r="AH375" s="1"/>
      <c r="AI375" s="1"/>
      <c r="AJ375" s="1"/>
      <c r="AK375" s="1"/>
      <c r="AL375" s="1"/>
      <c r="AM375" s="1"/>
      <c r="AN375" s="1"/>
      <c r="AO375" s="1"/>
      <c r="AP375" s="1"/>
      <c r="AQ375" s="1"/>
      <c r="AR375" s="1"/>
      <c r="AS375" s="1"/>
      <c r="AT375" s="1"/>
      <c r="AU375" s="1"/>
      <c r="AV375" s="1"/>
      <c r="AW375" s="1"/>
      <c r="AX375" s="1"/>
      <c r="AY375" s="1"/>
    </row>
    <row r="376" spans="1:51" ht="71.099999999999994" customHeight="1" x14ac:dyDescent="0.2">
      <c r="A376" s="174">
        <f t="shared" si="5"/>
        <v>368</v>
      </c>
      <c r="B376" s="274" t="s">
        <v>3421</v>
      </c>
      <c r="C376" s="279" t="s">
        <v>1669</v>
      </c>
      <c r="D376" s="279" t="s">
        <v>1670</v>
      </c>
      <c r="E376" s="273" t="s">
        <v>83</v>
      </c>
      <c r="F376" s="274" t="s">
        <v>34</v>
      </c>
      <c r="G376" s="273" t="s">
        <v>35</v>
      </c>
      <c r="H376" s="218">
        <v>44958</v>
      </c>
      <c r="I376" s="239" t="s">
        <v>3423</v>
      </c>
      <c r="J376" s="239" t="s">
        <v>3423</v>
      </c>
      <c r="K376" s="180" t="s">
        <v>40</v>
      </c>
      <c r="L376" s="217" t="s">
        <v>989</v>
      </c>
      <c r="M376" s="217" t="s">
        <v>989</v>
      </c>
      <c r="N376" s="181" t="s">
        <v>41</v>
      </c>
      <c r="O376" s="185">
        <v>44859</v>
      </c>
      <c r="P376" s="182" t="s">
        <v>989</v>
      </c>
      <c r="Q376" s="1"/>
      <c r="R376" s="1"/>
      <c r="S376" s="1"/>
      <c r="T376" s="1"/>
      <c r="U376" s="1"/>
      <c r="V376" s="1"/>
      <c r="W376" s="1"/>
      <c r="X376" s="1"/>
      <c r="Y376" s="1"/>
      <c r="Z376" s="1"/>
      <c r="AA376" s="1"/>
      <c r="AB376" s="1"/>
      <c r="AC376" s="1"/>
      <c r="AD376" s="1"/>
      <c r="AE376" s="1"/>
      <c r="AF376" s="1"/>
      <c r="AG376" s="1"/>
      <c r="AH376" s="1"/>
      <c r="AI376" s="1"/>
      <c r="AJ376" s="1"/>
      <c r="AK376" s="1"/>
      <c r="AL376" s="1"/>
      <c r="AM376" s="1"/>
      <c r="AN376" s="1"/>
      <c r="AO376" s="1"/>
      <c r="AP376" s="1"/>
      <c r="AQ376" s="1"/>
      <c r="AR376" s="1"/>
      <c r="AS376" s="1"/>
      <c r="AT376" s="1"/>
      <c r="AU376" s="1"/>
      <c r="AV376" s="1"/>
      <c r="AW376" s="1"/>
      <c r="AX376" s="1"/>
      <c r="AY376" s="1"/>
    </row>
    <row r="377" spans="1:51" ht="71.099999999999994" customHeight="1" x14ac:dyDescent="0.2">
      <c r="A377" s="174">
        <f t="shared" si="5"/>
        <v>369</v>
      </c>
      <c r="B377" s="274" t="s">
        <v>3421</v>
      </c>
      <c r="C377" s="279" t="s">
        <v>1671</v>
      </c>
      <c r="D377" s="279" t="s">
        <v>1672</v>
      </c>
      <c r="E377" s="273" t="s">
        <v>83</v>
      </c>
      <c r="F377" s="274" t="s">
        <v>34</v>
      </c>
      <c r="G377" s="273" t="s">
        <v>35</v>
      </c>
      <c r="H377" s="218">
        <v>44958</v>
      </c>
      <c r="I377" s="239" t="s">
        <v>3423</v>
      </c>
      <c r="J377" s="239" t="s">
        <v>3423</v>
      </c>
      <c r="K377" s="180" t="s">
        <v>40</v>
      </c>
      <c r="L377" s="217" t="s">
        <v>989</v>
      </c>
      <c r="M377" s="217" t="s">
        <v>989</v>
      </c>
      <c r="N377" s="181" t="s">
        <v>41</v>
      </c>
      <c r="O377" s="185">
        <v>44859</v>
      </c>
      <c r="P377" s="182" t="s">
        <v>989</v>
      </c>
      <c r="Q377" s="1"/>
      <c r="R377" s="1"/>
      <c r="S377" s="1"/>
      <c r="T377" s="1"/>
      <c r="U377" s="1"/>
      <c r="V377" s="1"/>
      <c r="W377" s="1"/>
      <c r="X377" s="1"/>
      <c r="Y377" s="1"/>
      <c r="Z377" s="1"/>
      <c r="AA377" s="1"/>
      <c r="AB377" s="1"/>
      <c r="AC377" s="1"/>
      <c r="AD377" s="1"/>
      <c r="AE377" s="1"/>
      <c r="AF377" s="1"/>
      <c r="AG377" s="1"/>
      <c r="AH377" s="1"/>
      <c r="AI377" s="1"/>
      <c r="AJ377" s="1"/>
      <c r="AK377" s="1"/>
      <c r="AL377" s="1"/>
      <c r="AM377" s="1"/>
      <c r="AN377" s="1"/>
      <c r="AO377" s="1"/>
      <c r="AP377" s="1"/>
      <c r="AQ377" s="1"/>
      <c r="AR377" s="1"/>
      <c r="AS377" s="1"/>
      <c r="AT377" s="1"/>
      <c r="AU377" s="1"/>
      <c r="AV377" s="1"/>
      <c r="AW377" s="1"/>
      <c r="AX377" s="1"/>
      <c r="AY377" s="1"/>
    </row>
    <row r="378" spans="1:51" ht="71.099999999999994" customHeight="1" x14ac:dyDescent="0.2">
      <c r="A378" s="174">
        <f t="shared" si="5"/>
        <v>370</v>
      </c>
      <c r="B378" s="274" t="s">
        <v>3421</v>
      </c>
      <c r="C378" s="279" t="s">
        <v>1673</v>
      </c>
      <c r="D378" s="279" t="s">
        <v>1674</v>
      </c>
      <c r="E378" s="273" t="s">
        <v>83</v>
      </c>
      <c r="F378" s="274" t="s">
        <v>34</v>
      </c>
      <c r="G378" s="273" t="s">
        <v>35</v>
      </c>
      <c r="H378" s="218">
        <v>44958</v>
      </c>
      <c r="I378" s="239" t="s">
        <v>3423</v>
      </c>
      <c r="J378" s="239" t="s">
        <v>3423</v>
      </c>
      <c r="K378" s="180" t="s">
        <v>40</v>
      </c>
      <c r="L378" s="217" t="s">
        <v>989</v>
      </c>
      <c r="M378" s="217" t="s">
        <v>989</v>
      </c>
      <c r="N378" s="181" t="s">
        <v>41</v>
      </c>
      <c r="O378" s="185">
        <v>44859</v>
      </c>
      <c r="P378" s="182" t="s">
        <v>989</v>
      </c>
      <c r="Q378" s="1"/>
      <c r="R378" s="1"/>
      <c r="S378" s="1"/>
      <c r="T378" s="1"/>
      <c r="U378" s="1"/>
      <c r="V378" s="1"/>
      <c r="W378" s="1"/>
      <c r="X378" s="1"/>
      <c r="Y378" s="1"/>
      <c r="Z378" s="1"/>
      <c r="AA378" s="1"/>
      <c r="AB378" s="1"/>
      <c r="AC378" s="1"/>
      <c r="AD378" s="1"/>
      <c r="AE378" s="1"/>
      <c r="AF378" s="1"/>
      <c r="AG378" s="1"/>
      <c r="AH378" s="1"/>
      <c r="AI378" s="1"/>
      <c r="AJ378" s="1"/>
      <c r="AK378" s="1"/>
      <c r="AL378" s="1"/>
      <c r="AM378" s="1"/>
      <c r="AN378" s="1"/>
      <c r="AO378" s="1"/>
      <c r="AP378" s="1"/>
      <c r="AQ378" s="1"/>
      <c r="AR378" s="1"/>
      <c r="AS378" s="1"/>
      <c r="AT378" s="1"/>
      <c r="AU378" s="1"/>
      <c r="AV378" s="1"/>
      <c r="AW378" s="1"/>
      <c r="AX378" s="1"/>
      <c r="AY378" s="1"/>
    </row>
    <row r="379" spans="1:51" ht="71.099999999999994" customHeight="1" x14ac:dyDescent="0.2">
      <c r="A379" s="174">
        <f t="shared" si="5"/>
        <v>371</v>
      </c>
      <c r="B379" s="274" t="s">
        <v>3421</v>
      </c>
      <c r="C379" s="279" t="s">
        <v>1675</v>
      </c>
      <c r="D379" s="279" t="s">
        <v>1676</v>
      </c>
      <c r="E379" s="273" t="s">
        <v>83</v>
      </c>
      <c r="F379" s="274" t="s">
        <v>84</v>
      </c>
      <c r="G379" s="273" t="s">
        <v>35</v>
      </c>
      <c r="H379" s="218">
        <v>44958</v>
      </c>
      <c r="I379" s="239" t="s">
        <v>3423</v>
      </c>
      <c r="J379" s="239" t="s">
        <v>3423</v>
      </c>
      <c r="K379" s="180" t="s">
        <v>40</v>
      </c>
      <c r="L379" s="217" t="s">
        <v>989</v>
      </c>
      <c r="M379" s="217" t="s">
        <v>989</v>
      </c>
      <c r="N379" s="181" t="s">
        <v>41</v>
      </c>
      <c r="O379" s="185">
        <v>44859</v>
      </c>
      <c r="P379" s="182" t="s">
        <v>989</v>
      </c>
      <c r="Q379" s="1"/>
      <c r="R379" s="1"/>
      <c r="S379" s="1"/>
      <c r="T379" s="1"/>
      <c r="U379" s="1"/>
      <c r="V379" s="1"/>
      <c r="W379" s="1"/>
      <c r="X379" s="1"/>
      <c r="Y379" s="1"/>
      <c r="Z379" s="1"/>
      <c r="AA379" s="1"/>
      <c r="AB379" s="1"/>
      <c r="AC379" s="1"/>
      <c r="AD379" s="1"/>
      <c r="AE379" s="1"/>
      <c r="AF379" s="1"/>
      <c r="AG379" s="1"/>
      <c r="AH379" s="1"/>
      <c r="AI379" s="1"/>
      <c r="AJ379" s="1"/>
      <c r="AK379" s="1"/>
      <c r="AL379" s="1"/>
      <c r="AM379" s="1"/>
      <c r="AN379" s="1"/>
      <c r="AO379" s="1"/>
      <c r="AP379" s="1"/>
      <c r="AQ379" s="1"/>
      <c r="AR379" s="1"/>
      <c r="AS379" s="1"/>
      <c r="AT379" s="1"/>
      <c r="AU379" s="1"/>
      <c r="AV379" s="1"/>
      <c r="AW379" s="1"/>
      <c r="AX379" s="1"/>
      <c r="AY379" s="1"/>
    </row>
    <row r="380" spans="1:51" ht="71.099999999999994" customHeight="1" x14ac:dyDescent="0.2">
      <c r="A380" s="174">
        <f t="shared" si="5"/>
        <v>372</v>
      </c>
      <c r="B380" s="274" t="s">
        <v>3421</v>
      </c>
      <c r="C380" s="279" t="s">
        <v>1677</v>
      </c>
      <c r="D380" s="279" t="s">
        <v>1678</v>
      </c>
      <c r="E380" s="273" t="s">
        <v>83</v>
      </c>
      <c r="F380" s="274" t="s">
        <v>84</v>
      </c>
      <c r="G380" s="273" t="s">
        <v>35</v>
      </c>
      <c r="H380" s="218">
        <v>44958</v>
      </c>
      <c r="I380" s="239" t="s">
        <v>3423</v>
      </c>
      <c r="J380" s="239" t="s">
        <v>3423</v>
      </c>
      <c r="K380" s="180" t="s">
        <v>40</v>
      </c>
      <c r="L380" s="217" t="s">
        <v>989</v>
      </c>
      <c r="M380" s="217" t="s">
        <v>989</v>
      </c>
      <c r="N380" s="181" t="s">
        <v>41</v>
      </c>
      <c r="O380" s="185">
        <v>44859</v>
      </c>
      <c r="P380" s="182" t="s">
        <v>989</v>
      </c>
      <c r="Q380" s="1"/>
      <c r="R380" s="1"/>
      <c r="S380" s="1"/>
      <c r="T380" s="1"/>
      <c r="U380" s="1"/>
      <c r="V380" s="1"/>
      <c r="W380" s="1"/>
      <c r="X380" s="1"/>
      <c r="Y380" s="1"/>
      <c r="Z380" s="1"/>
      <c r="AA380" s="1"/>
      <c r="AB380" s="1"/>
      <c r="AC380" s="1"/>
      <c r="AD380" s="1"/>
      <c r="AE380" s="1"/>
      <c r="AF380" s="1"/>
      <c r="AG380" s="1"/>
      <c r="AH380" s="1"/>
      <c r="AI380" s="1"/>
      <c r="AJ380" s="1"/>
      <c r="AK380" s="1"/>
      <c r="AL380" s="1"/>
      <c r="AM380" s="1"/>
      <c r="AN380" s="1"/>
      <c r="AO380" s="1"/>
      <c r="AP380" s="1"/>
      <c r="AQ380" s="1"/>
      <c r="AR380" s="1"/>
      <c r="AS380" s="1"/>
      <c r="AT380" s="1"/>
      <c r="AU380" s="1"/>
      <c r="AV380" s="1"/>
      <c r="AW380" s="1"/>
      <c r="AX380" s="1"/>
      <c r="AY380" s="1"/>
    </row>
    <row r="381" spans="1:51" ht="71.099999999999994" customHeight="1" x14ac:dyDescent="0.2">
      <c r="A381" s="174">
        <f t="shared" si="5"/>
        <v>373</v>
      </c>
      <c r="B381" s="274" t="s">
        <v>3421</v>
      </c>
      <c r="C381" s="279" t="s">
        <v>1679</v>
      </c>
      <c r="D381" s="279" t="s">
        <v>1680</v>
      </c>
      <c r="E381" s="273" t="s">
        <v>83</v>
      </c>
      <c r="F381" s="274" t="s">
        <v>34</v>
      </c>
      <c r="G381" s="273" t="s">
        <v>35</v>
      </c>
      <c r="H381" s="218">
        <v>44958</v>
      </c>
      <c r="I381" s="239" t="s">
        <v>3423</v>
      </c>
      <c r="J381" s="239" t="s">
        <v>3423</v>
      </c>
      <c r="K381" s="180" t="s">
        <v>40</v>
      </c>
      <c r="L381" s="217" t="s">
        <v>989</v>
      </c>
      <c r="M381" s="217" t="s">
        <v>989</v>
      </c>
      <c r="N381" s="181" t="s">
        <v>41</v>
      </c>
      <c r="O381" s="185">
        <v>44859</v>
      </c>
      <c r="P381" s="182" t="s">
        <v>989</v>
      </c>
      <c r="Q381" s="1"/>
      <c r="R381" s="1"/>
      <c r="S381" s="1"/>
      <c r="T381" s="1"/>
      <c r="U381" s="1"/>
      <c r="V381" s="1"/>
      <c r="W381" s="1"/>
      <c r="X381" s="1"/>
      <c r="Y381" s="1"/>
      <c r="Z381" s="1"/>
      <c r="AA381" s="1"/>
      <c r="AB381" s="1"/>
      <c r="AC381" s="1"/>
      <c r="AD381" s="1"/>
      <c r="AE381" s="1"/>
      <c r="AF381" s="1"/>
      <c r="AG381" s="1"/>
      <c r="AH381" s="1"/>
      <c r="AI381" s="1"/>
      <c r="AJ381" s="1"/>
      <c r="AK381" s="1"/>
      <c r="AL381" s="1"/>
      <c r="AM381" s="1"/>
      <c r="AN381" s="1"/>
      <c r="AO381" s="1"/>
      <c r="AP381" s="1"/>
      <c r="AQ381" s="1"/>
      <c r="AR381" s="1"/>
      <c r="AS381" s="1"/>
      <c r="AT381" s="1"/>
      <c r="AU381" s="1"/>
      <c r="AV381" s="1"/>
      <c r="AW381" s="1"/>
      <c r="AX381" s="1"/>
      <c r="AY381" s="1"/>
    </row>
    <row r="382" spans="1:51" ht="71.099999999999994" customHeight="1" x14ac:dyDescent="0.2">
      <c r="A382" s="174">
        <f t="shared" si="5"/>
        <v>374</v>
      </c>
      <c r="B382" s="274" t="s">
        <v>3421</v>
      </c>
      <c r="C382" s="274" t="s">
        <v>1681</v>
      </c>
      <c r="D382" s="285" t="s">
        <v>1682</v>
      </c>
      <c r="E382" s="273" t="s">
        <v>83</v>
      </c>
      <c r="F382" s="274" t="s">
        <v>34</v>
      </c>
      <c r="G382" s="273" t="s">
        <v>35</v>
      </c>
      <c r="H382" s="218">
        <v>44958</v>
      </c>
      <c r="I382" s="239" t="s">
        <v>3423</v>
      </c>
      <c r="J382" s="239" t="s">
        <v>3423</v>
      </c>
      <c r="K382" s="180" t="s">
        <v>40</v>
      </c>
      <c r="L382" s="217" t="s">
        <v>989</v>
      </c>
      <c r="M382" s="217" t="s">
        <v>989</v>
      </c>
      <c r="N382" s="181" t="s">
        <v>41</v>
      </c>
      <c r="O382" s="185">
        <v>44859</v>
      </c>
      <c r="P382" s="182" t="s">
        <v>989</v>
      </c>
      <c r="Q382" s="1"/>
      <c r="R382" s="1"/>
      <c r="S382" s="1"/>
      <c r="T382" s="1"/>
      <c r="U382" s="1"/>
      <c r="V382" s="1"/>
      <c r="W382" s="1"/>
      <c r="X382" s="1"/>
      <c r="Y382" s="1"/>
      <c r="Z382" s="1"/>
      <c r="AA382" s="1"/>
      <c r="AB382" s="1"/>
      <c r="AC382" s="1"/>
      <c r="AD382" s="1"/>
      <c r="AE382" s="1"/>
      <c r="AF382" s="1"/>
      <c r="AG382" s="1"/>
      <c r="AH382" s="1"/>
      <c r="AI382" s="1"/>
      <c r="AJ382" s="1"/>
      <c r="AK382" s="1"/>
      <c r="AL382" s="1"/>
      <c r="AM382" s="1"/>
      <c r="AN382" s="1"/>
      <c r="AO382" s="1"/>
      <c r="AP382" s="1"/>
      <c r="AQ382" s="1"/>
      <c r="AR382" s="1"/>
      <c r="AS382" s="1"/>
      <c r="AT382" s="1"/>
      <c r="AU382" s="1"/>
      <c r="AV382" s="1"/>
      <c r="AW382" s="1"/>
      <c r="AX382" s="1"/>
      <c r="AY382" s="1"/>
    </row>
    <row r="383" spans="1:51" ht="71.099999999999994" customHeight="1" x14ac:dyDescent="0.2">
      <c r="A383" s="174">
        <f t="shared" si="5"/>
        <v>375</v>
      </c>
      <c r="B383" s="274" t="s">
        <v>3421</v>
      </c>
      <c r="C383" s="280" t="s">
        <v>1683</v>
      </c>
      <c r="D383" s="279" t="s">
        <v>1684</v>
      </c>
      <c r="E383" s="273" t="s">
        <v>83</v>
      </c>
      <c r="F383" s="274" t="s">
        <v>84</v>
      </c>
      <c r="G383" s="273" t="s">
        <v>35</v>
      </c>
      <c r="H383" s="218">
        <v>44927</v>
      </c>
      <c r="I383" s="239" t="s">
        <v>3423</v>
      </c>
      <c r="J383" s="239" t="s">
        <v>3423</v>
      </c>
      <c r="K383" s="180" t="s">
        <v>40</v>
      </c>
      <c r="L383" s="217" t="s">
        <v>989</v>
      </c>
      <c r="M383" s="217" t="s">
        <v>989</v>
      </c>
      <c r="N383" s="181" t="s">
        <v>41</v>
      </c>
      <c r="O383" s="185"/>
      <c r="P383" s="182" t="s">
        <v>989</v>
      </c>
      <c r="Q383" s="1"/>
      <c r="R383" s="1"/>
      <c r="S383" s="1"/>
      <c r="T383" s="1"/>
      <c r="U383" s="1"/>
      <c r="V383" s="1"/>
      <c r="W383" s="1"/>
      <c r="X383" s="1"/>
      <c r="Y383" s="1"/>
      <c r="Z383" s="1"/>
      <c r="AA383" s="1"/>
      <c r="AB383" s="1"/>
      <c r="AC383" s="1"/>
      <c r="AD383" s="1"/>
      <c r="AE383" s="1"/>
      <c r="AF383" s="1"/>
      <c r="AG383" s="1"/>
      <c r="AH383" s="1"/>
      <c r="AI383" s="1"/>
      <c r="AJ383" s="1"/>
      <c r="AK383" s="1"/>
      <c r="AL383" s="1"/>
      <c r="AM383" s="1"/>
      <c r="AN383" s="1"/>
      <c r="AO383" s="1"/>
      <c r="AP383" s="1"/>
      <c r="AQ383" s="1"/>
      <c r="AR383" s="1"/>
      <c r="AS383" s="1"/>
      <c r="AT383" s="1"/>
      <c r="AU383" s="1"/>
      <c r="AV383" s="1"/>
      <c r="AW383" s="1"/>
      <c r="AX383" s="1"/>
      <c r="AY383" s="1"/>
    </row>
    <row r="384" spans="1:51" ht="71.099999999999994" customHeight="1" x14ac:dyDescent="0.2">
      <c r="A384" s="174">
        <f t="shared" si="5"/>
        <v>376</v>
      </c>
      <c r="B384" s="274" t="s">
        <v>3421</v>
      </c>
      <c r="C384" s="274" t="s">
        <v>1685</v>
      </c>
      <c r="D384" s="285" t="s">
        <v>1686</v>
      </c>
      <c r="E384" s="273" t="s">
        <v>44</v>
      </c>
      <c r="F384" s="274" t="s">
        <v>34</v>
      </c>
      <c r="G384" s="273" t="s">
        <v>35</v>
      </c>
      <c r="H384" s="218">
        <v>45069</v>
      </c>
      <c r="I384" s="239" t="s">
        <v>3423</v>
      </c>
      <c r="J384" s="239" t="s">
        <v>3423</v>
      </c>
      <c r="K384" s="180" t="s">
        <v>40</v>
      </c>
      <c r="L384" s="217" t="s">
        <v>989</v>
      </c>
      <c r="M384" s="217" t="s">
        <v>989</v>
      </c>
      <c r="N384" s="181" t="s">
        <v>41</v>
      </c>
      <c r="O384" s="185">
        <v>45110</v>
      </c>
      <c r="P384" s="182" t="s">
        <v>989</v>
      </c>
      <c r="Q384" s="1"/>
      <c r="R384" s="1"/>
      <c r="S384" s="1"/>
      <c r="T384" s="1"/>
      <c r="U384" s="1"/>
      <c r="V384" s="1"/>
      <c r="W384" s="1"/>
      <c r="X384" s="1"/>
      <c r="Y384" s="1"/>
      <c r="Z384" s="1"/>
      <c r="AA384" s="1"/>
      <c r="AB384" s="1"/>
      <c r="AC384" s="1"/>
      <c r="AD384" s="1"/>
      <c r="AE384" s="1"/>
      <c r="AF384" s="1"/>
      <c r="AG384" s="1"/>
      <c r="AH384" s="1"/>
      <c r="AI384" s="1"/>
      <c r="AJ384" s="1"/>
      <c r="AK384" s="1"/>
      <c r="AL384" s="1"/>
      <c r="AM384" s="1"/>
      <c r="AN384" s="1"/>
      <c r="AO384" s="1"/>
      <c r="AP384" s="1"/>
      <c r="AQ384" s="1"/>
      <c r="AR384" s="1"/>
      <c r="AS384" s="1"/>
      <c r="AT384" s="1"/>
      <c r="AU384" s="1"/>
      <c r="AV384" s="1"/>
      <c r="AW384" s="1"/>
      <c r="AX384" s="1"/>
      <c r="AY384" s="1"/>
    </row>
    <row r="385" spans="1:51" ht="71.099999999999994" customHeight="1" x14ac:dyDescent="0.2">
      <c r="A385" s="174">
        <f t="shared" si="5"/>
        <v>377</v>
      </c>
      <c r="B385" s="274" t="s">
        <v>3421</v>
      </c>
      <c r="C385" s="274" t="s">
        <v>1687</v>
      </c>
      <c r="D385" s="285" t="s">
        <v>1688</v>
      </c>
      <c r="E385" s="273" t="s">
        <v>44</v>
      </c>
      <c r="F385" s="274" t="s">
        <v>34</v>
      </c>
      <c r="G385" s="273" t="s">
        <v>35</v>
      </c>
      <c r="H385" s="218">
        <v>45082</v>
      </c>
      <c r="I385" s="239" t="s">
        <v>3423</v>
      </c>
      <c r="J385" s="239" t="s">
        <v>3423</v>
      </c>
      <c r="K385" s="180" t="s">
        <v>40</v>
      </c>
      <c r="L385" s="217" t="s">
        <v>989</v>
      </c>
      <c r="M385" s="217" t="s">
        <v>989</v>
      </c>
      <c r="N385" s="181" t="s">
        <v>41</v>
      </c>
      <c r="O385" s="185">
        <v>45110</v>
      </c>
      <c r="P385" s="182" t="s">
        <v>989</v>
      </c>
      <c r="Q385" s="1"/>
      <c r="R385" s="1"/>
      <c r="S385" s="1"/>
      <c r="T385" s="1"/>
      <c r="U385" s="1"/>
      <c r="V385" s="1"/>
      <c r="W385" s="1"/>
      <c r="X385" s="1"/>
      <c r="Y385" s="1"/>
      <c r="Z385" s="1"/>
      <c r="AA385" s="1"/>
      <c r="AB385" s="1"/>
      <c r="AC385" s="1"/>
      <c r="AD385" s="1"/>
      <c r="AE385" s="1"/>
      <c r="AF385" s="1"/>
      <c r="AG385" s="1"/>
      <c r="AH385" s="1"/>
      <c r="AI385" s="1"/>
      <c r="AJ385" s="1"/>
      <c r="AK385" s="1"/>
      <c r="AL385" s="1"/>
      <c r="AM385" s="1"/>
      <c r="AN385" s="1"/>
      <c r="AO385" s="1"/>
      <c r="AP385" s="1"/>
      <c r="AQ385" s="1"/>
      <c r="AR385" s="1"/>
      <c r="AS385" s="1"/>
      <c r="AT385" s="1"/>
      <c r="AU385" s="1"/>
      <c r="AV385" s="1"/>
      <c r="AW385" s="1"/>
      <c r="AX385" s="1"/>
      <c r="AY385" s="1"/>
    </row>
    <row r="386" spans="1:51" ht="71.099999999999994" customHeight="1" x14ac:dyDescent="0.2">
      <c r="A386" s="174">
        <f t="shared" si="5"/>
        <v>378</v>
      </c>
      <c r="B386" s="274" t="s">
        <v>3421</v>
      </c>
      <c r="C386" s="274" t="s">
        <v>1689</v>
      </c>
      <c r="D386" s="285" t="s">
        <v>1690</v>
      </c>
      <c r="E386" s="273" t="s">
        <v>44</v>
      </c>
      <c r="F386" s="274" t="s">
        <v>34</v>
      </c>
      <c r="G386" s="273" t="s">
        <v>35</v>
      </c>
      <c r="H386" s="218">
        <v>45075</v>
      </c>
      <c r="I386" s="239" t="s">
        <v>3423</v>
      </c>
      <c r="J386" s="239" t="s">
        <v>3423</v>
      </c>
      <c r="K386" s="180" t="s">
        <v>40</v>
      </c>
      <c r="L386" s="217" t="s">
        <v>989</v>
      </c>
      <c r="M386" s="217" t="s">
        <v>989</v>
      </c>
      <c r="N386" s="181" t="s">
        <v>41</v>
      </c>
      <c r="O386" s="185">
        <v>45110</v>
      </c>
      <c r="P386" s="182" t="s">
        <v>989</v>
      </c>
      <c r="Q386" s="1"/>
      <c r="R386" s="1"/>
      <c r="S386" s="1"/>
      <c r="T386" s="1"/>
      <c r="U386" s="1"/>
      <c r="V386" s="1"/>
      <c r="W386" s="1"/>
      <c r="X386" s="1"/>
      <c r="Y386" s="1"/>
      <c r="Z386" s="1"/>
      <c r="AA386" s="1"/>
      <c r="AB386" s="1"/>
      <c r="AC386" s="1"/>
      <c r="AD386" s="1"/>
      <c r="AE386" s="1"/>
      <c r="AF386" s="1"/>
      <c r="AG386" s="1"/>
      <c r="AH386" s="1"/>
      <c r="AI386" s="1"/>
      <c r="AJ386" s="1"/>
      <c r="AK386" s="1"/>
      <c r="AL386" s="1"/>
      <c r="AM386" s="1"/>
      <c r="AN386" s="1"/>
      <c r="AO386" s="1"/>
      <c r="AP386" s="1"/>
      <c r="AQ386" s="1"/>
      <c r="AR386" s="1"/>
      <c r="AS386" s="1"/>
      <c r="AT386" s="1"/>
      <c r="AU386" s="1"/>
      <c r="AV386" s="1"/>
      <c r="AW386" s="1"/>
      <c r="AX386" s="1"/>
      <c r="AY386" s="1"/>
    </row>
    <row r="387" spans="1:51" ht="71.099999999999994" customHeight="1" x14ac:dyDescent="0.2">
      <c r="A387" s="174">
        <f t="shared" si="5"/>
        <v>379</v>
      </c>
      <c r="B387" s="274" t="s">
        <v>3421</v>
      </c>
      <c r="C387" s="274" t="s">
        <v>1691</v>
      </c>
      <c r="D387" s="285" t="s">
        <v>1692</v>
      </c>
      <c r="E387" s="273" t="s">
        <v>44</v>
      </c>
      <c r="F387" s="274" t="s">
        <v>34</v>
      </c>
      <c r="G387" s="273" t="s">
        <v>35</v>
      </c>
      <c r="H387" s="218">
        <v>45103</v>
      </c>
      <c r="I387" s="239" t="s">
        <v>3423</v>
      </c>
      <c r="J387" s="239" t="s">
        <v>3423</v>
      </c>
      <c r="K387" s="180" t="s">
        <v>40</v>
      </c>
      <c r="L387" s="217" t="s">
        <v>989</v>
      </c>
      <c r="M387" s="217" t="s">
        <v>989</v>
      </c>
      <c r="N387" s="181" t="s">
        <v>41</v>
      </c>
      <c r="O387" s="185">
        <v>45110</v>
      </c>
      <c r="P387" s="182" t="s">
        <v>989</v>
      </c>
      <c r="Q387" s="1"/>
      <c r="R387" s="1"/>
      <c r="S387" s="1"/>
      <c r="T387" s="1"/>
      <c r="U387" s="1"/>
      <c r="V387" s="1"/>
      <c r="W387" s="1"/>
      <c r="X387" s="1"/>
      <c r="Y387" s="1"/>
      <c r="Z387" s="1"/>
      <c r="AA387" s="1"/>
      <c r="AB387" s="1"/>
      <c r="AC387" s="1"/>
      <c r="AD387" s="1"/>
      <c r="AE387" s="1"/>
      <c r="AF387" s="1"/>
      <c r="AG387" s="1"/>
      <c r="AH387" s="1"/>
      <c r="AI387" s="1"/>
      <c r="AJ387" s="1"/>
      <c r="AK387" s="1"/>
      <c r="AL387" s="1"/>
      <c r="AM387" s="1"/>
      <c r="AN387" s="1"/>
      <c r="AO387" s="1"/>
      <c r="AP387" s="1"/>
      <c r="AQ387" s="1"/>
      <c r="AR387" s="1"/>
      <c r="AS387" s="1"/>
      <c r="AT387" s="1"/>
      <c r="AU387" s="1"/>
      <c r="AV387" s="1"/>
      <c r="AW387" s="1"/>
      <c r="AX387" s="1"/>
      <c r="AY387" s="1"/>
    </row>
    <row r="388" spans="1:51" ht="71.099999999999994" customHeight="1" x14ac:dyDescent="0.2">
      <c r="A388" s="174">
        <f t="shared" si="5"/>
        <v>380</v>
      </c>
      <c r="B388" s="274" t="s">
        <v>3421</v>
      </c>
      <c r="C388" s="274" t="s">
        <v>1693</v>
      </c>
      <c r="D388" s="285" t="s">
        <v>1694</v>
      </c>
      <c r="E388" s="273" t="s">
        <v>44</v>
      </c>
      <c r="F388" s="274" t="s">
        <v>34</v>
      </c>
      <c r="G388" s="273" t="s">
        <v>35</v>
      </c>
      <c r="H388" s="218">
        <v>45068</v>
      </c>
      <c r="I388" s="239" t="s">
        <v>3423</v>
      </c>
      <c r="J388" s="239" t="s">
        <v>3423</v>
      </c>
      <c r="K388" s="180" t="s">
        <v>40</v>
      </c>
      <c r="L388" s="217" t="s">
        <v>989</v>
      </c>
      <c r="M388" s="217" t="s">
        <v>989</v>
      </c>
      <c r="N388" s="181" t="s">
        <v>41</v>
      </c>
      <c r="O388" s="185">
        <v>45110</v>
      </c>
      <c r="P388" s="182" t="s">
        <v>989</v>
      </c>
      <c r="Q388" s="1"/>
      <c r="R388" s="1"/>
      <c r="S388" s="1"/>
      <c r="T388" s="1"/>
      <c r="U388" s="1"/>
      <c r="V388" s="1"/>
      <c r="W388" s="1"/>
      <c r="X388" s="1"/>
      <c r="Y388" s="1"/>
      <c r="Z388" s="1"/>
      <c r="AA388" s="1"/>
      <c r="AB388" s="1"/>
      <c r="AC388" s="1"/>
      <c r="AD388" s="1"/>
      <c r="AE388" s="1"/>
      <c r="AF388" s="1"/>
      <c r="AG388" s="1"/>
      <c r="AH388" s="1"/>
      <c r="AI388" s="1"/>
      <c r="AJ388" s="1"/>
      <c r="AK388" s="1"/>
      <c r="AL388" s="1"/>
      <c r="AM388" s="1"/>
      <c r="AN388" s="1"/>
      <c r="AO388" s="1"/>
      <c r="AP388" s="1"/>
      <c r="AQ388" s="1"/>
      <c r="AR388" s="1"/>
      <c r="AS388" s="1"/>
      <c r="AT388" s="1"/>
      <c r="AU388" s="1"/>
      <c r="AV388" s="1"/>
      <c r="AW388" s="1"/>
      <c r="AX388" s="1"/>
      <c r="AY388" s="1"/>
    </row>
    <row r="389" spans="1:51" ht="71.099999999999994" customHeight="1" x14ac:dyDescent="0.2">
      <c r="A389" s="174">
        <f t="shared" si="5"/>
        <v>381</v>
      </c>
      <c r="B389" s="274" t="s">
        <v>3421</v>
      </c>
      <c r="C389" s="297" t="s">
        <v>1695</v>
      </c>
      <c r="D389" s="297" t="s">
        <v>1696</v>
      </c>
      <c r="E389" s="296" t="s">
        <v>44</v>
      </c>
      <c r="F389" s="279" t="s">
        <v>150</v>
      </c>
      <c r="G389" s="296" t="s">
        <v>35</v>
      </c>
      <c r="H389" s="238">
        <v>44197</v>
      </c>
      <c r="I389" s="239" t="s">
        <v>3423</v>
      </c>
      <c r="J389" s="239" t="s">
        <v>3423</v>
      </c>
      <c r="K389" s="180" t="s">
        <v>40</v>
      </c>
      <c r="L389" s="217" t="s">
        <v>989</v>
      </c>
      <c r="M389" s="217" t="s">
        <v>989</v>
      </c>
      <c r="N389" s="181" t="s">
        <v>41</v>
      </c>
      <c r="O389" s="242">
        <v>44433</v>
      </c>
      <c r="P389" s="182" t="s">
        <v>989</v>
      </c>
      <c r="Q389" s="1"/>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row>
    <row r="390" spans="1:51" ht="71.099999999999994" customHeight="1" x14ac:dyDescent="0.2">
      <c r="A390" s="174">
        <f t="shared" si="5"/>
        <v>382</v>
      </c>
      <c r="B390" s="274" t="s">
        <v>3421</v>
      </c>
      <c r="C390" s="298" t="s">
        <v>1697</v>
      </c>
      <c r="D390" s="298" t="s">
        <v>1698</v>
      </c>
      <c r="E390" s="296" t="s">
        <v>44</v>
      </c>
      <c r="F390" s="279" t="s">
        <v>150</v>
      </c>
      <c r="G390" s="296" t="s">
        <v>35</v>
      </c>
      <c r="H390" s="238">
        <v>44197</v>
      </c>
      <c r="I390" s="239" t="s">
        <v>3423</v>
      </c>
      <c r="J390" s="239" t="s">
        <v>3423</v>
      </c>
      <c r="K390" s="180" t="s">
        <v>40</v>
      </c>
      <c r="L390" s="217" t="s">
        <v>989</v>
      </c>
      <c r="M390" s="217" t="s">
        <v>989</v>
      </c>
      <c r="N390" s="181" t="s">
        <v>41</v>
      </c>
      <c r="O390" s="242">
        <v>44433</v>
      </c>
      <c r="P390" s="182" t="s">
        <v>989</v>
      </c>
      <c r="Q390" s="1"/>
      <c r="R390" s="1"/>
      <c r="S390" s="1"/>
      <c r="T390" s="1"/>
      <c r="U390" s="1"/>
      <c r="V390" s="1"/>
      <c r="W390" s="1"/>
      <c r="X390" s="1"/>
      <c r="Y390" s="1"/>
      <c r="Z390" s="1"/>
      <c r="AA390" s="1"/>
      <c r="AB390" s="1"/>
      <c r="AC390" s="1"/>
      <c r="AD390" s="1"/>
      <c r="AE390" s="1"/>
      <c r="AF390" s="1"/>
      <c r="AG390" s="1"/>
      <c r="AH390" s="1"/>
      <c r="AI390" s="1"/>
      <c r="AJ390" s="1"/>
      <c r="AK390" s="1"/>
      <c r="AL390" s="1"/>
      <c r="AM390" s="1"/>
      <c r="AN390" s="1"/>
      <c r="AO390" s="1"/>
      <c r="AP390" s="1"/>
      <c r="AQ390" s="1"/>
      <c r="AR390" s="1"/>
      <c r="AS390" s="1"/>
      <c r="AT390" s="1"/>
      <c r="AU390" s="1"/>
      <c r="AV390" s="1"/>
      <c r="AW390" s="1"/>
      <c r="AX390" s="1"/>
      <c r="AY390" s="1"/>
    </row>
    <row r="391" spans="1:51" ht="71.099999999999994" customHeight="1" x14ac:dyDescent="0.2">
      <c r="A391" s="174">
        <f t="shared" si="5"/>
        <v>383</v>
      </c>
      <c r="B391" s="274" t="s">
        <v>3421</v>
      </c>
      <c r="C391" s="298" t="s">
        <v>1699</v>
      </c>
      <c r="D391" s="298" t="s">
        <v>1700</v>
      </c>
      <c r="E391" s="296" t="s">
        <v>44</v>
      </c>
      <c r="F391" s="279" t="s">
        <v>150</v>
      </c>
      <c r="G391" s="296" t="s">
        <v>35</v>
      </c>
      <c r="H391" s="238">
        <v>44197</v>
      </c>
      <c r="I391" s="239" t="s">
        <v>3423</v>
      </c>
      <c r="J391" s="239" t="s">
        <v>3423</v>
      </c>
      <c r="K391" s="180" t="s">
        <v>40</v>
      </c>
      <c r="L391" s="217" t="s">
        <v>989</v>
      </c>
      <c r="M391" s="217" t="s">
        <v>989</v>
      </c>
      <c r="N391" s="181" t="s">
        <v>41</v>
      </c>
      <c r="O391" s="242">
        <v>44433</v>
      </c>
      <c r="P391" s="182" t="s">
        <v>989</v>
      </c>
      <c r="Q391" s="1"/>
      <c r="R391" s="1"/>
      <c r="S391" s="1"/>
      <c r="T391" s="1"/>
      <c r="U391" s="1"/>
      <c r="V391" s="1"/>
      <c r="W391" s="1"/>
      <c r="X391" s="1"/>
      <c r="Y391" s="1"/>
      <c r="Z391" s="1"/>
      <c r="AA391" s="1"/>
      <c r="AB391" s="1"/>
      <c r="AC391" s="1"/>
      <c r="AD391" s="1"/>
      <c r="AE391" s="1"/>
      <c r="AF391" s="1"/>
      <c r="AG391" s="1"/>
      <c r="AH391" s="1"/>
      <c r="AI391" s="1"/>
      <c r="AJ391" s="1"/>
      <c r="AK391" s="1"/>
      <c r="AL391" s="1"/>
      <c r="AM391" s="1"/>
      <c r="AN391" s="1"/>
      <c r="AO391" s="1"/>
      <c r="AP391" s="1"/>
      <c r="AQ391" s="1"/>
      <c r="AR391" s="1"/>
      <c r="AS391" s="1"/>
      <c r="AT391" s="1"/>
      <c r="AU391" s="1"/>
      <c r="AV391" s="1"/>
      <c r="AW391" s="1"/>
      <c r="AX391" s="1"/>
      <c r="AY391" s="1"/>
    </row>
    <row r="392" spans="1:51" ht="71.099999999999994" customHeight="1" x14ac:dyDescent="0.2">
      <c r="A392" s="174">
        <f t="shared" si="5"/>
        <v>384</v>
      </c>
      <c r="B392" s="274" t="s">
        <v>3421</v>
      </c>
      <c r="C392" s="298" t="s">
        <v>1701</v>
      </c>
      <c r="D392" s="298" t="s">
        <v>1702</v>
      </c>
      <c r="E392" s="296" t="s">
        <v>44</v>
      </c>
      <c r="F392" s="279" t="s">
        <v>150</v>
      </c>
      <c r="G392" s="296" t="s">
        <v>35</v>
      </c>
      <c r="H392" s="238">
        <v>44197</v>
      </c>
      <c r="I392" s="239" t="s">
        <v>3423</v>
      </c>
      <c r="J392" s="239" t="s">
        <v>3423</v>
      </c>
      <c r="K392" s="180" t="s">
        <v>40</v>
      </c>
      <c r="L392" s="217" t="s">
        <v>989</v>
      </c>
      <c r="M392" s="217" t="s">
        <v>989</v>
      </c>
      <c r="N392" s="181" t="s">
        <v>41</v>
      </c>
      <c r="O392" s="242">
        <v>44433</v>
      </c>
      <c r="P392" s="182" t="s">
        <v>989</v>
      </c>
      <c r="Q392" s="1"/>
      <c r="R392" s="1"/>
      <c r="S392" s="1"/>
      <c r="T392" s="1"/>
      <c r="U392" s="1"/>
      <c r="V392" s="1"/>
      <c r="W392" s="1"/>
      <c r="X392" s="1"/>
      <c r="Y392" s="1"/>
      <c r="Z392" s="1"/>
      <c r="AA392" s="1"/>
      <c r="AB392" s="1"/>
      <c r="AC392" s="1"/>
      <c r="AD392" s="1"/>
      <c r="AE392" s="1"/>
      <c r="AF392" s="1"/>
      <c r="AG392" s="1"/>
      <c r="AH392" s="1"/>
      <c r="AI392" s="1"/>
      <c r="AJ392" s="1"/>
      <c r="AK392" s="1"/>
      <c r="AL392" s="1"/>
      <c r="AM392" s="1"/>
      <c r="AN392" s="1"/>
      <c r="AO392" s="1"/>
      <c r="AP392" s="1"/>
      <c r="AQ392" s="1"/>
      <c r="AR392" s="1"/>
      <c r="AS392" s="1"/>
      <c r="AT392" s="1"/>
      <c r="AU392" s="1"/>
      <c r="AV392" s="1"/>
      <c r="AW392" s="1"/>
      <c r="AX392" s="1"/>
      <c r="AY392" s="1"/>
    </row>
    <row r="393" spans="1:51" ht="71.099999999999994" customHeight="1" x14ac:dyDescent="0.2">
      <c r="A393" s="174">
        <f t="shared" si="5"/>
        <v>385</v>
      </c>
      <c r="B393" s="274" t="s">
        <v>3421</v>
      </c>
      <c r="C393" s="298" t="s">
        <v>1703</v>
      </c>
      <c r="D393" s="298" t="s">
        <v>1704</v>
      </c>
      <c r="E393" s="296" t="s">
        <v>44</v>
      </c>
      <c r="F393" s="279" t="s">
        <v>150</v>
      </c>
      <c r="G393" s="296" t="s">
        <v>35</v>
      </c>
      <c r="H393" s="238">
        <v>44197</v>
      </c>
      <c r="I393" s="239" t="s">
        <v>3423</v>
      </c>
      <c r="J393" s="239" t="s">
        <v>3423</v>
      </c>
      <c r="K393" s="239" t="s">
        <v>47</v>
      </c>
      <c r="L393" s="239" t="s">
        <v>1045</v>
      </c>
      <c r="M393" s="239" t="s">
        <v>1045</v>
      </c>
      <c r="N393" s="243" t="s">
        <v>119</v>
      </c>
      <c r="O393" s="244">
        <v>44453</v>
      </c>
      <c r="P393" s="178" t="s">
        <v>1105</v>
      </c>
      <c r="Q393" s="1"/>
      <c r="R393" s="1"/>
      <c r="S393" s="1"/>
      <c r="T393" s="1"/>
      <c r="U393" s="1"/>
      <c r="V393" s="1"/>
      <c r="W393" s="1"/>
      <c r="X393" s="1"/>
      <c r="Y393" s="1"/>
      <c r="Z393" s="1"/>
      <c r="AA393" s="1"/>
      <c r="AB393" s="1"/>
      <c r="AC393" s="1"/>
      <c r="AD393" s="1"/>
      <c r="AE393" s="1"/>
      <c r="AF393" s="1"/>
      <c r="AG393" s="1"/>
      <c r="AH393" s="1"/>
      <c r="AI393" s="1"/>
      <c r="AJ393" s="1"/>
      <c r="AK393" s="1"/>
      <c r="AL393" s="1"/>
      <c r="AM393" s="1"/>
      <c r="AN393" s="1"/>
      <c r="AO393" s="1"/>
      <c r="AP393" s="1"/>
      <c r="AQ393" s="1"/>
      <c r="AR393" s="1"/>
      <c r="AS393" s="1"/>
      <c r="AT393" s="1"/>
      <c r="AU393" s="1"/>
      <c r="AV393" s="1"/>
      <c r="AW393" s="1"/>
      <c r="AX393" s="1"/>
      <c r="AY393" s="1"/>
    </row>
    <row r="394" spans="1:51" ht="71.099999999999994" customHeight="1" x14ac:dyDescent="0.2">
      <c r="A394" s="174">
        <f t="shared" si="5"/>
        <v>386</v>
      </c>
      <c r="B394" s="274" t="s">
        <v>3421</v>
      </c>
      <c r="C394" s="298" t="s">
        <v>1705</v>
      </c>
      <c r="D394" s="298" t="s">
        <v>1706</v>
      </c>
      <c r="E394" s="296" t="s">
        <v>44</v>
      </c>
      <c r="F394" s="279" t="s">
        <v>150</v>
      </c>
      <c r="G394" s="296" t="s">
        <v>35</v>
      </c>
      <c r="H394" s="238">
        <v>44197</v>
      </c>
      <c r="I394" s="239" t="s">
        <v>3423</v>
      </c>
      <c r="J394" s="239" t="s">
        <v>3423</v>
      </c>
      <c r="K394" s="239" t="s">
        <v>47</v>
      </c>
      <c r="L394" s="239" t="s">
        <v>1045</v>
      </c>
      <c r="M394" s="239" t="s">
        <v>1045</v>
      </c>
      <c r="N394" s="243" t="s">
        <v>119</v>
      </c>
      <c r="O394" s="242">
        <v>44859</v>
      </c>
      <c r="P394" s="178" t="s">
        <v>1105</v>
      </c>
      <c r="Q394" s="1"/>
      <c r="R394" s="1"/>
      <c r="S394" s="1"/>
      <c r="T394" s="1"/>
      <c r="U394" s="1"/>
      <c r="V394" s="1"/>
      <c r="W394" s="1"/>
      <c r="X394" s="1"/>
      <c r="Y394" s="1"/>
      <c r="Z394" s="1"/>
      <c r="AA394" s="1"/>
      <c r="AB394" s="1"/>
      <c r="AC394" s="1"/>
      <c r="AD394" s="1"/>
      <c r="AE394" s="1"/>
      <c r="AF394" s="1"/>
      <c r="AG394" s="1"/>
      <c r="AH394" s="1"/>
      <c r="AI394" s="1"/>
      <c r="AJ394" s="1"/>
      <c r="AK394" s="1"/>
      <c r="AL394" s="1"/>
      <c r="AM394" s="1"/>
      <c r="AN394" s="1"/>
      <c r="AO394" s="1"/>
      <c r="AP394" s="1"/>
      <c r="AQ394" s="1"/>
      <c r="AR394" s="1"/>
      <c r="AS394" s="1"/>
      <c r="AT394" s="1"/>
      <c r="AU394" s="1"/>
      <c r="AV394" s="1"/>
      <c r="AW394" s="1"/>
      <c r="AX394" s="1"/>
      <c r="AY394" s="1"/>
    </row>
    <row r="395" spans="1:51" ht="71.099999999999994" customHeight="1" x14ac:dyDescent="0.2">
      <c r="A395" s="174">
        <f t="shared" ref="A395:A458" si="6">A394+1</f>
        <v>387</v>
      </c>
      <c r="B395" s="274" t="s">
        <v>3421</v>
      </c>
      <c r="C395" s="298" t="s">
        <v>1707</v>
      </c>
      <c r="D395" s="298" t="s">
        <v>1708</v>
      </c>
      <c r="E395" s="296" t="s">
        <v>44</v>
      </c>
      <c r="F395" s="279" t="s">
        <v>150</v>
      </c>
      <c r="G395" s="296" t="s">
        <v>35</v>
      </c>
      <c r="H395" s="238">
        <v>44197</v>
      </c>
      <c r="I395" s="239" t="s">
        <v>3423</v>
      </c>
      <c r="J395" s="239" t="s">
        <v>3423</v>
      </c>
      <c r="K395" s="180" t="s">
        <v>40</v>
      </c>
      <c r="L395" s="217" t="s">
        <v>989</v>
      </c>
      <c r="M395" s="217" t="s">
        <v>989</v>
      </c>
      <c r="N395" s="181" t="s">
        <v>41</v>
      </c>
      <c r="O395" s="242">
        <v>44433</v>
      </c>
      <c r="P395" s="182" t="s">
        <v>989</v>
      </c>
      <c r="Q395" s="1"/>
      <c r="R395" s="1"/>
      <c r="S395" s="1"/>
      <c r="T395" s="1"/>
      <c r="U395" s="1"/>
      <c r="V395" s="1"/>
      <c r="W395" s="1"/>
      <c r="X395" s="1"/>
      <c r="Y395" s="1"/>
      <c r="Z395" s="1"/>
      <c r="AA395" s="1"/>
      <c r="AB395" s="1"/>
      <c r="AC395" s="1"/>
      <c r="AD395" s="1"/>
      <c r="AE395" s="1"/>
      <c r="AF395" s="1"/>
      <c r="AG395" s="1"/>
      <c r="AH395" s="1"/>
      <c r="AI395" s="1"/>
      <c r="AJ395" s="1"/>
      <c r="AK395" s="1"/>
      <c r="AL395" s="1"/>
      <c r="AM395" s="1"/>
      <c r="AN395" s="1"/>
      <c r="AO395" s="1"/>
      <c r="AP395" s="1"/>
      <c r="AQ395" s="1"/>
      <c r="AR395" s="1"/>
      <c r="AS395" s="1"/>
      <c r="AT395" s="1"/>
      <c r="AU395" s="1"/>
      <c r="AV395" s="1"/>
      <c r="AW395" s="1"/>
      <c r="AX395" s="1"/>
      <c r="AY395" s="1"/>
    </row>
    <row r="396" spans="1:51" ht="71.099999999999994" customHeight="1" x14ac:dyDescent="0.2">
      <c r="A396" s="174">
        <f t="shared" si="6"/>
        <v>388</v>
      </c>
      <c r="B396" s="274" t="s">
        <v>3421</v>
      </c>
      <c r="C396" s="298" t="s">
        <v>1709</v>
      </c>
      <c r="D396" s="298" t="s">
        <v>1710</v>
      </c>
      <c r="E396" s="296" t="s">
        <v>44</v>
      </c>
      <c r="F396" s="279" t="s">
        <v>150</v>
      </c>
      <c r="G396" s="296" t="s">
        <v>35</v>
      </c>
      <c r="H396" s="238">
        <v>44197</v>
      </c>
      <c r="I396" s="239" t="s">
        <v>3423</v>
      </c>
      <c r="J396" s="239" t="s">
        <v>3423</v>
      </c>
      <c r="K396" s="180" t="s">
        <v>40</v>
      </c>
      <c r="L396" s="217" t="s">
        <v>989</v>
      </c>
      <c r="M396" s="217" t="s">
        <v>989</v>
      </c>
      <c r="N396" s="181" t="s">
        <v>41</v>
      </c>
      <c r="O396" s="242">
        <v>44433</v>
      </c>
      <c r="P396" s="182" t="s">
        <v>989</v>
      </c>
      <c r="Q396" s="1"/>
      <c r="R396" s="1"/>
      <c r="S396" s="1"/>
      <c r="T396" s="1"/>
      <c r="U396" s="1"/>
      <c r="V396" s="1"/>
      <c r="W396" s="1"/>
      <c r="X396" s="1"/>
      <c r="Y396" s="1"/>
      <c r="Z396" s="1"/>
      <c r="AA396" s="1"/>
      <c r="AB396" s="1"/>
      <c r="AC396" s="1"/>
      <c r="AD396" s="1"/>
      <c r="AE396" s="1"/>
      <c r="AF396" s="1"/>
      <c r="AG396" s="1"/>
      <c r="AH396" s="1"/>
      <c r="AI396" s="1"/>
      <c r="AJ396" s="1"/>
      <c r="AK396" s="1"/>
      <c r="AL396" s="1"/>
      <c r="AM396" s="1"/>
      <c r="AN396" s="1"/>
      <c r="AO396" s="1"/>
      <c r="AP396" s="1"/>
      <c r="AQ396" s="1"/>
      <c r="AR396" s="1"/>
      <c r="AS396" s="1"/>
      <c r="AT396" s="1"/>
      <c r="AU396" s="1"/>
      <c r="AV396" s="1"/>
      <c r="AW396" s="1"/>
      <c r="AX396" s="1"/>
      <c r="AY396" s="1"/>
    </row>
    <row r="397" spans="1:51" ht="71.099999999999994" customHeight="1" x14ac:dyDescent="0.2">
      <c r="A397" s="174">
        <f t="shared" si="6"/>
        <v>389</v>
      </c>
      <c r="B397" s="274" t="s">
        <v>3421</v>
      </c>
      <c r="C397" s="298" t="s">
        <v>1711</v>
      </c>
      <c r="D397" s="298" t="s">
        <v>1712</v>
      </c>
      <c r="E397" s="296" t="s">
        <v>44</v>
      </c>
      <c r="F397" s="279" t="s">
        <v>150</v>
      </c>
      <c r="G397" s="296" t="s">
        <v>35</v>
      </c>
      <c r="H397" s="238">
        <v>44197</v>
      </c>
      <c r="I397" s="239" t="s">
        <v>3423</v>
      </c>
      <c r="J397" s="239" t="s">
        <v>3423</v>
      </c>
      <c r="K397" s="239" t="s">
        <v>47</v>
      </c>
      <c r="L397" s="239" t="s">
        <v>1045</v>
      </c>
      <c r="M397" s="239" t="s">
        <v>1045</v>
      </c>
      <c r="N397" s="243" t="s">
        <v>119</v>
      </c>
      <c r="O397" s="244">
        <v>44453</v>
      </c>
      <c r="P397" s="178" t="s">
        <v>1105</v>
      </c>
      <c r="Q397" s="1"/>
      <c r="R397" s="1"/>
      <c r="S397" s="1"/>
      <c r="T397" s="1"/>
      <c r="U397" s="1"/>
      <c r="V397" s="1"/>
      <c r="W397" s="1"/>
      <c r="X397" s="1"/>
      <c r="Y397" s="1"/>
      <c r="Z397" s="1"/>
      <c r="AA397" s="1"/>
      <c r="AB397" s="1"/>
      <c r="AC397" s="1"/>
      <c r="AD397" s="1"/>
      <c r="AE397" s="1"/>
      <c r="AF397" s="1"/>
      <c r="AG397" s="1"/>
      <c r="AH397" s="1"/>
      <c r="AI397" s="1"/>
      <c r="AJ397" s="1"/>
      <c r="AK397" s="1"/>
      <c r="AL397" s="1"/>
      <c r="AM397" s="1"/>
      <c r="AN397" s="1"/>
      <c r="AO397" s="1"/>
      <c r="AP397" s="1"/>
      <c r="AQ397" s="1"/>
      <c r="AR397" s="1"/>
      <c r="AS397" s="1"/>
      <c r="AT397" s="1"/>
      <c r="AU397" s="1"/>
      <c r="AV397" s="1"/>
      <c r="AW397" s="1"/>
      <c r="AX397" s="1"/>
      <c r="AY397" s="1"/>
    </row>
    <row r="398" spans="1:51" ht="71.099999999999994" customHeight="1" x14ac:dyDescent="0.2">
      <c r="A398" s="174">
        <f t="shared" si="6"/>
        <v>390</v>
      </c>
      <c r="B398" s="274" t="s">
        <v>3421</v>
      </c>
      <c r="C398" s="298" t="s">
        <v>1713</v>
      </c>
      <c r="D398" s="298" t="s">
        <v>1714</v>
      </c>
      <c r="E398" s="296" t="s">
        <v>83</v>
      </c>
      <c r="F398" s="279" t="s">
        <v>136</v>
      </c>
      <c r="G398" s="296" t="s">
        <v>35</v>
      </c>
      <c r="H398" s="238">
        <v>44197</v>
      </c>
      <c r="I398" s="239" t="s">
        <v>3423</v>
      </c>
      <c r="J398" s="239" t="s">
        <v>3423</v>
      </c>
      <c r="K398" s="180" t="s">
        <v>40</v>
      </c>
      <c r="L398" s="217" t="s">
        <v>989</v>
      </c>
      <c r="M398" s="217" t="s">
        <v>989</v>
      </c>
      <c r="N398" s="181" t="s">
        <v>41</v>
      </c>
      <c r="O398" s="223">
        <v>44433</v>
      </c>
      <c r="P398" s="182" t="s">
        <v>989</v>
      </c>
      <c r="Q398" s="1"/>
      <c r="R398" s="1"/>
      <c r="S398" s="1"/>
      <c r="T398" s="1"/>
      <c r="U398" s="1"/>
      <c r="V398" s="1"/>
      <c r="W398" s="1"/>
      <c r="X398" s="1"/>
      <c r="Y398" s="1"/>
      <c r="Z398" s="1"/>
      <c r="AA398" s="1"/>
      <c r="AB398" s="1"/>
      <c r="AC398" s="1"/>
      <c r="AD398" s="1"/>
      <c r="AE398" s="1"/>
      <c r="AF398" s="1"/>
      <c r="AG398" s="1"/>
      <c r="AH398" s="1"/>
      <c r="AI398" s="1"/>
      <c r="AJ398" s="1"/>
      <c r="AK398" s="1"/>
      <c r="AL398" s="1"/>
      <c r="AM398" s="1"/>
      <c r="AN398" s="1"/>
      <c r="AO398" s="1"/>
      <c r="AP398" s="1"/>
      <c r="AQ398" s="1"/>
      <c r="AR398" s="1"/>
      <c r="AS398" s="1"/>
      <c r="AT398" s="1"/>
      <c r="AU398" s="1"/>
      <c r="AV398" s="1"/>
      <c r="AW398" s="1"/>
      <c r="AX398" s="1"/>
      <c r="AY398" s="1"/>
    </row>
    <row r="399" spans="1:51" ht="71.099999999999994" customHeight="1" x14ac:dyDescent="0.2">
      <c r="A399" s="174">
        <f t="shared" si="6"/>
        <v>391</v>
      </c>
      <c r="B399" s="274" t="s">
        <v>3421</v>
      </c>
      <c r="C399" s="298" t="s">
        <v>1715</v>
      </c>
      <c r="D399" s="298" t="s">
        <v>3416</v>
      </c>
      <c r="E399" s="296" t="s">
        <v>44</v>
      </c>
      <c r="F399" s="279" t="s">
        <v>34</v>
      </c>
      <c r="G399" s="296" t="s">
        <v>35</v>
      </c>
      <c r="H399" s="238">
        <v>44197</v>
      </c>
      <c r="I399" s="239" t="s">
        <v>3423</v>
      </c>
      <c r="J399" s="239" t="s">
        <v>3423</v>
      </c>
      <c r="K399" s="239" t="s">
        <v>47</v>
      </c>
      <c r="L399" s="239" t="s">
        <v>1716</v>
      </c>
      <c r="M399" s="239" t="s">
        <v>1716</v>
      </c>
      <c r="N399" s="243" t="s">
        <v>119</v>
      </c>
      <c r="O399" s="223">
        <v>44453</v>
      </c>
      <c r="P399" s="178" t="s">
        <v>1105</v>
      </c>
      <c r="Q399" s="1"/>
      <c r="R399" s="1"/>
      <c r="S399" s="1"/>
      <c r="T399" s="1"/>
      <c r="U399" s="1"/>
      <c r="V399" s="1"/>
      <c r="W399" s="1"/>
      <c r="X399" s="1"/>
      <c r="Y399" s="1"/>
      <c r="Z399" s="1"/>
      <c r="AA399" s="1"/>
      <c r="AB399" s="1"/>
      <c r="AC399" s="1"/>
      <c r="AD399" s="1"/>
      <c r="AE399" s="1"/>
      <c r="AF399" s="1"/>
      <c r="AG399" s="1"/>
      <c r="AH399" s="1"/>
      <c r="AI399" s="1"/>
      <c r="AJ399" s="1"/>
      <c r="AK399" s="1"/>
      <c r="AL399" s="1"/>
      <c r="AM399" s="1"/>
      <c r="AN399" s="1"/>
      <c r="AO399" s="1"/>
      <c r="AP399" s="1"/>
      <c r="AQ399" s="1"/>
      <c r="AR399" s="1"/>
      <c r="AS399" s="1"/>
      <c r="AT399" s="1"/>
      <c r="AU399" s="1"/>
      <c r="AV399" s="1"/>
      <c r="AW399" s="1"/>
      <c r="AX399" s="1"/>
      <c r="AY399" s="1"/>
    </row>
    <row r="400" spans="1:51" ht="71.099999999999994" customHeight="1" x14ac:dyDescent="0.2">
      <c r="A400" s="174">
        <f t="shared" si="6"/>
        <v>392</v>
      </c>
      <c r="B400" s="274" t="s">
        <v>3421</v>
      </c>
      <c r="C400" s="298" t="s">
        <v>1717</v>
      </c>
      <c r="D400" s="298" t="s">
        <v>3417</v>
      </c>
      <c r="E400" s="296" t="s">
        <v>83</v>
      </c>
      <c r="F400" s="279" t="s">
        <v>138</v>
      </c>
      <c r="G400" s="296" t="s">
        <v>35</v>
      </c>
      <c r="H400" s="238">
        <v>44197</v>
      </c>
      <c r="I400" s="239" t="s">
        <v>3423</v>
      </c>
      <c r="J400" s="239" t="s">
        <v>3423</v>
      </c>
      <c r="K400" s="239" t="s">
        <v>47</v>
      </c>
      <c r="L400" s="239" t="s">
        <v>1716</v>
      </c>
      <c r="M400" s="239" t="s">
        <v>1716</v>
      </c>
      <c r="N400" s="243" t="s">
        <v>119</v>
      </c>
      <c r="O400" s="223">
        <v>44453</v>
      </c>
      <c r="P400" s="178" t="s">
        <v>1105</v>
      </c>
      <c r="Q400" s="1"/>
      <c r="R400" s="1"/>
      <c r="S400" s="1"/>
      <c r="T400" s="1"/>
      <c r="U400" s="1"/>
      <c r="V400" s="1"/>
      <c r="W400" s="1"/>
      <c r="X400" s="1"/>
      <c r="Y400" s="1"/>
      <c r="Z400" s="1"/>
      <c r="AA400" s="1"/>
      <c r="AB400" s="1"/>
      <c r="AC400" s="1"/>
      <c r="AD400" s="1"/>
      <c r="AE400" s="1"/>
      <c r="AF400" s="1"/>
      <c r="AG400" s="1"/>
      <c r="AH400" s="1"/>
      <c r="AI400" s="1"/>
      <c r="AJ400" s="1"/>
      <c r="AK400" s="1"/>
      <c r="AL400" s="1"/>
      <c r="AM400" s="1"/>
      <c r="AN400" s="1"/>
      <c r="AO400" s="1"/>
      <c r="AP400" s="1"/>
      <c r="AQ400" s="1"/>
      <c r="AR400" s="1"/>
      <c r="AS400" s="1"/>
      <c r="AT400" s="1"/>
      <c r="AU400" s="1"/>
      <c r="AV400" s="1"/>
      <c r="AW400" s="1"/>
      <c r="AX400" s="1"/>
      <c r="AY400" s="1"/>
    </row>
    <row r="401" spans="1:51" ht="71.099999999999994" customHeight="1" x14ac:dyDescent="0.2">
      <c r="A401" s="174">
        <f t="shared" si="6"/>
        <v>393</v>
      </c>
      <c r="B401" s="274" t="s">
        <v>3421</v>
      </c>
      <c r="C401" s="298" t="s">
        <v>1718</v>
      </c>
      <c r="D401" s="298" t="s">
        <v>3418</v>
      </c>
      <c r="E401" s="296" t="s">
        <v>44</v>
      </c>
      <c r="F401" s="279" t="s">
        <v>34</v>
      </c>
      <c r="G401" s="296" t="s">
        <v>35</v>
      </c>
      <c r="H401" s="238">
        <v>44197</v>
      </c>
      <c r="I401" s="239" t="s">
        <v>3423</v>
      </c>
      <c r="J401" s="239" t="s">
        <v>3423</v>
      </c>
      <c r="K401" s="239" t="s">
        <v>47</v>
      </c>
      <c r="L401" s="239" t="s">
        <v>1716</v>
      </c>
      <c r="M401" s="239" t="s">
        <v>1716</v>
      </c>
      <c r="N401" s="243" t="s">
        <v>119</v>
      </c>
      <c r="O401" s="223">
        <v>44453</v>
      </c>
      <c r="P401" s="178" t="s">
        <v>1105</v>
      </c>
      <c r="Q401" s="1"/>
      <c r="R401" s="1"/>
      <c r="S401" s="1"/>
      <c r="T401" s="1"/>
      <c r="U401" s="1"/>
      <c r="V401" s="1"/>
      <c r="W401" s="1"/>
      <c r="X401" s="1"/>
      <c r="Y401" s="1"/>
      <c r="Z401" s="1"/>
      <c r="AA401" s="1"/>
      <c r="AB401" s="1"/>
      <c r="AC401" s="1"/>
      <c r="AD401" s="1"/>
      <c r="AE401" s="1"/>
      <c r="AF401" s="1"/>
      <c r="AG401" s="1"/>
      <c r="AH401" s="1"/>
      <c r="AI401" s="1"/>
      <c r="AJ401" s="1"/>
      <c r="AK401" s="1"/>
      <c r="AL401" s="1"/>
      <c r="AM401" s="1"/>
      <c r="AN401" s="1"/>
      <c r="AO401" s="1"/>
      <c r="AP401" s="1"/>
      <c r="AQ401" s="1"/>
      <c r="AR401" s="1"/>
      <c r="AS401" s="1"/>
      <c r="AT401" s="1"/>
      <c r="AU401" s="1"/>
      <c r="AV401" s="1"/>
      <c r="AW401" s="1"/>
      <c r="AX401" s="1"/>
      <c r="AY401" s="1"/>
    </row>
    <row r="402" spans="1:51" ht="71.099999999999994" customHeight="1" x14ac:dyDescent="0.2">
      <c r="A402" s="174">
        <f t="shared" si="6"/>
        <v>394</v>
      </c>
      <c r="B402" s="274" t="s">
        <v>3421</v>
      </c>
      <c r="C402" s="298" t="s">
        <v>1719</v>
      </c>
      <c r="D402" s="298" t="s">
        <v>3419</v>
      </c>
      <c r="E402" s="296" t="s">
        <v>44</v>
      </c>
      <c r="F402" s="279" t="s">
        <v>34</v>
      </c>
      <c r="G402" s="296" t="s">
        <v>35</v>
      </c>
      <c r="H402" s="238">
        <v>44197</v>
      </c>
      <c r="I402" s="239" t="s">
        <v>3423</v>
      </c>
      <c r="J402" s="239" t="s">
        <v>3423</v>
      </c>
      <c r="K402" s="239" t="s">
        <v>47</v>
      </c>
      <c r="L402" s="239" t="s">
        <v>1716</v>
      </c>
      <c r="M402" s="239" t="s">
        <v>1716</v>
      </c>
      <c r="N402" s="243" t="s">
        <v>119</v>
      </c>
      <c r="O402" s="223">
        <v>44453</v>
      </c>
      <c r="P402" s="178" t="s">
        <v>1105</v>
      </c>
      <c r="Q402" s="1"/>
      <c r="R402" s="1"/>
      <c r="S402" s="1"/>
      <c r="T402" s="1"/>
      <c r="U402" s="1"/>
      <c r="V402" s="1"/>
      <c r="W402" s="1"/>
      <c r="X402" s="1"/>
      <c r="Y402" s="1"/>
      <c r="Z402" s="1"/>
      <c r="AA402" s="1"/>
      <c r="AB402" s="1"/>
      <c r="AC402" s="1"/>
      <c r="AD402" s="1"/>
      <c r="AE402" s="1"/>
      <c r="AF402" s="1"/>
      <c r="AG402" s="1"/>
      <c r="AH402" s="1"/>
      <c r="AI402" s="1"/>
      <c r="AJ402" s="1"/>
      <c r="AK402" s="1"/>
      <c r="AL402" s="1"/>
      <c r="AM402" s="1"/>
      <c r="AN402" s="1"/>
      <c r="AO402" s="1"/>
      <c r="AP402" s="1"/>
      <c r="AQ402" s="1"/>
      <c r="AR402" s="1"/>
      <c r="AS402" s="1"/>
      <c r="AT402" s="1"/>
      <c r="AU402" s="1"/>
      <c r="AV402" s="1"/>
      <c r="AW402" s="1"/>
      <c r="AX402" s="1"/>
      <c r="AY402" s="1"/>
    </row>
    <row r="403" spans="1:51" ht="71.099999999999994" customHeight="1" x14ac:dyDescent="0.2">
      <c r="A403" s="174">
        <f t="shared" si="6"/>
        <v>395</v>
      </c>
      <c r="B403" s="274" t="s">
        <v>3421</v>
      </c>
      <c r="C403" s="298" t="s">
        <v>1720</v>
      </c>
      <c r="D403" s="298" t="s">
        <v>3420</v>
      </c>
      <c r="E403" s="296" t="s">
        <v>44</v>
      </c>
      <c r="F403" s="279" t="s">
        <v>34</v>
      </c>
      <c r="G403" s="296" t="s">
        <v>35</v>
      </c>
      <c r="H403" s="238">
        <v>44197</v>
      </c>
      <c r="I403" s="239" t="s">
        <v>3423</v>
      </c>
      <c r="J403" s="239" t="s">
        <v>3423</v>
      </c>
      <c r="K403" s="239" t="s">
        <v>47</v>
      </c>
      <c r="L403" s="239" t="s">
        <v>1716</v>
      </c>
      <c r="M403" s="239" t="s">
        <v>1716</v>
      </c>
      <c r="N403" s="243" t="s">
        <v>119</v>
      </c>
      <c r="O403" s="223">
        <v>44453</v>
      </c>
      <c r="P403" s="178" t="s">
        <v>1105</v>
      </c>
      <c r="Q403" s="1"/>
      <c r="R403" s="1"/>
      <c r="S403" s="1"/>
      <c r="T403" s="1"/>
      <c r="U403" s="1"/>
      <c r="V403" s="1"/>
      <c r="W403" s="1"/>
      <c r="X403" s="1"/>
      <c r="Y403" s="1"/>
      <c r="Z403" s="1"/>
      <c r="AA403" s="1"/>
      <c r="AB403" s="1"/>
      <c r="AC403" s="1"/>
      <c r="AD403" s="1"/>
      <c r="AE403" s="1"/>
      <c r="AF403" s="1"/>
      <c r="AG403" s="1"/>
      <c r="AH403" s="1"/>
      <c r="AI403" s="1"/>
      <c r="AJ403" s="1"/>
      <c r="AK403" s="1"/>
      <c r="AL403" s="1"/>
      <c r="AM403" s="1"/>
      <c r="AN403" s="1"/>
      <c r="AO403" s="1"/>
      <c r="AP403" s="1"/>
      <c r="AQ403" s="1"/>
      <c r="AR403" s="1"/>
      <c r="AS403" s="1"/>
      <c r="AT403" s="1"/>
      <c r="AU403" s="1"/>
      <c r="AV403" s="1"/>
      <c r="AW403" s="1"/>
      <c r="AX403" s="1"/>
      <c r="AY403" s="1"/>
    </row>
    <row r="404" spans="1:51" ht="71.099999999999994" customHeight="1" x14ac:dyDescent="0.2">
      <c r="A404" s="174">
        <f t="shared" si="6"/>
        <v>396</v>
      </c>
      <c r="B404" s="274" t="s">
        <v>3421</v>
      </c>
      <c r="C404" s="298" t="s">
        <v>1721</v>
      </c>
      <c r="D404" s="298" t="s">
        <v>1722</v>
      </c>
      <c r="E404" s="296" t="s">
        <v>83</v>
      </c>
      <c r="F404" s="279" t="s">
        <v>84</v>
      </c>
      <c r="G404" s="296" t="s">
        <v>35</v>
      </c>
      <c r="H404" s="238">
        <v>44197</v>
      </c>
      <c r="I404" s="239" t="s">
        <v>3423</v>
      </c>
      <c r="J404" s="239" t="s">
        <v>3423</v>
      </c>
      <c r="K404" s="180" t="s">
        <v>40</v>
      </c>
      <c r="L404" s="217" t="s">
        <v>989</v>
      </c>
      <c r="M404" s="217" t="s">
        <v>989</v>
      </c>
      <c r="N404" s="181" t="s">
        <v>41</v>
      </c>
      <c r="O404" s="245">
        <v>44433</v>
      </c>
      <c r="P404" s="182" t="s">
        <v>989</v>
      </c>
      <c r="Q404" s="1"/>
      <c r="R404" s="1"/>
      <c r="S404" s="1"/>
      <c r="T404" s="1"/>
      <c r="U404" s="1"/>
      <c r="V404" s="1"/>
      <c r="W404" s="1"/>
      <c r="X404" s="1"/>
      <c r="Y404" s="1"/>
      <c r="Z404" s="1"/>
      <c r="AA404" s="1"/>
      <c r="AB404" s="1"/>
      <c r="AC404" s="1"/>
      <c r="AD404" s="1"/>
      <c r="AE404" s="1"/>
      <c r="AF404" s="1"/>
      <c r="AG404" s="1"/>
      <c r="AH404" s="1"/>
      <c r="AI404" s="1"/>
      <c r="AJ404" s="1"/>
      <c r="AK404" s="1"/>
      <c r="AL404" s="1"/>
      <c r="AM404" s="1"/>
      <c r="AN404" s="1"/>
      <c r="AO404" s="1"/>
      <c r="AP404" s="1"/>
      <c r="AQ404" s="1"/>
      <c r="AR404" s="1"/>
      <c r="AS404" s="1"/>
      <c r="AT404" s="1"/>
      <c r="AU404" s="1"/>
      <c r="AV404" s="1"/>
      <c r="AW404" s="1"/>
      <c r="AX404" s="1"/>
      <c r="AY404" s="1"/>
    </row>
    <row r="405" spans="1:51" ht="71.099999999999994" customHeight="1" x14ac:dyDescent="0.2">
      <c r="A405" s="174">
        <f t="shared" si="6"/>
        <v>397</v>
      </c>
      <c r="B405" s="274" t="s">
        <v>3421</v>
      </c>
      <c r="C405" s="298" t="s">
        <v>1723</v>
      </c>
      <c r="D405" s="298" t="s">
        <v>1724</v>
      </c>
      <c r="E405" s="296" t="s">
        <v>83</v>
      </c>
      <c r="F405" s="279" t="s">
        <v>150</v>
      </c>
      <c r="G405" s="296" t="s">
        <v>35</v>
      </c>
      <c r="H405" s="238">
        <v>44197</v>
      </c>
      <c r="I405" s="239" t="s">
        <v>3423</v>
      </c>
      <c r="J405" s="239" t="s">
        <v>3423</v>
      </c>
      <c r="K405" s="180" t="s">
        <v>40</v>
      </c>
      <c r="L405" s="217" t="s">
        <v>989</v>
      </c>
      <c r="M405" s="217" t="s">
        <v>989</v>
      </c>
      <c r="N405" s="181" t="s">
        <v>41</v>
      </c>
      <c r="O405" s="245">
        <v>44433</v>
      </c>
      <c r="P405" s="182" t="s">
        <v>989</v>
      </c>
      <c r="Q405" s="1"/>
      <c r="R405" s="1"/>
      <c r="S405" s="1"/>
      <c r="T405" s="1"/>
      <c r="U405" s="1"/>
      <c r="V405" s="1"/>
      <c r="W405" s="1"/>
      <c r="X405" s="1"/>
      <c r="Y405" s="1"/>
      <c r="Z405" s="1"/>
      <c r="AA405" s="1"/>
      <c r="AB405" s="1"/>
      <c r="AC405" s="1"/>
      <c r="AD405" s="1"/>
      <c r="AE405" s="1"/>
      <c r="AF405" s="1"/>
      <c r="AG405" s="1"/>
      <c r="AH405" s="1"/>
      <c r="AI405" s="1"/>
      <c r="AJ405" s="1"/>
      <c r="AK405" s="1"/>
      <c r="AL405" s="1"/>
      <c r="AM405" s="1"/>
      <c r="AN405" s="1"/>
      <c r="AO405" s="1"/>
      <c r="AP405" s="1"/>
      <c r="AQ405" s="1"/>
      <c r="AR405" s="1"/>
      <c r="AS405" s="1"/>
      <c r="AT405" s="1"/>
      <c r="AU405" s="1"/>
      <c r="AV405" s="1"/>
      <c r="AW405" s="1"/>
      <c r="AX405" s="1"/>
      <c r="AY405" s="1"/>
    </row>
    <row r="406" spans="1:51" ht="71.099999999999994" customHeight="1" x14ac:dyDescent="0.2">
      <c r="A406" s="174">
        <f t="shared" si="6"/>
        <v>398</v>
      </c>
      <c r="B406" s="274" t="s">
        <v>3421</v>
      </c>
      <c r="C406" s="298" t="s">
        <v>1725</v>
      </c>
      <c r="D406" s="298" t="s">
        <v>1726</v>
      </c>
      <c r="E406" s="296" t="s">
        <v>83</v>
      </c>
      <c r="F406" s="279" t="s">
        <v>136</v>
      </c>
      <c r="G406" s="296" t="s">
        <v>35</v>
      </c>
      <c r="H406" s="238">
        <v>44197</v>
      </c>
      <c r="I406" s="239" t="s">
        <v>3423</v>
      </c>
      <c r="J406" s="239" t="s">
        <v>3423</v>
      </c>
      <c r="K406" s="180" t="s">
        <v>40</v>
      </c>
      <c r="L406" s="217" t="s">
        <v>989</v>
      </c>
      <c r="M406" s="217" t="s">
        <v>989</v>
      </c>
      <c r="N406" s="181" t="s">
        <v>41</v>
      </c>
      <c r="O406" s="246">
        <v>44859</v>
      </c>
      <c r="P406" s="182" t="s">
        <v>989</v>
      </c>
      <c r="Q406" s="1"/>
      <c r="R406" s="1"/>
      <c r="S406" s="1"/>
      <c r="T406" s="1"/>
      <c r="U406" s="1"/>
      <c r="V406" s="1"/>
      <c r="W406" s="1"/>
      <c r="X406" s="1"/>
      <c r="Y406" s="1"/>
      <c r="Z406" s="1"/>
      <c r="AA406" s="1"/>
      <c r="AB406" s="1"/>
      <c r="AC406" s="1"/>
      <c r="AD406" s="1"/>
      <c r="AE406" s="1"/>
      <c r="AF406" s="1"/>
      <c r="AG406" s="1"/>
      <c r="AH406" s="1"/>
      <c r="AI406" s="1"/>
      <c r="AJ406" s="1"/>
      <c r="AK406" s="1"/>
      <c r="AL406" s="1"/>
      <c r="AM406" s="1"/>
      <c r="AN406" s="1"/>
      <c r="AO406" s="1"/>
      <c r="AP406" s="1"/>
      <c r="AQ406" s="1"/>
      <c r="AR406" s="1"/>
      <c r="AS406" s="1"/>
      <c r="AT406" s="1"/>
      <c r="AU406" s="1"/>
      <c r="AV406" s="1"/>
      <c r="AW406" s="1"/>
      <c r="AX406" s="1"/>
      <c r="AY406" s="1"/>
    </row>
    <row r="407" spans="1:51" ht="71.099999999999994" customHeight="1" x14ac:dyDescent="0.2">
      <c r="A407" s="174">
        <f t="shared" si="6"/>
        <v>399</v>
      </c>
      <c r="B407" s="274" t="s">
        <v>3421</v>
      </c>
      <c r="C407" s="298" t="s">
        <v>1727</v>
      </c>
      <c r="D407" s="298" t="s">
        <v>1728</v>
      </c>
      <c r="E407" s="296" t="s">
        <v>83</v>
      </c>
      <c r="F407" s="279" t="s">
        <v>150</v>
      </c>
      <c r="G407" s="296" t="s">
        <v>35</v>
      </c>
      <c r="H407" s="238">
        <v>44197</v>
      </c>
      <c r="I407" s="239" t="s">
        <v>3423</v>
      </c>
      <c r="J407" s="239" t="s">
        <v>3423</v>
      </c>
      <c r="K407" s="180" t="s">
        <v>40</v>
      </c>
      <c r="L407" s="217" t="s">
        <v>989</v>
      </c>
      <c r="M407" s="217" t="s">
        <v>989</v>
      </c>
      <c r="N407" s="181" t="s">
        <v>41</v>
      </c>
      <c r="O407" s="246">
        <v>44859</v>
      </c>
      <c r="P407" s="182" t="s">
        <v>989</v>
      </c>
      <c r="Q407" s="1"/>
      <c r="R407" s="1"/>
      <c r="S407" s="1"/>
      <c r="T407" s="1"/>
      <c r="U407" s="1"/>
      <c r="V407" s="1"/>
      <c r="W407" s="1"/>
      <c r="X407" s="1"/>
      <c r="Y407" s="1"/>
      <c r="Z407" s="1"/>
      <c r="AA407" s="1"/>
      <c r="AB407" s="1"/>
      <c r="AC407" s="1"/>
      <c r="AD407" s="1"/>
      <c r="AE407" s="1"/>
      <c r="AF407" s="1"/>
      <c r="AG407" s="1"/>
      <c r="AH407" s="1"/>
      <c r="AI407" s="1"/>
      <c r="AJ407" s="1"/>
      <c r="AK407" s="1"/>
      <c r="AL407" s="1"/>
      <c r="AM407" s="1"/>
      <c r="AN407" s="1"/>
      <c r="AO407" s="1"/>
      <c r="AP407" s="1"/>
      <c r="AQ407" s="1"/>
      <c r="AR407" s="1"/>
      <c r="AS407" s="1"/>
      <c r="AT407" s="1"/>
      <c r="AU407" s="1"/>
      <c r="AV407" s="1"/>
      <c r="AW407" s="1"/>
      <c r="AX407" s="1"/>
      <c r="AY407" s="1"/>
    </row>
    <row r="408" spans="1:51" ht="71.099999999999994" customHeight="1" x14ac:dyDescent="0.2">
      <c r="A408" s="174">
        <f t="shared" si="6"/>
        <v>400</v>
      </c>
      <c r="B408" s="274" t="s">
        <v>3421</v>
      </c>
      <c r="C408" s="298" t="s">
        <v>1729</v>
      </c>
      <c r="D408" s="298" t="s">
        <v>1730</v>
      </c>
      <c r="E408" s="296" t="s">
        <v>83</v>
      </c>
      <c r="F408" s="279" t="s">
        <v>138</v>
      </c>
      <c r="G408" s="296" t="s">
        <v>35</v>
      </c>
      <c r="H408" s="238">
        <v>44197</v>
      </c>
      <c r="I408" s="239" t="s">
        <v>3423</v>
      </c>
      <c r="J408" s="239" t="s">
        <v>3423</v>
      </c>
      <c r="K408" s="247" t="s">
        <v>47</v>
      </c>
      <c r="L408" s="248" t="s">
        <v>1518</v>
      </c>
      <c r="M408" s="248" t="s">
        <v>1518</v>
      </c>
      <c r="N408" s="248" t="s">
        <v>119</v>
      </c>
      <c r="O408" s="249">
        <v>44453</v>
      </c>
      <c r="P408" s="178" t="s">
        <v>1105</v>
      </c>
      <c r="Q408" s="1"/>
      <c r="R408" s="1"/>
      <c r="S408" s="1"/>
      <c r="T408" s="1"/>
      <c r="U408" s="1"/>
      <c r="V408" s="1"/>
      <c r="W408" s="1"/>
      <c r="X408" s="1"/>
      <c r="Y408" s="1"/>
      <c r="Z408" s="1"/>
      <c r="AA408" s="1"/>
      <c r="AB408" s="1"/>
      <c r="AC408" s="1"/>
      <c r="AD408" s="1"/>
      <c r="AE408" s="1"/>
      <c r="AF408" s="1"/>
      <c r="AG408" s="1"/>
      <c r="AH408" s="1"/>
      <c r="AI408" s="1"/>
      <c r="AJ408" s="1"/>
      <c r="AK408" s="1"/>
      <c r="AL408" s="1"/>
      <c r="AM408" s="1"/>
      <c r="AN408" s="1"/>
      <c r="AO408" s="1"/>
      <c r="AP408" s="1"/>
      <c r="AQ408" s="1"/>
      <c r="AR408" s="1"/>
      <c r="AS408" s="1"/>
      <c r="AT408" s="1"/>
      <c r="AU408" s="1"/>
      <c r="AV408" s="1"/>
      <c r="AW408" s="1"/>
      <c r="AX408" s="1"/>
      <c r="AY408" s="1"/>
    </row>
    <row r="409" spans="1:51" ht="71.099999999999994" customHeight="1" x14ac:dyDescent="0.2">
      <c r="A409" s="174">
        <f t="shared" si="6"/>
        <v>401</v>
      </c>
      <c r="B409" s="274" t="s">
        <v>3421</v>
      </c>
      <c r="C409" s="298" t="s">
        <v>1731</v>
      </c>
      <c r="D409" s="298" t="s">
        <v>1732</v>
      </c>
      <c r="E409" s="296" t="s">
        <v>83</v>
      </c>
      <c r="F409" s="279" t="s">
        <v>138</v>
      </c>
      <c r="G409" s="296" t="s">
        <v>35</v>
      </c>
      <c r="H409" s="238">
        <v>44197</v>
      </c>
      <c r="I409" s="239" t="s">
        <v>3423</v>
      </c>
      <c r="J409" s="239" t="s">
        <v>3423</v>
      </c>
      <c r="K409" s="247" t="s">
        <v>47</v>
      </c>
      <c r="L409" s="248" t="s">
        <v>1518</v>
      </c>
      <c r="M409" s="248" t="s">
        <v>1518</v>
      </c>
      <c r="N409" s="243" t="s">
        <v>119</v>
      </c>
      <c r="O409" s="249">
        <v>44453</v>
      </c>
      <c r="P409" s="178" t="s">
        <v>1105</v>
      </c>
      <c r="Q409" s="1"/>
      <c r="R409" s="1"/>
      <c r="S409" s="1"/>
      <c r="T409" s="1"/>
      <c r="U409" s="1"/>
      <c r="V409" s="1"/>
      <c r="W409" s="1"/>
      <c r="X409" s="1"/>
      <c r="Y409" s="1"/>
      <c r="Z409" s="1"/>
      <c r="AA409" s="1"/>
      <c r="AB409" s="1"/>
      <c r="AC409" s="1"/>
      <c r="AD409" s="1"/>
      <c r="AE409" s="1"/>
      <c r="AF409" s="1"/>
      <c r="AG409" s="1"/>
      <c r="AH409" s="1"/>
      <c r="AI409" s="1"/>
      <c r="AJ409" s="1"/>
      <c r="AK409" s="1"/>
      <c r="AL409" s="1"/>
      <c r="AM409" s="1"/>
      <c r="AN409" s="1"/>
      <c r="AO409" s="1"/>
      <c r="AP409" s="1"/>
      <c r="AQ409" s="1"/>
      <c r="AR409" s="1"/>
      <c r="AS409" s="1"/>
      <c r="AT409" s="1"/>
      <c r="AU409" s="1"/>
      <c r="AV409" s="1"/>
      <c r="AW409" s="1"/>
      <c r="AX409" s="1"/>
      <c r="AY409" s="1"/>
    </row>
    <row r="410" spans="1:51" ht="71.099999999999994" customHeight="1" x14ac:dyDescent="0.2">
      <c r="A410" s="174">
        <f t="shared" si="6"/>
        <v>402</v>
      </c>
      <c r="B410" s="274" t="s">
        <v>3421</v>
      </c>
      <c r="C410" s="298" t="s">
        <v>1733</v>
      </c>
      <c r="D410" s="298" t="s">
        <v>1734</v>
      </c>
      <c r="E410" s="296" t="s">
        <v>83</v>
      </c>
      <c r="F410" s="279" t="s">
        <v>138</v>
      </c>
      <c r="G410" s="296" t="s">
        <v>35</v>
      </c>
      <c r="H410" s="238">
        <v>44197</v>
      </c>
      <c r="I410" s="239" t="s">
        <v>3423</v>
      </c>
      <c r="J410" s="239" t="s">
        <v>3423</v>
      </c>
      <c r="K410" s="247" t="s">
        <v>47</v>
      </c>
      <c r="L410" s="248" t="s">
        <v>1518</v>
      </c>
      <c r="M410" s="248" t="s">
        <v>1518</v>
      </c>
      <c r="N410" s="248" t="s">
        <v>119</v>
      </c>
      <c r="O410" s="249">
        <v>44453</v>
      </c>
      <c r="P410" s="178" t="s">
        <v>1105</v>
      </c>
      <c r="Q410" s="1"/>
      <c r="R410" s="1"/>
      <c r="S410" s="1"/>
      <c r="T410" s="1"/>
      <c r="U410" s="1"/>
      <c r="V410" s="1"/>
      <c r="W410" s="1"/>
      <c r="X410" s="1"/>
      <c r="Y410" s="1"/>
      <c r="Z410" s="1"/>
      <c r="AA410" s="1"/>
      <c r="AB410" s="1"/>
      <c r="AC410" s="1"/>
      <c r="AD410" s="1"/>
      <c r="AE410" s="1"/>
      <c r="AF410" s="1"/>
      <c r="AG410" s="1"/>
      <c r="AH410" s="1"/>
      <c r="AI410" s="1"/>
      <c r="AJ410" s="1"/>
      <c r="AK410" s="1"/>
      <c r="AL410" s="1"/>
      <c r="AM410" s="1"/>
      <c r="AN410" s="1"/>
      <c r="AO410" s="1"/>
      <c r="AP410" s="1"/>
      <c r="AQ410" s="1"/>
      <c r="AR410" s="1"/>
      <c r="AS410" s="1"/>
      <c r="AT410" s="1"/>
      <c r="AU410" s="1"/>
      <c r="AV410" s="1"/>
      <c r="AW410" s="1"/>
      <c r="AX410" s="1"/>
      <c r="AY410" s="1"/>
    </row>
    <row r="411" spans="1:51" ht="71.099999999999994" customHeight="1" x14ac:dyDescent="0.2">
      <c r="A411" s="174">
        <f t="shared" si="6"/>
        <v>403</v>
      </c>
      <c r="B411" s="274" t="s">
        <v>3421</v>
      </c>
      <c r="C411" s="298" t="s">
        <v>1735</v>
      </c>
      <c r="D411" s="298" t="s">
        <v>1736</v>
      </c>
      <c r="E411" s="296" t="s">
        <v>44</v>
      </c>
      <c r="F411" s="279" t="s">
        <v>34</v>
      </c>
      <c r="G411" s="296" t="s">
        <v>35</v>
      </c>
      <c r="H411" s="238">
        <v>44197</v>
      </c>
      <c r="I411" s="239" t="s">
        <v>3423</v>
      </c>
      <c r="J411" s="239" t="s">
        <v>3423</v>
      </c>
      <c r="K411" s="247" t="s">
        <v>47</v>
      </c>
      <c r="L411" s="248" t="s">
        <v>1518</v>
      </c>
      <c r="M411" s="248" t="s">
        <v>1518</v>
      </c>
      <c r="N411" s="248" t="s">
        <v>119</v>
      </c>
      <c r="O411" s="249">
        <v>44453</v>
      </c>
      <c r="P411" s="178" t="s">
        <v>1105</v>
      </c>
      <c r="Q411" s="1"/>
      <c r="R411" s="1"/>
      <c r="S411" s="1"/>
      <c r="T411" s="1"/>
      <c r="U411" s="1"/>
      <c r="V411" s="1"/>
      <c r="W411" s="1"/>
      <c r="X411" s="1"/>
      <c r="Y411" s="1"/>
      <c r="Z411" s="1"/>
      <c r="AA411" s="1"/>
      <c r="AB411" s="1"/>
      <c r="AC411" s="1"/>
      <c r="AD411" s="1"/>
      <c r="AE411" s="1"/>
      <c r="AF411" s="1"/>
      <c r="AG411" s="1"/>
      <c r="AH411" s="1"/>
      <c r="AI411" s="1"/>
      <c r="AJ411" s="1"/>
      <c r="AK411" s="1"/>
      <c r="AL411" s="1"/>
      <c r="AM411" s="1"/>
      <c r="AN411" s="1"/>
      <c r="AO411" s="1"/>
      <c r="AP411" s="1"/>
      <c r="AQ411" s="1"/>
      <c r="AR411" s="1"/>
      <c r="AS411" s="1"/>
      <c r="AT411" s="1"/>
      <c r="AU411" s="1"/>
      <c r="AV411" s="1"/>
      <c r="AW411" s="1"/>
      <c r="AX411" s="1"/>
      <c r="AY411" s="1"/>
    </row>
    <row r="412" spans="1:51" ht="71.099999999999994" customHeight="1" x14ac:dyDescent="0.2">
      <c r="A412" s="174">
        <f t="shared" si="6"/>
        <v>404</v>
      </c>
      <c r="B412" s="274" t="s">
        <v>3421</v>
      </c>
      <c r="C412" s="298" t="s">
        <v>1737</v>
      </c>
      <c r="D412" s="298" t="s">
        <v>1738</v>
      </c>
      <c r="E412" s="296" t="s">
        <v>44</v>
      </c>
      <c r="F412" s="279" t="s">
        <v>34</v>
      </c>
      <c r="G412" s="296" t="s">
        <v>35</v>
      </c>
      <c r="H412" s="238">
        <v>44197</v>
      </c>
      <c r="I412" s="239" t="s">
        <v>3423</v>
      </c>
      <c r="J412" s="239" t="s">
        <v>3423</v>
      </c>
      <c r="K412" s="247" t="s">
        <v>47</v>
      </c>
      <c r="L412" s="248" t="s">
        <v>1518</v>
      </c>
      <c r="M412" s="248" t="s">
        <v>1518</v>
      </c>
      <c r="N412" s="248" t="s">
        <v>119</v>
      </c>
      <c r="O412" s="249">
        <v>44453</v>
      </c>
      <c r="P412" s="178" t="s">
        <v>1105</v>
      </c>
      <c r="Q412" s="1"/>
      <c r="R412" s="1"/>
      <c r="S412" s="1"/>
      <c r="T412" s="1"/>
      <c r="U412" s="1"/>
      <c r="V412" s="1"/>
      <c r="W412" s="1"/>
      <c r="X412" s="1"/>
      <c r="Y412" s="1"/>
      <c r="Z412" s="1"/>
      <c r="AA412" s="1"/>
      <c r="AB412" s="1"/>
      <c r="AC412" s="1"/>
      <c r="AD412" s="1"/>
      <c r="AE412" s="1"/>
      <c r="AF412" s="1"/>
      <c r="AG412" s="1"/>
      <c r="AH412" s="1"/>
      <c r="AI412" s="1"/>
      <c r="AJ412" s="1"/>
      <c r="AK412" s="1"/>
      <c r="AL412" s="1"/>
      <c r="AM412" s="1"/>
      <c r="AN412" s="1"/>
      <c r="AO412" s="1"/>
      <c r="AP412" s="1"/>
      <c r="AQ412" s="1"/>
      <c r="AR412" s="1"/>
      <c r="AS412" s="1"/>
      <c r="AT412" s="1"/>
      <c r="AU412" s="1"/>
      <c r="AV412" s="1"/>
      <c r="AW412" s="1"/>
      <c r="AX412" s="1"/>
      <c r="AY412" s="1"/>
    </row>
    <row r="413" spans="1:51" ht="71.099999999999994" customHeight="1" x14ac:dyDescent="0.2">
      <c r="A413" s="174">
        <f t="shared" si="6"/>
        <v>405</v>
      </c>
      <c r="B413" s="274" t="s">
        <v>3421</v>
      </c>
      <c r="C413" s="298" t="s">
        <v>1739</v>
      </c>
      <c r="D413" s="298" t="s">
        <v>1740</v>
      </c>
      <c r="E413" s="296" t="s">
        <v>83</v>
      </c>
      <c r="F413" s="279" t="s">
        <v>34</v>
      </c>
      <c r="G413" s="296" t="s">
        <v>35</v>
      </c>
      <c r="H413" s="238">
        <v>44197</v>
      </c>
      <c r="I413" s="239" t="s">
        <v>3423</v>
      </c>
      <c r="J413" s="239" t="s">
        <v>3423</v>
      </c>
      <c r="K413" s="180" t="s">
        <v>40</v>
      </c>
      <c r="L413" s="217" t="s">
        <v>989</v>
      </c>
      <c r="M413" s="217" t="s">
        <v>989</v>
      </c>
      <c r="N413" s="181" t="s">
        <v>41</v>
      </c>
      <c r="O413" s="245">
        <v>44433</v>
      </c>
      <c r="P413" s="182" t="s">
        <v>989</v>
      </c>
      <c r="Q413" s="1"/>
      <c r="R413" s="1"/>
      <c r="S413" s="1"/>
      <c r="T413" s="1"/>
      <c r="U413" s="1"/>
      <c r="V413" s="1"/>
      <c r="W413" s="1"/>
      <c r="X413" s="1"/>
      <c r="Y413" s="1"/>
      <c r="Z413" s="1"/>
      <c r="AA413" s="1"/>
      <c r="AB413" s="1"/>
      <c r="AC413" s="1"/>
      <c r="AD413" s="1"/>
      <c r="AE413" s="1"/>
      <c r="AF413" s="1"/>
      <c r="AG413" s="1"/>
      <c r="AH413" s="1"/>
      <c r="AI413" s="1"/>
      <c r="AJ413" s="1"/>
      <c r="AK413" s="1"/>
      <c r="AL413" s="1"/>
      <c r="AM413" s="1"/>
      <c r="AN413" s="1"/>
      <c r="AO413" s="1"/>
      <c r="AP413" s="1"/>
      <c r="AQ413" s="1"/>
      <c r="AR413" s="1"/>
      <c r="AS413" s="1"/>
      <c r="AT413" s="1"/>
      <c r="AU413" s="1"/>
      <c r="AV413" s="1"/>
      <c r="AW413" s="1"/>
      <c r="AX413" s="1"/>
      <c r="AY413" s="1"/>
    </row>
    <row r="414" spans="1:51" ht="71.099999999999994" customHeight="1" x14ac:dyDescent="0.2">
      <c r="A414" s="174">
        <f t="shared" si="6"/>
        <v>406</v>
      </c>
      <c r="B414" s="274" t="s">
        <v>3421</v>
      </c>
      <c r="C414" s="298" t="s">
        <v>1742</v>
      </c>
      <c r="D414" s="298" t="s">
        <v>1743</v>
      </c>
      <c r="E414" s="296" t="s">
        <v>83</v>
      </c>
      <c r="F414" s="279" t="s">
        <v>84</v>
      </c>
      <c r="G414" s="296" t="s">
        <v>35</v>
      </c>
      <c r="H414" s="238">
        <v>44197</v>
      </c>
      <c r="I414" s="239" t="s">
        <v>3423</v>
      </c>
      <c r="J414" s="239" t="s">
        <v>3423</v>
      </c>
      <c r="K414" s="247" t="s">
        <v>47</v>
      </c>
      <c r="L414" s="248" t="s">
        <v>1518</v>
      </c>
      <c r="M414" s="248" t="s">
        <v>1518</v>
      </c>
      <c r="N414" s="248" t="s">
        <v>119</v>
      </c>
      <c r="O414" s="223">
        <v>44453</v>
      </c>
      <c r="P414" s="178" t="s">
        <v>1105</v>
      </c>
      <c r="Q414" s="1"/>
      <c r="R414" s="1"/>
      <c r="S414" s="1"/>
      <c r="T414" s="1"/>
      <c r="U414" s="1"/>
      <c r="V414" s="1"/>
      <c r="W414" s="1"/>
      <c r="X414" s="1"/>
      <c r="Y414" s="1"/>
      <c r="Z414" s="1"/>
      <c r="AA414" s="1"/>
      <c r="AB414" s="1"/>
      <c r="AC414" s="1"/>
      <c r="AD414" s="1"/>
      <c r="AE414" s="1"/>
      <c r="AF414" s="1"/>
      <c r="AG414" s="1"/>
      <c r="AH414" s="1"/>
      <c r="AI414" s="1"/>
      <c r="AJ414" s="1"/>
      <c r="AK414" s="1"/>
      <c r="AL414" s="1"/>
      <c r="AM414" s="1"/>
      <c r="AN414" s="1"/>
      <c r="AO414" s="1"/>
      <c r="AP414" s="1"/>
      <c r="AQ414" s="1"/>
      <c r="AR414" s="1"/>
      <c r="AS414" s="1"/>
      <c r="AT414" s="1"/>
      <c r="AU414" s="1"/>
      <c r="AV414" s="1"/>
      <c r="AW414" s="1"/>
      <c r="AX414" s="1"/>
      <c r="AY414" s="1"/>
    </row>
    <row r="415" spans="1:51" ht="71.099999999999994" customHeight="1" x14ac:dyDescent="0.2">
      <c r="A415" s="174">
        <f t="shared" si="6"/>
        <v>407</v>
      </c>
      <c r="B415" s="274" t="s">
        <v>3421</v>
      </c>
      <c r="C415" s="298" t="s">
        <v>1744</v>
      </c>
      <c r="D415" s="298" t="s">
        <v>1745</v>
      </c>
      <c r="E415" s="296" t="s">
        <v>83</v>
      </c>
      <c r="F415" s="279" t="s">
        <v>84</v>
      </c>
      <c r="G415" s="296" t="s">
        <v>35</v>
      </c>
      <c r="H415" s="238">
        <v>44197</v>
      </c>
      <c r="I415" s="239" t="s">
        <v>3423</v>
      </c>
      <c r="J415" s="239" t="s">
        <v>3423</v>
      </c>
      <c r="K415" s="247" t="s">
        <v>47</v>
      </c>
      <c r="L415" s="248" t="s">
        <v>1518</v>
      </c>
      <c r="M415" s="248" t="s">
        <v>1518</v>
      </c>
      <c r="N415" s="248" t="s">
        <v>119</v>
      </c>
      <c r="O415" s="250">
        <v>44859</v>
      </c>
      <c r="P415" s="243" t="s">
        <v>989</v>
      </c>
      <c r="Q415" s="1"/>
      <c r="R415" s="1"/>
      <c r="S415" s="1"/>
      <c r="T415" s="1"/>
      <c r="U415" s="1"/>
      <c r="V415" s="1"/>
      <c r="W415" s="1"/>
      <c r="X415" s="1"/>
      <c r="Y415" s="1"/>
      <c r="Z415" s="1"/>
      <c r="AA415" s="1"/>
      <c r="AB415" s="1"/>
      <c r="AC415" s="1"/>
      <c r="AD415" s="1"/>
      <c r="AE415" s="1"/>
      <c r="AF415" s="1"/>
      <c r="AG415" s="1"/>
      <c r="AH415" s="1"/>
      <c r="AI415" s="1"/>
      <c r="AJ415" s="1"/>
      <c r="AK415" s="1"/>
      <c r="AL415" s="1"/>
      <c r="AM415" s="1"/>
      <c r="AN415" s="1"/>
      <c r="AO415" s="1"/>
      <c r="AP415" s="1"/>
      <c r="AQ415" s="1"/>
      <c r="AR415" s="1"/>
      <c r="AS415" s="1"/>
      <c r="AT415" s="1"/>
      <c r="AU415" s="1"/>
      <c r="AV415" s="1"/>
      <c r="AW415" s="1"/>
      <c r="AX415" s="1"/>
      <c r="AY415" s="1"/>
    </row>
    <row r="416" spans="1:51" ht="71.099999999999994" customHeight="1" x14ac:dyDescent="0.2">
      <c r="A416" s="174">
        <f t="shared" si="6"/>
        <v>408</v>
      </c>
      <c r="B416" s="274" t="s">
        <v>3421</v>
      </c>
      <c r="C416" s="298" t="s">
        <v>1746</v>
      </c>
      <c r="D416" s="298" t="s">
        <v>1747</v>
      </c>
      <c r="E416" s="296" t="s">
        <v>83</v>
      </c>
      <c r="F416" s="279" t="s">
        <v>84</v>
      </c>
      <c r="G416" s="296" t="s">
        <v>35</v>
      </c>
      <c r="H416" s="238">
        <v>44197</v>
      </c>
      <c r="I416" s="239" t="s">
        <v>3423</v>
      </c>
      <c r="J416" s="239" t="s">
        <v>3423</v>
      </c>
      <c r="K416" s="180" t="s">
        <v>40</v>
      </c>
      <c r="L416" s="217" t="s">
        <v>989</v>
      </c>
      <c r="M416" s="217" t="s">
        <v>989</v>
      </c>
      <c r="N416" s="181" t="s">
        <v>41</v>
      </c>
      <c r="O416" s="250">
        <v>44859</v>
      </c>
      <c r="P416" s="178" t="s">
        <v>1105</v>
      </c>
      <c r="Q416" s="1"/>
      <c r="R416" s="1"/>
      <c r="S416" s="1"/>
      <c r="T416" s="1"/>
      <c r="U416" s="1"/>
      <c r="V416" s="1"/>
      <c r="W416" s="1"/>
      <c r="X416" s="1"/>
      <c r="Y416" s="1"/>
      <c r="Z416" s="1"/>
      <c r="AA416" s="1"/>
      <c r="AB416" s="1"/>
      <c r="AC416" s="1"/>
      <c r="AD416" s="1"/>
      <c r="AE416" s="1"/>
      <c r="AF416" s="1"/>
      <c r="AG416" s="1"/>
      <c r="AH416" s="1"/>
      <c r="AI416" s="1"/>
      <c r="AJ416" s="1"/>
      <c r="AK416" s="1"/>
      <c r="AL416" s="1"/>
      <c r="AM416" s="1"/>
      <c r="AN416" s="1"/>
      <c r="AO416" s="1"/>
      <c r="AP416" s="1"/>
      <c r="AQ416" s="1"/>
      <c r="AR416" s="1"/>
      <c r="AS416" s="1"/>
      <c r="AT416" s="1"/>
      <c r="AU416" s="1"/>
      <c r="AV416" s="1"/>
      <c r="AW416" s="1"/>
      <c r="AX416" s="1"/>
      <c r="AY416" s="1"/>
    </row>
    <row r="417" spans="1:51" ht="71.099999999999994" customHeight="1" x14ac:dyDescent="0.2">
      <c r="A417" s="174">
        <f t="shared" si="6"/>
        <v>409</v>
      </c>
      <c r="B417" s="274" t="s">
        <v>3421</v>
      </c>
      <c r="C417" s="298" t="s">
        <v>1741</v>
      </c>
      <c r="D417" s="298" t="s">
        <v>1748</v>
      </c>
      <c r="E417" s="296" t="s">
        <v>83</v>
      </c>
      <c r="F417" s="279" t="s">
        <v>84</v>
      </c>
      <c r="G417" s="296" t="s">
        <v>35</v>
      </c>
      <c r="H417" s="238">
        <v>44197</v>
      </c>
      <c r="I417" s="239" t="s">
        <v>3423</v>
      </c>
      <c r="J417" s="239" t="s">
        <v>3423</v>
      </c>
      <c r="K417" s="247" t="s">
        <v>47</v>
      </c>
      <c r="L417" s="248" t="s">
        <v>1518</v>
      </c>
      <c r="M417" s="248" t="s">
        <v>1518</v>
      </c>
      <c r="N417" s="248" t="s">
        <v>119</v>
      </c>
      <c r="O417" s="250">
        <v>44859</v>
      </c>
      <c r="P417" s="243" t="s">
        <v>625</v>
      </c>
      <c r="Q417" s="1"/>
      <c r="R417" s="1"/>
      <c r="S417" s="1"/>
      <c r="T417" s="1"/>
      <c r="U417" s="1"/>
      <c r="V417" s="1"/>
      <c r="W417" s="1"/>
      <c r="X417" s="1"/>
      <c r="Y417" s="1"/>
      <c r="Z417" s="1"/>
      <c r="AA417" s="1"/>
      <c r="AB417" s="1"/>
      <c r="AC417" s="1"/>
      <c r="AD417" s="1"/>
      <c r="AE417" s="1"/>
      <c r="AF417" s="1"/>
      <c r="AG417" s="1"/>
      <c r="AH417" s="1"/>
      <c r="AI417" s="1"/>
      <c r="AJ417" s="1"/>
      <c r="AK417" s="1"/>
      <c r="AL417" s="1"/>
      <c r="AM417" s="1"/>
      <c r="AN417" s="1"/>
      <c r="AO417" s="1"/>
      <c r="AP417" s="1"/>
      <c r="AQ417" s="1"/>
      <c r="AR417" s="1"/>
      <c r="AS417" s="1"/>
      <c r="AT417" s="1"/>
      <c r="AU417" s="1"/>
      <c r="AV417" s="1"/>
      <c r="AW417" s="1"/>
      <c r="AX417" s="1"/>
      <c r="AY417" s="1"/>
    </row>
    <row r="418" spans="1:51" ht="71.099999999999994" customHeight="1" x14ac:dyDescent="0.2">
      <c r="A418" s="174">
        <f t="shared" si="6"/>
        <v>410</v>
      </c>
      <c r="B418" s="274" t="s">
        <v>3421</v>
      </c>
      <c r="C418" s="299" t="s">
        <v>1749</v>
      </c>
      <c r="D418" s="300" t="s">
        <v>1750</v>
      </c>
      <c r="E418" s="296" t="s">
        <v>44</v>
      </c>
      <c r="F418" s="279" t="s">
        <v>150</v>
      </c>
      <c r="G418" s="296" t="s">
        <v>35</v>
      </c>
      <c r="H418" s="250">
        <v>45111</v>
      </c>
      <c r="I418" s="239" t="s">
        <v>3423</v>
      </c>
      <c r="J418" s="239" t="s">
        <v>3423</v>
      </c>
      <c r="K418" s="251" t="s">
        <v>47</v>
      </c>
      <c r="L418" s="251" t="s">
        <v>1045</v>
      </c>
      <c r="M418" s="251" t="s">
        <v>1045</v>
      </c>
      <c r="N418" s="252" t="s">
        <v>119</v>
      </c>
      <c r="O418" s="253">
        <v>45111</v>
      </c>
      <c r="P418" s="178" t="s">
        <v>1105</v>
      </c>
      <c r="Q418" s="1"/>
      <c r="R418" s="1"/>
      <c r="S418" s="1"/>
      <c r="T418" s="1"/>
      <c r="U418" s="1"/>
      <c r="V418" s="1"/>
      <c r="W418" s="1"/>
      <c r="X418" s="1"/>
      <c r="Y418" s="1"/>
      <c r="Z418" s="1"/>
      <c r="AA418" s="1"/>
      <c r="AB418" s="1"/>
      <c r="AC418" s="1"/>
      <c r="AD418" s="1"/>
      <c r="AE418" s="1"/>
      <c r="AF418" s="1"/>
      <c r="AG418" s="1"/>
      <c r="AH418" s="1"/>
      <c r="AI418" s="1"/>
      <c r="AJ418" s="1"/>
      <c r="AK418" s="1"/>
      <c r="AL418" s="1"/>
      <c r="AM418" s="1"/>
      <c r="AN418" s="1"/>
      <c r="AO418" s="1"/>
      <c r="AP418" s="1"/>
      <c r="AQ418" s="1"/>
      <c r="AR418" s="1"/>
      <c r="AS418" s="1"/>
      <c r="AT418" s="1"/>
      <c r="AU418" s="1"/>
      <c r="AV418" s="1"/>
      <c r="AW418" s="1"/>
      <c r="AX418" s="1"/>
      <c r="AY418" s="1"/>
    </row>
    <row r="419" spans="1:51" ht="71.099999999999994" customHeight="1" x14ac:dyDescent="0.2">
      <c r="A419" s="174">
        <f t="shared" si="6"/>
        <v>411</v>
      </c>
      <c r="B419" s="274" t="s">
        <v>3421</v>
      </c>
      <c r="C419" s="299" t="s">
        <v>1614</v>
      </c>
      <c r="D419" s="300" t="s">
        <v>1751</v>
      </c>
      <c r="E419" s="296" t="s">
        <v>83</v>
      </c>
      <c r="F419" s="279" t="s">
        <v>148</v>
      </c>
      <c r="G419" s="296" t="s">
        <v>35</v>
      </c>
      <c r="H419" s="250">
        <v>45111</v>
      </c>
      <c r="I419" s="239" t="s">
        <v>3423</v>
      </c>
      <c r="J419" s="239" t="s">
        <v>3423</v>
      </c>
      <c r="K419" s="251" t="s">
        <v>47</v>
      </c>
      <c r="L419" s="251" t="s">
        <v>1045</v>
      </c>
      <c r="M419" s="251" t="s">
        <v>1045</v>
      </c>
      <c r="N419" s="252" t="s">
        <v>119</v>
      </c>
      <c r="O419" s="253">
        <v>45111</v>
      </c>
      <c r="P419" s="178" t="s">
        <v>1105</v>
      </c>
      <c r="Q419" s="1"/>
      <c r="R419" s="1"/>
      <c r="S419" s="1"/>
      <c r="T419" s="1"/>
      <c r="U419" s="1"/>
      <c r="V419" s="1"/>
      <c r="W419" s="1"/>
      <c r="X419" s="1"/>
      <c r="Y419" s="1"/>
      <c r="Z419" s="1"/>
      <c r="AA419" s="1"/>
      <c r="AB419" s="1"/>
      <c r="AC419" s="1"/>
      <c r="AD419" s="1"/>
      <c r="AE419" s="1"/>
      <c r="AF419" s="1"/>
      <c r="AG419" s="1"/>
      <c r="AH419" s="1"/>
      <c r="AI419" s="1"/>
      <c r="AJ419" s="1"/>
      <c r="AK419" s="1"/>
      <c r="AL419" s="1"/>
      <c r="AM419" s="1"/>
      <c r="AN419" s="1"/>
      <c r="AO419" s="1"/>
      <c r="AP419" s="1"/>
      <c r="AQ419" s="1"/>
      <c r="AR419" s="1"/>
      <c r="AS419" s="1"/>
      <c r="AT419" s="1"/>
      <c r="AU419" s="1"/>
      <c r="AV419" s="1"/>
      <c r="AW419" s="1"/>
      <c r="AX419" s="1"/>
      <c r="AY419" s="1"/>
    </row>
    <row r="420" spans="1:51" ht="71.099999999999994" customHeight="1" x14ac:dyDescent="0.2">
      <c r="A420" s="174">
        <f t="shared" si="6"/>
        <v>412</v>
      </c>
      <c r="B420" s="274" t="s">
        <v>3421</v>
      </c>
      <c r="C420" s="301" t="s">
        <v>1752</v>
      </c>
      <c r="D420" s="301" t="s">
        <v>1753</v>
      </c>
      <c r="E420" s="296" t="s">
        <v>44</v>
      </c>
      <c r="F420" s="279" t="s">
        <v>150</v>
      </c>
      <c r="G420" s="296" t="s">
        <v>35</v>
      </c>
      <c r="H420" s="250">
        <v>45111</v>
      </c>
      <c r="I420" s="239" t="s">
        <v>3423</v>
      </c>
      <c r="J420" s="239" t="s">
        <v>3423</v>
      </c>
      <c r="K420" s="251" t="s">
        <v>47</v>
      </c>
      <c r="L420" s="251" t="s">
        <v>1045</v>
      </c>
      <c r="M420" s="251" t="s">
        <v>1045</v>
      </c>
      <c r="N420" s="252" t="s">
        <v>119</v>
      </c>
      <c r="O420" s="253">
        <v>45111</v>
      </c>
      <c r="P420" s="178" t="s">
        <v>1105</v>
      </c>
      <c r="Q420" s="1"/>
      <c r="R420" s="1"/>
      <c r="S420" s="1"/>
      <c r="T420" s="1"/>
      <c r="U420" s="1"/>
      <c r="V420" s="1"/>
      <c r="W420" s="1"/>
      <c r="X420" s="1"/>
      <c r="Y420" s="1"/>
      <c r="Z420" s="1"/>
      <c r="AA420" s="1"/>
      <c r="AB420" s="1"/>
      <c r="AC420" s="1"/>
      <c r="AD420" s="1"/>
      <c r="AE420" s="1"/>
      <c r="AF420" s="1"/>
      <c r="AG420" s="1"/>
      <c r="AH420" s="1"/>
      <c r="AI420" s="1"/>
      <c r="AJ420" s="1"/>
      <c r="AK420" s="1"/>
      <c r="AL420" s="1"/>
      <c r="AM420" s="1"/>
      <c r="AN420" s="1"/>
      <c r="AO420" s="1"/>
      <c r="AP420" s="1"/>
      <c r="AQ420" s="1"/>
      <c r="AR420" s="1"/>
      <c r="AS420" s="1"/>
      <c r="AT420" s="1"/>
      <c r="AU420" s="1"/>
      <c r="AV420" s="1"/>
      <c r="AW420" s="1"/>
      <c r="AX420" s="1"/>
      <c r="AY420" s="1"/>
    </row>
    <row r="421" spans="1:51" ht="71.099999999999994" customHeight="1" x14ac:dyDescent="0.2">
      <c r="A421" s="174">
        <f t="shared" si="6"/>
        <v>413</v>
      </c>
      <c r="B421" s="274" t="s">
        <v>3421</v>
      </c>
      <c r="C421" s="301" t="s">
        <v>1754</v>
      </c>
      <c r="D421" s="301" t="s">
        <v>1755</v>
      </c>
      <c r="E421" s="296" t="s">
        <v>44</v>
      </c>
      <c r="F421" s="279" t="s">
        <v>150</v>
      </c>
      <c r="G421" s="296" t="s">
        <v>35</v>
      </c>
      <c r="H421" s="250">
        <v>45111</v>
      </c>
      <c r="I421" s="239" t="s">
        <v>3423</v>
      </c>
      <c r="J421" s="239" t="s">
        <v>3423</v>
      </c>
      <c r="K421" s="251" t="s">
        <v>47</v>
      </c>
      <c r="L421" s="251" t="s">
        <v>1045</v>
      </c>
      <c r="M421" s="251" t="s">
        <v>1045</v>
      </c>
      <c r="N421" s="252" t="s">
        <v>119</v>
      </c>
      <c r="O421" s="253">
        <v>45111</v>
      </c>
      <c r="P421" s="178" t="s">
        <v>1105</v>
      </c>
      <c r="Q421" s="1"/>
      <c r="R421" s="1"/>
      <c r="S421" s="1"/>
      <c r="T421" s="1"/>
      <c r="U421" s="1"/>
      <c r="V421" s="1"/>
      <c r="W421" s="1"/>
      <c r="X421" s="1"/>
      <c r="Y421" s="1"/>
      <c r="Z421" s="1"/>
      <c r="AA421" s="1"/>
      <c r="AB421" s="1"/>
      <c r="AC421" s="1"/>
      <c r="AD421" s="1"/>
      <c r="AE421" s="1"/>
      <c r="AF421" s="1"/>
      <c r="AG421" s="1"/>
      <c r="AH421" s="1"/>
      <c r="AI421" s="1"/>
      <c r="AJ421" s="1"/>
      <c r="AK421" s="1"/>
      <c r="AL421" s="1"/>
      <c r="AM421" s="1"/>
      <c r="AN421" s="1"/>
      <c r="AO421" s="1"/>
      <c r="AP421" s="1"/>
      <c r="AQ421" s="1"/>
      <c r="AR421" s="1"/>
      <c r="AS421" s="1"/>
      <c r="AT421" s="1"/>
      <c r="AU421" s="1"/>
      <c r="AV421" s="1"/>
      <c r="AW421" s="1"/>
      <c r="AX421" s="1"/>
      <c r="AY421" s="1"/>
    </row>
    <row r="422" spans="1:51" ht="71.099999999999994" customHeight="1" x14ac:dyDescent="0.2">
      <c r="A422" s="174">
        <f t="shared" si="6"/>
        <v>414</v>
      </c>
      <c r="B422" s="274" t="s">
        <v>3421</v>
      </c>
      <c r="C422" s="301" t="s">
        <v>1756</v>
      </c>
      <c r="D422" s="301" t="s">
        <v>1757</v>
      </c>
      <c r="E422" s="296" t="s">
        <v>83</v>
      </c>
      <c r="F422" s="279" t="s">
        <v>148</v>
      </c>
      <c r="G422" s="296" t="s">
        <v>35</v>
      </c>
      <c r="H422" s="250">
        <v>45111</v>
      </c>
      <c r="I422" s="239" t="s">
        <v>3423</v>
      </c>
      <c r="J422" s="239" t="s">
        <v>3423</v>
      </c>
      <c r="K422" s="180" t="s">
        <v>40</v>
      </c>
      <c r="L422" s="217" t="s">
        <v>989</v>
      </c>
      <c r="M422" s="217" t="s">
        <v>989</v>
      </c>
      <c r="N422" s="181" t="s">
        <v>41</v>
      </c>
      <c r="O422" s="253">
        <v>45111</v>
      </c>
      <c r="P422" s="178" t="s">
        <v>1105</v>
      </c>
      <c r="Q422" s="1"/>
      <c r="R422" s="1"/>
      <c r="S422" s="1"/>
      <c r="T422" s="1"/>
      <c r="U422" s="1"/>
      <c r="V422" s="1"/>
      <c r="W422" s="1"/>
      <c r="X422" s="1"/>
      <c r="Y422" s="1"/>
      <c r="Z422" s="1"/>
      <c r="AA422" s="1"/>
      <c r="AB422" s="1"/>
      <c r="AC422" s="1"/>
      <c r="AD422" s="1"/>
      <c r="AE422" s="1"/>
      <c r="AF422" s="1"/>
      <c r="AG422" s="1"/>
      <c r="AH422" s="1"/>
      <c r="AI422" s="1"/>
      <c r="AJ422" s="1"/>
      <c r="AK422" s="1"/>
      <c r="AL422" s="1"/>
      <c r="AM422" s="1"/>
      <c r="AN422" s="1"/>
      <c r="AO422" s="1"/>
      <c r="AP422" s="1"/>
      <c r="AQ422" s="1"/>
      <c r="AR422" s="1"/>
      <c r="AS422" s="1"/>
      <c r="AT422" s="1"/>
      <c r="AU422" s="1"/>
      <c r="AV422" s="1"/>
      <c r="AW422" s="1"/>
      <c r="AX422" s="1"/>
      <c r="AY422" s="1"/>
    </row>
    <row r="423" spans="1:51" ht="71.099999999999994" customHeight="1" x14ac:dyDescent="0.2">
      <c r="A423" s="174">
        <f t="shared" si="6"/>
        <v>415</v>
      </c>
      <c r="B423" s="274" t="s">
        <v>3421</v>
      </c>
      <c r="C423" s="301" t="s">
        <v>1589</v>
      </c>
      <c r="D423" s="301" t="s">
        <v>1758</v>
      </c>
      <c r="E423" s="296" t="s">
        <v>83</v>
      </c>
      <c r="F423" s="279" t="s">
        <v>150</v>
      </c>
      <c r="G423" s="296" t="s">
        <v>35</v>
      </c>
      <c r="H423" s="250">
        <v>45111</v>
      </c>
      <c r="I423" s="239" t="s">
        <v>3423</v>
      </c>
      <c r="J423" s="239" t="s">
        <v>3423</v>
      </c>
      <c r="K423" s="251" t="s">
        <v>47</v>
      </c>
      <c r="L423" s="251" t="s">
        <v>1045</v>
      </c>
      <c r="M423" s="251" t="s">
        <v>1045</v>
      </c>
      <c r="N423" s="252" t="s">
        <v>119</v>
      </c>
      <c r="O423" s="253">
        <v>45111</v>
      </c>
      <c r="P423" s="178" t="s">
        <v>1105</v>
      </c>
      <c r="Q423" s="1"/>
      <c r="R423" s="1"/>
      <c r="S423" s="1"/>
      <c r="T423" s="1"/>
      <c r="U423" s="1"/>
      <c r="V423" s="1"/>
      <c r="W423" s="1"/>
      <c r="X423" s="1"/>
      <c r="Y423" s="1"/>
      <c r="Z423" s="1"/>
      <c r="AA423" s="1"/>
      <c r="AB423" s="1"/>
      <c r="AC423" s="1"/>
      <c r="AD423" s="1"/>
      <c r="AE423" s="1"/>
      <c r="AF423" s="1"/>
      <c r="AG423" s="1"/>
      <c r="AH423" s="1"/>
      <c r="AI423" s="1"/>
      <c r="AJ423" s="1"/>
      <c r="AK423" s="1"/>
      <c r="AL423" s="1"/>
      <c r="AM423" s="1"/>
      <c r="AN423" s="1"/>
      <c r="AO423" s="1"/>
      <c r="AP423" s="1"/>
      <c r="AQ423" s="1"/>
      <c r="AR423" s="1"/>
      <c r="AS423" s="1"/>
      <c r="AT423" s="1"/>
      <c r="AU423" s="1"/>
      <c r="AV423" s="1"/>
      <c r="AW423" s="1"/>
      <c r="AX423" s="1"/>
      <c r="AY423" s="1"/>
    </row>
    <row r="424" spans="1:51" ht="71.099999999999994" customHeight="1" x14ac:dyDescent="0.2">
      <c r="A424" s="174">
        <f t="shared" si="6"/>
        <v>416</v>
      </c>
      <c r="B424" s="274" t="s">
        <v>3421</v>
      </c>
      <c r="C424" s="301" t="s">
        <v>1759</v>
      </c>
      <c r="D424" s="301" t="s">
        <v>1760</v>
      </c>
      <c r="E424" s="296" t="s">
        <v>83</v>
      </c>
      <c r="F424" s="279" t="s">
        <v>148</v>
      </c>
      <c r="G424" s="296" t="s">
        <v>35</v>
      </c>
      <c r="H424" s="250">
        <v>45111</v>
      </c>
      <c r="I424" s="239" t="s">
        <v>3423</v>
      </c>
      <c r="J424" s="239" t="s">
        <v>3423</v>
      </c>
      <c r="K424" s="251" t="s">
        <v>47</v>
      </c>
      <c r="L424" s="251" t="s">
        <v>1045</v>
      </c>
      <c r="M424" s="251" t="s">
        <v>1045</v>
      </c>
      <c r="N424" s="252" t="s">
        <v>119</v>
      </c>
      <c r="O424" s="253">
        <v>45111</v>
      </c>
      <c r="P424" s="178" t="s">
        <v>1105</v>
      </c>
      <c r="Q424" s="1"/>
      <c r="R424" s="1"/>
      <c r="S424" s="1"/>
      <c r="T424" s="1"/>
      <c r="U424" s="1"/>
      <c r="V424" s="1"/>
      <c r="W424" s="1"/>
      <c r="X424" s="1"/>
      <c r="Y424" s="1"/>
      <c r="Z424" s="1"/>
      <c r="AA424" s="1"/>
      <c r="AB424" s="1"/>
      <c r="AC424" s="1"/>
      <c r="AD424" s="1"/>
      <c r="AE424" s="1"/>
      <c r="AF424" s="1"/>
      <c r="AG424" s="1"/>
      <c r="AH424" s="1"/>
      <c r="AI424" s="1"/>
      <c r="AJ424" s="1"/>
      <c r="AK424" s="1"/>
      <c r="AL424" s="1"/>
      <c r="AM424" s="1"/>
      <c r="AN424" s="1"/>
      <c r="AO424" s="1"/>
      <c r="AP424" s="1"/>
      <c r="AQ424" s="1"/>
      <c r="AR424" s="1"/>
      <c r="AS424" s="1"/>
      <c r="AT424" s="1"/>
      <c r="AU424" s="1"/>
      <c r="AV424" s="1"/>
      <c r="AW424" s="1"/>
      <c r="AX424" s="1"/>
      <c r="AY424" s="1"/>
    </row>
    <row r="425" spans="1:51" ht="71.099999999999994" customHeight="1" x14ac:dyDescent="0.2">
      <c r="A425" s="174">
        <f t="shared" si="6"/>
        <v>417</v>
      </c>
      <c r="B425" s="274" t="s">
        <v>3421</v>
      </c>
      <c r="C425" s="301" t="s">
        <v>1761</v>
      </c>
      <c r="D425" s="301" t="s">
        <v>1762</v>
      </c>
      <c r="E425" s="296" t="s">
        <v>44</v>
      </c>
      <c r="F425" s="279" t="s">
        <v>84</v>
      </c>
      <c r="G425" s="296" t="s">
        <v>35</v>
      </c>
      <c r="H425" s="250">
        <v>45111</v>
      </c>
      <c r="I425" s="239" t="s">
        <v>3423</v>
      </c>
      <c r="J425" s="239" t="s">
        <v>3423</v>
      </c>
      <c r="K425" s="251" t="s">
        <v>47</v>
      </c>
      <c r="L425" s="251" t="s">
        <v>1045</v>
      </c>
      <c r="M425" s="251" t="s">
        <v>1045</v>
      </c>
      <c r="N425" s="252" t="s">
        <v>119</v>
      </c>
      <c r="O425" s="253">
        <v>45111</v>
      </c>
      <c r="P425" s="178" t="s">
        <v>1105</v>
      </c>
      <c r="Q425" s="1"/>
      <c r="R425" s="1"/>
      <c r="S425" s="1"/>
      <c r="T425" s="1"/>
      <c r="U425" s="1"/>
      <c r="V425" s="1"/>
      <c r="W425" s="1"/>
      <c r="X425" s="1"/>
      <c r="Y425" s="1"/>
      <c r="Z425" s="1"/>
      <c r="AA425" s="1"/>
      <c r="AB425" s="1"/>
      <c r="AC425" s="1"/>
      <c r="AD425" s="1"/>
      <c r="AE425" s="1"/>
      <c r="AF425" s="1"/>
      <c r="AG425" s="1"/>
      <c r="AH425" s="1"/>
      <c r="AI425" s="1"/>
      <c r="AJ425" s="1"/>
      <c r="AK425" s="1"/>
      <c r="AL425" s="1"/>
      <c r="AM425" s="1"/>
      <c r="AN425" s="1"/>
      <c r="AO425" s="1"/>
      <c r="AP425" s="1"/>
      <c r="AQ425" s="1"/>
      <c r="AR425" s="1"/>
      <c r="AS425" s="1"/>
      <c r="AT425" s="1"/>
      <c r="AU425" s="1"/>
      <c r="AV425" s="1"/>
      <c r="AW425" s="1"/>
      <c r="AX425" s="1"/>
      <c r="AY425" s="1"/>
    </row>
    <row r="426" spans="1:51" ht="71.099999999999994" customHeight="1" x14ac:dyDescent="0.2">
      <c r="A426" s="174">
        <f t="shared" si="6"/>
        <v>418</v>
      </c>
      <c r="B426" s="274" t="s">
        <v>3421</v>
      </c>
      <c r="C426" s="301" t="s">
        <v>1763</v>
      </c>
      <c r="D426" s="301" t="s">
        <v>1764</v>
      </c>
      <c r="E426" s="296" t="s">
        <v>44</v>
      </c>
      <c r="F426" s="279" t="s">
        <v>84</v>
      </c>
      <c r="G426" s="296" t="s">
        <v>35</v>
      </c>
      <c r="H426" s="250">
        <v>45111</v>
      </c>
      <c r="I426" s="239" t="s">
        <v>3423</v>
      </c>
      <c r="J426" s="239" t="s">
        <v>3423</v>
      </c>
      <c r="K426" s="251" t="s">
        <v>47</v>
      </c>
      <c r="L426" s="251" t="s">
        <v>1045</v>
      </c>
      <c r="M426" s="251" t="s">
        <v>1045</v>
      </c>
      <c r="N426" s="252" t="s">
        <v>119</v>
      </c>
      <c r="O426" s="253">
        <v>45111</v>
      </c>
      <c r="P426" s="178" t="s">
        <v>1105</v>
      </c>
      <c r="Q426" s="1"/>
      <c r="R426" s="1"/>
      <c r="S426" s="1"/>
      <c r="T426" s="1"/>
      <c r="U426" s="1"/>
      <c r="V426" s="1"/>
      <c r="W426" s="1"/>
      <c r="X426" s="1"/>
      <c r="Y426" s="1"/>
      <c r="Z426" s="1"/>
      <c r="AA426" s="1"/>
      <c r="AB426" s="1"/>
      <c r="AC426" s="1"/>
      <c r="AD426" s="1"/>
      <c r="AE426" s="1"/>
      <c r="AF426" s="1"/>
      <c r="AG426" s="1"/>
      <c r="AH426" s="1"/>
      <c r="AI426" s="1"/>
      <c r="AJ426" s="1"/>
      <c r="AK426" s="1"/>
      <c r="AL426" s="1"/>
      <c r="AM426" s="1"/>
      <c r="AN426" s="1"/>
      <c r="AO426" s="1"/>
      <c r="AP426" s="1"/>
      <c r="AQ426" s="1"/>
      <c r="AR426" s="1"/>
      <c r="AS426" s="1"/>
      <c r="AT426" s="1"/>
      <c r="AU426" s="1"/>
      <c r="AV426" s="1"/>
      <c r="AW426" s="1"/>
      <c r="AX426" s="1"/>
      <c r="AY426" s="1"/>
    </row>
    <row r="427" spans="1:51" ht="71.099999999999994" customHeight="1" x14ac:dyDescent="0.2">
      <c r="A427" s="174">
        <f t="shared" si="6"/>
        <v>419</v>
      </c>
      <c r="B427" s="274" t="s">
        <v>3421</v>
      </c>
      <c r="C427" s="299" t="s">
        <v>1765</v>
      </c>
      <c r="D427" s="299" t="s">
        <v>1766</v>
      </c>
      <c r="E427" s="296" t="s">
        <v>44</v>
      </c>
      <c r="F427" s="279" t="s">
        <v>150</v>
      </c>
      <c r="G427" s="296" t="s">
        <v>35</v>
      </c>
      <c r="H427" s="250">
        <v>45111</v>
      </c>
      <c r="I427" s="239" t="s">
        <v>3423</v>
      </c>
      <c r="J427" s="239" t="s">
        <v>3423</v>
      </c>
      <c r="K427" s="251" t="s">
        <v>47</v>
      </c>
      <c r="L427" s="251" t="s">
        <v>1045</v>
      </c>
      <c r="M427" s="251" t="s">
        <v>1045</v>
      </c>
      <c r="N427" s="252" t="s">
        <v>119</v>
      </c>
      <c r="O427" s="253">
        <v>45111</v>
      </c>
      <c r="P427" s="178" t="s">
        <v>1105</v>
      </c>
      <c r="Q427" s="1"/>
      <c r="R427" s="1"/>
      <c r="S427" s="1"/>
      <c r="T427" s="1"/>
      <c r="U427" s="1"/>
      <c r="V427" s="1"/>
      <c r="W427" s="1"/>
      <c r="X427" s="1"/>
      <c r="Y427" s="1"/>
      <c r="Z427" s="1"/>
      <c r="AA427" s="1"/>
      <c r="AB427" s="1"/>
      <c r="AC427" s="1"/>
      <c r="AD427" s="1"/>
      <c r="AE427" s="1"/>
      <c r="AF427" s="1"/>
      <c r="AG427" s="1"/>
      <c r="AH427" s="1"/>
      <c r="AI427" s="1"/>
      <c r="AJ427" s="1"/>
      <c r="AK427" s="1"/>
      <c r="AL427" s="1"/>
      <c r="AM427" s="1"/>
      <c r="AN427" s="1"/>
      <c r="AO427" s="1"/>
      <c r="AP427" s="1"/>
      <c r="AQ427" s="1"/>
      <c r="AR427" s="1"/>
      <c r="AS427" s="1"/>
      <c r="AT427" s="1"/>
      <c r="AU427" s="1"/>
      <c r="AV427" s="1"/>
      <c r="AW427" s="1"/>
      <c r="AX427" s="1"/>
      <c r="AY427" s="1"/>
    </row>
    <row r="428" spans="1:51" ht="71.099999999999994" customHeight="1" x14ac:dyDescent="0.2">
      <c r="A428" s="174">
        <f t="shared" si="6"/>
        <v>420</v>
      </c>
      <c r="B428" s="274" t="s">
        <v>3421</v>
      </c>
      <c r="C428" s="279" t="s">
        <v>1767</v>
      </c>
      <c r="D428" s="280" t="s">
        <v>1768</v>
      </c>
      <c r="E428" s="296" t="s">
        <v>83</v>
      </c>
      <c r="F428" s="279" t="s">
        <v>150</v>
      </c>
      <c r="G428" s="296" t="s">
        <v>35</v>
      </c>
      <c r="H428" s="250">
        <v>45111</v>
      </c>
      <c r="I428" s="239" t="s">
        <v>3423</v>
      </c>
      <c r="J428" s="239" t="s">
        <v>3423</v>
      </c>
      <c r="K428" s="251" t="s">
        <v>47</v>
      </c>
      <c r="L428" s="251" t="s">
        <v>1045</v>
      </c>
      <c r="M428" s="251" t="s">
        <v>1045</v>
      </c>
      <c r="N428" s="252" t="s">
        <v>119</v>
      </c>
      <c r="O428" s="253">
        <v>45111</v>
      </c>
      <c r="P428" s="178" t="s">
        <v>1105</v>
      </c>
      <c r="Q428" s="1"/>
      <c r="R428" s="1"/>
      <c r="S428" s="1"/>
      <c r="T428" s="1"/>
      <c r="U428" s="1"/>
      <c r="V428" s="1"/>
      <c r="W428" s="1"/>
      <c r="X428" s="1"/>
      <c r="Y428" s="1"/>
      <c r="Z428" s="1"/>
      <c r="AA428" s="1"/>
      <c r="AB428" s="1"/>
      <c r="AC428" s="1"/>
      <c r="AD428" s="1"/>
      <c r="AE428" s="1"/>
      <c r="AF428" s="1"/>
      <c r="AG428" s="1"/>
      <c r="AH428" s="1"/>
      <c r="AI428" s="1"/>
      <c r="AJ428" s="1"/>
      <c r="AK428" s="1"/>
      <c r="AL428" s="1"/>
      <c r="AM428" s="1"/>
      <c r="AN428" s="1"/>
      <c r="AO428" s="1"/>
      <c r="AP428" s="1"/>
      <c r="AQ428" s="1"/>
      <c r="AR428" s="1"/>
      <c r="AS428" s="1"/>
      <c r="AT428" s="1"/>
      <c r="AU428" s="1"/>
      <c r="AV428" s="1"/>
      <c r="AW428" s="1"/>
      <c r="AX428" s="1"/>
      <c r="AY428" s="1"/>
    </row>
    <row r="429" spans="1:51" ht="71.099999999999994" customHeight="1" x14ac:dyDescent="0.2">
      <c r="A429" s="174">
        <f t="shared" si="6"/>
        <v>421</v>
      </c>
      <c r="B429" s="274" t="s">
        <v>3410</v>
      </c>
      <c r="C429" s="274" t="s">
        <v>1769</v>
      </c>
      <c r="D429" s="285" t="s">
        <v>1770</v>
      </c>
      <c r="E429" s="273" t="s">
        <v>83</v>
      </c>
      <c r="F429" s="274" t="s">
        <v>34</v>
      </c>
      <c r="G429" s="273" t="s">
        <v>35</v>
      </c>
      <c r="H429" s="225">
        <v>44986</v>
      </c>
      <c r="I429" s="182" t="s">
        <v>1165</v>
      </c>
      <c r="J429" s="182" t="s">
        <v>1165</v>
      </c>
      <c r="K429" s="180" t="s">
        <v>40</v>
      </c>
      <c r="L429" s="217" t="s">
        <v>989</v>
      </c>
      <c r="M429" s="217" t="s">
        <v>989</v>
      </c>
      <c r="N429" s="181" t="s">
        <v>41</v>
      </c>
      <c r="O429" s="184">
        <v>45113</v>
      </c>
      <c r="P429" s="182" t="s">
        <v>989</v>
      </c>
      <c r="Q429" s="1"/>
      <c r="R429" s="1"/>
      <c r="S429" s="1"/>
      <c r="T429" s="1"/>
      <c r="U429" s="1"/>
      <c r="V429" s="1"/>
      <c r="W429" s="1"/>
      <c r="X429" s="1"/>
      <c r="Y429" s="1"/>
      <c r="Z429" s="1"/>
      <c r="AA429" s="1"/>
      <c r="AB429" s="1"/>
      <c r="AC429" s="1"/>
      <c r="AD429" s="1"/>
      <c r="AE429" s="1"/>
      <c r="AF429" s="1"/>
      <c r="AG429" s="1"/>
      <c r="AH429" s="1"/>
      <c r="AI429" s="1"/>
      <c r="AJ429" s="1"/>
      <c r="AK429" s="1"/>
      <c r="AL429" s="1"/>
      <c r="AM429" s="1"/>
      <c r="AN429" s="1"/>
      <c r="AO429" s="1"/>
      <c r="AP429" s="1"/>
      <c r="AQ429" s="1"/>
      <c r="AR429" s="1"/>
      <c r="AS429" s="1"/>
      <c r="AT429" s="1"/>
      <c r="AU429" s="1"/>
      <c r="AV429" s="1"/>
      <c r="AW429" s="1"/>
      <c r="AX429" s="1"/>
      <c r="AY429" s="1"/>
    </row>
    <row r="430" spans="1:51" ht="71.099999999999994" customHeight="1" x14ac:dyDescent="0.2">
      <c r="A430" s="174">
        <f t="shared" si="6"/>
        <v>422</v>
      </c>
      <c r="B430" s="274" t="s">
        <v>3410</v>
      </c>
      <c r="C430" s="274" t="s">
        <v>1771</v>
      </c>
      <c r="D430" s="285" t="s">
        <v>1772</v>
      </c>
      <c r="E430" s="273" t="s">
        <v>83</v>
      </c>
      <c r="F430" s="274" t="s">
        <v>152</v>
      </c>
      <c r="G430" s="273" t="s">
        <v>35</v>
      </c>
      <c r="H430" s="225">
        <v>44834</v>
      </c>
      <c r="I430" s="182" t="s">
        <v>1165</v>
      </c>
      <c r="J430" s="182" t="s">
        <v>1165</v>
      </c>
      <c r="K430" s="180" t="s">
        <v>40</v>
      </c>
      <c r="L430" s="217" t="s">
        <v>989</v>
      </c>
      <c r="M430" s="217" t="s">
        <v>989</v>
      </c>
      <c r="N430" s="181" t="s">
        <v>41</v>
      </c>
      <c r="O430" s="184">
        <v>45113</v>
      </c>
      <c r="P430" s="182" t="s">
        <v>989</v>
      </c>
      <c r="Q430" s="1"/>
      <c r="R430" s="1"/>
      <c r="S430" s="1"/>
      <c r="T430" s="1"/>
      <c r="U430" s="1"/>
      <c r="V430" s="1"/>
      <c r="W430" s="1"/>
      <c r="X430" s="1"/>
      <c r="Y430" s="1"/>
      <c r="Z430" s="1"/>
      <c r="AA430" s="1"/>
      <c r="AB430" s="1"/>
      <c r="AC430" s="1"/>
      <c r="AD430" s="1"/>
      <c r="AE430" s="1"/>
      <c r="AF430" s="1"/>
      <c r="AG430" s="1"/>
      <c r="AH430" s="1"/>
      <c r="AI430" s="1"/>
      <c r="AJ430" s="1"/>
      <c r="AK430" s="1"/>
      <c r="AL430" s="1"/>
      <c r="AM430" s="1"/>
      <c r="AN430" s="1"/>
      <c r="AO430" s="1"/>
      <c r="AP430" s="1"/>
      <c r="AQ430" s="1"/>
      <c r="AR430" s="1"/>
      <c r="AS430" s="1"/>
      <c r="AT430" s="1"/>
      <c r="AU430" s="1"/>
      <c r="AV430" s="1"/>
      <c r="AW430" s="1"/>
      <c r="AX430" s="1"/>
      <c r="AY430" s="1"/>
    </row>
    <row r="431" spans="1:51" ht="71.099999999999994" customHeight="1" x14ac:dyDescent="0.2">
      <c r="A431" s="174">
        <f t="shared" si="6"/>
        <v>423</v>
      </c>
      <c r="B431" s="302" t="s">
        <v>3411</v>
      </c>
      <c r="C431" s="302" t="s">
        <v>1773</v>
      </c>
      <c r="D431" s="302" t="s">
        <v>1774</v>
      </c>
      <c r="E431" s="303" t="s">
        <v>83</v>
      </c>
      <c r="F431" s="302" t="s">
        <v>34</v>
      </c>
      <c r="G431" s="303" t="s">
        <v>35</v>
      </c>
      <c r="H431" s="254">
        <v>43891</v>
      </c>
      <c r="I431" s="255" t="s">
        <v>3424</v>
      </c>
      <c r="J431" s="255" t="s">
        <v>3424</v>
      </c>
      <c r="K431" s="180" t="s">
        <v>40</v>
      </c>
      <c r="L431" s="217" t="s">
        <v>989</v>
      </c>
      <c r="M431" s="217" t="s">
        <v>989</v>
      </c>
      <c r="N431" s="181" t="s">
        <v>41</v>
      </c>
      <c r="O431" s="254">
        <v>44438</v>
      </c>
      <c r="P431" s="182" t="s">
        <v>989</v>
      </c>
      <c r="Q431" s="1"/>
      <c r="R431" s="1"/>
      <c r="S431" s="1"/>
      <c r="T431" s="1"/>
      <c r="U431" s="1"/>
      <c r="V431" s="1"/>
      <c r="W431" s="1"/>
      <c r="X431" s="1"/>
      <c r="Y431" s="1"/>
      <c r="Z431" s="1"/>
      <c r="AA431" s="1"/>
      <c r="AB431" s="1"/>
      <c r="AC431" s="1"/>
      <c r="AD431" s="1"/>
      <c r="AE431" s="1"/>
      <c r="AF431" s="1"/>
      <c r="AG431" s="1"/>
      <c r="AH431" s="1"/>
      <c r="AI431" s="1"/>
      <c r="AJ431" s="1"/>
      <c r="AK431" s="1"/>
      <c r="AL431" s="1"/>
      <c r="AM431" s="1"/>
      <c r="AN431" s="1"/>
      <c r="AO431" s="1"/>
      <c r="AP431" s="1"/>
      <c r="AQ431" s="1"/>
      <c r="AR431" s="1"/>
      <c r="AS431" s="1"/>
      <c r="AT431" s="1"/>
      <c r="AU431" s="1"/>
      <c r="AV431" s="1"/>
      <c r="AW431" s="1"/>
      <c r="AX431" s="1"/>
      <c r="AY431" s="1"/>
    </row>
    <row r="432" spans="1:51" ht="71.099999999999994" customHeight="1" x14ac:dyDescent="0.2">
      <c r="A432" s="174">
        <f t="shared" si="6"/>
        <v>424</v>
      </c>
      <c r="B432" s="302" t="s">
        <v>3411</v>
      </c>
      <c r="C432" s="302" t="s">
        <v>1775</v>
      </c>
      <c r="D432" s="302" t="s">
        <v>1776</v>
      </c>
      <c r="E432" s="303" t="s">
        <v>44</v>
      </c>
      <c r="F432" s="302" t="s">
        <v>150</v>
      </c>
      <c r="G432" s="303" t="s">
        <v>35</v>
      </c>
      <c r="H432" s="254">
        <v>43891</v>
      </c>
      <c r="I432" s="255" t="s">
        <v>3424</v>
      </c>
      <c r="J432" s="255" t="s">
        <v>3424</v>
      </c>
      <c r="K432" s="180" t="s">
        <v>40</v>
      </c>
      <c r="L432" s="217" t="s">
        <v>989</v>
      </c>
      <c r="M432" s="217" t="s">
        <v>989</v>
      </c>
      <c r="N432" s="181" t="s">
        <v>41</v>
      </c>
      <c r="O432" s="254">
        <v>44438</v>
      </c>
      <c r="P432" s="182" t="s">
        <v>989</v>
      </c>
      <c r="Q432" s="1"/>
      <c r="R432" s="1"/>
      <c r="S432" s="1"/>
      <c r="T432" s="1"/>
      <c r="U432" s="1"/>
      <c r="V432" s="1"/>
      <c r="W432" s="1"/>
      <c r="X432" s="1"/>
      <c r="Y432" s="1"/>
      <c r="Z432" s="1"/>
      <c r="AA432" s="1"/>
      <c r="AB432" s="1"/>
      <c r="AC432" s="1"/>
      <c r="AD432" s="1"/>
      <c r="AE432" s="1"/>
      <c r="AF432" s="1"/>
      <c r="AG432" s="1"/>
      <c r="AH432" s="1"/>
      <c r="AI432" s="1"/>
      <c r="AJ432" s="1"/>
      <c r="AK432" s="1"/>
      <c r="AL432" s="1"/>
      <c r="AM432" s="1"/>
      <c r="AN432" s="1"/>
      <c r="AO432" s="1"/>
      <c r="AP432" s="1"/>
      <c r="AQ432" s="1"/>
      <c r="AR432" s="1"/>
      <c r="AS432" s="1"/>
      <c r="AT432" s="1"/>
      <c r="AU432" s="1"/>
      <c r="AV432" s="1"/>
      <c r="AW432" s="1"/>
      <c r="AX432" s="1"/>
      <c r="AY432" s="1"/>
    </row>
    <row r="433" spans="1:51" ht="71.099999999999994" customHeight="1" x14ac:dyDescent="0.2">
      <c r="A433" s="174">
        <f t="shared" si="6"/>
        <v>425</v>
      </c>
      <c r="B433" s="302" t="s">
        <v>3411</v>
      </c>
      <c r="C433" s="302" t="s">
        <v>1777</v>
      </c>
      <c r="D433" s="302" t="s">
        <v>1778</v>
      </c>
      <c r="E433" s="303" t="s">
        <v>44</v>
      </c>
      <c r="F433" s="302" t="s">
        <v>150</v>
      </c>
      <c r="G433" s="303" t="s">
        <v>35</v>
      </c>
      <c r="H433" s="254">
        <v>43891</v>
      </c>
      <c r="I433" s="255" t="s">
        <v>3424</v>
      </c>
      <c r="J433" s="255" t="s">
        <v>3424</v>
      </c>
      <c r="K433" s="180" t="s">
        <v>40</v>
      </c>
      <c r="L433" s="217" t="s">
        <v>989</v>
      </c>
      <c r="M433" s="217" t="s">
        <v>989</v>
      </c>
      <c r="N433" s="181" t="s">
        <v>41</v>
      </c>
      <c r="O433" s="254">
        <v>44438</v>
      </c>
      <c r="P433" s="182" t="s">
        <v>989</v>
      </c>
      <c r="Q433" s="1"/>
      <c r="R433" s="1"/>
      <c r="S433" s="1"/>
      <c r="T433" s="1"/>
      <c r="U433" s="1"/>
      <c r="V433" s="1"/>
      <c r="W433" s="1"/>
      <c r="X433" s="1"/>
      <c r="Y433" s="1"/>
      <c r="Z433" s="1"/>
      <c r="AA433" s="1"/>
      <c r="AB433" s="1"/>
      <c r="AC433" s="1"/>
      <c r="AD433" s="1"/>
      <c r="AE433" s="1"/>
      <c r="AF433" s="1"/>
      <c r="AG433" s="1"/>
      <c r="AH433" s="1"/>
      <c r="AI433" s="1"/>
      <c r="AJ433" s="1"/>
      <c r="AK433" s="1"/>
      <c r="AL433" s="1"/>
      <c r="AM433" s="1"/>
      <c r="AN433" s="1"/>
      <c r="AO433" s="1"/>
      <c r="AP433" s="1"/>
      <c r="AQ433" s="1"/>
      <c r="AR433" s="1"/>
      <c r="AS433" s="1"/>
      <c r="AT433" s="1"/>
      <c r="AU433" s="1"/>
      <c r="AV433" s="1"/>
      <c r="AW433" s="1"/>
      <c r="AX433" s="1"/>
      <c r="AY433" s="1"/>
    </row>
    <row r="434" spans="1:51" ht="71.099999999999994" customHeight="1" x14ac:dyDescent="0.2">
      <c r="A434" s="174">
        <f t="shared" si="6"/>
        <v>426</v>
      </c>
      <c r="B434" s="302" t="s">
        <v>3411</v>
      </c>
      <c r="C434" s="302" t="s">
        <v>1779</v>
      </c>
      <c r="D434" s="302" t="s">
        <v>1780</v>
      </c>
      <c r="E434" s="303" t="s">
        <v>44</v>
      </c>
      <c r="F434" s="302" t="s">
        <v>150</v>
      </c>
      <c r="G434" s="303" t="s">
        <v>35</v>
      </c>
      <c r="H434" s="254">
        <v>43891</v>
      </c>
      <c r="I434" s="255" t="s">
        <v>3424</v>
      </c>
      <c r="J434" s="255" t="s">
        <v>3424</v>
      </c>
      <c r="K434" s="180" t="s">
        <v>40</v>
      </c>
      <c r="L434" s="217" t="s">
        <v>989</v>
      </c>
      <c r="M434" s="217" t="s">
        <v>989</v>
      </c>
      <c r="N434" s="181" t="s">
        <v>41</v>
      </c>
      <c r="O434" s="254">
        <v>44438</v>
      </c>
      <c r="P434" s="182" t="s">
        <v>989</v>
      </c>
      <c r="Q434" s="1"/>
      <c r="R434" s="1"/>
      <c r="S434" s="1"/>
      <c r="T434" s="1"/>
      <c r="U434" s="1"/>
      <c r="V434" s="1"/>
      <c r="W434" s="1"/>
      <c r="X434" s="1"/>
      <c r="Y434" s="1"/>
      <c r="Z434" s="1"/>
      <c r="AA434" s="1"/>
      <c r="AB434" s="1"/>
      <c r="AC434" s="1"/>
      <c r="AD434" s="1"/>
      <c r="AE434" s="1"/>
      <c r="AF434" s="1"/>
      <c r="AG434" s="1"/>
      <c r="AH434" s="1"/>
      <c r="AI434" s="1"/>
      <c r="AJ434" s="1"/>
      <c r="AK434" s="1"/>
      <c r="AL434" s="1"/>
      <c r="AM434" s="1"/>
      <c r="AN434" s="1"/>
      <c r="AO434" s="1"/>
      <c r="AP434" s="1"/>
      <c r="AQ434" s="1"/>
      <c r="AR434" s="1"/>
      <c r="AS434" s="1"/>
      <c r="AT434" s="1"/>
      <c r="AU434" s="1"/>
      <c r="AV434" s="1"/>
      <c r="AW434" s="1"/>
      <c r="AX434" s="1"/>
      <c r="AY434" s="1"/>
    </row>
    <row r="435" spans="1:51" ht="71.099999999999994" customHeight="1" x14ac:dyDescent="0.2">
      <c r="A435" s="174">
        <f t="shared" si="6"/>
        <v>427</v>
      </c>
      <c r="B435" s="302" t="s">
        <v>3411</v>
      </c>
      <c r="C435" s="302" t="s">
        <v>1781</v>
      </c>
      <c r="D435" s="302" t="s">
        <v>1782</v>
      </c>
      <c r="E435" s="303" t="s">
        <v>44</v>
      </c>
      <c r="F435" s="302" t="s">
        <v>150</v>
      </c>
      <c r="G435" s="303" t="s">
        <v>35</v>
      </c>
      <c r="H435" s="254">
        <v>43891</v>
      </c>
      <c r="I435" s="255" t="s">
        <v>3424</v>
      </c>
      <c r="J435" s="255" t="s">
        <v>3424</v>
      </c>
      <c r="K435" s="180" t="s">
        <v>40</v>
      </c>
      <c r="L435" s="217" t="s">
        <v>989</v>
      </c>
      <c r="M435" s="217" t="s">
        <v>989</v>
      </c>
      <c r="N435" s="181" t="s">
        <v>41</v>
      </c>
      <c r="O435" s="254">
        <v>44438</v>
      </c>
      <c r="P435" s="182" t="s">
        <v>989</v>
      </c>
      <c r="Q435" s="1"/>
      <c r="R435" s="1"/>
      <c r="S435" s="1"/>
      <c r="T435" s="1"/>
      <c r="U435" s="1"/>
      <c r="V435" s="1"/>
      <c r="W435" s="1"/>
      <c r="X435" s="1"/>
      <c r="Y435" s="1"/>
      <c r="Z435" s="1"/>
      <c r="AA435" s="1"/>
      <c r="AB435" s="1"/>
      <c r="AC435" s="1"/>
      <c r="AD435" s="1"/>
      <c r="AE435" s="1"/>
      <c r="AF435" s="1"/>
      <c r="AG435" s="1"/>
      <c r="AH435" s="1"/>
      <c r="AI435" s="1"/>
      <c r="AJ435" s="1"/>
      <c r="AK435" s="1"/>
      <c r="AL435" s="1"/>
      <c r="AM435" s="1"/>
      <c r="AN435" s="1"/>
      <c r="AO435" s="1"/>
      <c r="AP435" s="1"/>
      <c r="AQ435" s="1"/>
      <c r="AR435" s="1"/>
      <c r="AS435" s="1"/>
      <c r="AT435" s="1"/>
      <c r="AU435" s="1"/>
      <c r="AV435" s="1"/>
      <c r="AW435" s="1"/>
      <c r="AX435" s="1"/>
      <c r="AY435" s="1"/>
    </row>
    <row r="436" spans="1:51" ht="71.099999999999994" customHeight="1" x14ac:dyDescent="0.2">
      <c r="A436" s="174">
        <f t="shared" si="6"/>
        <v>428</v>
      </c>
      <c r="B436" s="302" t="s">
        <v>3411</v>
      </c>
      <c r="C436" s="302" t="s">
        <v>1783</v>
      </c>
      <c r="D436" s="302" t="s">
        <v>1784</v>
      </c>
      <c r="E436" s="303" t="s">
        <v>44</v>
      </c>
      <c r="F436" s="302" t="s">
        <v>150</v>
      </c>
      <c r="G436" s="303" t="s">
        <v>35</v>
      </c>
      <c r="H436" s="254">
        <v>43891</v>
      </c>
      <c r="I436" s="255" t="s">
        <v>3424</v>
      </c>
      <c r="J436" s="255" t="s">
        <v>3424</v>
      </c>
      <c r="K436" s="180" t="s">
        <v>40</v>
      </c>
      <c r="L436" s="217" t="s">
        <v>989</v>
      </c>
      <c r="M436" s="217" t="s">
        <v>989</v>
      </c>
      <c r="N436" s="181" t="s">
        <v>41</v>
      </c>
      <c r="O436" s="254">
        <v>44438</v>
      </c>
      <c r="P436" s="182" t="s">
        <v>989</v>
      </c>
      <c r="Q436" s="1"/>
      <c r="R436" s="1"/>
      <c r="S436" s="1"/>
      <c r="T436" s="1"/>
      <c r="U436" s="1"/>
      <c r="V436" s="1"/>
      <c r="W436" s="1"/>
      <c r="X436" s="1"/>
      <c r="Y436" s="1"/>
      <c r="Z436" s="1"/>
      <c r="AA436" s="1"/>
      <c r="AB436" s="1"/>
      <c r="AC436" s="1"/>
      <c r="AD436" s="1"/>
      <c r="AE436" s="1"/>
      <c r="AF436" s="1"/>
      <c r="AG436" s="1"/>
      <c r="AH436" s="1"/>
      <c r="AI436" s="1"/>
      <c r="AJ436" s="1"/>
      <c r="AK436" s="1"/>
      <c r="AL436" s="1"/>
      <c r="AM436" s="1"/>
      <c r="AN436" s="1"/>
      <c r="AO436" s="1"/>
      <c r="AP436" s="1"/>
      <c r="AQ436" s="1"/>
      <c r="AR436" s="1"/>
      <c r="AS436" s="1"/>
      <c r="AT436" s="1"/>
      <c r="AU436" s="1"/>
      <c r="AV436" s="1"/>
      <c r="AW436" s="1"/>
      <c r="AX436" s="1"/>
      <c r="AY436" s="1"/>
    </row>
    <row r="437" spans="1:51" ht="71.099999999999994" customHeight="1" x14ac:dyDescent="0.2">
      <c r="A437" s="174">
        <f t="shared" si="6"/>
        <v>429</v>
      </c>
      <c r="B437" s="302" t="s">
        <v>3411</v>
      </c>
      <c r="C437" s="302" t="s">
        <v>1785</v>
      </c>
      <c r="D437" s="302" t="s">
        <v>1786</v>
      </c>
      <c r="E437" s="303" t="s">
        <v>83</v>
      </c>
      <c r="F437" s="302" t="s">
        <v>34</v>
      </c>
      <c r="G437" s="303" t="s">
        <v>35</v>
      </c>
      <c r="H437" s="254">
        <v>44921</v>
      </c>
      <c r="I437" s="255" t="s">
        <v>3424</v>
      </c>
      <c r="J437" s="255" t="s">
        <v>3424</v>
      </c>
      <c r="K437" s="180" t="s">
        <v>40</v>
      </c>
      <c r="L437" s="217" t="s">
        <v>989</v>
      </c>
      <c r="M437" s="217" t="s">
        <v>989</v>
      </c>
      <c r="N437" s="181" t="s">
        <v>41</v>
      </c>
      <c r="O437" s="256">
        <v>44921</v>
      </c>
      <c r="P437" s="182" t="s">
        <v>989</v>
      </c>
      <c r="Q437" s="1"/>
      <c r="R437" s="1"/>
      <c r="S437" s="1"/>
      <c r="T437" s="1"/>
      <c r="U437" s="1"/>
      <c r="V437" s="1"/>
      <c r="W437" s="1"/>
      <c r="X437" s="1"/>
      <c r="Y437" s="1"/>
      <c r="Z437" s="1"/>
      <c r="AA437" s="1"/>
      <c r="AB437" s="1"/>
      <c r="AC437" s="1"/>
      <c r="AD437" s="1"/>
      <c r="AE437" s="1"/>
      <c r="AF437" s="1"/>
      <c r="AG437" s="1"/>
      <c r="AH437" s="1"/>
      <c r="AI437" s="1"/>
      <c r="AJ437" s="1"/>
      <c r="AK437" s="1"/>
      <c r="AL437" s="1"/>
      <c r="AM437" s="1"/>
      <c r="AN437" s="1"/>
      <c r="AO437" s="1"/>
      <c r="AP437" s="1"/>
      <c r="AQ437" s="1"/>
      <c r="AR437" s="1"/>
      <c r="AS437" s="1"/>
      <c r="AT437" s="1"/>
      <c r="AU437" s="1"/>
      <c r="AV437" s="1"/>
      <c r="AW437" s="1"/>
      <c r="AX437" s="1"/>
      <c r="AY437" s="1"/>
    </row>
    <row r="438" spans="1:51" ht="71.099999999999994" customHeight="1" x14ac:dyDescent="0.2">
      <c r="A438" s="174">
        <f t="shared" si="6"/>
        <v>430</v>
      </c>
      <c r="B438" s="302" t="s">
        <v>3411</v>
      </c>
      <c r="C438" s="302" t="s">
        <v>1787</v>
      </c>
      <c r="D438" s="302" t="s">
        <v>1788</v>
      </c>
      <c r="E438" s="303" t="s">
        <v>83</v>
      </c>
      <c r="F438" s="302" t="s">
        <v>34</v>
      </c>
      <c r="G438" s="303" t="s">
        <v>35</v>
      </c>
      <c r="H438" s="254">
        <v>44820</v>
      </c>
      <c r="I438" s="255" t="s">
        <v>3424</v>
      </c>
      <c r="J438" s="255" t="s">
        <v>3424</v>
      </c>
      <c r="K438" s="180" t="s">
        <v>40</v>
      </c>
      <c r="L438" s="217" t="s">
        <v>989</v>
      </c>
      <c r="M438" s="217" t="s">
        <v>989</v>
      </c>
      <c r="N438" s="181" t="s">
        <v>41</v>
      </c>
      <c r="O438" s="256">
        <v>44820</v>
      </c>
      <c r="P438" s="182" t="s">
        <v>989</v>
      </c>
      <c r="Q438" s="1"/>
      <c r="R438" s="1"/>
      <c r="S438" s="1"/>
      <c r="T438" s="1"/>
      <c r="U438" s="1"/>
      <c r="V438" s="1"/>
      <c r="W438" s="1"/>
      <c r="X438" s="1"/>
      <c r="Y438" s="1"/>
      <c r="Z438" s="1"/>
      <c r="AA438" s="1"/>
      <c r="AB438" s="1"/>
      <c r="AC438" s="1"/>
      <c r="AD438" s="1"/>
      <c r="AE438" s="1"/>
      <c r="AF438" s="1"/>
      <c r="AG438" s="1"/>
      <c r="AH438" s="1"/>
      <c r="AI438" s="1"/>
      <c r="AJ438" s="1"/>
      <c r="AK438" s="1"/>
      <c r="AL438" s="1"/>
      <c r="AM438" s="1"/>
      <c r="AN438" s="1"/>
      <c r="AO438" s="1"/>
      <c r="AP438" s="1"/>
      <c r="AQ438" s="1"/>
      <c r="AR438" s="1"/>
      <c r="AS438" s="1"/>
      <c r="AT438" s="1"/>
      <c r="AU438" s="1"/>
      <c r="AV438" s="1"/>
      <c r="AW438" s="1"/>
      <c r="AX438" s="1"/>
      <c r="AY438" s="1"/>
    </row>
    <row r="439" spans="1:51" ht="71.099999999999994" customHeight="1" x14ac:dyDescent="0.2">
      <c r="A439" s="174">
        <f t="shared" si="6"/>
        <v>431</v>
      </c>
      <c r="B439" s="302" t="s">
        <v>3411</v>
      </c>
      <c r="C439" s="302" t="s">
        <v>1789</v>
      </c>
      <c r="D439" s="302" t="s">
        <v>1790</v>
      </c>
      <c r="E439" s="303" t="s">
        <v>83</v>
      </c>
      <c r="F439" s="302" t="s">
        <v>34</v>
      </c>
      <c r="G439" s="303" t="s">
        <v>35</v>
      </c>
      <c r="H439" s="254">
        <v>45043</v>
      </c>
      <c r="I439" s="255" t="s">
        <v>3424</v>
      </c>
      <c r="J439" s="255" t="s">
        <v>3424</v>
      </c>
      <c r="K439" s="180" t="s">
        <v>40</v>
      </c>
      <c r="L439" s="217" t="s">
        <v>989</v>
      </c>
      <c r="M439" s="217" t="s">
        <v>989</v>
      </c>
      <c r="N439" s="181" t="s">
        <v>41</v>
      </c>
      <c r="O439" s="256">
        <v>45043</v>
      </c>
      <c r="P439" s="182" t="s">
        <v>989</v>
      </c>
      <c r="Q439" s="1"/>
      <c r="R439" s="1"/>
      <c r="S439" s="1"/>
      <c r="T439" s="1"/>
      <c r="U439" s="1"/>
      <c r="V439" s="1"/>
      <c r="W439" s="1"/>
      <c r="X439" s="1"/>
      <c r="Y439" s="1"/>
      <c r="Z439" s="1"/>
      <c r="AA439" s="1"/>
      <c r="AB439" s="1"/>
      <c r="AC439" s="1"/>
      <c r="AD439" s="1"/>
      <c r="AE439" s="1"/>
      <c r="AF439" s="1"/>
      <c r="AG439" s="1"/>
      <c r="AH439" s="1"/>
      <c r="AI439" s="1"/>
      <c r="AJ439" s="1"/>
      <c r="AK439" s="1"/>
      <c r="AL439" s="1"/>
      <c r="AM439" s="1"/>
      <c r="AN439" s="1"/>
      <c r="AO439" s="1"/>
      <c r="AP439" s="1"/>
      <c r="AQ439" s="1"/>
      <c r="AR439" s="1"/>
      <c r="AS439" s="1"/>
      <c r="AT439" s="1"/>
      <c r="AU439" s="1"/>
      <c r="AV439" s="1"/>
      <c r="AW439" s="1"/>
      <c r="AX439" s="1"/>
      <c r="AY439" s="1"/>
    </row>
    <row r="440" spans="1:51" ht="71.099999999999994" customHeight="1" x14ac:dyDescent="0.2">
      <c r="A440" s="174">
        <f t="shared" si="6"/>
        <v>432</v>
      </c>
      <c r="B440" s="302" t="s">
        <v>3411</v>
      </c>
      <c r="C440" s="302" t="s">
        <v>1773</v>
      </c>
      <c r="D440" s="302" t="s">
        <v>1792</v>
      </c>
      <c r="E440" s="303" t="s">
        <v>83</v>
      </c>
      <c r="F440" s="302" t="s">
        <v>34</v>
      </c>
      <c r="G440" s="303" t="s">
        <v>35</v>
      </c>
      <c r="H440" s="254">
        <v>43891</v>
      </c>
      <c r="I440" s="255" t="s">
        <v>3424</v>
      </c>
      <c r="J440" s="255" t="s">
        <v>3424</v>
      </c>
      <c r="K440" s="180" t="s">
        <v>40</v>
      </c>
      <c r="L440" s="217" t="s">
        <v>989</v>
      </c>
      <c r="M440" s="217" t="s">
        <v>989</v>
      </c>
      <c r="N440" s="181" t="s">
        <v>41</v>
      </c>
      <c r="O440" s="256">
        <v>44438</v>
      </c>
      <c r="P440" s="182" t="s">
        <v>989</v>
      </c>
      <c r="Q440" s="1"/>
      <c r="R440" s="1"/>
      <c r="S440" s="1"/>
      <c r="T440" s="1"/>
      <c r="U440" s="1"/>
      <c r="V440" s="1"/>
      <c r="W440" s="1"/>
      <c r="X440" s="1"/>
      <c r="Y440" s="1"/>
      <c r="Z440" s="1"/>
      <c r="AA440" s="1"/>
      <c r="AB440" s="1"/>
      <c r="AC440" s="1"/>
      <c r="AD440" s="1"/>
      <c r="AE440" s="1"/>
      <c r="AF440" s="1"/>
      <c r="AG440" s="1"/>
      <c r="AH440" s="1"/>
      <c r="AI440" s="1"/>
      <c r="AJ440" s="1"/>
      <c r="AK440" s="1"/>
      <c r="AL440" s="1"/>
      <c r="AM440" s="1"/>
      <c r="AN440" s="1"/>
      <c r="AO440" s="1"/>
      <c r="AP440" s="1"/>
      <c r="AQ440" s="1"/>
      <c r="AR440" s="1"/>
      <c r="AS440" s="1"/>
      <c r="AT440" s="1"/>
      <c r="AU440" s="1"/>
      <c r="AV440" s="1"/>
      <c r="AW440" s="1"/>
      <c r="AX440" s="1"/>
      <c r="AY440" s="1"/>
    </row>
    <row r="441" spans="1:51" ht="71.099999999999994" customHeight="1" x14ac:dyDescent="0.2">
      <c r="A441" s="174">
        <f t="shared" si="6"/>
        <v>433</v>
      </c>
      <c r="B441" s="302" t="s">
        <v>3411</v>
      </c>
      <c r="C441" s="302" t="s">
        <v>1775</v>
      </c>
      <c r="D441" s="302" t="s">
        <v>1793</v>
      </c>
      <c r="E441" s="303" t="s">
        <v>83</v>
      </c>
      <c r="F441" s="302" t="s">
        <v>34</v>
      </c>
      <c r="G441" s="303" t="s">
        <v>35</v>
      </c>
      <c r="H441" s="254">
        <v>43891</v>
      </c>
      <c r="I441" s="255" t="s">
        <v>3424</v>
      </c>
      <c r="J441" s="255" t="s">
        <v>3424</v>
      </c>
      <c r="K441" s="180" t="s">
        <v>40</v>
      </c>
      <c r="L441" s="217" t="s">
        <v>989</v>
      </c>
      <c r="M441" s="217" t="s">
        <v>989</v>
      </c>
      <c r="N441" s="181" t="s">
        <v>41</v>
      </c>
      <c r="O441" s="256">
        <v>44438</v>
      </c>
      <c r="P441" s="182" t="s">
        <v>989</v>
      </c>
      <c r="Q441" s="1"/>
      <c r="R441" s="1"/>
      <c r="S441" s="1"/>
      <c r="T441" s="1"/>
      <c r="U441" s="1"/>
      <c r="V441" s="1"/>
      <c r="W441" s="1"/>
      <c r="X441" s="1"/>
      <c r="Y441" s="1"/>
      <c r="Z441" s="1"/>
      <c r="AA441" s="1"/>
      <c r="AB441" s="1"/>
      <c r="AC441" s="1"/>
      <c r="AD441" s="1"/>
      <c r="AE441" s="1"/>
      <c r="AF441" s="1"/>
      <c r="AG441" s="1"/>
      <c r="AH441" s="1"/>
      <c r="AI441" s="1"/>
      <c r="AJ441" s="1"/>
      <c r="AK441" s="1"/>
      <c r="AL441" s="1"/>
      <c r="AM441" s="1"/>
      <c r="AN441" s="1"/>
      <c r="AO441" s="1"/>
      <c r="AP441" s="1"/>
      <c r="AQ441" s="1"/>
      <c r="AR441" s="1"/>
      <c r="AS441" s="1"/>
      <c r="AT441" s="1"/>
      <c r="AU441" s="1"/>
      <c r="AV441" s="1"/>
      <c r="AW441" s="1"/>
      <c r="AX441" s="1"/>
      <c r="AY441" s="1"/>
    </row>
    <row r="442" spans="1:51" ht="71.099999999999994" customHeight="1" x14ac:dyDescent="0.2">
      <c r="A442" s="174">
        <f t="shared" si="6"/>
        <v>434</v>
      </c>
      <c r="B442" s="302" t="s">
        <v>3411</v>
      </c>
      <c r="C442" s="302" t="s">
        <v>1777</v>
      </c>
      <c r="D442" s="302" t="s">
        <v>1794</v>
      </c>
      <c r="E442" s="303" t="s">
        <v>83</v>
      </c>
      <c r="F442" s="302" t="s">
        <v>34</v>
      </c>
      <c r="G442" s="303" t="s">
        <v>35</v>
      </c>
      <c r="H442" s="254">
        <v>43891</v>
      </c>
      <c r="I442" s="255" t="s">
        <v>3424</v>
      </c>
      <c r="J442" s="255" t="s">
        <v>3424</v>
      </c>
      <c r="K442" s="180" t="s">
        <v>40</v>
      </c>
      <c r="L442" s="217" t="s">
        <v>989</v>
      </c>
      <c r="M442" s="217" t="s">
        <v>989</v>
      </c>
      <c r="N442" s="181" t="s">
        <v>41</v>
      </c>
      <c r="O442" s="256">
        <v>44438</v>
      </c>
      <c r="P442" s="182" t="s">
        <v>989</v>
      </c>
      <c r="Q442" s="1"/>
      <c r="R442" s="1"/>
      <c r="S442" s="1"/>
      <c r="T442" s="1"/>
      <c r="U442" s="1"/>
      <c r="V442" s="1"/>
      <c r="W442" s="1"/>
      <c r="X442" s="1"/>
      <c r="Y442" s="1"/>
      <c r="Z442" s="1"/>
      <c r="AA442" s="1"/>
      <c r="AB442" s="1"/>
      <c r="AC442" s="1"/>
      <c r="AD442" s="1"/>
      <c r="AE442" s="1"/>
      <c r="AF442" s="1"/>
      <c r="AG442" s="1"/>
      <c r="AH442" s="1"/>
      <c r="AI442" s="1"/>
      <c r="AJ442" s="1"/>
      <c r="AK442" s="1"/>
      <c r="AL442" s="1"/>
      <c r="AM442" s="1"/>
      <c r="AN442" s="1"/>
      <c r="AO442" s="1"/>
      <c r="AP442" s="1"/>
      <c r="AQ442" s="1"/>
      <c r="AR442" s="1"/>
      <c r="AS442" s="1"/>
      <c r="AT442" s="1"/>
      <c r="AU442" s="1"/>
      <c r="AV442" s="1"/>
      <c r="AW442" s="1"/>
      <c r="AX442" s="1"/>
      <c r="AY442" s="1"/>
    </row>
    <row r="443" spans="1:51" ht="71.099999999999994" customHeight="1" x14ac:dyDescent="0.2">
      <c r="A443" s="174">
        <f t="shared" si="6"/>
        <v>435</v>
      </c>
      <c r="B443" s="302" t="s">
        <v>3411</v>
      </c>
      <c r="C443" s="302" t="s">
        <v>1795</v>
      </c>
      <c r="D443" s="302" t="s">
        <v>1796</v>
      </c>
      <c r="E443" s="303" t="s">
        <v>44</v>
      </c>
      <c r="F443" s="302" t="s">
        <v>150</v>
      </c>
      <c r="G443" s="303" t="s">
        <v>35</v>
      </c>
      <c r="H443" s="254">
        <v>43891</v>
      </c>
      <c r="I443" s="255" t="s">
        <v>3424</v>
      </c>
      <c r="J443" s="255" t="s">
        <v>3424</v>
      </c>
      <c r="K443" s="180" t="s">
        <v>40</v>
      </c>
      <c r="L443" s="217" t="s">
        <v>989</v>
      </c>
      <c r="M443" s="217" t="s">
        <v>989</v>
      </c>
      <c r="N443" s="181" t="s">
        <v>41</v>
      </c>
      <c r="O443" s="256">
        <v>44438</v>
      </c>
      <c r="P443" s="182" t="s">
        <v>989</v>
      </c>
      <c r="Q443" s="1"/>
      <c r="R443" s="1"/>
      <c r="S443" s="1"/>
      <c r="T443" s="1"/>
      <c r="U443" s="1"/>
      <c r="V443" s="1"/>
      <c r="W443" s="1"/>
      <c r="X443" s="1"/>
      <c r="Y443" s="1"/>
      <c r="Z443" s="1"/>
      <c r="AA443" s="1"/>
      <c r="AB443" s="1"/>
      <c r="AC443" s="1"/>
      <c r="AD443" s="1"/>
      <c r="AE443" s="1"/>
      <c r="AF443" s="1"/>
      <c r="AG443" s="1"/>
      <c r="AH443" s="1"/>
      <c r="AI443" s="1"/>
      <c r="AJ443" s="1"/>
      <c r="AK443" s="1"/>
      <c r="AL443" s="1"/>
      <c r="AM443" s="1"/>
      <c r="AN443" s="1"/>
      <c r="AO443" s="1"/>
      <c r="AP443" s="1"/>
      <c r="AQ443" s="1"/>
      <c r="AR443" s="1"/>
      <c r="AS443" s="1"/>
      <c r="AT443" s="1"/>
      <c r="AU443" s="1"/>
      <c r="AV443" s="1"/>
      <c r="AW443" s="1"/>
      <c r="AX443" s="1"/>
      <c r="AY443" s="1"/>
    </row>
    <row r="444" spans="1:51" ht="71.099999999999994" customHeight="1" x14ac:dyDescent="0.2">
      <c r="A444" s="174">
        <f t="shared" si="6"/>
        <v>436</v>
      </c>
      <c r="B444" s="302" t="s">
        <v>3411</v>
      </c>
      <c r="C444" s="302" t="s">
        <v>1791</v>
      </c>
      <c r="D444" s="302" t="s">
        <v>1797</v>
      </c>
      <c r="E444" s="303" t="s">
        <v>44</v>
      </c>
      <c r="F444" s="302" t="s">
        <v>150</v>
      </c>
      <c r="G444" s="303" t="s">
        <v>35</v>
      </c>
      <c r="H444" s="254">
        <v>43891</v>
      </c>
      <c r="I444" s="255" t="s">
        <v>3424</v>
      </c>
      <c r="J444" s="255" t="s">
        <v>3424</v>
      </c>
      <c r="K444" s="257" t="s">
        <v>47</v>
      </c>
      <c r="L444" s="257" t="s">
        <v>1045</v>
      </c>
      <c r="M444" s="257" t="s">
        <v>1045</v>
      </c>
      <c r="N444" s="258" t="s">
        <v>117</v>
      </c>
      <c r="O444" s="256">
        <v>44438</v>
      </c>
      <c r="P444" s="178" t="s">
        <v>1105</v>
      </c>
      <c r="Q444" s="1"/>
      <c r="R444" s="1"/>
      <c r="S444" s="1"/>
      <c r="T444" s="1"/>
      <c r="U444" s="1"/>
      <c r="V444" s="1"/>
      <c r="W444" s="1"/>
      <c r="X444" s="1"/>
      <c r="Y444" s="1"/>
      <c r="Z444" s="1"/>
      <c r="AA444" s="1"/>
      <c r="AB444" s="1"/>
      <c r="AC444" s="1"/>
      <c r="AD444" s="1"/>
      <c r="AE444" s="1"/>
      <c r="AF444" s="1"/>
      <c r="AG444" s="1"/>
      <c r="AH444" s="1"/>
      <c r="AI444" s="1"/>
      <c r="AJ444" s="1"/>
      <c r="AK444" s="1"/>
      <c r="AL444" s="1"/>
      <c r="AM444" s="1"/>
      <c r="AN444" s="1"/>
      <c r="AO444" s="1"/>
      <c r="AP444" s="1"/>
      <c r="AQ444" s="1"/>
      <c r="AR444" s="1"/>
      <c r="AS444" s="1"/>
      <c r="AT444" s="1"/>
      <c r="AU444" s="1"/>
      <c r="AV444" s="1"/>
      <c r="AW444" s="1"/>
      <c r="AX444" s="1"/>
      <c r="AY444" s="1"/>
    </row>
    <row r="445" spans="1:51" ht="71.099999999999994" customHeight="1" x14ac:dyDescent="0.2">
      <c r="A445" s="174">
        <f t="shared" si="6"/>
        <v>437</v>
      </c>
      <c r="B445" s="302" t="s">
        <v>3411</v>
      </c>
      <c r="C445" s="302" t="s">
        <v>1798</v>
      </c>
      <c r="D445" s="302" t="s">
        <v>1799</v>
      </c>
      <c r="E445" s="303" t="s">
        <v>44</v>
      </c>
      <c r="F445" s="302" t="s">
        <v>150</v>
      </c>
      <c r="G445" s="303" t="s">
        <v>35</v>
      </c>
      <c r="H445" s="254">
        <v>43891</v>
      </c>
      <c r="I445" s="255" t="s">
        <v>3424</v>
      </c>
      <c r="J445" s="255" t="s">
        <v>3424</v>
      </c>
      <c r="K445" s="180" t="s">
        <v>40</v>
      </c>
      <c r="L445" s="217" t="s">
        <v>989</v>
      </c>
      <c r="M445" s="217" t="s">
        <v>989</v>
      </c>
      <c r="N445" s="181" t="s">
        <v>41</v>
      </c>
      <c r="O445" s="256">
        <v>44438</v>
      </c>
      <c r="P445" s="182" t="s">
        <v>989</v>
      </c>
      <c r="Q445" s="1"/>
      <c r="R445" s="1"/>
      <c r="S445" s="1"/>
      <c r="T445" s="1"/>
      <c r="U445" s="1"/>
      <c r="V445" s="1"/>
      <c r="W445" s="1"/>
      <c r="X445" s="1"/>
      <c r="Y445" s="1"/>
      <c r="Z445" s="1"/>
      <c r="AA445" s="1"/>
      <c r="AB445" s="1"/>
      <c r="AC445" s="1"/>
      <c r="AD445" s="1"/>
      <c r="AE445" s="1"/>
      <c r="AF445" s="1"/>
      <c r="AG445" s="1"/>
      <c r="AH445" s="1"/>
      <c r="AI445" s="1"/>
      <c r="AJ445" s="1"/>
      <c r="AK445" s="1"/>
      <c r="AL445" s="1"/>
      <c r="AM445" s="1"/>
      <c r="AN445" s="1"/>
      <c r="AO445" s="1"/>
      <c r="AP445" s="1"/>
      <c r="AQ445" s="1"/>
      <c r="AR445" s="1"/>
      <c r="AS445" s="1"/>
      <c r="AT445" s="1"/>
      <c r="AU445" s="1"/>
      <c r="AV445" s="1"/>
      <c r="AW445" s="1"/>
      <c r="AX445" s="1"/>
      <c r="AY445" s="1"/>
    </row>
    <row r="446" spans="1:51" ht="71.099999999999994" customHeight="1" x14ac:dyDescent="0.2">
      <c r="A446" s="174">
        <f t="shared" si="6"/>
        <v>438</v>
      </c>
      <c r="B446" s="302" t="s">
        <v>3411</v>
      </c>
      <c r="C446" s="302" t="s">
        <v>1800</v>
      </c>
      <c r="D446" s="302" t="s">
        <v>1801</v>
      </c>
      <c r="E446" s="303" t="s">
        <v>83</v>
      </c>
      <c r="F446" s="302" t="s">
        <v>34</v>
      </c>
      <c r="G446" s="303" t="s">
        <v>35</v>
      </c>
      <c r="H446" s="254">
        <v>45107</v>
      </c>
      <c r="I446" s="255" t="s">
        <v>3424</v>
      </c>
      <c r="J446" s="255" t="s">
        <v>3424</v>
      </c>
      <c r="K446" s="180" t="s">
        <v>40</v>
      </c>
      <c r="L446" s="217" t="s">
        <v>989</v>
      </c>
      <c r="M446" s="217" t="s">
        <v>989</v>
      </c>
      <c r="N446" s="181" t="s">
        <v>41</v>
      </c>
      <c r="O446" s="256">
        <v>45107</v>
      </c>
      <c r="P446" s="182" t="s">
        <v>989</v>
      </c>
      <c r="Q446" s="1"/>
      <c r="R446" s="1"/>
      <c r="S446" s="1"/>
      <c r="T446" s="1"/>
      <c r="U446" s="1"/>
      <c r="V446" s="1"/>
      <c r="W446" s="1"/>
      <c r="X446" s="1"/>
      <c r="Y446" s="1"/>
      <c r="Z446" s="1"/>
      <c r="AA446" s="1"/>
      <c r="AB446" s="1"/>
      <c r="AC446" s="1"/>
      <c r="AD446" s="1"/>
      <c r="AE446" s="1"/>
      <c r="AF446" s="1"/>
      <c r="AG446" s="1"/>
      <c r="AH446" s="1"/>
      <c r="AI446" s="1"/>
      <c r="AJ446" s="1"/>
      <c r="AK446" s="1"/>
      <c r="AL446" s="1"/>
      <c r="AM446" s="1"/>
      <c r="AN446" s="1"/>
      <c r="AO446" s="1"/>
      <c r="AP446" s="1"/>
      <c r="AQ446" s="1"/>
      <c r="AR446" s="1"/>
      <c r="AS446" s="1"/>
      <c r="AT446" s="1"/>
      <c r="AU446" s="1"/>
      <c r="AV446" s="1"/>
      <c r="AW446" s="1"/>
      <c r="AX446" s="1"/>
      <c r="AY446" s="1"/>
    </row>
    <row r="447" spans="1:51" ht="71.099999999999994" customHeight="1" x14ac:dyDescent="0.2">
      <c r="A447" s="174">
        <f t="shared" si="6"/>
        <v>439</v>
      </c>
      <c r="B447" s="302" t="s">
        <v>3411</v>
      </c>
      <c r="C447" s="302" t="s">
        <v>1787</v>
      </c>
      <c r="D447" s="302" t="s">
        <v>1802</v>
      </c>
      <c r="E447" s="303" t="s">
        <v>83</v>
      </c>
      <c r="F447" s="302" t="s">
        <v>34</v>
      </c>
      <c r="G447" s="303" t="s">
        <v>35</v>
      </c>
      <c r="H447" s="254">
        <v>44915</v>
      </c>
      <c r="I447" s="255" t="s">
        <v>3424</v>
      </c>
      <c r="J447" s="255" t="s">
        <v>3424</v>
      </c>
      <c r="K447" s="180" t="s">
        <v>40</v>
      </c>
      <c r="L447" s="217" t="s">
        <v>989</v>
      </c>
      <c r="M447" s="217" t="s">
        <v>989</v>
      </c>
      <c r="N447" s="181" t="s">
        <v>41</v>
      </c>
      <c r="O447" s="256">
        <v>44915</v>
      </c>
      <c r="P447" s="182" t="s">
        <v>989</v>
      </c>
      <c r="Q447" s="1"/>
      <c r="R447" s="1"/>
      <c r="S447" s="1"/>
      <c r="T447" s="1"/>
      <c r="U447" s="1"/>
      <c r="V447" s="1"/>
      <c r="W447" s="1"/>
      <c r="X447" s="1"/>
      <c r="Y447" s="1"/>
      <c r="Z447" s="1"/>
      <c r="AA447" s="1"/>
      <c r="AB447" s="1"/>
      <c r="AC447" s="1"/>
      <c r="AD447" s="1"/>
      <c r="AE447" s="1"/>
      <c r="AF447" s="1"/>
      <c r="AG447" s="1"/>
      <c r="AH447" s="1"/>
      <c r="AI447" s="1"/>
      <c r="AJ447" s="1"/>
      <c r="AK447" s="1"/>
      <c r="AL447" s="1"/>
      <c r="AM447" s="1"/>
      <c r="AN447" s="1"/>
      <c r="AO447" s="1"/>
      <c r="AP447" s="1"/>
      <c r="AQ447" s="1"/>
      <c r="AR447" s="1"/>
      <c r="AS447" s="1"/>
      <c r="AT447" s="1"/>
      <c r="AU447" s="1"/>
      <c r="AV447" s="1"/>
      <c r="AW447" s="1"/>
      <c r="AX447" s="1"/>
      <c r="AY447" s="1"/>
    </row>
    <row r="448" spans="1:51" ht="71.099999999999994" customHeight="1" x14ac:dyDescent="0.2">
      <c r="A448" s="174">
        <f t="shared" si="6"/>
        <v>440</v>
      </c>
      <c r="B448" s="302" t="s">
        <v>3411</v>
      </c>
      <c r="C448" s="302" t="s">
        <v>1803</v>
      </c>
      <c r="D448" s="302" t="s">
        <v>1804</v>
      </c>
      <c r="E448" s="303" t="s">
        <v>83</v>
      </c>
      <c r="F448" s="302" t="s">
        <v>34</v>
      </c>
      <c r="G448" s="303" t="s">
        <v>35</v>
      </c>
      <c r="H448" s="254">
        <v>44924</v>
      </c>
      <c r="I448" s="255" t="s">
        <v>3424</v>
      </c>
      <c r="J448" s="255" t="s">
        <v>3424</v>
      </c>
      <c r="K448" s="180" t="s">
        <v>40</v>
      </c>
      <c r="L448" s="217" t="s">
        <v>989</v>
      </c>
      <c r="M448" s="217" t="s">
        <v>989</v>
      </c>
      <c r="N448" s="181" t="s">
        <v>41</v>
      </c>
      <c r="O448" s="256">
        <v>44924</v>
      </c>
      <c r="P448" s="182" t="s">
        <v>989</v>
      </c>
      <c r="Q448" s="1"/>
      <c r="R448" s="1"/>
      <c r="S448" s="1"/>
      <c r="T448" s="1"/>
      <c r="U448" s="1"/>
      <c r="V448" s="1"/>
      <c r="W448" s="1"/>
      <c r="X448" s="1"/>
      <c r="Y448" s="1"/>
      <c r="Z448" s="1"/>
      <c r="AA448" s="1"/>
      <c r="AB448" s="1"/>
      <c r="AC448" s="1"/>
      <c r="AD448" s="1"/>
      <c r="AE448" s="1"/>
      <c r="AF448" s="1"/>
      <c r="AG448" s="1"/>
      <c r="AH448" s="1"/>
      <c r="AI448" s="1"/>
      <c r="AJ448" s="1"/>
      <c r="AK448" s="1"/>
      <c r="AL448" s="1"/>
      <c r="AM448" s="1"/>
      <c r="AN448" s="1"/>
      <c r="AO448" s="1"/>
      <c r="AP448" s="1"/>
      <c r="AQ448" s="1"/>
      <c r="AR448" s="1"/>
      <c r="AS448" s="1"/>
      <c r="AT448" s="1"/>
      <c r="AU448" s="1"/>
      <c r="AV448" s="1"/>
      <c r="AW448" s="1"/>
      <c r="AX448" s="1"/>
      <c r="AY448" s="1"/>
    </row>
    <row r="449" spans="1:51" ht="71.099999999999994" customHeight="1" x14ac:dyDescent="0.2">
      <c r="A449" s="174">
        <f t="shared" si="6"/>
        <v>441</v>
      </c>
      <c r="B449" s="302" t="s">
        <v>3411</v>
      </c>
      <c r="C449" s="302" t="s">
        <v>1805</v>
      </c>
      <c r="D449" s="302" t="s">
        <v>1806</v>
      </c>
      <c r="E449" s="303" t="s">
        <v>83</v>
      </c>
      <c r="F449" s="302" t="s">
        <v>150</v>
      </c>
      <c r="G449" s="303" t="s">
        <v>35</v>
      </c>
      <c r="H449" s="254">
        <v>44924</v>
      </c>
      <c r="I449" s="255" t="s">
        <v>3424</v>
      </c>
      <c r="J449" s="255" t="s">
        <v>3424</v>
      </c>
      <c r="K449" s="180" t="s">
        <v>40</v>
      </c>
      <c r="L449" s="217" t="s">
        <v>989</v>
      </c>
      <c r="M449" s="217" t="s">
        <v>989</v>
      </c>
      <c r="N449" s="181" t="s">
        <v>41</v>
      </c>
      <c r="O449" s="256">
        <v>44924</v>
      </c>
      <c r="P449" s="182" t="s">
        <v>989</v>
      </c>
      <c r="Q449" s="1"/>
      <c r="R449" s="1"/>
      <c r="S449" s="1"/>
      <c r="T449" s="1"/>
      <c r="U449" s="1"/>
      <c r="V449" s="1"/>
      <c r="W449" s="1"/>
      <c r="X449" s="1"/>
      <c r="Y449" s="1"/>
      <c r="Z449" s="1"/>
      <c r="AA449" s="1"/>
      <c r="AB449" s="1"/>
      <c r="AC449" s="1"/>
      <c r="AD449" s="1"/>
      <c r="AE449" s="1"/>
      <c r="AF449" s="1"/>
      <c r="AG449" s="1"/>
      <c r="AH449" s="1"/>
      <c r="AI449" s="1"/>
      <c r="AJ449" s="1"/>
      <c r="AK449" s="1"/>
      <c r="AL449" s="1"/>
      <c r="AM449" s="1"/>
      <c r="AN449" s="1"/>
      <c r="AO449" s="1"/>
      <c r="AP449" s="1"/>
      <c r="AQ449" s="1"/>
      <c r="AR449" s="1"/>
      <c r="AS449" s="1"/>
      <c r="AT449" s="1"/>
      <c r="AU449" s="1"/>
      <c r="AV449" s="1"/>
      <c r="AW449" s="1"/>
      <c r="AX449" s="1"/>
      <c r="AY449" s="1"/>
    </row>
    <row r="450" spans="1:51" ht="71.099999999999994" customHeight="1" x14ac:dyDescent="0.2">
      <c r="A450" s="174">
        <f t="shared" si="6"/>
        <v>442</v>
      </c>
      <c r="B450" s="302" t="s">
        <v>3411</v>
      </c>
      <c r="C450" s="302" t="s">
        <v>1807</v>
      </c>
      <c r="D450" s="302" t="s">
        <v>1808</v>
      </c>
      <c r="E450" s="303" t="s">
        <v>83</v>
      </c>
      <c r="F450" s="302" t="s">
        <v>34</v>
      </c>
      <c r="G450" s="303" t="s">
        <v>35</v>
      </c>
      <c r="H450" s="254">
        <v>44228</v>
      </c>
      <c r="I450" s="255" t="s">
        <v>3424</v>
      </c>
      <c r="J450" s="255" t="s">
        <v>3424</v>
      </c>
      <c r="K450" s="180" t="s">
        <v>40</v>
      </c>
      <c r="L450" s="217" t="s">
        <v>989</v>
      </c>
      <c r="M450" s="217" t="s">
        <v>989</v>
      </c>
      <c r="N450" s="181" t="s">
        <v>41</v>
      </c>
      <c r="O450" s="256">
        <v>44438</v>
      </c>
      <c r="P450" s="182" t="s">
        <v>989</v>
      </c>
      <c r="Q450" s="1"/>
      <c r="R450" s="1"/>
      <c r="S450" s="1"/>
      <c r="T450" s="1"/>
      <c r="U450" s="1"/>
      <c r="V450" s="1"/>
      <c r="W450" s="1"/>
      <c r="X450" s="1"/>
      <c r="Y450" s="1"/>
      <c r="Z450" s="1"/>
      <c r="AA450" s="1"/>
      <c r="AB450" s="1"/>
      <c r="AC450" s="1"/>
      <c r="AD450" s="1"/>
      <c r="AE450" s="1"/>
      <c r="AF450" s="1"/>
      <c r="AG450" s="1"/>
      <c r="AH450" s="1"/>
      <c r="AI450" s="1"/>
      <c r="AJ450" s="1"/>
      <c r="AK450" s="1"/>
      <c r="AL450" s="1"/>
      <c r="AM450" s="1"/>
      <c r="AN450" s="1"/>
      <c r="AO450" s="1"/>
      <c r="AP450" s="1"/>
      <c r="AQ450" s="1"/>
      <c r="AR450" s="1"/>
      <c r="AS450" s="1"/>
      <c r="AT450" s="1"/>
      <c r="AU450" s="1"/>
      <c r="AV450" s="1"/>
      <c r="AW450" s="1"/>
      <c r="AX450" s="1"/>
      <c r="AY450" s="1"/>
    </row>
    <row r="451" spans="1:51" ht="71.099999999999994" customHeight="1" x14ac:dyDescent="0.2">
      <c r="A451" s="174">
        <f t="shared" si="6"/>
        <v>443</v>
      </c>
      <c r="B451" s="302" t="s">
        <v>3411</v>
      </c>
      <c r="C451" s="302" t="s">
        <v>1809</v>
      </c>
      <c r="D451" s="302" t="s">
        <v>1810</v>
      </c>
      <c r="E451" s="303" t="s">
        <v>83</v>
      </c>
      <c r="F451" s="302" t="s">
        <v>34</v>
      </c>
      <c r="G451" s="303" t="s">
        <v>35</v>
      </c>
      <c r="H451" s="254">
        <v>44229</v>
      </c>
      <c r="I451" s="255" t="s">
        <v>3424</v>
      </c>
      <c r="J451" s="255" t="s">
        <v>3424</v>
      </c>
      <c r="K451" s="257" t="s">
        <v>47</v>
      </c>
      <c r="L451" s="257" t="s">
        <v>1045</v>
      </c>
      <c r="M451" s="257" t="s">
        <v>1045</v>
      </c>
      <c r="N451" s="258" t="s">
        <v>117</v>
      </c>
      <c r="O451" s="256">
        <v>44438</v>
      </c>
      <c r="P451" s="178" t="s">
        <v>1105</v>
      </c>
      <c r="Q451" s="1"/>
      <c r="R451" s="1"/>
      <c r="S451" s="1"/>
      <c r="T451" s="1"/>
      <c r="U451" s="1"/>
      <c r="V451" s="1"/>
      <c r="W451" s="1"/>
      <c r="X451" s="1"/>
      <c r="Y451" s="1"/>
      <c r="Z451" s="1"/>
      <c r="AA451" s="1"/>
      <c r="AB451" s="1"/>
      <c r="AC451" s="1"/>
      <c r="AD451" s="1"/>
      <c r="AE451" s="1"/>
      <c r="AF451" s="1"/>
      <c r="AG451" s="1"/>
      <c r="AH451" s="1"/>
      <c r="AI451" s="1"/>
      <c r="AJ451" s="1"/>
      <c r="AK451" s="1"/>
      <c r="AL451" s="1"/>
      <c r="AM451" s="1"/>
      <c r="AN451" s="1"/>
      <c r="AO451" s="1"/>
      <c r="AP451" s="1"/>
      <c r="AQ451" s="1"/>
      <c r="AR451" s="1"/>
      <c r="AS451" s="1"/>
      <c r="AT451" s="1"/>
      <c r="AU451" s="1"/>
      <c r="AV451" s="1"/>
      <c r="AW451" s="1"/>
      <c r="AX451" s="1"/>
      <c r="AY451" s="1"/>
    </row>
    <row r="452" spans="1:51" ht="71.099999999999994" customHeight="1" x14ac:dyDescent="0.2">
      <c r="A452" s="174">
        <f t="shared" si="6"/>
        <v>444</v>
      </c>
      <c r="B452" s="302" t="s">
        <v>3411</v>
      </c>
      <c r="C452" s="302" t="s">
        <v>1811</v>
      </c>
      <c r="D452" s="302" t="s">
        <v>1812</v>
      </c>
      <c r="E452" s="303" t="s">
        <v>44</v>
      </c>
      <c r="F452" s="302" t="s">
        <v>150</v>
      </c>
      <c r="G452" s="303" t="s">
        <v>35</v>
      </c>
      <c r="H452" s="254">
        <v>44230</v>
      </c>
      <c r="I452" s="255" t="s">
        <v>3424</v>
      </c>
      <c r="J452" s="255" t="s">
        <v>3424</v>
      </c>
      <c r="K452" s="180" t="s">
        <v>40</v>
      </c>
      <c r="L452" s="217" t="s">
        <v>989</v>
      </c>
      <c r="M452" s="217" t="s">
        <v>989</v>
      </c>
      <c r="N452" s="181" t="s">
        <v>41</v>
      </c>
      <c r="O452" s="256">
        <v>44438</v>
      </c>
      <c r="P452" s="182" t="s">
        <v>989</v>
      </c>
      <c r="Q452" s="1"/>
      <c r="R452" s="1"/>
      <c r="S452" s="1"/>
      <c r="T452" s="1"/>
      <c r="U452" s="1"/>
      <c r="V452" s="1"/>
      <c r="W452" s="1"/>
      <c r="X452" s="1"/>
      <c r="Y452" s="1"/>
      <c r="Z452" s="1"/>
      <c r="AA452" s="1"/>
      <c r="AB452" s="1"/>
      <c r="AC452" s="1"/>
      <c r="AD452" s="1"/>
      <c r="AE452" s="1"/>
      <c r="AF452" s="1"/>
      <c r="AG452" s="1"/>
      <c r="AH452" s="1"/>
      <c r="AI452" s="1"/>
      <c r="AJ452" s="1"/>
      <c r="AK452" s="1"/>
      <c r="AL452" s="1"/>
      <c r="AM452" s="1"/>
      <c r="AN452" s="1"/>
      <c r="AO452" s="1"/>
      <c r="AP452" s="1"/>
      <c r="AQ452" s="1"/>
      <c r="AR452" s="1"/>
      <c r="AS452" s="1"/>
      <c r="AT452" s="1"/>
      <c r="AU452" s="1"/>
      <c r="AV452" s="1"/>
      <c r="AW452" s="1"/>
      <c r="AX452" s="1"/>
      <c r="AY452" s="1"/>
    </row>
    <row r="453" spans="1:51" ht="71.099999999999994" customHeight="1" x14ac:dyDescent="0.2">
      <c r="A453" s="174">
        <f t="shared" si="6"/>
        <v>445</v>
      </c>
      <c r="B453" s="302" t="s">
        <v>3411</v>
      </c>
      <c r="C453" s="302" t="s">
        <v>1813</v>
      </c>
      <c r="D453" s="302" t="s">
        <v>1814</v>
      </c>
      <c r="E453" s="303" t="s">
        <v>44</v>
      </c>
      <c r="F453" s="302" t="s">
        <v>150</v>
      </c>
      <c r="G453" s="303" t="s">
        <v>35</v>
      </c>
      <c r="H453" s="254">
        <v>44232</v>
      </c>
      <c r="I453" s="255" t="s">
        <v>3424</v>
      </c>
      <c r="J453" s="255" t="s">
        <v>3424</v>
      </c>
      <c r="K453" s="180" t="s">
        <v>40</v>
      </c>
      <c r="L453" s="217" t="s">
        <v>989</v>
      </c>
      <c r="M453" s="217" t="s">
        <v>989</v>
      </c>
      <c r="N453" s="181" t="s">
        <v>41</v>
      </c>
      <c r="O453" s="256">
        <v>44438</v>
      </c>
      <c r="P453" s="182" t="s">
        <v>989</v>
      </c>
      <c r="Q453" s="1"/>
      <c r="R453" s="1"/>
      <c r="S453" s="1"/>
      <c r="T453" s="1"/>
      <c r="U453" s="1"/>
      <c r="V453" s="1"/>
      <c r="W453" s="1"/>
      <c r="X453" s="1"/>
      <c r="Y453" s="1"/>
      <c r="Z453" s="1"/>
      <c r="AA453" s="1"/>
      <c r="AB453" s="1"/>
      <c r="AC453" s="1"/>
      <c r="AD453" s="1"/>
      <c r="AE453" s="1"/>
      <c r="AF453" s="1"/>
      <c r="AG453" s="1"/>
      <c r="AH453" s="1"/>
      <c r="AI453" s="1"/>
      <c r="AJ453" s="1"/>
      <c r="AK453" s="1"/>
      <c r="AL453" s="1"/>
      <c r="AM453" s="1"/>
      <c r="AN453" s="1"/>
      <c r="AO453" s="1"/>
      <c r="AP453" s="1"/>
      <c r="AQ453" s="1"/>
      <c r="AR453" s="1"/>
      <c r="AS453" s="1"/>
      <c r="AT453" s="1"/>
      <c r="AU453" s="1"/>
      <c r="AV453" s="1"/>
      <c r="AW453" s="1"/>
      <c r="AX453" s="1"/>
      <c r="AY453" s="1"/>
    </row>
    <row r="454" spans="1:51" ht="71.099999999999994" customHeight="1" x14ac:dyDescent="0.2">
      <c r="A454" s="174">
        <f t="shared" si="6"/>
        <v>446</v>
      </c>
      <c r="B454" s="302" t="s">
        <v>3411</v>
      </c>
      <c r="C454" s="302" t="s">
        <v>1815</v>
      </c>
      <c r="D454" s="302" t="s">
        <v>1816</v>
      </c>
      <c r="E454" s="303" t="s">
        <v>83</v>
      </c>
      <c r="F454" s="302" t="s">
        <v>34</v>
      </c>
      <c r="G454" s="303" t="s">
        <v>35</v>
      </c>
      <c r="H454" s="254">
        <v>44924</v>
      </c>
      <c r="I454" s="255" t="s">
        <v>3424</v>
      </c>
      <c r="J454" s="255" t="s">
        <v>3424</v>
      </c>
      <c r="K454" s="180" t="s">
        <v>40</v>
      </c>
      <c r="L454" s="217" t="s">
        <v>989</v>
      </c>
      <c r="M454" s="217" t="s">
        <v>989</v>
      </c>
      <c r="N454" s="181" t="s">
        <v>41</v>
      </c>
      <c r="O454" s="256">
        <v>44924</v>
      </c>
      <c r="P454" s="182" t="s">
        <v>989</v>
      </c>
      <c r="Q454" s="1"/>
      <c r="R454" s="1"/>
      <c r="S454" s="1"/>
      <c r="T454" s="1"/>
      <c r="U454" s="1"/>
      <c r="V454" s="1"/>
      <c r="W454" s="1"/>
      <c r="X454" s="1"/>
      <c r="Y454" s="1"/>
      <c r="Z454" s="1"/>
      <c r="AA454" s="1"/>
      <c r="AB454" s="1"/>
      <c r="AC454" s="1"/>
      <c r="AD454" s="1"/>
      <c r="AE454" s="1"/>
      <c r="AF454" s="1"/>
      <c r="AG454" s="1"/>
      <c r="AH454" s="1"/>
      <c r="AI454" s="1"/>
      <c r="AJ454" s="1"/>
      <c r="AK454" s="1"/>
      <c r="AL454" s="1"/>
      <c r="AM454" s="1"/>
      <c r="AN454" s="1"/>
      <c r="AO454" s="1"/>
      <c r="AP454" s="1"/>
      <c r="AQ454" s="1"/>
      <c r="AR454" s="1"/>
      <c r="AS454" s="1"/>
      <c r="AT454" s="1"/>
      <c r="AU454" s="1"/>
      <c r="AV454" s="1"/>
      <c r="AW454" s="1"/>
      <c r="AX454" s="1"/>
      <c r="AY454" s="1"/>
    </row>
    <row r="455" spans="1:51" ht="71.099999999999994" customHeight="1" x14ac:dyDescent="0.2">
      <c r="A455" s="174">
        <f t="shared" si="6"/>
        <v>447</v>
      </c>
      <c r="B455" s="302" t="s">
        <v>3411</v>
      </c>
      <c r="C455" s="302" t="s">
        <v>1817</v>
      </c>
      <c r="D455" s="302" t="s">
        <v>1818</v>
      </c>
      <c r="E455" s="303" t="s">
        <v>44</v>
      </c>
      <c r="F455" s="302" t="s">
        <v>150</v>
      </c>
      <c r="G455" s="303" t="s">
        <v>35</v>
      </c>
      <c r="H455" s="254">
        <v>44226</v>
      </c>
      <c r="I455" s="255" t="s">
        <v>3424</v>
      </c>
      <c r="J455" s="255" t="s">
        <v>3424</v>
      </c>
      <c r="K455" s="180" t="s">
        <v>40</v>
      </c>
      <c r="L455" s="217" t="s">
        <v>989</v>
      </c>
      <c r="M455" s="217" t="s">
        <v>989</v>
      </c>
      <c r="N455" s="181" t="s">
        <v>41</v>
      </c>
      <c r="O455" s="256">
        <v>44438</v>
      </c>
      <c r="P455" s="182" t="s">
        <v>989</v>
      </c>
      <c r="Q455" s="1"/>
      <c r="R455" s="1"/>
      <c r="S455" s="1"/>
      <c r="T455" s="1"/>
      <c r="U455" s="1"/>
      <c r="V455" s="1"/>
      <c r="W455" s="1"/>
      <c r="X455" s="1"/>
      <c r="Y455" s="1"/>
      <c r="Z455" s="1"/>
      <c r="AA455" s="1"/>
      <c r="AB455" s="1"/>
      <c r="AC455" s="1"/>
      <c r="AD455" s="1"/>
      <c r="AE455" s="1"/>
      <c r="AF455" s="1"/>
      <c r="AG455" s="1"/>
      <c r="AH455" s="1"/>
      <c r="AI455" s="1"/>
      <c r="AJ455" s="1"/>
      <c r="AK455" s="1"/>
      <c r="AL455" s="1"/>
      <c r="AM455" s="1"/>
      <c r="AN455" s="1"/>
      <c r="AO455" s="1"/>
      <c r="AP455" s="1"/>
      <c r="AQ455" s="1"/>
      <c r="AR455" s="1"/>
      <c r="AS455" s="1"/>
      <c r="AT455" s="1"/>
      <c r="AU455" s="1"/>
      <c r="AV455" s="1"/>
      <c r="AW455" s="1"/>
      <c r="AX455" s="1"/>
      <c r="AY455" s="1"/>
    </row>
    <row r="456" spans="1:51" ht="71.099999999999994" customHeight="1" x14ac:dyDescent="0.2">
      <c r="A456" s="174">
        <f t="shared" si="6"/>
        <v>448</v>
      </c>
      <c r="B456" s="302" t="s">
        <v>3411</v>
      </c>
      <c r="C456" s="302" t="s">
        <v>1787</v>
      </c>
      <c r="D456" s="302" t="s">
        <v>1802</v>
      </c>
      <c r="E456" s="303" t="s">
        <v>83</v>
      </c>
      <c r="F456" s="302" t="s">
        <v>34</v>
      </c>
      <c r="G456" s="303" t="s">
        <v>35</v>
      </c>
      <c r="H456" s="254">
        <v>44956</v>
      </c>
      <c r="I456" s="255" t="s">
        <v>3424</v>
      </c>
      <c r="J456" s="255" t="s">
        <v>3424</v>
      </c>
      <c r="K456" s="180" t="s">
        <v>40</v>
      </c>
      <c r="L456" s="217" t="s">
        <v>989</v>
      </c>
      <c r="M456" s="217" t="s">
        <v>989</v>
      </c>
      <c r="N456" s="181" t="s">
        <v>41</v>
      </c>
      <c r="O456" s="256">
        <v>44956</v>
      </c>
      <c r="P456" s="182" t="s">
        <v>989</v>
      </c>
      <c r="Q456" s="1"/>
      <c r="R456" s="1"/>
      <c r="S456" s="1"/>
      <c r="T456" s="1"/>
      <c r="U456" s="1"/>
      <c r="V456" s="1"/>
      <c r="W456" s="1"/>
      <c r="X456" s="1"/>
      <c r="Y456" s="1"/>
      <c r="Z456" s="1"/>
      <c r="AA456" s="1"/>
      <c r="AB456" s="1"/>
      <c r="AC456" s="1"/>
      <c r="AD456" s="1"/>
      <c r="AE456" s="1"/>
      <c r="AF456" s="1"/>
      <c r="AG456" s="1"/>
      <c r="AH456" s="1"/>
      <c r="AI456" s="1"/>
      <c r="AJ456" s="1"/>
      <c r="AK456" s="1"/>
      <c r="AL456" s="1"/>
      <c r="AM456" s="1"/>
      <c r="AN456" s="1"/>
      <c r="AO456" s="1"/>
      <c r="AP456" s="1"/>
      <c r="AQ456" s="1"/>
      <c r="AR456" s="1"/>
      <c r="AS456" s="1"/>
      <c r="AT456" s="1"/>
      <c r="AU456" s="1"/>
      <c r="AV456" s="1"/>
      <c r="AW456" s="1"/>
      <c r="AX456" s="1"/>
      <c r="AY456" s="1"/>
    </row>
    <row r="457" spans="1:51" ht="71.099999999999994" customHeight="1" x14ac:dyDescent="0.2">
      <c r="A457" s="174">
        <f t="shared" si="6"/>
        <v>449</v>
      </c>
      <c r="B457" s="302" t="s">
        <v>3411</v>
      </c>
      <c r="C457" s="302" t="s">
        <v>1819</v>
      </c>
      <c r="D457" s="302" t="s">
        <v>1820</v>
      </c>
      <c r="E457" s="303" t="s">
        <v>83</v>
      </c>
      <c r="F457" s="302" t="s">
        <v>34</v>
      </c>
      <c r="G457" s="303" t="s">
        <v>35</v>
      </c>
      <c r="H457" s="254">
        <v>44945</v>
      </c>
      <c r="I457" s="255" t="s">
        <v>3424</v>
      </c>
      <c r="J457" s="255" t="s">
        <v>3424</v>
      </c>
      <c r="K457" s="180" t="s">
        <v>40</v>
      </c>
      <c r="L457" s="217" t="s">
        <v>989</v>
      </c>
      <c r="M457" s="217" t="s">
        <v>989</v>
      </c>
      <c r="N457" s="181" t="s">
        <v>41</v>
      </c>
      <c r="O457" s="256">
        <v>44945</v>
      </c>
      <c r="P457" s="182" t="s">
        <v>989</v>
      </c>
      <c r="Q457" s="1"/>
      <c r="R457" s="1"/>
      <c r="S457" s="1"/>
      <c r="T457" s="1"/>
      <c r="U457" s="1"/>
      <c r="V457" s="1"/>
      <c r="W457" s="1"/>
      <c r="X457" s="1"/>
      <c r="Y457" s="1"/>
      <c r="Z457" s="1"/>
      <c r="AA457" s="1"/>
      <c r="AB457" s="1"/>
      <c r="AC457" s="1"/>
      <c r="AD457" s="1"/>
      <c r="AE457" s="1"/>
      <c r="AF457" s="1"/>
      <c r="AG457" s="1"/>
      <c r="AH457" s="1"/>
      <c r="AI457" s="1"/>
      <c r="AJ457" s="1"/>
      <c r="AK457" s="1"/>
      <c r="AL457" s="1"/>
      <c r="AM457" s="1"/>
      <c r="AN457" s="1"/>
      <c r="AO457" s="1"/>
      <c r="AP457" s="1"/>
      <c r="AQ457" s="1"/>
      <c r="AR457" s="1"/>
      <c r="AS457" s="1"/>
      <c r="AT457" s="1"/>
      <c r="AU457" s="1"/>
      <c r="AV457" s="1"/>
      <c r="AW457" s="1"/>
      <c r="AX457" s="1"/>
      <c r="AY457" s="1"/>
    </row>
    <row r="458" spans="1:51" ht="71.099999999999994" customHeight="1" x14ac:dyDescent="0.2">
      <c r="A458" s="174">
        <f t="shared" si="6"/>
        <v>450</v>
      </c>
      <c r="B458" s="302" t="s">
        <v>3411</v>
      </c>
      <c r="C458" s="302" t="s">
        <v>1821</v>
      </c>
      <c r="D458" s="302" t="s">
        <v>1822</v>
      </c>
      <c r="E458" s="303" t="s">
        <v>44</v>
      </c>
      <c r="F458" s="302" t="s">
        <v>150</v>
      </c>
      <c r="G458" s="303" t="s">
        <v>35</v>
      </c>
      <c r="H458" s="254">
        <v>44226</v>
      </c>
      <c r="I458" s="255" t="s">
        <v>3424</v>
      </c>
      <c r="J458" s="255" t="s">
        <v>3424</v>
      </c>
      <c r="K458" s="180" t="s">
        <v>40</v>
      </c>
      <c r="L458" s="217" t="s">
        <v>989</v>
      </c>
      <c r="M458" s="217" t="s">
        <v>989</v>
      </c>
      <c r="N458" s="181" t="s">
        <v>41</v>
      </c>
      <c r="O458" s="256">
        <v>44438</v>
      </c>
      <c r="P458" s="182" t="s">
        <v>989</v>
      </c>
      <c r="Q458" s="1"/>
      <c r="R458" s="1"/>
      <c r="S458" s="1"/>
      <c r="T458" s="1"/>
      <c r="U458" s="1"/>
      <c r="V458" s="1"/>
      <c r="W458" s="1"/>
      <c r="X458" s="1"/>
      <c r="Y458" s="1"/>
      <c r="Z458" s="1"/>
      <c r="AA458" s="1"/>
      <c r="AB458" s="1"/>
      <c r="AC458" s="1"/>
      <c r="AD458" s="1"/>
      <c r="AE458" s="1"/>
      <c r="AF458" s="1"/>
      <c r="AG458" s="1"/>
      <c r="AH458" s="1"/>
      <c r="AI458" s="1"/>
      <c r="AJ458" s="1"/>
      <c r="AK458" s="1"/>
      <c r="AL458" s="1"/>
      <c r="AM458" s="1"/>
      <c r="AN458" s="1"/>
      <c r="AO458" s="1"/>
      <c r="AP458" s="1"/>
      <c r="AQ458" s="1"/>
      <c r="AR458" s="1"/>
      <c r="AS458" s="1"/>
      <c r="AT458" s="1"/>
      <c r="AU458" s="1"/>
      <c r="AV458" s="1"/>
      <c r="AW458" s="1"/>
      <c r="AX458" s="1"/>
      <c r="AY458" s="1"/>
    </row>
    <row r="459" spans="1:51" ht="71.099999999999994" customHeight="1" x14ac:dyDescent="0.2">
      <c r="A459" s="174">
        <f t="shared" ref="A459:A522" si="7">A458+1</f>
        <v>451</v>
      </c>
      <c r="B459" s="302" t="s">
        <v>3411</v>
      </c>
      <c r="C459" s="302" t="s">
        <v>1823</v>
      </c>
      <c r="D459" s="302" t="s">
        <v>1824</v>
      </c>
      <c r="E459" s="303" t="s">
        <v>83</v>
      </c>
      <c r="F459" s="302" t="s">
        <v>84</v>
      </c>
      <c r="G459" s="303" t="s">
        <v>35</v>
      </c>
      <c r="H459" s="254">
        <v>45037</v>
      </c>
      <c r="I459" s="255" t="s">
        <v>3424</v>
      </c>
      <c r="J459" s="255" t="s">
        <v>3424</v>
      </c>
      <c r="K459" s="180" t="s">
        <v>40</v>
      </c>
      <c r="L459" s="217" t="s">
        <v>989</v>
      </c>
      <c r="M459" s="217" t="s">
        <v>989</v>
      </c>
      <c r="N459" s="181" t="s">
        <v>41</v>
      </c>
      <c r="O459" s="256">
        <v>45040</v>
      </c>
      <c r="P459" s="182" t="s">
        <v>989</v>
      </c>
      <c r="Q459" s="1"/>
      <c r="R459" s="1"/>
      <c r="S459" s="1"/>
      <c r="T459" s="1"/>
      <c r="U459" s="1"/>
      <c r="V459" s="1"/>
      <c r="W459" s="1"/>
      <c r="X459" s="1"/>
      <c r="Y459" s="1"/>
      <c r="Z459" s="1"/>
      <c r="AA459" s="1"/>
      <c r="AB459" s="1"/>
      <c r="AC459" s="1"/>
      <c r="AD459" s="1"/>
      <c r="AE459" s="1"/>
      <c r="AF459" s="1"/>
      <c r="AG459" s="1"/>
      <c r="AH459" s="1"/>
      <c r="AI459" s="1"/>
      <c r="AJ459" s="1"/>
      <c r="AK459" s="1"/>
      <c r="AL459" s="1"/>
      <c r="AM459" s="1"/>
      <c r="AN459" s="1"/>
      <c r="AO459" s="1"/>
      <c r="AP459" s="1"/>
      <c r="AQ459" s="1"/>
      <c r="AR459" s="1"/>
      <c r="AS459" s="1"/>
      <c r="AT459" s="1"/>
      <c r="AU459" s="1"/>
      <c r="AV459" s="1"/>
      <c r="AW459" s="1"/>
      <c r="AX459" s="1"/>
      <c r="AY459" s="1"/>
    </row>
    <row r="460" spans="1:51" ht="71.099999999999994" customHeight="1" x14ac:dyDescent="0.2">
      <c r="A460" s="174">
        <f t="shared" si="7"/>
        <v>452</v>
      </c>
      <c r="B460" s="302" t="s">
        <v>3411</v>
      </c>
      <c r="C460" s="302" t="s">
        <v>1825</v>
      </c>
      <c r="D460" s="302" t="s">
        <v>1826</v>
      </c>
      <c r="E460" s="303" t="s">
        <v>44</v>
      </c>
      <c r="F460" s="302" t="s">
        <v>150</v>
      </c>
      <c r="G460" s="303" t="s">
        <v>35</v>
      </c>
      <c r="H460" s="254">
        <v>44226</v>
      </c>
      <c r="I460" s="255" t="s">
        <v>3424</v>
      </c>
      <c r="J460" s="255" t="s">
        <v>3424</v>
      </c>
      <c r="K460" s="180" t="s">
        <v>40</v>
      </c>
      <c r="L460" s="217" t="s">
        <v>989</v>
      </c>
      <c r="M460" s="217" t="s">
        <v>989</v>
      </c>
      <c r="N460" s="181" t="s">
        <v>41</v>
      </c>
      <c r="O460" s="256">
        <v>44438</v>
      </c>
      <c r="P460" s="182" t="s">
        <v>989</v>
      </c>
      <c r="Q460" s="1"/>
      <c r="R460" s="1"/>
      <c r="S460" s="1"/>
      <c r="T460" s="1"/>
      <c r="U460" s="1"/>
      <c r="V460" s="1"/>
      <c r="W460" s="1"/>
      <c r="X460" s="1"/>
      <c r="Y460" s="1"/>
      <c r="Z460" s="1"/>
      <c r="AA460" s="1"/>
      <c r="AB460" s="1"/>
      <c r="AC460" s="1"/>
      <c r="AD460" s="1"/>
      <c r="AE460" s="1"/>
      <c r="AF460" s="1"/>
      <c r="AG460" s="1"/>
      <c r="AH460" s="1"/>
      <c r="AI460" s="1"/>
      <c r="AJ460" s="1"/>
      <c r="AK460" s="1"/>
      <c r="AL460" s="1"/>
      <c r="AM460" s="1"/>
      <c r="AN460" s="1"/>
      <c r="AO460" s="1"/>
      <c r="AP460" s="1"/>
      <c r="AQ460" s="1"/>
      <c r="AR460" s="1"/>
      <c r="AS460" s="1"/>
      <c r="AT460" s="1"/>
      <c r="AU460" s="1"/>
      <c r="AV460" s="1"/>
      <c r="AW460" s="1"/>
      <c r="AX460" s="1"/>
      <c r="AY460" s="1"/>
    </row>
    <row r="461" spans="1:51" ht="71.099999999999994" customHeight="1" x14ac:dyDescent="0.2">
      <c r="A461" s="174">
        <f t="shared" si="7"/>
        <v>453</v>
      </c>
      <c r="B461" s="302" t="s">
        <v>3411</v>
      </c>
      <c r="C461" s="302" t="s">
        <v>1827</v>
      </c>
      <c r="D461" s="302" t="s">
        <v>1828</v>
      </c>
      <c r="E461" s="303" t="s">
        <v>44</v>
      </c>
      <c r="F461" s="302" t="s">
        <v>150</v>
      </c>
      <c r="G461" s="303" t="s">
        <v>35</v>
      </c>
      <c r="H461" s="254">
        <v>44226</v>
      </c>
      <c r="I461" s="255" t="s">
        <v>3424</v>
      </c>
      <c r="J461" s="255" t="s">
        <v>3424</v>
      </c>
      <c r="K461" s="180" t="s">
        <v>40</v>
      </c>
      <c r="L461" s="217" t="s">
        <v>989</v>
      </c>
      <c r="M461" s="217" t="s">
        <v>989</v>
      </c>
      <c r="N461" s="181" t="s">
        <v>41</v>
      </c>
      <c r="O461" s="256">
        <v>44438</v>
      </c>
      <c r="P461" s="182" t="s">
        <v>989</v>
      </c>
      <c r="Q461" s="1"/>
      <c r="R461" s="1"/>
      <c r="S461" s="1"/>
      <c r="T461" s="1"/>
      <c r="U461" s="1"/>
      <c r="V461" s="1"/>
      <c r="W461" s="1"/>
      <c r="X461" s="1"/>
      <c r="Y461" s="1"/>
      <c r="Z461" s="1"/>
      <c r="AA461" s="1"/>
      <c r="AB461" s="1"/>
      <c r="AC461" s="1"/>
      <c r="AD461" s="1"/>
      <c r="AE461" s="1"/>
      <c r="AF461" s="1"/>
      <c r="AG461" s="1"/>
      <c r="AH461" s="1"/>
      <c r="AI461" s="1"/>
      <c r="AJ461" s="1"/>
      <c r="AK461" s="1"/>
      <c r="AL461" s="1"/>
      <c r="AM461" s="1"/>
      <c r="AN461" s="1"/>
      <c r="AO461" s="1"/>
      <c r="AP461" s="1"/>
      <c r="AQ461" s="1"/>
      <c r="AR461" s="1"/>
      <c r="AS461" s="1"/>
      <c r="AT461" s="1"/>
      <c r="AU461" s="1"/>
      <c r="AV461" s="1"/>
      <c r="AW461" s="1"/>
      <c r="AX461" s="1"/>
      <c r="AY461" s="1"/>
    </row>
    <row r="462" spans="1:51" ht="71.099999999999994" customHeight="1" x14ac:dyDescent="0.2">
      <c r="A462" s="174">
        <f t="shared" si="7"/>
        <v>454</v>
      </c>
      <c r="B462" s="302" t="s">
        <v>3411</v>
      </c>
      <c r="C462" s="302" t="s">
        <v>1829</v>
      </c>
      <c r="D462" s="302" t="s">
        <v>1830</v>
      </c>
      <c r="E462" s="303" t="s">
        <v>83</v>
      </c>
      <c r="F462" s="302" t="s">
        <v>150</v>
      </c>
      <c r="G462" s="303" t="s">
        <v>35</v>
      </c>
      <c r="H462" s="254">
        <v>44226</v>
      </c>
      <c r="I462" s="255" t="s">
        <v>3424</v>
      </c>
      <c r="J462" s="255" t="s">
        <v>3424</v>
      </c>
      <c r="K462" s="180" t="s">
        <v>40</v>
      </c>
      <c r="L462" s="217" t="s">
        <v>989</v>
      </c>
      <c r="M462" s="217" t="s">
        <v>989</v>
      </c>
      <c r="N462" s="181" t="s">
        <v>41</v>
      </c>
      <c r="O462" s="256">
        <v>44438</v>
      </c>
      <c r="P462" s="182" t="s">
        <v>989</v>
      </c>
      <c r="Q462" s="1"/>
      <c r="R462" s="1"/>
      <c r="S462" s="1"/>
      <c r="T462" s="1"/>
      <c r="U462" s="1"/>
      <c r="V462" s="1"/>
      <c r="W462" s="1"/>
      <c r="X462" s="1"/>
      <c r="Y462" s="1"/>
      <c r="Z462" s="1"/>
      <c r="AA462" s="1"/>
      <c r="AB462" s="1"/>
      <c r="AC462" s="1"/>
      <c r="AD462" s="1"/>
      <c r="AE462" s="1"/>
      <c r="AF462" s="1"/>
      <c r="AG462" s="1"/>
      <c r="AH462" s="1"/>
      <c r="AI462" s="1"/>
      <c r="AJ462" s="1"/>
      <c r="AK462" s="1"/>
      <c r="AL462" s="1"/>
      <c r="AM462" s="1"/>
      <c r="AN462" s="1"/>
      <c r="AO462" s="1"/>
      <c r="AP462" s="1"/>
      <c r="AQ462" s="1"/>
      <c r="AR462" s="1"/>
      <c r="AS462" s="1"/>
      <c r="AT462" s="1"/>
      <c r="AU462" s="1"/>
      <c r="AV462" s="1"/>
      <c r="AW462" s="1"/>
      <c r="AX462" s="1"/>
      <c r="AY462" s="1"/>
    </row>
    <row r="463" spans="1:51" ht="71.099999999999994" customHeight="1" x14ac:dyDescent="0.2">
      <c r="A463" s="174">
        <f t="shared" si="7"/>
        <v>455</v>
      </c>
      <c r="B463" s="302" t="s">
        <v>3411</v>
      </c>
      <c r="C463" s="302" t="s">
        <v>1831</v>
      </c>
      <c r="D463" s="302" t="s">
        <v>1832</v>
      </c>
      <c r="E463" s="303" t="s">
        <v>83</v>
      </c>
      <c r="F463" s="302" t="s">
        <v>84</v>
      </c>
      <c r="G463" s="303" t="s">
        <v>35</v>
      </c>
      <c r="H463" s="254">
        <v>44330</v>
      </c>
      <c r="I463" s="255" t="s">
        <v>3424</v>
      </c>
      <c r="J463" s="255" t="s">
        <v>3424</v>
      </c>
      <c r="K463" s="180" t="s">
        <v>40</v>
      </c>
      <c r="L463" s="217" t="s">
        <v>989</v>
      </c>
      <c r="M463" s="217" t="s">
        <v>989</v>
      </c>
      <c r="N463" s="181" t="s">
        <v>41</v>
      </c>
      <c r="O463" s="256">
        <v>44330</v>
      </c>
      <c r="P463" s="182" t="s">
        <v>989</v>
      </c>
      <c r="Q463" s="1"/>
      <c r="R463" s="1"/>
      <c r="S463" s="1"/>
      <c r="T463" s="1"/>
      <c r="U463" s="1"/>
      <c r="V463" s="1"/>
      <c r="W463" s="1"/>
      <c r="X463" s="1"/>
      <c r="Y463" s="1"/>
      <c r="Z463" s="1"/>
      <c r="AA463" s="1"/>
      <c r="AB463" s="1"/>
      <c r="AC463" s="1"/>
      <c r="AD463" s="1"/>
      <c r="AE463" s="1"/>
      <c r="AF463" s="1"/>
      <c r="AG463" s="1"/>
      <c r="AH463" s="1"/>
      <c r="AI463" s="1"/>
      <c r="AJ463" s="1"/>
      <c r="AK463" s="1"/>
      <c r="AL463" s="1"/>
      <c r="AM463" s="1"/>
      <c r="AN463" s="1"/>
      <c r="AO463" s="1"/>
      <c r="AP463" s="1"/>
      <c r="AQ463" s="1"/>
      <c r="AR463" s="1"/>
      <c r="AS463" s="1"/>
      <c r="AT463" s="1"/>
      <c r="AU463" s="1"/>
      <c r="AV463" s="1"/>
      <c r="AW463" s="1"/>
      <c r="AX463" s="1"/>
      <c r="AY463" s="1"/>
    </row>
    <row r="464" spans="1:51" ht="71.099999999999994" customHeight="1" x14ac:dyDescent="0.2">
      <c r="A464" s="174">
        <f t="shared" si="7"/>
        <v>456</v>
      </c>
      <c r="B464" s="302" t="s">
        <v>3411</v>
      </c>
      <c r="C464" s="302" t="s">
        <v>1833</v>
      </c>
      <c r="D464" s="302" t="s">
        <v>1834</v>
      </c>
      <c r="E464" s="303" t="s">
        <v>44</v>
      </c>
      <c r="F464" s="302" t="s">
        <v>150</v>
      </c>
      <c r="G464" s="303" t="s">
        <v>35</v>
      </c>
      <c r="H464" s="254">
        <v>44226</v>
      </c>
      <c r="I464" s="255" t="s">
        <v>3424</v>
      </c>
      <c r="J464" s="255" t="s">
        <v>3424</v>
      </c>
      <c r="K464" s="180" t="s">
        <v>40</v>
      </c>
      <c r="L464" s="217" t="s">
        <v>989</v>
      </c>
      <c r="M464" s="217" t="s">
        <v>989</v>
      </c>
      <c r="N464" s="181" t="s">
        <v>41</v>
      </c>
      <c r="O464" s="256">
        <v>44438</v>
      </c>
      <c r="P464" s="182" t="s">
        <v>989</v>
      </c>
      <c r="Q464" s="1"/>
      <c r="R464" s="1"/>
      <c r="S464" s="1"/>
      <c r="T464" s="1"/>
      <c r="U464" s="1"/>
      <c r="V464" s="1"/>
      <c r="W464" s="1"/>
      <c r="X464" s="1"/>
      <c r="Y464" s="1"/>
      <c r="Z464" s="1"/>
      <c r="AA464" s="1"/>
      <c r="AB464" s="1"/>
      <c r="AC464" s="1"/>
      <c r="AD464" s="1"/>
      <c r="AE464" s="1"/>
      <c r="AF464" s="1"/>
      <c r="AG464" s="1"/>
      <c r="AH464" s="1"/>
      <c r="AI464" s="1"/>
      <c r="AJ464" s="1"/>
      <c r="AK464" s="1"/>
      <c r="AL464" s="1"/>
      <c r="AM464" s="1"/>
      <c r="AN464" s="1"/>
      <c r="AO464" s="1"/>
      <c r="AP464" s="1"/>
      <c r="AQ464" s="1"/>
      <c r="AR464" s="1"/>
      <c r="AS464" s="1"/>
      <c r="AT464" s="1"/>
      <c r="AU464" s="1"/>
      <c r="AV464" s="1"/>
      <c r="AW464" s="1"/>
      <c r="AX464" s="1"/>
      <c r="AY464" s="1"/>
    </row>
    <row r="465" spans="1:51" ht="71.099999999999994" customHeight="1" x14ac:dyDescent="0.2">
      <c r="A465" s="174">
        <f t="shared" si="7"/>
        <v>457</v>
      </c>
      <c r="B465" s="302" t="s">
        <v>3411</v>
      </c>
      <c r="C465" s="302" t="s">
        <v>1835</v>
      </c>
      <c r="D465" s="302" t="s">
        <v>1836</v>
      </c>
      <c r="E465" s="303" t="s">
        <v>44</v>
      </c>
      <c r="F465" s="302" t="s">
        <v>150</v>
      </c>
      <c r="G465" s="303" t="s">
        <v>35</v>
      </c>
      <c r="H465" s="254">
        <v>44226</v>
      </c>
      <c r="I465" s="255" t="s">
        <v>3424</v>
      </c>
      <c r="J465" s="255" t="s">
        <v>3424</v>
      </c>
      <c r="K465" s="180" t="s">
        <v>40</v>
      </c>
      <c r="L465" s="217" t="s">
        <v>989</v>
      </c>
      <c r="M465" s="217" t="s">
        <v>989</v>
      </c>
      <c r="N465" s="181" t="s">
        <v>41</v>
      </c>
      <c r="O465" s="256">
        <v>44438</v>
      </c>
      <c r="P465" s="182" t="s">
        <v>989</v>
      </c>
      <c r="Q465" s="1"/>
      <c r="R465" s="1"/>
      <c r="S465" s="1"/>
      <c r="T465" s="1"/>
      <c r="U465" s="1"/>
      <c r="V465" s="1"/>
      <c r="W465" s="1"/>
      <c r="X465" s="1"/>
      <c r="Y465" s="1"/>
      <c r="Z465" s="1"/>
      <c r="AA465" s="1"/>
      <c r="AB465" s="1"/>
      <c r="AC465" s="1"/>
      <c r="AD465" s="1"/>
      <c r="AE465" s="1"/>
      <c r="AF465" s="1"/>
      <c r="AG465" s="1"/>
      <c r="AH465" s="1"/>
      <c r="AI465" s="1"/>
      <c r="AJ465" s="1"/>
      <c r="AK465" s="1"/>
      <c r="AL465" s="1"/>
      <c r="AM465" s="1"/>
      <c r="AN465" s="1"/>
      <c r="AO465" s="1"/>
      <c r="AP465" s="1"/>
      <c r="AQ465" s="1"/>
      <c r="AR465" s="1"/>
      <c r="AS465" s="1"/>
      <c r="AT465" s="1"/>
      <c r="AU465" s="1"/>
      <c r="AV465" s="1"/>
      <c r="AW465" s="1"/>
      <c r="AX465" s="1"/>
      <c r="AY465" s="1"/>
    </row>
    <row r="466" spans="1:51" ht="71.099999999999994" customHeight="1" x14ac:dyDescent="0.2">
      <c r="A466" s="174">
        <f t="shared" si="7"/>
        <v>458</v>
      </c>
      <c r="B466" s="302" t="s">
        <v>3411</v>
      </c>
      <c r="C466" s="302" t="s">
        <v>1837</v>
      </c>
      <c r="D466" s="302" t="s">
        <v>1838</v>
      </c>
      <c r="E466" s="303" t="s">
        <v>44</v>
      </c>
      <c r="F466" s="302" t="s">
        <v>150</v>
      </c>
      <c r="G466" s="303" t="s">
        <v>35</v>
      </c>
      <c r="H466" s="254">
        <v>44226</v>
      </c>
      <c r="I466" s="255" t="s">
        <v>3424</v>
      </c>
      <c r="J466" s="255" t="s">
        <v>3424</v>
      </c>
      <c r="K466" s="180" t="s">
        <v>40</v>
      </c>
      <c r="L466" s="217" t="s">
        <v>989</v>
      </c>
      <c r="M466" s="217" t="s">
        <v>989</v>
      </c>
      <c r="N466" s="181" t="s">
        <v>41</v>
      </c>
      <c r="O466" s="256">
        <v>44438</v>
      </c>
      <c r="P466" s="182" t="s">
        <v>989</v>
      </c>
      <c r="Q466" s="1"/>
      <c r="R466" s="1"/>
      <c r="S466" s="1"/>
      <c r="T466" s="1"/>
      <c r="U466" s="1"/>
      <c r="V466" s="1"/>
      <c r="W466" s="1"/>
      <c r="X466" s="1"/>
      <c r="Y466" s="1"/>
      <c r="Z466" s="1"/>
      <c r="AA466" s="1"/>
      <c r="AB466" s="1"/>
      <c r="AC466" s="1"/>
      <c r="AD466" s="1"/>
      <c r="AE466" s="1"/>
      <c r="AF466" s="1"/>
      <c r="AG466" s="1"/>
      <c r="AH466" s="1"/>
      <c r="AI466" s="1"/>
      <c r="AJ466" s="1"/>
      <c r="AK466" s="1"/>
      <c r="AL466" s="1"/>
      <c r="AM466" s="1"/>
      <c r="AN466" s="1"/>
      <c r="AO466" s="1"/>
      <c r="AP466" s="1"/>
      <c r="AQ466" s="1"/>
      <c r="AR466" s="1"/>
      <c r="AS466" s="1"/>
      <c r="AT466" s="1"/>
      <c r="AU466" s="1"/>
      <c r="AV466" s="1"/>
      <c r="AW466" s="1"/>
      <c r="AX466" s="1"/>
      <c r="AY466" s="1"/>
    </row>
    <row r="467" spans="1:51" ht="71.099999999999994" customHeight="1" x14ac:dyDescent="0.2">
      <c r="A467" s="174">
        <f t="shared" si="7"/>
        <v>459</v>
      </c>
      <c r="B467" s="302" t="s">
        <v>3411</v>
      </c>
      <c r="C467" s="302" t="s">
        <v>1839</v>
      </c>
      <c r="D467" s="302" t="s">
        <v>1840</v>
      </c>
      <c r="E467" s="303" t="s">
        <v>44</v>
      </c>
      <c r="F467" s="302" t="s">
        <v>150</v>
      </c>
      <c r="G467" s="303" t="s">
        <v>35</v>
      </c>
      <c r="H467" s="254">
        <v>44226</v>
      </c>
      <c r="I467" s="255" t="s">
        <v>3424</v>
      </c>
      <c r="J467" s="255" t="s">
        <v>3424</v>
      </c>
      <c r="K467" s="180" t="s">
        <v>40</v>
      </c>
      <c r="L467" s="217" t="s">
        <v>989</v>
      </c>
      <c r="M467" s="217" t="s">
        <v>989</v>
      </c>
      <c r="N467" s="181" t="s">
        <v>41</v>
      </c>
      <c r="O467" s="256">
        <v>44438</v>
      </c>
      <c r="P467" s="182" t="s">
        <v>989</v>
      </c>
      <c r="Q467" s="1"/>
      <c r="R467" s="1"/>
      <c r="S467" s="1"/>
      <c r="T467" s="1"/>
      <c r="U467" s="1"/>
      <c r="V467" s="1"/>
      <c r="W467" s="1"/>
      <c r="X467" s="1"/>
      <c r="Y467" s="1"/>
      <c r="Z467" s="1"/>
      <c r="AA467" s="1"/>
      <c r="AB467" s="1"/>
      <c r="AC467" s="1"/>
      <c r="AD467" s="1"/>
      <c r="AE467" s="1"/>
      <c r="AF467" s="1"/>
      <c r="AG467" s="1"/>
      <c r="AH467" s="1"/>
      <c r="AI467" s="1"/>
      <c r="AJ467" s="1"/>
      <c r="AK467" s="1"/>
      <c r="AL467" s="1"/>
      <c r="AM467" s="1"/>
      <c r="AN467" s="1"/>
      <c r="AO467" s="1"/>
      <c r="AP467" s="1"/>
      <c r="AQ467" s="1"/>
      <c r="AR467" s="1"/>
      <c r="AS467" s="1"/>
      <c r="AT467" s="1"/>
      <c r="AU467" s="1"/>
      <c r="AV467" s="1"/>
      <c r="AW467" s="1"/>
      <c r="AX467" s="1"/>
      <c r="AY467" s="1"/>
    </row>
    <row r="468" spans="1:51" ht="71.099999999999994" customHeight="1" x14ac:dyDescent="0.2">
      <c r="A468" s="174">
        <f t="shared" si="7"/>
        <v>460</v>
      </c>
      <c r="B468" s="302" t="s">
        <v>3411</v>
      </c>
      <c r="C468" s="302" t="s">
        <v>1841</v>
      </c>
      <c r="D468" s="302" t="s">
        <v>1842</v>
      </c>
      <c r="E468" s="303" t="s">
        <v>44</v>
      </c>
      <c r="F468" s="302" t="s">
        <v>150</v>
      </c>
      <c r="G468" s="303" t="s">
        <v>35</v>
      </c>
      <c r="H468" s="254">
        <v>44226</v>
      </c>
      <c r="I468" s="255" t="s">
        <v>3424</v>
      </c>
      <c r="J468" s="255" t="s">
        <v>3424</v>
      </c>
      <c r="K468" s="180" t="s">
        <v>40</v>
      </c>
      <c r="L468" s="217" t="s">
        <v>989</v>
      </c>
      <c r="M468" s="217" t="s">
        <v>989</v>
      </c>
      <c r="N468" s="181" t="s">
        <v>41</v>
      </c>
      <c r="O468" s="256">
        <v>44438</v>
      </c>
      <c r="P468" s="182" t="s">
        <v>989</v>
      </c>
      <c r="Q468" s="1"/>
      <c r="R468" s="1"/>
      <c r="S468" s="1"/>
      <c r="T468" s="1"/>
      <c r="U468" s="1"/>
      <c r="V468" s="1"/>
      <c r="W468" s="1"/>
      <c r="X468" s="1"/>
      <c r="Y468" s="1"/>
      <c r="Z468" s="1"/>
      <c r="AA468" s="1"/>
      <c r="AB468" s="1"/>
      <c r="AC468" s="1"/>
      <c r="AD468" s="1"/>
      <c r="AE468" s="1"/>
      <c r="AF468" s="1"/>
      <c r="AG468" s="1"/>
      <c r="AH468" s="1"/>
      <c r="AI468" s="1"/>
      <c r="AJ468" s="1"/>
      <c r="AK468" s="1"/>
      <c r="AL468" s="1"/>
      <c r="AM468" s="1"/>
      <c r="AN468" s="1"/>
      <c r="AO468" s="1"/>
      <c r="AP468" s="1"/>
      <c r="AQ468" s="1"/>
      <c r="AR468" s="1"/>
      <c r="AS468" s="1"/>
      <c r="AT468" s="1"/>
      <c r="AU468" s="1"/>
      <c r="AV468" s="1"/>
      <c r="AW468" s="1"/>
      <c r="AX468" s="1"/>
      <c r="AY468" s="1"/>
    </row>
    <row r="469" spans="1:51" ht="71.099999999999994" customHeight="1" x14ac:dyDescent="0.2">
      <c r="A469" s="174">
        <f t="shared" si="7"/>
        <v>461</v>
      </c>
      <c r="B469" s="302" t="s">
        <v>3411</v>
      </c>
      <c r="C469" s="302" t="s">
        <v>1843</v>
      </c>
      <c r="D469" s="302" t="s">
        <v>1844</v>
      </c>
      <c r="E469" s="303" t="s">
        <v>44</v>
      </c>
      <c r="F469" s="302" t="s">
        <v>150</v>
      </c>
      <c r="G469" s="303" t="s">
        <v>35</v>
      </c>
      <c r="H469" s="254">
        <v>44226</v>
      </c>
      <c r="I469" s="255" t="s">
        <v>3424</v>
      </c>
      <c r="J469" s="255" t="s">
        <v>3424</v>
      </c>
      <c r="K469" s="180" t="s">
        <v>40</v>
      </c>
      <c r="L469" s="217" t="s">
        <v>989</v>
      </c>
      <c r="M469" s="217" t="s">
        <v>989</v>
      </c>
      <c r="N469" s="181" t="s">
        <v>41</v>
      </c>
      <c r="O469" s="256">
        <v>44438</v>
      </c>
      <c r="P469" s="182" t="s">
        <v>989</v>
      </c>
      <c r="Q469" s="1"/>
      <c r="R469" s="1"/>
      <c r="S469" s="1"/>
      <c r="T469" s="1"/>
      <c r="U469" s="1"/>
      <c r="V469" s="1"/>
      <c r="W469" s="1"/>
      <c r="X469" s="1"/>
      <c r="Y469" s="1"/>
      <c r="Z469" s="1"/>
      <c r="AA469" s="1"/>
      <c r="AB469" s="1"/>
      <c r="AC469" s="1"/>
      <c r="AD469" s="1"/>
      <c r="AE469" s="1"/>
      <c r="AF469" s="1"/>
      <c r="AG469" s="1"/>
      <c r="AH469" s="1"/>
      <c r="AI469" s="1"/>
      <c r="AJ469" s="1"/>
      <c r="AK469" s="1"/>
      <c r="AL469" s="1"/>
      <c r="AM469" s="1"/>
      <c r="AN469" s="1"/>
      <c r="AO469" s="1"/>
      <c r="AP469" s="1"/>
      <c r="AQ469" s="1"/>
      <c r="AR469" s="1"/>
      <c r="AS469" s="1"/>
      <c r="AT469" s="1"/>
      <c r="AU469" s="1"/>
      <c r="AV469" s="1"/>
      <c r="AW469" s="1"/>
      <c r="AX469" s="1"/>
      <c r="AY469" s="1"/>
    </row>
    <row r="470" spans="1:51" ht="71.099999999999994" customHeight="1" x14ac:dyDescent="0.2">
      <c r="A470" s="174">
        <f t="shared" si="7"/>
        <v>462</v>
      </c>
      <c r="B470" s="302" t="s">
        <v>3411</v>
      </c>
      <c r="C470" s="302" t="s">
        <v>1845</v>
      </c>
      <c r="D470" s="302" t="s">
        <v>1846</v>
      </c>
      <c r="E470" s="303" t="s">
        <v>83</v>
      </c>
      <c r="F470" s="302" t="s">
        <v>84</v>
      </c>
      <c r="G470" s="303" t="s">
        <v>35</v>
      </c>
      <c r="H470" s="254">
        <v>43650</v>
      </c>
      <c r="I470" s="255" t="s">
        <v>3424</v>
      </c>
      <c r="J470" s="255" t="s">
        <v>3424</v>
      </c>
      <c r="K470" s="180" t="s">
        <v>40</v>
      </c>
      <c r="L470" s="217" t="s">
        <v>989</v>
      </c>
      <c r="M470" s="217" t="s">
        <v>989</v>
      </c>
      <c r="N470" s="181" t="s">
        <v>41</v>
      </c>
      <c r="O470" s="256">
        <v>43650</v>
      </c>
      <c r="P470" s="182" t="s">
        <v>989</v>
      </c>
      <c r="Q470" s="1"/>
      <c r="R470" s="1"/>
      <c r="S470" s="1"/>
      <c r="T470" s="1"/>
      <c r="U470" s="1"/>
      <c r="V470" s="1"/>
      <c r="W470" s="1"/>
      <c r="X470" s="1"/>
      <c r="Y470" s="1"/>
      <c r="Z470" s="1"/>
      <c r="AA470" s="1"/>
      <c r="AB470" s="1"/>
      <c r="AC470" s="1"/>
      <c r="AD470" s="1"/>
      <c r="AE470" s="1"/>
      <c r="AF470" s="1"/>
      <c r="AG470" s="1"/>
      <c r="AH470" s="1"/>
      <c r="AI470" s="1"/>
      <c r="AJ470" s="1"/>
      <c r="AK470" s="1"/>
      <c r="AL470" s="1"/>
      <c r="AM470" s="1"/>
      <c r="AN470" s="1"/>
      <c r="AO470" s="1"/>
      <c r="AP470" s="1"/>
      <c r="AQ470" s="1"/>
      <c r="AR470" s="1"/>
      <c r="AS470" s="1"/>
      <c r="AT470" s="1"/>
      <c r="AU470" s="1"/>
      <c r="AV470" s="1"/>
      <c r="AW470" s="1"/>
      <c r="AX470" s="1"/>
      <c r="AY470" s="1"/>
    </row>
    <row r="471" spans="1:51" ht="71.099999999999994" customHeight="1" x14ac:dyDescent="0.2">
      <c r="A471" s="174">
        <f t="shared" si="7"/>
        <v>463</v>
      </c>
      <c r="B471" s="302" t="s">
        <v>3411</v>
      </c>
      <c r="C471" s="302" t="s">
        <v>1847</v>
      </c>
      <c r="D471" s="302" t="s">
        <v>1848</v>
      </c>
      <c r="E471" s="303" t="s">
        <v>83</v>
      </c>
      <c r="F471" s="302" t="s">
        <v>34</v>
      </c>
      <c r="G471" s="303" t="s">
        <v>35</v>
      </c>
      <c r="H471" s="254">
        <v>43650</v>
      </c>
      <c r="I471" s="255" t="s">
        <v>3424</v>
      </c>
      <c r="J471" s="255" t="s">
        <v>3424</v>
      </c>
      <c r="K471" s="180" t="s">
        <v>40</v>
      </c>
      <c r="L471" s="217" t="s">
        <v>989</v>
      </c>
      <c r="M471" s="217" t="s">
        <v>989</v>
      </c>
      <c r="N471" s="181" t="s">
        <v>41</v>
      </c>
      <c r="O471" s="256">
        <v>39998</v>
      </c>
      <c r="P471" s="182" t="s">
        <v>989</v>
      </c>
      <c r="Q471" s="1"/>
      <c r="R471" s="1"/>
      <c r="S471" s="1"/>
      <c r="T471" s="1"/>
      <c r="U471" s="1"/>
      <c r="V471" s="1"/>
      <c r="W471" s="1"/>
      <c r="X471" s="1"/>
      <c r="Y471" s="1"/>
      <c r="Z471" s="1"/>
      <c r="AA471" s="1"/>
      <c r="AB471" s="1"/>
      <c r="AC471" s="1"/>
      <c r="AD471" s="1"/>
      <c r="AE471" s="1"/>
      <c r="AF471" s="1"/>
      <c r="AG471" s="1"/>
      <c r="AH471" s="1"/>
      <c r="AI471" s="1"/>
      <c r="AJ471" s="1"/>
      <c r="AK471" s="1"/>
      <c r="AL471" s="1"/>
      <c r="AM471" s="1"/>
      <c r="AN471" s="1"/>
      <c r="AO471" s="1"/>
      <c r="AP471" s="1"/>
      <c r="AQ471" s="1"/>
      <c r="AR471" s="1"/>
      <c r="AS471" s="1"/>
      <c r="AT471" s="1"/>
      <c r="AU471" s="1"/>
      <c r="AV471" s="1"/>
      <c r="AW471" s="1"/>
      <c r="AX471" s="1"/>
      <c r="AY471" s="1"/>
    </row>
    <row r="472" spans="1:51" ht="71.099999999999994" customHeight="1" x14ac:dyDescent="0.2">
      <c r="A472" s="174">
        <f t="shared" si="7"/>
        <v>464</v>
      </c>
      <c r="B472" s="302" t="s">
        <v>3411</v>
      </c>
      <c r="C472" s="302" t="s">
        <v>1849</v>
      </c>
      <c r="D472" s="302" t="s">
        <v>1850</v>
      </c>
      <c r="E472" s="303" t="s">
        <v>83</v>
      </c>
      <c r="F472" s="302" t="s">
        <v>34</v>
      </c>
      <c r="G472" s="303" t="s">
        <v>35</v>
      </c>
      <c r="H472" s="254">
        <v>44956</v>
      </c>
      <c r="I472" s="255" t="s">
        <v>3424</v>
      </c>
      <c r="J472" s="255" t="s">
        <v>3424</v>
      </c>
      <c r="K472" s="180" t="s">
        <v>40</v>
      </c>
      <c r="L472" s="217" t="s">
        <v>989</v>
      </c>
      <c r="M472" s="217" t="s">
        <v>989</v>
      </c>
      <c r="N472" s="181" t="s">
        <v>41</v>
      </c>
      <c r="O472" s="256">
        <v>44956</v>
      </c>
      <c r="P472" s="182" t="s">
        <v>989</v>
      </c>
      <c r="Q472" s="1"/>
      <c r="R472" s="1"/>
      <c r="S472" s="1"/>
      <c r="T472" s="1"/>
      <c r="U472" s="1"/>
      <c r="V472" s="1"/>
      <c r="W472" s="1"/>
      <c r="X472" s="1"/>
      <c r="Y472" s="1"/>
      <c r="Z472" s="1"/>
      <c r="AA472" s="1"/>
      <c r="AB472" s="1"/>
      <c r="AC472" s="1"/>
      <c r="AD472" s="1"/>
      <c r="AE472" s="1"/>
      <c r="AF472" s="1"/>
      <c r="AG472" s="1"/>
      <c r="AH472" s="1"/>
      <c r="AI472" s="1"/>
      <c r="AJ472" s="1"/>
      <c r="AK472" s="1"/>
      <c r="AL472" s="1"/>
      <c r="AM472" s="1"/>
      <c r="AN472" s="1"/>
      <c r="AO472" s="1"/>
      <c r="AP472" s="1"/>
      <c r="AQ472" s="1"/>
      <c r="AR472" s="1"/>
      <c r="AS472" s="1"/>
      <c r="AT472" s="1"/>
      <c r="AU472" s="1"/>
      <c r="AV472" s="1"/>
      <c r="AW472" s="1"/>
      <c r="AX472" s="1"/>
      <c r="AY472" s="1"/>
    </row>
    <row r="473" spans="1:51" ht="71.099999999999994" customHeight="1" x14ac:dyDescent="0.2">
      <c r="A473" s="174">
        <f t="shared" si="7"/>
        <v>465</v>
      </c>
      <c r="B473" s="302" t="s">
        <v>3411</v>
      </c>
      <c r="C473" s="302" t="s">
        <v>1851</v>
      </c>
      <c r="D473" s="302" t="s">
        <v>1852</v>
      </c>
      <c r="E473" s="303" t="s">
        <v>83</v>
      </c>
      <c r="F473" s="302" t="s">
        <v>34</v>
      </c>
      <c r="G473" s="303" t="s">
        <v>35</v>
      </c>
      <c r="H473" s="254">
        <v>44956</v>
      </c>
      <c r="I473" s="255" t="s">
        <v>3424</v>
      </c>
      <c r="J473" s="255" t="s">
        <v>3424</v>
      </c>
      <c r="K473" s="180" t="s">
        <v>40</v>
      </c>
      <c r="L473" s="217" t="s">
        <v>989</v>
      </c>
      <c r="M473" s="217" t="s">
        <v>989</v>
      </c>
      <c r="N473" s="181" t="s">
        <v>41</v>
      </c>
      <c r="O473" s="256">
        <v>44956</v>
      </c>
      <c r="P473" s="182" t="s">
        <v>989</v>
      </c>
      <c r="Q473" s="1"/>
      <c r="R473" s="1"/>
      <c r="S473" s="1"/>
      <c r="T473" s="1"/>
      <c r="U473" s="1"/>
      <c r="V473" s="1"/>
      <c r="W473" s="1"/>
      <c r="X473" s="1"/>
      <c r="Y473" s="1"/>
      <c r="Z473" s="1"/>
      <c r="AA473" s="1"/>
      <c r="AB473" s="1"/>
      <c r="AC473" s="1"/>
      <c r="AD473" s="1"/>
      <c r="AE473" s="1"/>
      <c r="AF473" s="1"/>
      <c r="AG473" s="1"/>
      <c r="AH473" s="1"/>
      <c r="AI473" s="1"/>
      <c r="AJ473" s="1"/>
      <c r="AK473" s="1"/>
      <c r="AL473" s="1"/>
      <c r="AM473" s="1"/>
      <c r="AN473" s="1"/>
      <c r="AO473" s="1"/>
      <c r="AP473" s="1"/>
      <c r="AQ473" s="1"/>
      <c r="AR473" s="1"/>
      <c r="AS473" s="1"/>
      <c r="AT473" s="1"/>
      <c r="AU473" s="1"/>
      <c r="AV473" s="1"/>
      <c r="AW473" s="1"/>
      <c r="AX473" s="1"/>
      <c r="AY473" s="1"/>
    </row>
    <row r="474" spans="1:51" ht="71.099999999999994" customHeight="1" x14ac:dyDescent="0.2">
      <c r="A474" s="174">
        <f t="shared" si="7"/>
        <v>466</v>
      </c>
      <c r="B474" s="302" t="s">
        <v>3411</v>
      </c>
      <c r="C474" s="302" t="s">
        <v>1853</v>
      </c>
      <c r="D474" s="302" t="s">
        <v>1854</v>
      </c>
      <c r="E474" s="303" t="s">
        <v>83</v>
      </c>
      <c r="F474" s="302" t="s">
        <v>84</v>
      </c>
      <c r="G474" s="303" t="s">
        <v>35</v>
      </c>
      <c r="H474" s="254">
        <v>44956</v>
      </c>
      <c r="I474" s="255" t="s">
        <v>3424</v>
      </c>
      <c r="J474" s="255" t="s">
        <v>3424</v>
      </c>
      <c r="K474" s="180" t="s">
        <v>40</v>
      </c>
      <c r="L474" s="217" t="s">
        <v>989</v>
      </c>
      <c r="M474" s="217" t="s">
        <v>989</v>
      </c>
      <c r="N474" s="181" t="s">
        <v>41</v>
      </c>
      <c r="O474" s="256">
        <v>44956</v>
      </c>
      <c r="P474" s="182" t="s">
        <v>989</v>
      </c>
      <c r="Q474" s="1"/>
      <c r="R474" s="1"/>
      <c r="S474" s="1"/>
      <c r="T474" s="1"/>
      <c r="U474" s="1"/>
      <c r="V474" s="1"/>
      <c r="W474" s="1"/>
      <c r="X474" s="1"/>
      <c r="Y474" s="1"/>
      <c r="Z474" s="1"/>
      <c r="AA474" s="1"/>
      <c r="AB474" s="1"/>
      <c r="AC474" s="1"/>
      <c r="AD474" s="1"/>
      <c r="AE474" s="1"/>
      <c r="AF474" s="1"/>
      <c r="AG474" s="1"/>
      <c r="AH474" s="1"/>
      <c r="AI474" s="1"/>
      <c r="AJ474" s="1"/>
      <c r="AK474" s="1"/>
      <c r="AL474" s="1"/>
      <c r="AM474" s="1"/>
      <c r="AN474" s="1"/>
      <c r="AO474" s="1"/>
      <c r="AP474" s="1"/>
      <c r="AQ474" s="1"/>
      <c r="AR474" s="1"/>
      <c r="AS474" s="1"/>
      <c r="AT474" s="1"/>
      <c r="AU474" s="1"/>
      <c r="AV474" s="1"/>
      <c r="AW474" s="1"/>
      <c r="AX474" s="1"/>
      <c r="AY474" s="1"/>
    </row>
    <row r="475" spans="1:51" ht="71.099999999999994" customHeight="1" x14ac:dyDescent="0.2">
      <c r="A475" s="174">
        <f t="shared" si="7"/>
        <v>467</v>
      </c>
      <c r="B475" s="302" t="s">
        <v>3411</v>
      </c>
      <c r="C475" s="302" t="s">
        <v>1855</v>
      </c>
      <c r="D475" s="302" t="s">
        <v>1856</v>
      </c>
      <c r="E475" s="303" t="s">
        <v>83</v>
      </c>
      <c r="F475" s="302" t="s">
        <v>84</v>
      </c>
      <c r="G475" s="303" t="s">
        <v>35</v>
      </c>
      <c r="H475" s="254">
        <v>44956</v>
      </c>
      <c r="I475" s="255" t="s">
        <v>3424</v>
      </c>
      <c r="J475" s="255" t="s">
        <v>3424</v>
      </c>
      <c r="K475" s="180" t="s">
        <v>40</v>
      </c>
      <c r="L475" s="217" t="s">
        <v>989</v>
      </c>
      <c r="M475" s="217" t="s">
        <v>989</v>
      </c>
      <c r="N475" s="181" t="s">
        <v>41</v>
      </c>
      <c r="O475" s="256">
        <v>44956</v>
      </c>
      <c r="P475" s="182" t="s">
        <v>989</v>
      </c>
      <c r="Q475" s="1"/>
      <c r="R475" s="1"/>
      <c r="S475" s="1"/>
      <c r="T475" s="1"/>
      <c r="U475" s="1"/>
      <c r="V475" s="1"/>
      <c r="W475" s="1"/>
      <c r="X475" s="1"/>
      <c r="Y475" s="1"/>
      <c r="Z475" s="1"/>
      <c r="AA475" s="1"/>
      <c r="AB475" s="1"/>
      <c r="AC475" s="1"/>
      <c r="AD475" s="1"/>
      <c r="AE475" s="1"/>
      <c r="AF475" s="1"/>
      <c r="AG475" s="1"/>
      <c r="AH475" s="1"/>
      <c r="AI475" s="1"/>
      <c r="AJ475" s="1"/>
      <c r="AK475" s="1"/>
      <c r="AL475" s="1"/>
      <c r="AM475" s="1"/>
      <c r="AN475" s="1"/>
      <c r="AO475" s="1"/>
      <c r="AP475" s="1"/>
      <c r="AQ475" s="1"/>
      <c r="AR475" s="1"/>
      <c r="AS475" s="1"/>
      <c r="AT475" s="1"/>
      <c r="AU475" s="1"/>
      <c r="AV475" s="1"/>
      <c r="AW475" s="1"/>
      <c r="AX475" s="1"/>
      <c r="AY475" s="1"/>
    </row>
    <row r="476" spans="1:51" ht="71.099999999999994" customHeight="1" x14ac:dyDescent="0.2">
      <c r="A476" s="174">
        <f t="shared" si="7"/>
        <v>468</v>
      </c>
      <c r="B476" s="302" t="s">
        <v>3411</v>
      </c>
      <c r="C476" s="302" t="s">
        <v>1857</v>
      </c>
      <c r="D476" s="302" t="s">
        <v>1858</v>
      </c>
      <c r="E476" s="303" t="s">
        <v>44</v>
      </c>
      <c r="F476" s="302" t="s">
        <v>150</v>
      </c>
      <c r="G476" s="303" t="s">
        <v>35</v>
      </c>
      <c r="H476" s="254">
        <v>44226</v>
      </c>
      <c r="I476" s="255" t="s">
        <v>3424</v>
      </c>
      <c r="J476" s="255" t="s">
        <v>3424</v>
      </c>
      <c r="K476" s="180" t="s">
        <v>40</v>
      </c>
      <c r="L476" s="217" t="s">
        <v>989</v>
      </c>
      <c r="M476" s="217" t="s">
        <v>989</v>
      </c>
      <c r="N476" s="181" t="s">
        <v>41</v>
      </c>
      <c r="O476" s="254">
        <v>44438</v>
      </c>
      <c r="P476" s="182" t="s">
        <v>989</v>
      </c>
      <c r="Q476" s="1"/>
      <c r="R476" s="1"/>
      <c r="S476" s="1"/>
      <c r="T476" s="1"/>
      <c r="U476" s="1"/>
      <c r="V476" s="1"/>
      <c r="W476" s="1"/>
      <c r="X476" s="1"/>
      <c r="Y476" s="1"/>
      <c r="Z476" s="1"/>
      <c r="AA476" s="1"/>
      <c r="AB476" s="1"/>
      <c r="AC476" s="1"/>
      <c r="AD476" s="1"/>
      <c r="AE476" s="1"/>
      <c r="AF476" s="1"/>
      <c r="AG476" s="1"/>
      <c r="AH476" s="1"/>
      <c r="AI476" s="1"/>
      <c r="AJ476" s="1"/>
      <c r="AK476" s="1"/>
      <c r="AL476" s="1"/>
      <c r="AM476" s="1"/>
      <c r="AN476" s="1"/>
      <c r="AO476" s="1"/>
      <c r="AP476" s="1"/>
      <c r="AQ476" s="1"/>
      <c r="AR476" s="1"/>
      <c r="AS476" s="1"/>
      <c r="AT476" s="1"/>
      <c r="AU476" s="1"/>
      <c r="AV476" s="1"/>
      <c r="AW476" s="1"/>
      <c r="AX476" s="1"/>
      <c r="AY476" s="1"/>
    </row>
    <row r="477" spans="1:51" ht="71.099999999999994" customHeight="1" x14ac:dyDescent="0.2">
      <c r="A477" s="174">
        <f t="shared" si="7"/>
        <v>469</v>
      </c>
      <c r="B477" s="302" t="s">
        <v>3411</v>
      </c>
      <c r="C477" s="302" t="s">
        <v>1859</v>
      </c>
      <c r="D477" s="302" t="s">
        <v>1860</v>
      </c>
      <c r="E477" s="303" t="s">
        <v>44</v>
      </c>
      <c r="F477" s="302" t="s">
        <v>150</v>
      </c>
      <c r="G477" s="303" t="s">
        <v>35</v>
      </c>
      <c r="H477" s="254">
        <v>44226</v>
      </c>
      <c r="I477" s="255" t="s">
        <v>3424</v>
      </c>
      <c r="J477" s="255" t="s">
        <v>3424</v>
      </c>
      <c r="K477" s="180" t="s">
        <v>40</v>
      </c>
      <c r="L477" s="217" t="s">
        <v>989</v>
      </c>
      <c r="M477" s="217" t="s">
        <v>989</v>
      </c>
      <c r="N477" s="181" t="s">
        <v>41</v>
      </c>
      <c r="O477" s="254">
        <v>44438</v>
      </c>
      <c r="P477" s="182" t="s">
        <v>989</v>
      </c>
      <c r="Q477" s="1"/>
      <c r="R477" s="1"/>
      <c r="S477" s="1"/>
      <c r="T477" s="1"/>
      <c r="U477" s="1"/>
      <c r="V477" s="1"/>
      <c r="W477" s="1"/>
      <c r="X477" s="1"/>
      <c r="Y477" s="1"/>
      <c r="Z477" s="1"/>
      <c r="AA477" s="1"/>
      <c r="AB477" s="1"/>
      <c r="AC477" s="1"/>
      <c r="AD477" s="1"/>
      <c r="AE477" s="1"/>
      <c r="AF477" s="1"/>
      <c r="AG477" s="1"/>
      <c r="AH477" s="1"/>
      <c r="AI477" s="1"/>
      <c r="AJ477" s="1"/>
      <c r="AK477" s="1"/>
      <c r="AL477" s="1"/>
      <c r="AM477" s="1"/>
      <c r="AN477" s="1"/>
      <c r="AO477" s="1"/>
      <c r="AP477" s="1"/>
      <c r="AQ477" s="1"/>
      <c r="AR477" s="1"/>
      <c r="AS477" s="1"/>
      <c r="AT477" s="1"/>
      <c r="AU477" s="1"/>
      <c r="AV477" s="1"/>
      <c r="AW477" s="1"/>
      <c r="AX477" s="1"/>
      <c r="AY477" s="1"/>
    </row>
    <row r="478" spans="1:51" ht="71.099999999999994" customHeight="1" x14ac:dyDescent="0.2">
      <c r="A478" s="174">
        <f t="shared" si="7"/>
        <v>470</v>
      </c>
      <c r="B478" s="302" t="s">
        <v>3411</v>
      </c>
      <c r="C478" s="302" t="s">
        <v>1861</v>
      </c>
      <c r="D478" s="302" t="s">
        <v>1862</v>
      </c>
      <c r="E478" s="303" t="s">
        <v>44</v>
      </c>
      <c r="F478" s="302" t="s">
        <v>150</v>
      </c>
      <c r="G478" s="303" t="s">
        <v>35</v>
      </c>
      <c r="H478" s="254">
        <v>44226</v>
      </c>
      <c r="I478" s="255" t="s">
        <v>3424</v>
      </c>
      <c r="J478" s="255" t="s">
        <v>3424</v>
      </c>
      <c r="K478" s="180" t="s">
        <v>40</v>
      </c>
      <c r="L478" s="217" t="s">
        <v>989</v>
      </c>
      <c r="M478" s="217" t="s">
        <v>989</v>
      </c>
      <c r="N478" s="181" t="s">
        <v>41</v>
      </c>
      <c r="O478" s="254">
        <v>44438</v>
      </c>
      <c r="P478" s="182" t="s">
        <v>989</v>
      </c>
      <c r="Q478" s="1"/>
      <c r="R478" s="1"/>
      <c r="S478" s="1"/>
      <c r="T478" s="1"/>
      <c r="U478" s="1"/>
      <c r="V478" s="1"/>
      <c r="W478" s="1"/>
      <c r="X478" s="1"/>
      <c r="Y478" s="1"/>
      <c r="Z478" s="1"/>
      <c r="AA478" s="1"/>
      <c r="AB478" s="1"/>
      <c r="AC478" s="1"/>
      <c r="AD478" s="1"/>
      <c r="AE478" s="1"/>
      <c r="AF478" s="1"/>
      <c r="AG478" s="1"/>
      <c r="AH478" s="1"/>
      <c r="AI478" s="1"/>
      <c r="AJ478" s="1"/>
      <c r="AK478" s="1"/>
      <c r="AL478" s="1"/>
      <c r="AM478" s="1"/>
      <c r="AN478" s="1"/>
      <c r="AO478" s="1"/>
      <c r="AP478" s="1"/>
      <c r="AQ478" s="1"/>
      <c r="AR478" s="1"/>
      <c r="AS478" s="1"/>
      <c r="AT478" s="1"/>
      <c r="AU478" s="1"/>
      <c r="AV478" s="1"/>
      <c r="AW478" s="1"/>
      <c r="AX478" s="1"/>
      <c r="AY478" s="1"/>
    </row>
    <row r="479" spans="1:51" ht="71.099999999999994" customHeight="1" x14ac:dyDescent="0.2">
      <c r="A479" s="174">
        <f t="shared" si="7"/>
        <v>471</v>
      </c>
      <c r="B479" s="302" t="s">
        <v>3411</v>
      </c>
      <c r="C479" s="302" t="s">
        <v>1863</v>
      </c>
      <c r="D479" s="302" t="s">
        <v>1864</v>
      </c>
      <c r="E479" s="303" t="s">
        <v>44</v>
      </c>
      <c r="F479" s="302" t="s">
        <v>150</v>
      </c>
      <c r="G479" s="303" t="s">
        <v>35</v>
      </c>
      <c r="H479" s="254">
        <v>44226</v>
      </c>
      <c r="I479" s="255" t="s">
        <v>3424</v>
      </c>
      <c r="J479" s="255" t="s">
        <v>3424</v>
      </c>
      <c r="K479" s="180" t="s">
        <v>40</v>
      </c>
      <c r="L479" s="217" t="s">
        <v>989</v>
      </c>
      <c r="M479" s="217" t="s">
        <v>989</v>
      </c>
      <c r="N479" s="181" t="s">
        <v>41</v>
      </c>
      <c r="O479" s="254">
        <v>44438</v>
      </c>
      <c r="P479" s="182" t="s">
        <v>989</v>
      </c>
      <c r="Q479" s="1"/>
      <c r="R479" s="1"/>
      <c r="S479" s="1"/>
      <c r="T479" s="1"/>
      <c r="U479" s="1"/>
      <c r="V479" s="1"/>
      <c r="W479" s="1"/>
      <c r="X479" s="1"/>
      <c r="Y479" s="1"/>
      <c r="Z479" s="1"/>
      <c r="AA479" s="1"/>
      <c r="AB479" s="1"/>
      <c r="AC479" s="1"/>
      <c r="AD479" s="1"/>
      <c r="AE479" s="1"/>
      <c r="AF479" s="1"/>
      <c r="AG479" s="1"/>
      <c r="AH479" s="1"/>
      <c r="AI479" s="1"/>
      <c r="AJ479" s="1"/>
      <c r="AK479" s="1"/>
      <c r="AL479" s="1"/>
      <c r="AM479" s="1"/>
      <c r="AN479" s="1"/>
      <c r="AO479" s="1"/>
      <c r="AP479" s="1"/>
      <c r="AQ479" s="1"/>
      <c r="AR479" s="1"/>
      <c r="AS479" s="1"/>
      <c r="AT479" s="1"/>
      <c r="AU479" s="1"/>
      <c r="AV479" s="1"/>
      <c r="AW479" s="1"/>
      <c r="AX479" s="1"/>
      <c r="AY479" s="1"/>
    </row>
    <row r="480" spans="1:51" ht="71.099999999999994" customHeight="1" x14ac:dyDescent="0.2">
      <c r="A480" s="174">
        <f t="shared" si="7"/>
        <v>472</v>
      </c>
      <c r="B480" s="302" t="s">
        <v>3411</v>
      </c>
      <c r="C480" s="302" t="s">
        <v>1865</v>
      </c>
      <c r="D480" s="302" t="s">
        <v>1866</v>
      </c>
      <c r="E480" s="303" t="s">
        <v>44</v>
      </c>
      <c r="F480" s="302" t="s">
        <v>150</v>
      </c>
      <c r="G480" s="303" t="s">
        <v>35</v>
      </c>
      <c r="H480" s="254">
        <v>44924</v>
      </c>
      <c r="I480" s="255" t="s">
        <v>3424</v>
      </c>
      <c r="J480" s="255" t="s">
        <v>3424</v>
      </c>
      <c r="K480" s="257" t="s">
        <v>47</v>
      </c>
      <c r="L480" s="259" t="s">
        <v>989</v>
      </c>
      <c r="M480" s="259" t="s">
        <v>989</v>
      </c>
      <c r="N480" s="258" t="s">
        <v>119</v>
      </c>
      <c r="O480" s="254">
        <v>44924</v>
      </c>
      <c r="P480" s="258" t="s">
        <v>989</v>
      </c>
      <c r="Q480" s="1"/>
      <c r="R480" s="1"/>
      <c r="S480" s="1"/>
      <c r="T480" s="1"/>
      <c r="U480" s="1"/>
      <c r="V480" s="1"/>
      <c r="W480" s="1"/>
      <c r="X480" s="1"/>
      <c r="Y480" s="1"/>
      <c r="Z480" s="1"/>
      <c r="AA480" s="1"/>
      <c r="AB480" s="1"/>
      <c r="AC480" s="1"/>
      <c r="AD480" s="1"/>
      <c r="AE480" s="1"/>
      <c r="AF480" s="1"/>
      <c r="AG480" s="1"/>
      <c r="AH480" s="1"/>
      <c r="AI480" s="1"/>
      <c r="AJ480" s="1"/>
      <c r="AK480" s="1"/>
      <c r="AL480" s="1"/>
      <c r="AM480" s="1"/>
      <c r="AN480" s="1"/>
      <c r="AO480" s="1"/>
      <c r="AP480" s="1"/>
      <c r="AQ480" s="1"/>
      <c r="AR480" s="1"/>
      <c r="AS480" s="1"/>
      <c r="AT480" s="1"/>
      <c r="AU480" s="1"/>
      <c r="AV480" s="1"/>
      <c r="AW480" s="1"/>
      <c r="AX480" s="1"/>
      <c r="AY480" s="1"/>
    </row>
    <row r="481" spans="1:51" ht="71.099999999999994" customHeight="1" x14ac:dyDescent="0.2">
      <c r="A481" s="174">
        <f t="shared" si="7"/>
        <v>473</v>
      </c>
      <c r="B481" s="302" t="s">
        <v>3411</v>
      </c>
      <c r="C481" s="302" t="s">
        <v>1867</v>
      </c>
      <c r="D481" s="302" t="s">
        <v>1868</v>
      </c>
      <c r="E481" s="303" t="s">
        <v>83</v>
      </c>
      <c r="F481" s="302" t="s">
        <v>34</v>
      </c>
      <c r="G481" s="303" t="s">
        <v>35</v>
      </c>
      <c r="H481" s="254">
        <v>44924</v>
      </c>
      <c r="I481" s="255" t="s">
        <v>3424</v>
      </c>
      <c r="J481" s="255" t="s">
        <v>3424</v>
      </c>
      <c r="K481" s="180" t="s">
        <v>40</v>
      </c>
      <c r="L481" s="217" t="s">
        <v>989</v>
      </c>
      <c r="M481" s="217" t="s">
        <v>989</v>
      </c>
      <c r="N481" s="181" t="s">
        <v>41</v>
      </c>
      <c r="O481" s="256">
        <v>44924</v>
      </c>
      <c r="P481" s="182" t="s">
        <v>989</v>
      </c>
      <c r="Q481" s="1"/>
      <c r="R481" s="1"/>
      <c r="S481" s="1"/>
      <c r="T481" s="1"/>
      <c r="U481" s="1"/>
      <c r="V481" s="1"/>
      <c r="W481" s="1"/>
      <c r="X481" s="1"/>
      <c r="Y481" s="1"/>
      <c r="Z481" s="1"/>
      <c r="AA481" s="1"/>
      <c r="AB481" s="1"/>
      <c r="AC481" s="1"/>
      <c r="AD481" s="1"/>
      <c r="AE481" s="1"/>
      <c r="AF481" s="1"/>
      <c r="AG481" s="1"/>
      <c r="AH481" s="1"/>
      <c r="AI481" s="1"/>
      <c r="AJ481" s="1"/>
      <c r="AK481" s="1"/>
      <c r="AL481" s="1"/>
      <c r="AM481" s="1"/>
      <c r="AN481" s="1"/>
      <c r="AO481" s="1"/>
      <c r="AP481" s="1"/>
      <c r="AQ481" s="1"/>
      <c r="AR481" s="1"/>
      <c r="AS481" s="1"/>
      <c r="AT481" s="1"/>
      <c r="AU481" s="1"/>
      <c r="AV481" s="1"/>
      <c r="AW481" s="1"/>
      <c r="AX481" s="1"/>
      <c r="AY481" s="1"/>
    </row>
    <row r="482" spans="1:51" ht="71.099999999999994" customHeight="1" x14ac:dyDescent="0.2">
      <c r="A482" s="174">
        <f t="shared" si="7"/>
        <v>474</v>
      </c>
      <c r="B482" s="302" t="s">
        <v>3411</v>
      </c>
      <c r="C482" s="302" t="s">
        <v>1869</v>
      </c>
      <c r="D482" s="302" t="s">
        <v>1870</v>
      </c>
      <c r="E482" s="303" t="s">
        <v>44</v>
      </c>
      <c r="F482" s="302" t="s">
        <v>150</v>
      </c>
      <c r="G482" s="303" t="s">
        <v>35</v>
      </c>
      <c r="H482" s="254">
        <v>44226</v>
      </c>
      <c r="I482" s="255" t="s">
        <v>3424</v>
      </c>
      <c r="J482" s="255" t="s">
        <v>3424</v>
      </c>
      <c r="K482" s="180" t="s">
        <v>40</v>
      </c>
      <c r="L482" s="217" t="s">
        <v>989</v>
      </c>
      <c r="M482" s="217" t="s">
        <v>989</v>
      </c>
      <c r="N482" s="181" t="s">
        <v>41</v>
      </c>
      <c r="O482" s="254">
        <v>44438</v>
      </c>
      <c r="P482" s="182" t="s">
        <v>989</v>
      </c>
      <c r="Q482" s="1"/>
      <c r="R482" s="1"/>
      <c r="S482" s="1"/>
      <c r="T482" s="1"/>
      <c r="U482" s="1"/>
      <c r="V482" s="1"/>
      <c r="W482" s="1"/>
      <c r="X482" s="1"/>
      <c r="Y482" s="1"/>
      <c r="Z482" s="1"/>
      <c r="AA482" s="1"/>
      <c r="AB482" s="1"/>
      <c r="AC482" s="1"/>
      <c r="AD482" s="1"/>
      <c r="AE482" s="1"/>
      <c r="AF482" s="1"/>
      <c r="AG482" s="1"/>
      <c r="AH482" s="1"/>
      <c r="AI482" s="1"/>
      <c r="AJ482" s="1"/>
      <c r="AK482" s="1"/>
      <c r="AL482" s="1"/>
      <c r="AM482" s="1"/>
      <c r="AN482" s="1"/>
      <c r="AO482" s="1"/>
      <c r="AP482" s="1"/>
      <c r="AQ482" s="1"/>
      <c r="AR482" s="1"/>
      <c r="AS482" s="1"/>
      <c r="AT482" s="1"/>
      <c r="AU482" s="1"/>
      <c r="AV482" s="1"/>
      <c r="AW482" s="1"/>
      <c r="AX482" s="1"/>
      <c r="AY482" s="1"/>
    </row>
    <row r="483" spans="1:51" ht="71.099999999999994" customHeight="1" x14ac:dyDescent="0.2">
      <c r="A483" s="174">
        <f t="shared" si="7"/>
        <v>475</v>
      </c>
      <c r="B483" s="302" t="s">
        <v>3411</v>
      </c>
      <c r="C483" s="302" t="s">
        <v>1871</v>
      </c>
      <c r="D483" s="302" t="s">
        <v>1872</v>
      </c>
      <c r="E483" s="303" t="s">
        <v>44</v>
      </c>
      <c r="F483" s="302" t="s">
        <v>150</v>
      </c>
      <c r="G483" s="303" t="s">
        <v>35</v>
      </c>
      <c r="H483" s="254">
        <v>44226</v>
      </c>
      <c r="I483" s="255" t="s">
        <v>3424</v>
      </c>
      <c r="J483" s="255" t="s">
        <v>3424</v>
      </c>
      <c r="K483" s="180" t="s">
        <v>40</v>
      </c>
      <c r="L483" s="217" t="s">
        <v>989</v>
      </c>
      <c r="M483" s="217" t="s">
        <v>989</v>
      </c>
      <c r="N483" s="181" t="s">
        <v>41</v>
      </c>
      <c r="O483" s="254">
        <v>44438</v>
      </c>
      <c r="P483" s="182" t="s">
        <v>989</v>
      </c>
      <c r="Q483" s="1"/>
      <c r="R483" s="1"/>
      <c r="S483" s="1"/>
      <c r="T483" s="1"/>
      <c r="U483" s="1"/>
      <c r="V483" s="1"/>
      <c r="W483" s="1"/>
      <c r="X483" s="1"/>
      <c r="Y483" s="1"/>
      <c r="Z483" s="1"/>
      <c r="AA483" s="1"/>
      <c r="AB483" s="1"/>
      <c r="AC483" s="1"/>
      <c r="AD483" s="1"/>
      <c r="AE483" s="1"/>
      <c r="AF483" s="1"/>
      <c r="AG483" s="1"/>
      <c r="AH483" s="1"/>
      <c r="AI483" s="1"/>
      <c r="AJ483" s="1"/>
      <c r="AK483" s="1"/>
      <c r="AL483" s="1"/>
      <c r="AM483" s="1"/>
      <c r="AN483" s="1"/>
      <c r="AO483" s="1"/>
      <c r="AP483" s="1"/>
      <c r="AQ483" s="1"/>
      <c r="AR483" s="1"/>
      <c r="AS483" s="1"/>
      <c r="AT483" s="1"/>
      <c r="AU483" s="1"/>
      <c r="AV483" s="1"/>
      <c r="AW483" s="1"/>
      <c r="AX483" s="1"/>
      <c r="AY483" s="1"/>
    </row>
    <row r="484" spans="1:51" ht="71.099999999999994" customHeight="1" x14ac:dyDescent="0.2">
      <c r="A484" s="174">
        <f t="shared" si="7"/>
        <v>476</v>
      </c>
      <c r="B484" s="302" t="s">
        <v>3411</v>
      </c>
      <c r="C484" s="302" t="s">
        <v>1873</v>
      </c>
      <c r="D484" s="302" t="s">
        <v>1872</v>
      </c>
      <c r="E484" s="303" t="s">
        <v>44</v>
      </c>
      <c r="F484" s="302" t="s">
        <v>150</v>
      </c>
      <c r="G484" s="303" t="s">
        <v>35</v>
      </c>
      <c r="H484" s="254">
        <v>44226</v>
      </c>
      <c r="I484" s="255" t="s">
        <v>3424</v>
      </c>
      <c r="J484" s="255" t="s">
        <v>3424</v>
      </c>
      <c r="K484" s="180" t="s">
        <v>40</v>
      </c>
      <c r="L484" s="217" t="s">
        <v>989</v>
      </c>
      <c r="M484" s="217" t="s">
        <v>989</v>
      </c>
      <c r="N484" s="181" t="s">
        <v>41</v>
      </c>
      <c r="O484" s="254">
        <v>44438</v>
      </c>
      <c r="P484" s="182" t="s">
        <v>989</v>
      </c>
      <c r="Q484" s="1"/>
      <c r="R484" s="1"/>
      <c r="S484" s="1"/>
      <c r="T484" s="1"/>
      <c r="U484" s="1"/>
      <c r="V484" s="1"/>
      <c r="W484" s="1"/>
      <c r="X484" s="1"/>
      <c r="Y484" s="1"/>
      <c r="Z484" s="1"/>
      <c r="AA484" s="1"/>
      <c r="AB484" s="1"/>
      <c r="AC484" s="1"/>
      <c r="AD484" s="1"/>
      <c r="AE484" s="1"/>
      <c r="AF484" s="1"/>
      <c r="AG484" s="1"/>
      <c r="AH484" s="1"/>
      <c r="AI484" s="1"/>
      <c r="AJ484" s="1"/>
      <c r="AK484" s="1"/>
      <c r="AL484" s="1"/>
      <c r="AM484" s="1"/>
      <c r="AN484" s="1"/>
      <c r="AO484" s="1"/>
      <c r="AP484" s="1"/>
      <c r="AQ484" s="1"/>
      <c r="AR484" s="1"/>
      <c r="AS484" s="1"/>
      <c r="AT484" s="1"/>
      <c r="AU484" s="1"/>
      <c r="AV484" s="1"/>
      <c r="AW484" s="1"/>
      <c r="AX484" s="1"/>
      <c r="AY484" s="1"/>
    </row>
    <row r="485" spans="1:51" ht="71.099999999999994" customHeight="1" x14ac:dyDescent="0.2">
      <c r="A485" s="174">
        <f t="shared" si="7"/>
        <v>477</v>
      </c>
      <c r="B485" s="302" t="s">
        <v>3411</v>
      </c>
      <c r="C485" s="302" t="s">
        <v>1874</v>
      </c>
      <c r="D485" s="302" t="s">
        <v>1875</v>
      </c>
      <c r="E485" s="303" t="s">
        <v>44</v>
      </c>
      <c r="F485" s="302" t="s">
        <v>150</v>
      </c>
      <c r="G485" s="303" t="s">
        <v>35</v>
      </c>
      <c r="H485" s="254">
        <v>44226</v>
      </c>
      <c r="I485" s="255" t="s">
        <v>3424</v>
      </c>
      <c r="J485" s="255" t="s">
        <v>3424</v>
      </c>
      <c r="K485" s="180" t="s">
        <v>40</v>
      </c>
      <c r="L485" s="217" t="s">
        <v>989</v>
      </c>
      <c r="M485" s="217" t="s">
        <v>989</v>
      </c>
      <c r="N485" s="181" t="s">
        <v>41</v>
      </c>
      <c r="O485" s="254">
        <v>44438</v>
      </c>
      <c r="P485" s="182" t="s">
        <v>989</v>
      </c>
      <c r="Q485" s="1"/>
      <c r="R485" s="1"/>
      <c r="S485" s="1"/>
      <c r="T485" s="1"/>
      <c r="U485" s="1"/>
      <c r="V485" s="1"/>
      <c r="W485" s="1"/>
      <c r="X485" s="1"/>
      <c r="Y485" s="1"/>
      <c r="Z485" s="1"/>
      <c r="AA485" s="1"/>
      <c r="AB485" s="1"/>
      <c r="AC485" s="1"/>
      <c r="AD485" s="1"/>
      <c r="AE485" s="1"/>
      <c r="AF485" s="1"/>
      <c r="AG485" s="1"/>
      <c r="AH485" s="1"/>
      <c r="AI485" s="1"/>
      <c r="AJ485" s="1"/>
      <c r="AK485" s="1"/>
      <c r="AL485" s="1"/>
      <c r="AM485" s="1"/>
      <c r="AN485" s="1"/>
      <c r="AO485" s="1"/>
      <c r="AP485" s="1"/>
      <c r="AQ485" s="1"/>
      <c r="AR485" s="1"/>
      <c r="AS485" s="1"/>
      <c r="AT485" s="1"/>
      <c r="AU485" s="1"/>
      <c r="AV485" s="1"/>
      <c r="AW485" s="1"/>
      <c r="AX485" s="1"/>
      <c r="AY485" s="1"/>
    </row>
    <row r="486" spans="1:51" ht="71.099999999999994" customHeight="1" x14ac:dyDescent="0.2">
      <c r="A486" s="174">
        <f t="shared" si="7"/>
        <v>478</v>
      </c>
      <c r="B486" s="302" t="s">
        <v>3411</v>
      </c>
      <c r="C486" s="302" t="s">
        <v>1876</v>
      </c>
      <c r="D486" s="302" t="s">
        <v>1877</v>
      </c>
      <c r="E486" s="303" t="s">
        <v>44</v>
      </c>
      <c r="F486" s="302" t="s">
        <v>150</v>
      </c>
      <c r="G486" s="303" t="s">
        <v>35</v>
      </c>
      <c r="H486" s="254">
        <v>44226</v>
      </c>
      <c r="I486" s="255" t="s">
        <v>3424</v>
      </c>
      <c r="J486" s="255" t="s">
        <v>3424</v>
      </c>
      <c r="K486" s="180" t="s">
        <v>40</v>
      </c>
      <c r="L486" s="217" t="s">
        <v>989</v>
      </c>
      <c r="M486" s="217" t="s">
        <v>989</v>
      </c>
      <c r="N486" s="181" t="s">
        <v>41</v>
      </c>
      <c r="O486" s="256">
        <v>44438</v>
      </c>
      <c r="P486" s="182" t="s">
        <v>989</v>
      </c>
      <c r="Q486" s="1"/>
      <c r="R486" s="1"/>
      <c r="S486" s="1"/>
      <c r="T486" s="1"/>
      <c r="U486" s="1"/>
      <c r="V486" s="1"/>
      <c r="W486" s="1"/>
      <c r="X486" s="1"/>
      <c r="Y486" s="1"/>
      <c r="Z486" s="1"/>
      <c r="AA486" s="1"/>
      <c r="AB486" s="1"/>
      <c r="AC486" s="1"/>
      <c r="AD486" s="1"/>
      <c r="AE486" s="1"/>
      <c r="AF486" s="1"/>
      <c r="AG486" s="1"/>
      <c r="AH486" s="1"/>
      <c r="AI486" s="1"/>
      <c r="AJ486" s="1"/>
      <c r="AK486" s="1"/>
      <c r="AL486" s="1"/>
      <c r="AM486" s="1"/>
      <c r="AN486" s="1"/>
      <c r="AO486" s="1"/>
      <c r="AP486" s="1"/>
      <c r="AQ486" s="1"/>
      <c r="AR486" s="1"/>
      <c r="AS486" s="1"/>
      <c r="AT486" s="1"/>
      <c r="AU486" s="1"/>
      <c r="AV486" s="1"/>
      <c r="AW486" s="1"/>
      <c r="AX486" s="1"/>
      <c r="AY486" s="1"/>
    </row>
    <row r="487" spans="1:51" ht="71.099999999999994" customHeight="1" x14ac:dyDescent="0.2">
      <c r="A487" s="174">
        <f t="shared" si="7"/>
        <v>479</v>
      </c>
      <c r="B487" s="302" t="s">
        <v>3411</v>
      </c>
      <c r="C487" s="302" t="s">
        <v>1878</v>
      </c>
      <c r="D487" s="302" t="s">
        <v>1879</v>
      </c>
      <c r="E487" s="303" t="s">
        <v>44</v>
      </c>
      <c r="F487" s="302" t="s">
        <v>150</v>
      </c>
      <c r="G487" s="303" t="s">
        <v>35</v>
      </c>
      <c r="H487" s="254">
        <v>44226</v>
      </c>
      <c r="I487" s="255" t="s">
        <v>3424</v>
      </c>
      <c r="J487" s="255" t="s">
        <v>3424</v>
      </c>
      <c r="K487" s="180" t="s">
        <v>40</v>
      </c>
      <c r="L487" s="217" t="s">
        <v>989</v>
      </c>
      <c r="M487" s="217" t="s">
        <v>989</v>
      </c>
      <c r="N487" s="181" t="s">
        <v>41</v>
      </c>
      <c r="O487" s="256">
        <v>44438</v>
      </c>
      <c r="P487" s="182" t="s">
        <v>989</v>
      </c>
      <c r="Q487" s="1"/>
      <c r="R487" s="1"/>
      <c r="S487" s="1"/>
      <c r="T487" s="1"/>
      <c r="U487" s="1"/>
      <c r="V487" s="1"/>
      <c r="W487" s="1"/>
      <c r="X487" s="1"/>
      <c r="Y487" s="1"/>
      <c r="Z487" s="1"/>
      <c r="AA487" s="1"/>
      <c r="AB487" s="1"/>
      <c r="AC487" s="1"/>
      <c r="AD487" s="1"/>
      <c r="AE487" s="1"/>
      <c r="AF487" s="1"/>
      <c r="AG487" s="1"/>
      <c r="AH487" s="1"/>
      <c r="AI487" s="1"/>
      <c r="AJ487" s="1"/>
      <c r="AK487" s="1"/>
      <c r="AL487" s="1"/>
      <c r="AM487" s="1"/>
      <c r="AN487" s="1"/>
      <c r="AO487" s="1"/>
      <c r="AP487" s="1"/>
      <c r="AQ487" s="1"/>
      <c r="AR487" s="1"/>
      <c r="AS487" s="1"/>
      <c r="AT487" s="1"/>
      <c r="AU487" s="1"/>
      <c r="AV487" s="1"/>
      <c r="AW487" s="1"/>
      <c r="AX487" s="1"/>
      <c r="AY487" s="1"/>
    </row>
    <row r="488" spans="1:51" ht="71.099999999999994" customHeight="1" x14ac:dyDescent="0.2">
      <c r="A488" s="174">
        <f t="shared" si="7"/>
        <v>480</v>
      </c>
      <c r="B488" s="302" t="s">
        <v>3411</v>
      </c>
      <c r="C488" s="302" t="s">
        <v>1880</v>
      </c>
      <c r="D488" s="302" t="s">
        <v>1881</v>
      </c>
      <c r="E488" s="303" t="s">
        <v>44</v>
      </c>
      <c r="F488" s="302" t="s">
        <v>150</v>
      </c>
      <c r="G488" s="303" t="s">
        <v>35</v>
      </c>
      <c r="H488" s="254">
        <v>44226</v>
      </c>
      <c r="I488" s="255" t="s">
        <v>3424</v>
      </c>
      <c r="J488" s="255" t="s">
        <v>3424</v>
      </c>
      <c r="K488" s="180" t="s">
        <v>40</v>
      </c>
      <c r="L488" s="217" t="s">
        <v>989</v>
      </c>
      <c r="M488" s="217" t="s">
        <v>989</v>
      </c>
      <c r="N488" s="181" t="s">
        <v>41</v>
      </c>
      <c r="O488" s="256">
        <v>44438</v>
      </c>
      <c r="P488" s="182" t="s">
        <v>989</v>
      </c>
      <c r="Q488" s="1"/>
      <c r="R488" s="1"/>
      <c r="S488" s="1"/>
      <c r="T488" s="1"/>
      <c r="U488" s="1"/>
      <c r="V488" s="1"/>
      <c r="W488" s="1"/>
      <c r="X488" s="1"/>
      <c r="Y488" s="1"/>
      <c r="Z488" s="1"/>
      <c r="AA488" s="1"/>
      <c r="AB488" s="1"/>
      <c r="AC488" s="1"/>
      <c r="AD488" s="1"/>
      <c r="AE488" s="1"/>
      <c r="AF488" s="1"/>
      <c r="AG488" s="1"/>
      <c r="AH488" s="1"/>
      <c r="AI488" s="1"/>
      <c r="AJ488" s="1"/>
      <c r="AK488" s="1"/>
      <c r="AL488" s="1"/>
      <c r="AM488" s="1"/>
      <c r="AN488" s="1"/>
      <c r="AO488" s="1"/>
      <c r="AP488" s="1"/>
      <c r="AQ488" s="1"/>
      <c r="AR488" s="1"/>
      <c r="AS488" s="1"/>
      <c r="AT488" s="1"/>
      <c r="AU488" s="1"/>
      <c r="AV488" s="1"/>
      <c r="AW488" s="1"/>
      <c r="AX488" s="1"/>
      <c r="AY488" s="1"/>
    </row>
    <row r="489" spans="1:51" ht="71.099999999999994" customHeight="1" x14ac:dyDescent="0.2">
      <c r="A489" s="174">
        <f t="shared" si="7"/>
        <v>481</v>
      </c>
      <c r="B489" s="302" t="s">
        <v>3411</v>
      </c>
      <c r="C489" s="302" t="s">
        <v>1882</v>
      </c>
      <c r="D489" s="302" t="s">
        <v>1883</v>
      </c>
      <c r="E489" s="303" t="s">
        <v>83</v>
      </c>
      <c r="F489" s="302" t="s">
        <v>84</v>
      </c>
      <c r="G489" s="303" t="s">
        <v>35</v>
      </c>
      <c r="H489" s="254">
        <v>44226</v>
      </c>
      <c r="I489" s="255" t="s">
        <v>3424</v>
      </c>
      <c r="J489" s="255" t="s">
        <v>3424</v>
      </c>
      <c r="K489" s="180" t="s">
        <v>40</v>
      </c>
      <c r="L489" s="217" t="s">
        <v>989</v>
      </c>
      <c r="M489" s="217" t="s">
        <v>989</v>
      </c>
      <c r="N489" s="181" t="s">
        <v>41</v>
      </c>
      <c r="O489" s="256">
        <v>44438</v>
      </c>
      <c r="P489" s="182" t="s">
        <v>989</v>
      </c>
      <c r="Q489" s="1"/>
      <c r="R489" s="1"/>
      <c r="S489" s="1"/>
      <c r="T489" s="1"/>
      <c r="U489" s="1"/>
      <c r="V489" s="1"/>
      <c r="W489" s="1"/>
      <c r="X489" s="1"/>
      <c r="Y489" s="1"/>
      <c r="Z489" s="1"/>
      <c r="AA489" s="1"/>
      <c r="AB489" s="1"/>
      <c r="AC489" s="1"/>
      <c r="AD489" s="1"/>
      <c r="AE489" s="1"/>
      <c r="AF489" s="1"/>
      <c r="AG489" s="1"/>
      <c r="AH489" s="1"/>
      <c r="AI489" s="1"/>
      <c r="AJ489" s="1"/>
      <c r="AK489" s="1"/>
      <c r="AL489" s="1"/>
      <c r="AM489" s="1"/>
      <c r="AN489" s="1"/>
      <c r="AO489" s="1"/>
      <c r="AP489" s="1"/>
      <c r="AQ489" s="1"/>
      <c r="AR489" s="1"/>
      <c r="AS489" s="1"/>
      <c r="AT489" s="1"/>
      <c r="AU489" s="1"/>
      <c r="AV489" s="1"/>
      <c r="AW489" s="1"/>
      <c r="AX489" s="1"/>
      <c r="AY489" s="1"/>
    </row>
    <row r="490" spans="1:51" ht="71.099999999999994" customHeight="1" x14ac:dyDescent="0.2">
      <c r="A490" s="174">
        <f t="shared" si="7"/>
        <v>482</v>
      </c>
      <c r="B490" s="302" t="s">
        <v>3411</v>
      </c>
      <c r="C490" s="302" t="s">
        <v>1884</v>
      </c>
      <c r="D490" s="302" t="s">
        <v>1885</v>
      </c>
      <c r="E490" s="303" t="s">
        <v>83</v>
      </c>
      <c r="F490" s="302" t="s">
        <v>150</v>
      </c>
      <c r="G490" s="303" t="s">
        <v>35</v>
      </c>
      <c r="H490" s="254">
        <v>44226</v>
      </c>
      <c r="I490" s="255" t="s">
        <v>3424</v>
      </c>
      <c r="J490" s="255" t="s">
        <v>3424</v>
      </c>
      <c r="K490" s="180" t="s">
        <v>40</v>
      </c>
      <c r="L490" s="217" t="s">
        <v>989</v>
      </c>
      <c r="M490" s="217" t="s">
        <v>989</v>
      </c>
      <c r="N490" s="181" t="s">
        <v>41</v>
      </c>
      <c r="O490" s="256">
        <v>44438</v>
      </c>
      <c r="P490" s="182" t="s">
        <v>989</v>
      </c>
      <c r="Q490" s="1"/>
      <c r="R490" s="1"/>
      <c r="S490" s="1"/>
      <c r="T490" s="1"/>
      <c r="U490" s="1"/>
      <c r="V490" s="1"/>
      <c r="W490" s="1"/>
      <c r="X490" s="1"/>
      <c r="Y490" s="1"/>
      <c r="Z490" s="1"/>
      <c r="AA490" s="1"/>
      <c r="AB490" s="1"/>
      <c r="AC490" s="1"/>
      <c r="AD490" s="1"/>
      <c r="AE490" s="1"/>
      <c r="AF490" s="1"/>
      <c r="AG490" s="1"/>
      <c r="AH490" s="1"/>
      <c r="AI490" s="1"/>
      <c r="AJ490" s="1"/>
      <c r="AK490" s="1"/>
      <c r="AL490" s="1"/>
      <c r="AM490" s="1"/>
      <c r="AN490" s="1"/>
      <c r="AO490" s="1"/>
      <c r="AP490" s="1"/>
      <c r="AQ490" s="1"/>
      <c r="AR490" s="1"/>
      <c r="AS490" s="1"/>
      <c r="AT490" s="1"/>
      <c r="AU490" s="1"/>
      <c r="AV490" s="1"/>
      <c r="AW490" s="1"/>
      <c r="AX490" s="1"/>
      <c r="AY490" s="1"/>
    </row>
    <row r="491" spans="1:51" ht="71.099999999999994" customHeight="1" x14ac:dyDescent="0.2">
      <c r="A491" s="174">
        <f t="shared" si="7"/>
        <v>483</v>
      </c>
      <c r="B491" s="302" t="s">
        <v>3411</v>
      </c>
      <c r="C491" s="302" t="s">
        <v>1886</v>
      </c>
      <c r="D491" s="302" t="s">
        <v>1885</v>
      </c>
      <c r="E491" s="303" t="s">
        <v>83</v>
      </c>
      <c r="F491" s="302" t="s">
        <v>150</v>
      </c>
      <c r="G491" s="303" t="s">
        <v>35</v>
      </c>
      <c r="H491" s="254">
        <v>44226</v>
      </c>
      <c r="I491" s="255" t="s">
        <v>3424</v>
      </c>
      <c r="J491" s="255" t="s">
        <v>3424</v>
      </c>
      <c r="K491" s="180" t="s">
        <v>40</v>
      </c>
      <c r="L491" s="217" t="s">
        <v>989</v>
      </c>
      <c r="M491" s="217" t="s">
        <v>989</v>
      </c>
      <c r="N491" s="181" t="s">
        <v>41</v>
      </c>
      <c r="O491" s="256">
        <v>44438</v>
      </c>
      <c r="P491" s="182" t="s">
        <v>989</v>
      </c>
      <c r="Q491" s="1"/>
      <c r="R491" s="1"/>
      <c r="S491" s="1"/>
      <c r="T491" s="1"/>
      <c r="U491" s="1"/>
      <c r="V491" s="1"/>
      <c r="W491" s="1"/>
      <c r="X491" s="1"/>
      <c r="Y491" s="1"/>
      <c r="Z491" s="1"/>
      <c r="AA491" s="1"/>
      <c r="AB491" s="1"/>
      <c r="AC491" s="1"/>
      <c r="AD491" s="1"/>
      <c r="AE491" s="1"/>
      <c r="AF491" s="1"/>
      <c r="AG491" s="1"/>
      <c r="AH491" s="1"/>
      <c r="AI491" s="1"/>
      <c r="AJ491" s="1"/>
      <c r="AK491" s="1"/>
      <c r="AL491" s="1"/>
      <c r="AM491" s="1"/>
      <c r="AN491" s="1"/>
      <c r="AO491" s="1"/>
      <c r="AP491" s="1"/>
      <c r="AQ491" s="1"/>
      <c r="AR491" s="1"/>
      <c r="AS491" s="1"/>
      <c r="AT491" s="1"/>
      <c r="AU491" s="1"/>
      <c r="AV491" s="1"/>
      <c r="AW491" s="1"/>
      <c r="AX491" s="1"/>
      <c r="AY491" s="1"/>
    </row>
    <row r="492" spans="1:51" ht="71.099999999999994" customHeight="1" x14ac:dyDescent="0.2">
      <c r="A492" s="174">
        <f t="shared" si="7"/>
        <v>484</v>
      </c>
      <c r="B492" s="302" t="s">
        <v>3411</v>
      </c>
      <c r="C492" s="302" t="s">
        <v>1887</v>
      </c>
      <c r="D492" s="302" t="s">
        <v>1885</v>
      </c>
      <c r="E492" s="303" t="s">
        <v>44</v>
      </c>
      <c r="F492" s="302" t="s">
        <v>84</v>
      </c>
      <c r="G492" s="303" t="s">
        <v>35</v>
      </c>
      <c r="H492" s="254">
        <v>44226</v>
      </c>
      <c r="I492" s="255" t="s">
        <v>3424</v>
      </c>
      <c r="J492" s="255" t="s">
        <v>3424</v>
      </c>
      <c r="K492" s="180" t="s">
        <v>40</v>
      </c>
      <c r="L492" s="217" t="s">
        <v>989</v>
      </c>
      <c r="M492" s="217" t="s">
        <v>989</v>
      </c>
      <c r="N492" s="181" t="s">
        <v>41</v>
      </c>
      <c r="O492" s="256">
        <v>44438</v>
      </c>
      <c r="P492" s="182" t="s">
        <v>989</v>
      </c>
      <c r="Q492" s="1"/>
      <c r="R492" s="1"/>
      <c r="S492" s="1"/>
      <c r="T492" s="1"/>
      <c r="U492" s="1"/>
      <c r="V492" s="1"/>
      <c r="W492" s="1"/>
      <c r="X492" s="1"/>
      <c r="Y492" s="1"/>
      <c r="Z492" s="1"/>
      <c r="AA492" s="1"/>
      <c r="AB492" s="1"/>
      <c r="AC492" s="1"/>
      <c r="AD492" s="1"/>
      <c r="AE492" s="1"/>
      <c r="AF492" s="1"/>
      <c r="AG492" s="1"/>
      <c r="AH492" s="1"/>
      <c r="AI492" s="1"/>
      <c r="AJ492" s="1"/>
      <c r="AK492" s="1"/>
      <c r="AL492" s="1"/>
      <c r="AM492" s="1"/>
      <c r="AN492" s="1"/>
      <c r="AO492" s="1"/>
      <c r="AP492" s="1"/>
      <c r="AQ492" s="1"/>
      <c r="AR492" s="1"/>
      <c r="AS492" s="1"/>
      <c r="AT492" s="1"/>
      <c r="AU492" s="1"/>
      <c r="AV492" s="1"/>
      <c r="AW492" s="1"/>
      <c r="AX492" s="1"/>
      <c r="AY492" s="1"/>
    </row>
    <row r="493" spans="1:51" ht="71.099999999999994" customHeight="1" x14ac:dyDescent="0.2">
      <c r="A493" s="174">
        <f t="shared" si="7"/>
        <v>485</v>
      </c>
      <c r="B493" s="302" t="s">
        <v>3411</v>
      </c>
      <c r="C493" s="302" t="s">
        <v>1888</v>
      </c>
      <c r="D493" s="302" t="s">
        <v>1885</v>
      </c>
      <c r="E493" s="303" t="s">
        <v>44</v>
      </c>
      <c r="F493" s="302" t="s">
        <v>84</v>
      </c>
      <c r="G493" s="303" t="s">
        <v>35</v>
      </c>
      <c r="H493" s="254">
        <v>44226</v>
      </c>
      <c r="I493" s="255" t="s">
        <v>3424</v>
      </c>
      <c r="J493" s="255" t="s">
        <v>3424</v>
      </c>
      <c r="K493" s="180" t="s">
        <v>40</v>
      </c>
      <c r="L493" s="217" t="s">
        <v>989</v>
      </c>
      <c r="M493" s="217" t="s">
        <v>989</v>
      </c>
      <c r="N493" s="181" t="s">
        <v>41</v>
      </c>
      <c r="O493" s="256">
        <v>44438</v>
      </c>
      <c r="P493" s="182" t="s">
        <v>989</v>
      </c>
      <c r="Q493" s="1"/>
      <c r="R493" s="1"/>
      <c r="S493" s="1"/>
      <c r="T493" s="1"/>
      <c r="U493" s="1"/>
      <c r="V493" s="1"/>
      <c r="W493" s="1"/>
      <c r="X493" s="1"/>
      <c r="Y493" s="1"/>
      <c r="Z493" s="1"/>
      <c r="AA493" s="1"/>
      <c r="AB493" s="1"/>
      <c r="AC493" s="1"/>
      <c r="AD493" s="1"/>
      <c r="AE493" s="1"/>
      <c r="AF493" s="1"/>
      <c r="AG493" s="1"/>
      <c r="AH493" s="1"/>
      <c r="AI493" s="1"/>
      <c r="AJ493" s="1"/>
      <c r="AK493" s="1"/>
      <c r="AL493" s="1"/>
      <c r="AM493" s="1"/>
      <c r="AN493" s="1"/>
      <c r="AO493" s="1"/>
      <c r="AP493" s="1"/>
      <c r="AQ493" s="1"/>
      <c r="AR493" s="1"/>
      <c r="AS493" s="1"/>
      <c r="AT493" s="1"/>
      <c r="AU493" s="1"/>
      <c r="AV493" s="1"/>
      <c r="AW493" s="1"/>
      <c r="AX493" s="1"/>
      <c r="AY493" s="1"/>
    </row>
    <row r="494" spans="1:51" ht="71.099999999999994" customHeight="1" x14ac:dyDescent="0.2">
      <c r="A494" s="174">
        <f t="shared" si="7"/>
        <v>486</v>
      </c>
      <c r="B494" s="302" t="s">
        <v>3411</v>
      </c>
      <c r="C494" s="302" t="s">
        <v>1889</v>
      </c>
      <c r="D494" s="302" t="s">
        <v>1885</v>
      </c>
      <c r="E494" s="303" t="s">
        <v>44</v>
      </c>
      <c r="F494" s="302" t="s">
        <v>84</v>
      </c>
      <c r="G494" s="303" t="s">
        <v>35</v>
      </c>
      <c r="H494" s="254">
        <v>44226</v>
      </c>
      <c r="I494" s="255" t="s">
        <v>3424</v>
      </c>
      <c r="J494" s="255" t="s">
        <v>3424</v>
      </c>
      <c r="K494" s="180" t="s">
        <v>40</v>
      </c>
      <c r="L494" s="217" t="s">
        <v>989</v>
      </c>
      <c r="M494" s="217" t="s">
        <v>989</v>
      </c>
      <c r="N494" s="181" t="s">
        <v>41</v>
      </c>
      <c r="O494" s="256">
        <v>44438</v>
      </c>
      <c r="P494" s="182" t="s">
        <v>989</v>
      </c>
      <c r="Q494" s="1"/>
      <c r="R494" s="1"/>
      <c r="S494" s="1"/>
      <c r="T494" s="1"/>
      <c r="U494" s="1"/>
      <c r="V494" s="1"/>
      <c r="W494" s="1"/>
      <c r="X494" s="1"/>
      <c r="Y494" s="1"/>
      <c r="Z494" s="1"/>
      <c r="AA494" s="1"/>
      <c r="AB494" s="1"/>
      <c r="AC494" s="1"/>
      <c r="AD494" s="1"/>
      <c r="AE494" s="1"/>
      <c r="AF494" s="1"/>
      <c r="AG494" s="1"/>
      <c r="AH494" s="1"/>
      <c r="AI494" s="1"/>
      <c r="AJ494" s="1"/>
      <c r="AK494" s="1"/>
      <c r="AL494" s="1"/>
      <c r="AM494" s="1"/>
      <c r="AN494" s="1"/>
      <c r="AO494" s="1"/>
      <c r="AP494" s="1"/>
      <c r="AQ494" s="1"/>
      <c r="AR494" s="1"/>
      <c r="AS494" s="1"/>
      <c r="AT494" s="1"/>
      <c r="AU494" s="1"/>
      <c r="AV494" s="1"/>
      <c r="AW494" s="1"/>
      <c r="AX494" s="1"/>
      <c r="AY494" s="1"/>
    </row>
    <row r="495" spans="1:51" ht="71.099999999999994" customHeight="1" x14ac:dyDescent="0.2">
      <c r="A495" s="174">
        <f t="shared" si="7"/>
        <v>487</v>
      </c>
      <c r="B495" s="302" t="s">
        <v>3411</v>
      </c>
      <c r="C495" s="302" t="s">
        <v>1890</v>
      </c>
      <c r="D495" s="302" t="s">
        <v>1891</v>
      </c>
      <c r="E495" s="303" t="s">
        <v>83</v>
      </c>
      <c r="F495" s="302" t="s">
        <v>150</v>
      </c>
      <c r="G495" s="303" t="s">
        <v>35</v>
      </c>
      <c r="H495" s="254">
        <v>44226</v>
      </c>
      <c r="I495" s="255" t="s">
        <v>3424</v>
      </c>
      <c r="J495" s="255" t="s">
        <v>3424</v>
      </c>
      <c r="K495" s="180" t="s">
        <v>40</v>
      </c>
      <c r="L495" s="217" t="s">
        <v>989</v>
      </c>
      <c r="M495" s="217" t="s">
        <v>989</v>
      </c>
      <c r="N495" s="181" t="s">
        <v>41</v>
      </c>
      <c r="O495" s="256">
        <v>44438</v>
      </c>
      <c r="P495" s="182" t="s">
        <v>989</v>
      </c>
      <c r="Q495" s="1"/>
      <c r="R495" s="1"/>
      <c r="S495" s="1"/>
      <c r="T495" s="1"/>
      <c r="U495" s="1"/>
      <c r="V495" s="1"/>
      <c r="W495" s="1"/>
      <c r="X495" s="1"/>
      <c r="Y495" s="1"/>
      <c r="Z495" s="1"/>
      <c r="AA495" s="1"/>
      <c r="AB495" s="1"/>
      <c r="AC495" s="1"/>
      <c r="AD495" s="1"/>
      <c r="AE495" s="1"/>
      <c r="AF495" s="1"/>
      <c r="AG495" s="1"/>
      <c r="AH495" s="1"/>
      <c r="AI495" s="1"/>
      <c r="AJ495" s="1"/>
      <c r="AK495" s="1"/>
      <c r="AL495" s="1"/>
      <c r="AM495" s="1"/>
      <c r="AN495" s="1"/>
      <c r="AO495" s="1"/>
      <c r="AP495" s="1"/>
      <c r="AQ495" s="1"/>
      <c r="AR495" s="1"/>
      <c r="AS495" s="1"/>
      <c r="AT495" s="1"/>
      <c r="AU495" s="1"/>
      <c r="AV495" s="1"/>
      <c r="AW495" s="1"/>
      <c r="AX495" s="1"/>
      <c r="AY495" s="1"/>
    </row>
    <row r="496" spans="1:51" ht="71.099999999999994" customHeight="1" x14ac:dyDescent="0.2">
      <c r="A496" s="174">
        <f t="shared" si="7"/>
        <v>488</v>
      </c>
      <c r="B496" s="302" t="s">
        <v>3411</v>
      </c>
      <c r="C496" s="302" t="s">
        <v>1892</v>
      </c>
      <c r="D496" s="302" t="s">
        <v>1893</v>
      </c>
      <c r="E496" s="303" t="s">
        <v>44</v>
      </c>
      <c r="F496" s="302" t="s">
        <v>84</v>
      </c>
      <c r="G496" s="303" t="s">
        <v>35</v>
      </c>
      <c r="H496" s="254">
        <v>44226</v>
      </c>
      <c r="I496" s="255" t="s">
        <v>3424</v>
      </c>
      <c r="J496" s="255" t="s">
        <v>3424</v>
      </c>
      <c r="K496" s="180" t="s">
        <v>40</v>
      </c>
      <c r="L496" s="217" t="s">
        <v>989</v>
      </c>
      <c r="M496" s="217" t="s">
        <v>989</v>
      </c>
      <c r="N496" s="181" t="s">
        <v>41</v>
      </c>
      <c r="O496" s="256">
        <v>44438</v>
      </c>
      <c r="P496" s="182" t="s">
        <v>989</v>
      </c>
      <c r="Q496" s="1"/>
      <c r="R496" s="1"/>
      <c r="S496" s="1"/>
      <c r="T496" s="1"/>
      <c r="U496" s="1"/>
      <c r="V496" s="1"/>
      <c r="W496" s="1"/>
      <c r="X496" s="1"/>
      <c r="Y496" s="1"/>
      <c r="Z496" s="1"/>
      <c r="AA496" s="1"/>
      <c r="AB496" s="1"/>
      <c r="AC496" s="1"/>
      <c r="AD496" s="1"/>
      <c r="AE496" s="1"/>
      <c r="AF496" s="1"/>
      <c r="AG496" s="1"/>
      <c r="AH496" s="1"/>
      <c r="AI496" s="1"/>
      <c r="AJ496" s="1"/>
      <c r="AK496" s="1"/>
      <c r="AL496" s="1"/>
      <c r="AM496" s="1"/>
      <c r="AN496" s="1"/>
      <c r="AO496" s="1"/>
      <c r="AP496" s="1"/>
      <c r="AQ496" s="1"/>
      <c r="AR496" s="1"/>
      <c r="AS496" s="1"/>
      <c r="AT496" s="1"/>
      <c r="AU496" s="1"/>
      <c r="AV496" s="1"/>
      <c r="AW496" s="1"/>
      <c r="AX496" s="1"/>
      <c r="AY496" s="1"/>
    </row>
    <row r="497" spans="1:51" ht="71.099999999999994" customHeight="1" x14ac:dyDescent="0.2">
      <c r="A497" s="174">
        <f t="shared" si="7"/>
        <v>489</v>
      </c>
      <c r="B497" s="302" t="s">
        <v>3411</v>
      </c>
      <c r="C497" s="302" t="s">
        <v>1894</v>
      </c>
      <c r="D497" s="302" t="s">
        <v>1895</v>
      </c>
      <c r="E497" s="303" t="s">
        <v>44</v>
      </c>
      <c r="F497" s="302" t="s">
        <v>150</v>
      </c>
      <c r="G497" s="303" t="s">
        <v>35</v>
      </c>
      <c r="H497" s="254">
        <v>44227</v>
      </c>
      <c r="I497" s="255" t="s">
        <v>3424</v>
      </c>
      <c r="J497" s="255" t="s">
        <v>3424</v>
      </c>
      <c r="K497" s="180" t="s">
        <v>40</v>
      </c>
      <c r="L497" s="217" t="s">
        <v>989</v>
      </c>
      <c r="M497" s="217" t="s">
        <v>989</v>
      </c>
      <c r="N497" s="181" t="s">
        <v>41</v>
      </c>
      <c r="O497" s="256">
        <v>44439</v>
      </c>
      <c r="P497" s="182" t="s">
        <v>989</v>
      </c>
      <c r="Q497" s="1"/>
      <c r="R497" s="1"/>
      <c r="S497" s="1"/>
      <c r="T497" s="1"/>
      <c r="U497" s="1"/>
      <c r="V497" s="1"/>
      <c r="W497" s="1"/>
      <c r="X497" s="1"/>
      <c r="Y497" s="1"/>
      <c r="Z497" s="1"/>
      <c r="AA497" s="1"/>
      <c r="AB497" s="1"/>
      <c r="AC497" s="1"/>
      <c r="AD497" s="1"/>
      <c r="AE497" s="1"/>
      <c r="AF497" s="1"/>
      <c r="AG497" s="1"/>
      <c r="AH497" s="1"/>
      <c r="AI497" s="1"/>
      <c r="AJ497" s="1"/>
      <c r="AK497" s="1"/>
      <c r="AL497" s="1"/>
      <c r="AM497" s="1"/>
      <c r="AN497" s="1"/>
      <c r="AO497" s="1"/>
      <c r="AP497" s="1"/>
      <c r="AQ497" s="1"/>
      <c r="AR497" s="1"/>
      <c r="AS497" s="1"/>
      <c r="AT497" s="1"/>
      <c r="AU497" s="1"/>
      <c r="AV497" s="1"/>
      <c r="AW497" s="1"/>
      <c r="AX497" s="1"/>
      <c r="AY497" s="1"/>
    </row>
    <row r="498" spans="1:51" ht="71.099999999999994" customHeight="1" x14ac:dyDescent="0.2">
      <c r="A498" s="174">
        <f t="shared" si="7"/>
        <v>490</v>
      </c>
      <c r="B498" s="302" t="s">
        <v>3411</v>
      </c>
      <c r="C498" s="302" t="s">
        <v>1896</v>
      </c>
      <c r="D498" s="302" t="s">
        <v>1897</v>
      </c>
      <c r="E498" s="303" t="s">
        <v>44</v>
      </c>
      <c r="F498" s="302" t="s">
        <v>150</v>
      </c>
      <c r="G498" s="303" t="s">
        <v>35</v>
      </c>
      <c r="H498" s="254">
        <v>44227</v>
      </c>
      <c r="I498" s="255" t="s">
        <v>3424</v>
      </c>
      <c r="J498" s="255" t="s">
        <v>3424</v>
      </c>
      <c r="K498" s="180" t="s">
        <v>40</v>
      </c>
      <c r="L498" s="217" t="s">
        <v>989</v>
      </c>
      <c r="M498" s="217" t="s">
        <v>989</v>
      </c>
      <c r="N498" s="181" t="s">
        <v>41</v>
      </c>
      <c r="O498" s="256">
        <v>44439</v>
      </c>
      <c r="P498" s="182" t="s">
        <v>989</v>
      </c>
      <c r="Q498" s="1"/>
      <c r="R498" s="1"/>
      <c r="S498" s="1"/>
      <c r="T498" s="1"/>
      <c r="U498" s="1"/>
      <c r="V498" s="1"/>
      <c r="W498" s="1"/>
      <c r="X498" s="1"/>
      <c r="Y498" s="1"/>
      <c r="Z498" s="1"/>
      <c r="AA498" s="1"/>
      <c r="AB498" s="1"/>
      <c r="AC498" s="1"/>
      <c r="AD498" s="1"/>
      <c r="AE498" s="1"/>
      <c r="AF498" s="1"/>
      <c r="AG498" s="1"/>
      <c r="AH498" s="1"/>
      <c r="AI498" s="1"/>
      <c r="AJ498" s="1"/>
      <c r="AK498" s="1"/>
      <c r="AL498" s="1"/>
      <c r="AM498" s="1"/>
      <c r="AN498" s="1"/>
      <c r="AO498" s="1"/>
      <c r="AP498" s="1"/>
      <c r="AQ498" s="1"/>
      <c r="AR498" s="1"/>
      <c r="AS498" s="1"/>
      <c r="AT498" s="1"/>
      <c r="AU498" s="1"/>
      <c r="AV498" s="1"/>
      <c r="AW498" s="1"/>
      <c r="AX498" s="1"/>
      <c r="AY498" s="1"/>
    </row>
    <row r="499" spans="1:51" ht="71.099999999999994" customHeight="1" x14ac:dyDescent="0.2">
      <c r="A499" s="174">
        <f t="shared" si="7"/>
        <v>491</v>
      </c>
      <c r="B499" s="302" t="s">
        <v>3411</v>
      </c>
      <c r="C499" s="302" t="s">
        <v>1898</v>
      </c>
      <c r="D499" s="302" t="s">
        <v>1899</v>
      </c>
      <c r="E499" s="303" t="s">
        <v>44</v>
      </c>
      <c r="F499" s="302" t="s">
        <v>150</v>
      </c>
      <c r="G499" s="303" t="s">
        <v>35</v>
      </c>
      <c r="H499" s="254">
        <v>44226</v>
      </c>
      <c r="I499" s="255" t="s">
        <v>3424</v>
      </c>
      <c r="J499" s="255" t="s">
        <v>3424</v>
      </c>
      <c r="K499" s="257" t="s">
        <v>47</v>
      </c>
      <c r="L499" s="259" t="s">
        <v>1518</v>
      </c>
      <c r="M499" s="259" t="s">
        <v>1518</v>
      </c>
      <c r="N499" s="258" t="s">
        <v>117</v>
      </c>
      <c r="O499" s="256">
        <v>44859</v>
      </c>
      <c r="P499" s="178" t="s">
        <v>1105</v>
      </c>
      <c r="Q499" s="1"/>
      <c r="R499" s="1"/>
      <c r="S499" s="1"/>
      <c r="T499" s="1"/>
      <c r="U499" s="1"/>
      <c r="V499" s="1"/>
      <c r="W499" s="1"/>
      <c r="X499" s="1"/>
      <c r="Y499" s="1"/>
      <c r="Z499" s="1"/>
      <c r="AA499" s="1"/>
      <c r="AB499" s="1"/>
      <c r="AC499" s="1"/>
      <c r="AD499" s="1"/>
      <c r="AE499" s="1"/>
      <c r="AF499" s="1"/>
      <c r="AG499" s="1"/>
      <c r="AH499" s="1"/>
      <c r="AI499" s="1"/>
      <c r="AJ499" s="1"/>
      <c r="AK499" s="1"/>
      <c r="AL499" s="1"/>
      <c r="AM499" s="1"/>
      <c r="AN499" s="1"/>
      <c r="AO499" s="1"/>
      <c r="AP499" s="1"/>
      <c r="AQ499" s="1"/>
      <c r="AR499" s="1"/>
      <c r="AS499" s="1"/>
      <c r="AT499" s="1"/>
      <c r="AU499" s="1"/>
      <c r="AV499" s="1"/>
      <c r="AW499" s="1"/>
      <c r="AX499" s="1"/>
      <c r="AY499" s="1"/>
    </row>
    <row r="500" spans="1:51" ht="71.099999999999994" customHeight="1" x14ac:dyDescent="0.2">
      <c r="A500" s="174">
        <f t="shared" si="7"/>
        <v>492</v>
      </c>
      <c r="B500" s="302" t="s">
        <v>3411</v>
      </c>
      <c r="C500" s="302" t="s">
        <v>1900</v>
      </c>
      <c r="D500" s="302" t="s">
        <v>1901</v>
      </c>
      <c r="E500" s="303" t="s">
        <v>44</v>
      </c>
      <c r="F500" s="302" t="s">
        <v>84</v>
      </c>
      <c r="G500" s="303" t="s">
        <v>35</v>
      </c>
      <c r="H500" s="254">
        <v>44226</v>
      </c>
      <c r="I500" s="255" t="s">
        <v>3424</v>
      </c>
      <c r="J500" s="255" t="s">
        <v>3424</v>
      </c>
      <c r="K500" s="180" t="s">
        <v>40</v>
      </c>
      <c r="L500" s="217" t="s">
        <v>989</v>
      </c>
      <c r="M500" s="217" t="s">
        <v>989</v>
      </c>
      <c r="N500" s="181" t="s">
        <v>41</v>
      </c>
      <c r="O500" s="256">
        <v>44438</v>
      </c>
      <c r="P500" s="182" t="s">
        <v>989</v>
      </c>
      <c r="Q500" s="1"/>
      <c r="R500" s="1"/>
      <c r="S500" s="1"/>
      <c r="T500" s="1"/>
      <c r="U500" s="1"/>
      <c r="V500" s="1"/>
      <c r="W500" s="1"/>
      <c r="X500" s="1"/>
      <c r="Y500" s="1"/>
      <c r="Z500" s="1"/>
      <c r="AA500" s="1"/>
      <c r="AB500" s="1"/>
      <c r="AC500" s="1"/>
      <c r="AD500" s="1"/>
      <c r="AE500" s="1"/>
      <c r="AF500" s="1"/>
      <c r="AG500" s="1"/>
      <c r="AH500" s="1"/>
      <c r="AI500" s="1"/>
      <c r="AJ500" s="1"/>
      <c r="AK500" s="1"/>
      <c r="AL500" s="1"/>
      <c r="AM500" s="1"/>
      <c r="AN500" s="1"/>
      <c r="AO500" s="1"/>
      <c r="AP500" s="1"/>
      <c r="AQ500" s="1"/>
      <c r="AR500" s="1"/>
      <c r="AS500" s="1"/>
      <c r="AT500" s="1"/>
      <c r="AU500" s="1"/>
      <c r="AV500" s="1"/>
      <c r="AW500" s="1"/>
      <c r="AX500" s="1"/>
      <c r="AY500" s="1"/>
    </row>
    <row r="501" spans="1:51" ht="71.099999999999994" customHeight="1" x14ac:dyDescent="0.2">
      <c r="A501" s="174">
        <f t="shared" si="7"/>
        <v>493</v>
      </c>
      <c r="B501" s="302" t="s">
        <v>3411</v>
      </c>
      <c r="C501" s="302" t="s">
        <v>1902</v>
      </c>
      <c r="D501" s="302" t="s">
        <v>1903</v>
      </c>
      <c r="E501" s="303" t="s">
        <v>44</v>
      </c>
      <c r="F501" s="302" t="s">
        <v>150</v>
      </c>
      <c r="G501" s="303" t="s">
        <v>35</v>
      </c>
      <c r="H501" s="254">
        <v>44227</v>
      </c>
      <c r="I501" s="255" t="s">
        <v>3424</v>
      </c>
      <c r="J501" s="255" t="s">
        <v>3424</v>
      </c>
      <c r="K501" s="180" t="s">
        <v>40</v>
      </c>
      <c r="L501" s="217" t="s">
        <v>989</v>
      </c>
      <c r="M501" s="217" t="s">
        <v>989</v>
      </c>
      <c r="N501" s="181" t="s">
        <v>41</v>
      </c>
      <c r="O501" s="256">
        <v>44439</v>
      </c>
      <c r="P501" s="182" t="s">
        <v>989</v>
      </c>
      <c r="Q501" s="1"/>
      <c r="R501" s="1"/>
      <c r="S501" s="1"/>
      <c r="T501" s="1"/>
      <c r="U501" s="1"/>
      <c r="V501" s="1"/>
      <c r="W501" s="1"/>
      <c r="X501" s="1"/>
      <c r="Y501" s="1"/>
      <c r="Z501" s="1"/>
      <c r="AA501" s="1"/>
      <c r="AB501" s="1"/>
      <c r="AC501" s="1"/>
      <c r="AD501" s="1"/>
      <c r="AE501" s="1"/>
      <c r="AF501" s="1"/>
      <c r="AG501" s="1"/>
      <c r="AH501" s="1"/>
      <c r="AI501" s="1"/>
      <c r="AJ501" s="1"/>
      <c r="AK501" s="1"/>
      <c r="AL501" s="1"/>
      <c r="AM501" s="1"/>
      <c r="AN501" s="1"/>
      <c r="AO501" s="1"/>
      <c r="AP501" s="1"/>
      <c r="AQ501" s="1"/>
      <c r="AR501" s="1"/>
      <c r="AS501" s="1"/>
      <c r="AT501" s="1"/>
      <c r="AU501" s="1"/>
      <c r="AV501" s="1"/>
      <c r="AW501" s="1"/>
      <c r="AX501" s="1"/>
      <c r="AY501" s="1"/>
    </row>
    <row r="502" spans="1:51" ht="71.099999999999994" customHeight="1" x14ac:dyDescent="0.2">
      <c r="A502" s="174">
        <f t="shared" si="7"/>
        <v>494</v>
      </c>
      <c r="B502" s="302" t="s">
        <v>3411</v>
      </c>
      <c r="C502" s="302" t="s">
        <v>1904</v>
      </c>
      <c r="D502" s="302" t="s">
        <v>1905</v>
      </c>
      <c r="E502" s="303" t="s">
        <v>44</v>
      </c>
      <c r="F502" s="302" t="s">
        <v>150</v>
      </c>
      <c r="G502" s="303" t="s">
        <v>35</v>
      </c>
      <c r="H502" s="254">
        <v>44226</v>
      </c>
      <c r="I502" s="255" t="s">
        <v>3424</v>
      </c>
      <c r="J502" s="255" t="s">
        <v>3424</v>
      </c>
      <c r="K502" s="180" t="s">
        <v>40</v>
      </c>
      <c r="L502" s="217" t="s">
        <v>989</v>
      </c>
      <c r="M502" s="217" t="s">
        <v>989</v>
      </c>
      <c r="N502" s="181" t="s">
        <v>41</v>
      </c>
      <c r="O502" s="254">
        <v>44438</v>
      </c>
      <c r="P502" s="182" t="s">
        <v>989</v>
      </c>
      <c r="Q502" s="1"/>
      <c r="R502" s="1"/>
      <c r="S502" s="1"/>
      <c r="T502" s="1"/>
      <c r="U502" s="1"/>
      <c r="V502" s="1"/>
      <c r="W502" s="1"/>
      <c r="X502" s="1"/>
      <c r="Y502" s="1"/>
      <c r="Z502" s="1"/>
      <c r="AA502" s="1"/>
      <c r="AB502" s="1"/>
      <c r="AC502" s="1"/>
      <c r="AD502" s="1"/>
      <c r="AE502" s="1"/>
      <c r="AF502" s="1"/>
      <c r="AG502" s="1"/>
      <c r="AH502" s="1"/>
      <c r="AI502" s="1"/>
      <c r="AJ502" s="1"/>
      <c r="AK502" s="1"/>
      <c r="AL502" s="1"/>
      <c r="AM502" s="1"/>
      <c r="AN502" s="1"/>
      <c r="AO502" s="1"/>
      <c r="AP502" s="1"/>
      <c r="AQ502" s="1"/>
      <c r="AR502" s="1"/>
      <c r="AS502" s="1"/>
      <c r="AT502" s="1"/>
      <c r="AU502" s="1"/>
      <c r="AV502" s="1"/>
      <c r="AW502" s="1"/>
      <c r="AX502" s="1"/>
      <c r="AY502" s="1"/>
    </row>
    <row r="503" spans="1:51" ht="71.099999999999994" customHeight="1" x14ac:dyDescent="0.2">
      <c r="A503" s="174">
        <f t="shared" si="7"/>
        <v>495</v>
      </c>
      <c r="B503" s="302" t="s">
        <v>3411</v>
      </c>
      <c r="C503" s="302" t="s">
        <v>1906</v>
      </c>
      <c r="D503" s="302" t="s">
        <v>1907</v>
      </c>
      <c r="E503" s="303" t="s">
        <v>44</v>
      </c>
      <c r="F503" s="302" t="s">
        <v>150</v>
      </c>
      <c r="G503" s="303" t="s">
        <v>35</v>
      </c>
      <c r="H503" s="254">
        <v>44227</v>
      </c>
      <c r="I503" s="255" t="s">
        <v>3424</v>
      </c>
      <c r="J503" s="255" t="s">
        <v>3424</v>
      </c>
      <c r="K503" s="180" t="s">
        <v>40</v>
      </c>
      <c r="L503" s="217" t="s">
        <v>989</v>
      </c>
      <c r="M503" s="217" t="s">
        <v>989</v>
      </c>
      <c r="N503" s="181" t="s">
        <v>41</v>
      </c>
      <c r="O503" s="256">
        <v>44439</v>
      </c>
      <c r="P503" s="182" t="s">
        <v>989</v>
      </c>
      <c r="Q503" s="1"/>
      <c r="R503" s="1"/>
      <c r="S503" s="1"/>
      <c r="T503" s="1"/>
      <c r="U503" s="1"/>
      <c r="V503" s="1"/>
      <c r="W503" s="1"/>
      <c r="X503" s="1"/>
      <c r="Y503" s="1"/>
      <c r="Z503" s="1"/>
      <c r="AA503" s="1"/>
      <c r="AB503" s="1"/>
      <c r="AC503" s="1"/>
      <c r="AD503" s="1"/>
      <c r="AE503" s="1"/>
      <c r="AF503" s="1"/>
      <c r="AG503" s="1"/>
      <c r="AH503" s="1"/>
      <c r="AI503" s="1"/>
      <c r="AJ503" s="1"/>
      <c r="AK503" s="1"/>
      <c r="AL503" s="1"/>
      <c r="AM503" s="1"/>
      <c r="AN503" s="1"/>
      <c r="AO503" s="1"/>
      <c r="AP503" s="1"/>
      <c r="AQ503" s="1"/>
      <c r="AR503" s="1"/>
      <c r="AS503" s="1"/>
      <c r="AT503" s="1"/>
      <c r="AU503" s="1"/>
      <c r="AV503" s="1"/>
      <c r="AW503" s="1"/>
      <c r="AX503" s="1"/>
      <c r="AY503" s="1"/>
    </row>
    <row r="504" spans="1:51" ht="71.099999999999994" customHeight="1" x14ac:dyDescent="0.2">
      <c r="A504" s="174">
        <f t="shared" si="7"/>
        <v>496</v>
      </c>
      <c r="B504" s="302" t="s">
        <v>3411</v>
      </c>
      <c r="C504" s="302" t="s">
        <v>1908</v>
      </c>
      <c r="D504" s="302" t="s">
        <v>1909</v>
      </c>
      <c r="E504" s="303" t="s">
        <v>83</v>
      </c>
      <c r="F504" s="302" t="s">
        <v>84</v>
      </c>
      <c r="G504" s="303" t="s">
        <v>35</v>
      </c>
      <c r="H504" s="254">
        <v>44226</v>
      </c>
      <c r="I504" s="255" t="s">
        <v>3424</v>
      </c>
      <c r="J504" s="255" t="s">
        <v>3424</v>
      </c>
      <c r="K504" s="180" t="s">
        <v>40</v>
      </c>
      <c r="L504" s="217" t="s">
        <v>989</v>
      </c>
      <c r="M504" s="217" t="s">
        <v>989</v>
      </c>
      <c r="N504" s="181" t="s">
        <v>41</v>
      </c>
      <c r="O504" s="256">
        <v>44438</v>
      </c>
      <c r="P504" s="182" t="s">
        <v>989</v>
      </c>
      <c r="Q504" s="1"/>
      <c r="R504" s="1"/>
      <c r="S504" s="1"/>
      <c r="T504" s="1"/>
      <c r="U504" s="1"/>
      <c r="V504" s="1"/>
      <c r="W504" s="1"/>
      <c r="X504" s="1"/>
      <c r="Y504" s="1"/>
      <c r="Z504" s="1"/>
      <c r="AA504" s="1"/>
      <c r="AB504" s="1"/>
      <c r="AC504" s="1"/>
      <c r="AD504" s="1"/>
      <c r="AE504" s="1"/>
      <c r="AF504" s="1"/>
      <c r="AG504" s="1"/>
      <c r="AH504" s="1"/>
      <c r="AI504" s="1"/>
      <c r="AJ504" s="1"/>
      <c r="AK504" s="1"/>
      <c r="AL504" s="1"/>
      <c r="AM504" s="1"/>
      <c r="AN504" s="1"/>
      <c r="AO504" s="1"/>
      <c r="AP504" s="1"/>
      <c r="AQ504" s="1"/>
      <c r="AR504" s="1"/>
      <c r="AS504" s="1"/>
      <c r="AT504" s="1"/>
      <c r="AU504" s="1"/>
      <c r="AV504" s="1"/>
      <c r="AW504" s="1"/>
      <c r="AX504" s="1"/>
      <c r="AY504" s="1"/>
    </row>
    <row r="505" spans="1:51" ht="71.099999999999994" customHeight="1" x14ac:dyDescent="0.2">
      <c r="A505" s="174">
        <f t="shared" si="7"/>
        <v>497</v>
      </c>
      <c r="B505" s="302" t="s">
        <v>3411</v>
      </c>
      <c r="C505" s="302" t="s">
        <v>1910</v>
      </c>
      <c r="D505" s="302" t="s">
        <v>1911</v>
      </c>
      <c r="E505" s="303" t="s">
        <v>44</v>
      </c>
      <c r="F505" s="302" t="s">
        <v>150</v>
      </c>
      <c r="G505" s="303" t="s">
        <v>35</v>
      </c>
      <c r="H505" s="254">
        <v>44226</v>
      </c>
      <c r="I505" s="255" t="s">
        <v>3424</v>
      </c>
      <c r="J505" s="255" t="s">
        <v>3424</v>
      </c>
      <c r="K505" s="180" t="s">
        <v>40</v>
      </c>
      <c r="L505" s="217" t="s">
        <v>989</v>
      </c>
      <c r="M505" s="217" t="s">
        <v>989</v>
      </c>
      <c r="N505" s="181" t="s">
        <v>41</v>
      </c>
      <c r="O505" s="256">
        <v>44438</v>
      </c>
      <c r="P505" s="182" t="s">
        <v>989</v>
      </c>
      <c r="Q505" s="1"/>
      <c r="R505" s="1"/>
      <c r="S505" s="1"/>
      <c r="T505" s="1"/>
      <c r="U505" s="1"/>
      <c r="V505" s="1"/>
      <c r="W505" s="1"/>
      <c r="X505" s="1"/>
      <c r="Y505" s="1"/>
      <c r="Z505" s="1"/>
      <c r="AA505" s="1"/>
      <c r="AB505" s="1"/>
      <c r="AC505" s="1"/>
      <c r="AD505" s="1"/>
      <c r="AE505" s="1"/>
      <c r="AF505" s="1"/>
      <c r="AG505" s="1"/>
      <c r="AH505" s="1"/>
      <c r="AI505" s="1"/>
      <c r="AJ505" s="1"/>
      <c r="AK505" s="1"/>
      <c r="AL505" s="1"/>
      <c r="AM505" s="1"/>
      <c r="AN505" s="1"/>
      <c r="AO505" s="1"/>
      <c r="AP505" s="1"/>
      <c r="AQ505" s="1"/>
      <c r="AR505" s="1"/>
      <c r="AS505" s="1"/>
      <c r="AT505" s="1"/>
      <c r="AU505" s="1"/>
      <c r="AV505" s="1"/>
      <c r="AW505" s="1"/>
      <c r="AX505" s="1"/>
      <c r="AY505" s="1"/>
    </row>
    <row r="506" spans="1:51" ht="71.099999999999994" customHeight="1" x14ac:dyDescent="0.2">
      <c r="A506" s="174">
        <f t="shared" si="7"/>
        <v>498</v>
      </c>
      <c r="B506" s="302" t="s">
        <v>3411</v>
      </c>
      <c r="C506" s="302" t="s">
        <v>1912</v>
      </c>
      <c r="D506" s="302" t="s">
        <v>1913</v>
      </c>
      <c r="E506" s="303" t="s">
        <v>44</v>
      </c>
      <c r="F506" s="302" t="s">
        <v>150</v>
      </c>
      <c r="G506" s="303" t="s">
        <v>35</v>
      </c>
      <c r="H506" s="254">
        <v>44226</v>
      </c>
      <c r="I506" s="255" t="s">
        <v>3424</v>
      </c>
      <c r="J506" s="255" t="s">
        <v>3424</v>
      </c>
      <c r="K506" s="180" t="s">
        <v>40</v>
      </c>
      <c r="L506" s="217" t="s">
        <v>989</v>
      </c>
      <c r="M506" s="217" t="s">
        <v>989</v>
      </c>
      <c r="N506" s="181" t="s">
        <v>41</v>
      </c>
      <c r="O506" s="256">
        <v>44438</v>
      </c>
      <c r="P506" s="182" t="s">
        <v>989</v>
      </c>
      <c r="Q506" s="1"/>
      <c r="R506" s="1"/>
      <c r="S506" s="1"/>
      <c r="T506" s="1"/>
      <c r="U506" s="1"/>
      <c r="V506" s="1"/>
      <c r="W506" s="1"/>
      <c r="X506" s="1"/>
      <c r="Y506" s="1"/>
      <c r="Z506" s="1"/>
      <c r="AA506" s="1"/>
      <c r="AB506" s="1"/>
      <c r="AC506" s="1"/>
      <c r="AD506" s="1"/>
      <c r="AE506" s="1"/>
      <c r="AF506" s="1"/>
      <c r="AG506" s="1"/>
      <c r="AH506" s="1"/>
      <c r="AI506" s="1"/>
      <c r="AJ506" s="1"/>
      <c r="AK506" s="1"/>
      <c r="AL506" s="1"/>
      <c r="AM506" s="1"/>
      <c r="AN506" s="1"/>
      <c r="AO506" s="1"/>
      <c r="AP506" s="1"/>
      <c r="AQ506" s="1"/>
      <c r="AR506" s="1"/>
      <c r="AS506" s="1"/>
      <c r="AT506" s="1"/>
      <c r="AU506" s="1"/>
      <c r="AV506" s="1"/>
      <c r="AW506" s="1"/>
      <c r="AX506" s="1"/>
      <c r="AY506" s="1"/>
    </row>
    <row r="507" spans="1:51" ht="71.099999999999994" customHeight="1" x14ac:dyDescent="0.2">
      <c r="A507" s="174">
        <f t="shared" si="7"/>
        <v>499</v>
      </c>
      <c r="B507" s="302" t="s">
        <v>3411</v>
      </c>
      <c r="C507" s="302" t="s">
        <v>1914</v>
      </c>
      <c r="D507" s="302" t="s">
        <v>1915</v>
      </c>
      <c r="E507" s="303" t="s">
        <v>44</v>
      </c>
      <c r="F507" s="302" t="s">
        <v>150</v>
      </c>
      <c r="G507" s="303" t="s">
        <v>35</v>
      </c>
      <c r="H507" s="254">
        <v>44226</v>
      </c>
      <c r="I507" s="255" t="s">
        <v>3424</v>
      </c>
      <c r="J507" s="255" t="s">
        <v>3424</v>
      </c>
      <c r="K507" s="180" t="s">
        <v>40</v>
      </c>
      <c r="L507" s="217" t="s">
        <v>989</v>
      </c>
      <c r="M507" s="217" t="s">
        <v>989</v>
      </c>
      <c r="N507" s="181" t="s">
        <v>41</v>
      </c>
      <c r="O507" s="256">
        <v>44438</v>
      </c>
      <c r="P507" s="182" t="s">
        <v>989</v>
      </c>
      <c r="Q507" s="1"/>
      <c r="R507" s="1"/>
      <c r="S507" s="1"/>
      <c r="T507" s="1"/>
      <c r="U507" s="1"/>
      <c r="V507" s="1"/>
      <c r="W507" s="1"/>
      <c r="X507" s="1"/>
      <c r="Y507" s="1"/>
      <c r="Z507" s="1"/>
      <c r="AA507" s="1"/>
      <c r="AB507" s="1"/>
      <c r="AC507" s="1"/>
      <c r="AD507" s="1"/>
      <c r="AE507" s="1"/>
      <c r="AF507" s="1"/>
      <c r="AG507" s="1"/>
      <c r="AH507" s="1"/>
      <c r="AI507" s="1"/>
      <c r="AJ507" s="1"/>
      <c r="AK507" s="1"/>
      <c r="AL507" s="1"/>
      <c r="AM507" s="1"/>
      <c r="AN507" s="1"/>
      <c r="AO507" s="1"/>
      <c r="AP507" s="1"/>
      <c r="AQ507" s="1"/>
      <c r="AR507" s="1"/>
      <c r="AS507" s="1"/>
      <c r="AT507" s="1"/>
      <c r="AU507" s="1"/>
      <c r="AV507" s="1"/>
      <c r="AW507" s="1"/>
      <c r="AX507" s="1"/>
      <c r="AY507" s="1"/>
    </row>
    <row r="508" spans="1:51" ht="71.099999999999994" customHeight="1" x14ac:dyDescent="0.2">
      <c r="A508" s="174">
        <f t="shared" si="7"/>
        <v>500</v>
      </c>
      <c r="B508" s="302" t="s">
        <v>3411</v>
      </c>
      <c r="C508" s="302" t="s">
        <v>1916</v>
      </c>
      <c r="D508" s="302" t="s">
        <v>1917</v>
      </c>
      <c r="E508" s="303" t="s">
        <v>44</v>
      </c>
      <c r="F508" s="302" t="s">
        <v>150</v>
      </c>
      <c r="G508" s="303" t="s">
        <v>35</v>
      </c>
      <c r="H508" s="254">
        <v>44226</v>
      </c>
      <c r="I508" s="255" t="s">
        <v>3424</v>
      </c>
      <c r="J508" s="255" t="s">
        <v>3424</v>
      </c>
      <c r="K508" s="180" t="s">
        <v>40</v>
      </c>
      <c r="L508" s="217" t="s">
        <v>989</v>
      </c>
      <c r="M508" s="217" t="s">
        <v>989</v>
      </c>
      <c r="N508" s="181" t="s">
        <v>41</v>
      </c>
      <c r="O508" s="256">
        <v>44438</v>
      </c>
      <c r="P508" s="182" t="s">
        <v>989</v>
      </c>
      <c r="Q508" s="1"/>
      <c r="R508" s="1"/>
      <c r="S508" s="1"/>
      <c r="T508" s="1"/>
      <c r="U508" s="1"/>
      <c r="V508" s="1"/>
      <c r="W508" s="1"/>
      <c r="X508" s="1"/>
      <c r="Y508" s="1"/>
      <c r="Z508" s="1"/>
      <c r="AA508" s="1"/>
      <c r="AB508" s="1"/>
      <c r="AC508" s="1"/>
      <c r="AD508" s="1"/>
      <c r="AE508" s="1"/>
      <c r="AF508" s="1"/>
      <c r="AG508" s="1"/>
      <c r="AH508" s="1"/>
      <c r="AI508" s="1"/>
      <c r="AJ508" s="1"/>
      <c r="AK508" s="1"/>
      <c r="AL508" s="1"/>
      <c r="AM508" s="1"/>
      <c r="AN508" s="1"/>
      <c r="AO508" s="1"/>
      <c r="AP508" s="1"/>
      <c r="AQ508" s="1"/>
      <c r="AR508" s="1"/>
      <c r="AS508" s="1"/>
      <c r="AT508" s="1"/>
      <c r="AU508" s="1"/>
      <c r="AV508" s="1"/>
      <c r="AW508" s="1"/>
      <c r="AX508" s="1"/>
      <c r="AY508" s="1"/>
    </row>
    <row r="509" spans="1:51" ht="71.099999999999994" customHeight="1" x14ac:dyDescent="0.2">
      <c r="A509" s="174">
        <f t="shared" si="7"/>
        <v>501</v>
      </c>
      <c r="B509" s="302" t="s">
        <v>3411</v>
      </c>
      <c r="C509" s="302" t="s">
        <v>1918</v>
      </c>
      <c r="D509" s="302" t="s">
        <v>1919</v>
      </c>
      <c r="E509" s="303" t="s">
        <v>44</v>
      </c>
      <c r="F509" s="302" t="s">
        <v>150</v>
      </c>
      <c r="G509" s="303" t="s">
        <v>35</v>
      </c>
      <c r="H509" s="254">
        <v>44226</v>
      </c>
      <c r="I509" s="255" t="s">
        <v>3424</v>
      </c>
      <c r="J509" s="255" t="s">
        <v>3424</v>
      </c>
      <c r="K509" s="180" t="s">
        <v>40</v>
      </c>
      <c r="L509" s="217" t="s">
        <v>989</v>
      </c>
      <c r="M509" s="217" t="s">
        <v>989</v>
      </c>
      <c r="N509" s="181" t="s">
        <v>41</v>
      </c>
      <c r="O509" s="256">
        <v>44438</v>
      </c>
      <c r="P509" s="182" t="s">
        <v>989</v>
      </c>
      <c r="Q509" s="1"/>
      <c r="R509" s="1"/>
      <c r="S509" s="1"/>
      <c r="T509" s="1"/>
      <c r="U509" s="1"/>
      <c r="V509" s="1"/>
      <c r="W509" s="1"/>
      <c r="X509" s="1"/>
      <c r="Y509" s="1"/>
      <c r="Z509" s="1"/>
      <c r="AA509" s="1"/>
      <c r="AB509" s="1"/>
      <c r="AC509" s="1"/>
      <c r="AD509" s="1"/>
      <c r="AE509" s="1"/>
      <c r="AF509" s="1"/>
      <c r="AG509" s="1"/>
      <c r="AH509" s="1"/>
      <c r="AI509" s="1"/>
      <c r="AJ509" s="1"/>
      <c r="AK509" s="1"/>
      <c r="AL509" s="1"/>
      <c r="AM509" s="1"/>
      <c r="AN509" s="1"/>
      <c r="AO509" s="1"/>
      <c r="AP509" s="1"/>
      <c r="AQ509" s="1"/>
      <c r="AR509" s="1"/>
      <c r="AS509" s="1"/>
      <c r="AT509" s="1"/>
      <c r="AU509" s="1"/>
      <c r="AV509" s="1"/>
      <c r="AW509" s="1"/>
      <c r="AX509" s="1"/>
      <c r="AY509" s="1"/>
    </row>
    <row r="510" spans="1:51" ht="71.099999999999994" customHeight="1" x14ac:dyDescent="0.2">
      <c r="A510" s="174">
        <f t="shared" si="7"/>
        <v>502</v>
      </c>
      <c r="B510" s="302" t="s">
        <v>3411</v>
      </c>
      <c r="C510" s="302" t="s">
        <v>1920</v>
      </c>
      <c r="D510" s="302" t="s">
        <v>1921</v>
      </c>
      <c r="E510" s="303" t="s">
        <v>83</v>
      </c>
      <c r="F510" s="302" t="s">
        <v>84</v>
      </c>
      <c r="G510" s="303" t="s">
        <v>35</v>
      </c>
      <c r="H510" s="254">
        <v>44226</v>
      </c>
      <c r="I510" s="255" t="s">
        <v>3424</v>
      </c>
      <c r="J510" s="255" t="s">
        <v>3424</v>
      </c>
      <c r="K510" s="180" t="s">
        <v>40</v>
      </c>
      <c r="L510" s="217" t="s">
        <v>989</v>
      </c>
      <c r="M510" s="217" t="s">
        <v>989</v>
      </c>
      <c r="N510" s="181" t="s">
        <v>41</v>
      </c>
      <c r="O510" s="256">
        <v>44438</v>
      </c>
      <c r="P510" s="182" t="s">
        <v>989</v>
      </c>
      <c r="Q510" s="1"/>
      <c r="R510" s="1"/>
      <c r="S510" s="1"/>
      <c r="T510" s="1"/>
      <c r="U510" s="1"/>
      <c r="V510" s="1"/>
      <c r="W510" s="1"/>
      <c r="X510" s="1"/>
      <c r="Y510" s="1"/>
      <c r="Z510" s="1"/>
      <c r="AA510" s="1"/>
      <c r="AB510" s="1"/>
      <c r="AC510" s="1"/>
      <c r="AD510" s="1"/>
      <c r="AE510" s="1"/>
      <c r="AF510" s="1"/>
      <c r="AG510" s="1"/>
      <c r="AH510" s="1"/>
      <c r="AI510" s="1"/>
      <c r="AJ510" s="1"/>
      <c r="AK510" s="1"/>
      <c r="AL510" s="1"/>
      <c r="AM510" s="1"/>
      <c r="AN510" s="1"/>
      <c r="AO510" s="1"/>
      <c r="AP510" s="1"/>
      <c r="AQ510" s="1"/>
      <c r="AR510" s="1"/>
      <c r="AS510" s="1"/>
      <c r="AT510" s="1"/>
      <c r="AU510" s="1"/>
      <c r="AV510" s="1"/>
      <c r="AW510" s="1"/>
      <c r="AX510" s="1"/>
      <c r="AY510" s="1"/>
    </row>
    <row r="511" spans="1:51" ht="71.099999999999994" customHeight="1" x14ac:dyDescent="0.2">
      <c r="A511" s="174">
        <f t="shared" si="7"/>
        <v>503</v>
      </c>
      <c r="B511" s="302" t="s">
        <v>3411</v>
      </c>
      <c r="C511" s="302" t="s">
        <v>1922</v>
      </c>
      <c r="D511" s="302" t="s">
        <v>1923</v>
      </c>
      <c r="E511" s="303" t="s">
        <v>83</v>
      </c>
      <c r="F511" s="302" t="s">
        <v>84</v>
      </c>
      <c r="G511" s="303" t="s">
        <v>35</v>
      </c>
      <c r="H511" s="254">
        <v>44226</v>
      </c>
      <c r="I511" s="255" t="s">
        <v>3424</v>
      </c>
      <c r="J511" s="255" t="s">
        <v>3424</v>
      </c>
      <c r="K511" s="180" t="s">
        <v>40</v>
      </c>
      <c r="L511" s="217" t="s">
        <v>989</v>
      </c>
      <c r="M511" s="217" t="s">
        <v>989</v>
      </c>
      <c r="N511" s="181" t="s">
        <v>41</v>
      </c>
      <c r="O511" s="256">
        <v>44438</v>
      </c>
      <c r="P511" s="182" t="s">
        <v>989</v>
      </c>
      <c r="Q511" s="1"/>
      <c r="R511" s="1"/>
      <c r="S511" s="1"/>
      <c r="T511" s="1"/>
      <c r="U511" s="1"/>
      <c r="V511" s="1"/>
      <c r="W511" s="1"/>
      <c r="X511" s="1"/>
      <c r="Y511" s="1"/>
      <c r="Z511" s="1"/>
      <c r="AA511" s="1"/>
      <c r="AB511" s="1"/>
      <c r="AC511" s="1"/>
      <c r="AD511" s="1"/>
      <c r="AE511" s="1"/>
      <c r="AF511" s="1"/>
      <c r="AG511" s="1"/>
      <c r="AH511" s="1"/>
      <c r="AI511" s="1"/>
      <c r="AJ511" s="1"/>
      <c r="AK511" s="1"/>
      <c r="AL511" s="1"/>
      <c r="AM511" s="1"/>
      <c r="AN511" s="1"/>
      <c r="AO511" s="1"/>
      <c r="AP511" s="1"/>
      <c r="AQ511" s="1"/>
      <c r="AR511" s="1"/>
      <c r="AS511" s="1"/>
      <c r="AT511" s="1"/>
      <c r="AU511" s="1"/>
      <c r="AV511" s="1"/>
      <c r="AW511" s="1"/>
      <c r="AX511" s="1"/>
      <c r="AY511" s="1"/>
    </row>
    <row r="512" spans="1:51" ht="71.099999999999994" customHeight="1" x14ac:dyDescent="0.2">
      <c r="A512" s="174">
        <f t="shared" si="7"/>
        <v>504</v>
      </c>
      <c r="B512" s="302" t="s">
        <v>3411</v>
      </c>
      <c r="C512" s="302" t="s">
        <v>1924</v>
      </c>
      <c r="D512" s="302" t="s">
        <v>1925</v>
      </c>
      <c r="E512" s="303" t="s">
        <v>44</v>
      </c>
      <c r="F512" s="302" t="s">
        <v>84</v>
      </c>
      <c r="G512" s="303" t="s">
        <v>35</v>
      </c>
      <c r="H512" s="254">
        <v>44226</v>
      </c>
      <c r="I512" s="255" t="s">
        <v>3424</v>
      </c>
      <c r="J512" s="255" t="s">
        <v>3424</v>
      </c>
      <c r="K512" s="180" t="s">
        <v>40</v>
      </c>
      <c r="L512" s="217" t="s">
        <v>989</v>
      </c>
      <c r="M512" s="217" t="s">
        <v>989</v>
      </c>
      <c r="N512" s="181" t="s">
        <v>41</v>
      </c>
      <c r="O512" s="256">
        <v>44438</v>
      </c>
      <c r="P512" s="182" t="s">
        <v>989</v>
      </c>
      <c r="Q512" s="1"/>
      <c r="R512" s="1"/>
      <c r="S512" s="1"/>
      <c r="T512" s="1"/>
      <c r="U512" s="1"/>
      <c r="V512" s="1"/>
      <c r="W512" s="1"/>
      <c r="X512" s="1"/>
      <c r="Y512" s="1"/>
      <c r="Z512" s="1"/>
      <c r="AA512" s="1"/>
      <c r="AB512" s="1"/>
      <c r="AC512" s="1"/>
      <c r="AD512" s="1"/>
      <c r="AE512" s="1"/>
      <c r="AF512" s="1"/>
      <c r="AG512" s="1"/>
      <c r="AH512" s="1"/>
      <c r="AI512" s="1"/>
      <c r="AJ512" s="1"/>
      <c r="AK512" s="1"/>
      <c r="AL512" s="1"/>
      <c r="AM512" s="1"/>
      <c r="AN512" s="1"/>
      <c r="AO512" s="1"/>
      <c r="AP512" s="1"/>
      <c r="AQ512" s="1"/>
      <c r="AR512" s="1"/>
      <c r="AS512" s="1"/>
      <c r="AT512" s="1"/>
      <c r="AU512" s="1"/>
      <c r="AV512" s="1"/>
      <c r="AW512" s="1"/>
      <c r="AX512" s="1"/>
      <c r="AY512" s="1"/>
    </row>
    <row r="513" spans="1:51" ht="71.099999999999994" customHeight="1" x14ac:dyDescent="0.2">
      <c r="A513" s="174">
        <f t="shared" si="7"/>
        <v>505</v>
      </c>
      <c r="B513" s="302" t="s">
        <v>3411</v>
      </c>
      <c r="C513" s="302" t="s">
        <v>1926</v>
      </c>
      <c r="D513" s="302" t="s">
        <v>1927</v>
      </c>
      <c r="E513" s="303" t="s">
        <v>44</v>
      </c>
      <c r="F513" s="302" t="s">
        <v>34</v>
      </c>
      <c r="G513" s="303" t="s">
        <v>35</v>
      </c>
      <c r="H513" s="254">
        <v>44226</v>
      </c>
      <c r="I513" s="255" t="s">
        <v>3424</v>
      </c>
      <c r="J513" s="255" t="s">
        <v>3424</v>
      </c>
      <c r="K513" s="180" t="s">
        <v>40</v>
      </c>
      <c r="L513" s="217" t="s">
        <v>989</v>
      </c>
      <c r="M513" s="217" t="s">
        <v>989</v>
      </c>
      <c r="N513" s="181" t="s">
        <v>41</v>
      </c>
      <c r="O513" s="256">
        <v>44438</v>
      </c>
      <c r="P513" s="182" t="s">
        <v>989</v>
      </c>
      <c r="Q513" s="1"/>
      <c r="R513" s="1"/>
      <c r="S513" s="1"/>
      <c r="T513" s="1"/>
      <c r="U513" s="1"/>
      <c r="V513" s="1"/>
      <c r="W513" s="1"/>
      <c r="X513" s="1"/>
      <c r="Y513" s="1"/>
      <c r="Z513" s="1"/>
      <c r="AA513" s="1"/>
      <c r="AB513" s="1"/>
      <c r="AC513" s="1"/>
      <c r="AD513" s="1"/>
      <c r="AE513" s="1"/>
      <c r="AF513" s="1"/>
      <c r="AG513" s="1"/>
      <c r="AH513" s="1"/>
      <c r="AI513" s="1"/>
      <c r="AJ513" s="1"/>
      <c r="AK513" s="1"/>
      <c r="AL513" s="1"/>
      <c r="AM513" s="1"/>
      <c r="AN513" s="1"/>
      <c r="AO513" s="1"/>
      <c r="AP513" s="1"/>
      <c r="AQ513" s="1"/>
      <c r="AR513" s="1"/>
      <c r="AS513" s="1"/>
      <c r="AT513" s="1"/>
      <c r="AU513" s="1"/>
      <c r="AV513" s="1"/>
      <c r="AW513" s="1"/>
      <c r="AX513" s="1"/>
      <c r="AY513" s="1"/>
    </row>
    <row r="514" spans="1:51" ht="71.099999999999994" customHeight="1" x14ac:dyDescent="0.2">
      <c r="A514" s="174">
        <f t="shared" si="7"/>
        <v>506</v>
      </c>
      <c r="B514" s="302" t="s">
        <v>3411</v>
      </c>
      <c r="C514" s="302" t="s">
        <v>1928</v>
      </c>
      <c r="D514" s="302" t="s">
        <v>1929</v>
      </c>
      <c r="E514" s="303" t="s">
        <v>44</v>
      </c>
      <c r="F514" s="302" t="s">
        <v>84</v>
      </c>
      <c r="G514" s="303" t="s">
        <v>35</v>
      </c>
      <c r="H514" s="254">
        <v>44226</v>
      </c>
      <c r="I514" s="255" t="s">
        <v>3424</v>
      </c>
      <c r="J514" s="255" t="s">
        <v>3424</v>
      </c>
      <c r="K514" s="180" t="s">
        <v>40</v>
      </c>
      <c r="L514" s="217" t="s">
        <v>989</v>
      </c>
      <c r="M514" s="217" t="s">
        <v>989</v>
      </c>
      <c r="N514" s="181" t="s">
        <v>41</v>
      </c>
      <c r="O514" s="256">
        <v>44438</v>
      </c>
      <c r="P514" s="182" t="s">
        <v>989</v>
      </c>
      <c r="Q514" s="1"/>
      <c r="R514" s="1"/>
      <c r="S514" s="1"/>
      <c r="T514" s="1"/>
      <c r="U514" s="1"/>
      <c r="V514" s="1"/>
      <c r="W514" s="1"/>
      <c r="X514" s="1"/>
      <c r="Y514" s="1"/>
      <c r="Z514" s="1"/>
      <c r="AA514" s="1"/>
      <c r="AB514" s="1"/>
      <c r="AC514" s="1"/>
      <c r="AD514" s="1"/>
      <c r="AE514" s="1"/>
      <c r="AF514" s="1"/>
      <c r="AG514" s="1"/>
      <c r="AH514" s="1"/>
      <c r="AI514" s="1"/>
      <c r="AJ514" s="1"/>
      <c r="AK514" s="1"/>
      <c r="AL514" s="1"/>
      <c r="AM514" s="1"/>
      <c r="AN514" s="1"/>
      <c r="AO514" s="1"/>
      <c r="AP514" s="1"/>
      <c r="AQ514" s="1"/>
      <c r="AR514" s="1"/>
      <c r="AS514" s="1"/>
      <c r="AT514" s="1"/>
      <c r="AU514" s="1"/>
      <c r="AV514" s="1"/>
      <c r="AW514" s="1"/>
      <c r="AX514" s="1"/>
      <c r="AY514" s="1"/>
    </row>
    <row r="515" spans="1:51" ht="71.099999999999994" customHeight="1" x14ac:dyDescent="0.2">
      <c r="A515" s="174">
        <f t="shared" si="7"/>
        <v>507</v>
      </c>
      <c r="B515" s="302" t="s">
        <v>3411</v>
      </c>
      <c r="C515" s="302" t="s">
        <v>1930</v>
      </c>
      <c r="D515" s="302" t="s">
        <v>1919</v>
      </c>
      <c r="E515" s="303" t="s">
        <v>44</v>
      </c>
      <c r="F515" s="302" t="s">
        <v>84</v>
      </c>
      <c r="G515" s="303" t="s">
        <v>35</v>
      </c>
      <c r="H515" s="254">
        <v>44226</v>
      </c>
      <c r="I515" s="255" t="s">
        <v>3424</v>
      </c>
      <c r="J515" s="255" t="s">
        <v>3424</v>
      </c>
      <c r="K515" s="180" t="s">
        <v>40</v>
      </c>
      <c r="L515" s="217" t="s">
        <v>989</v>
      </c>
      <c r="M515" s="217" t="s">
        <v>989</v>
      </c>
      <c r="N515" s="181" t="s">
        <v>41</v>
      </c>
      <c r="O515" s="256">
        <v>44438</v>
      </c>
      <c r="P515" s="182" t="s">
        <v>989</v>
      </c>
      <c r="Q515" s="1"/>
      <c r="R515" s="1"/>
      <c r="S515" s="1"/>
      <c r="T515" s="1"/>
      <c r="U515" s="1"/>
      <c r="V515" s="1"/>
      <c r="W515" s="1"/>
      <c r="X515" s="1"/>
      <c r="Y515" s="1"/>
      <c r="Z515" s="1"/>
      <c r="AA515" s="1"/>
      <c r="AB515" s="1"/>
      <c r="AC515" s="1"/>
      <c r="AD515" s="1"/>
      <c r="AE515" s="1"/>
      <c r="AF515" s="1"/>
      <c r="AG515" s="1"/>
      <c r="AH515" s="1"/>
      <c r="AI515" s="1"/>
      <c r="AJ515" s="1"/>
      <c r="AK515" s="1"/>
      <c r="AL515" s="1"/>
      <c r="AM515" s="1"/>
      <c r="AN515" s="1"/>
      <c r="AO515" s="1"/>
      <c r="AP515" s="1"/>
      <c r="AQ515" s="1"/>
      <c r="AR515" s="1"/>
      <c r="AS515" s="1"/>
      <c r="AT515" s="1"/>
      <c r="AU515" s="1"/>
      <c r="AV515" s="1"/>
      <c r="AW515" s="1"/>
      <c r="AX515" s="1"/>
      <c r="AY515" s="1"/>
    </row>
    <row r="516" spans="1:51" ht="71.099999999999994" customHeight="1" x14ac:dyDescent="0.2">
      <c r="A516" s="174">
        <f t="shared" si="7"/>
        <v>508</v>
      </c>
      <c r="B516" s="302" t="s">
        <v>3411</v>
      </c>
      <c r="C516" s="302" t="s">
        <v>1931</v>
      </c>
      <c r="D516" s="302" t="s">
        <v>1932</v>
      </c>
      <c r="E516" s="303" t="s">
        <v>44</v>
      </c>
      <c r="F516" s="302" t="s">
        <v>84</v>
      </c>
      <c r="G516" s="303" t="s">
        <v>35</v>
      </c>
      <c r="H516" s="254">
        <v>44226</v>
      </c>
      <c r="I516" s="255" t="s">
        <v>3424</v>
      </c>
      <c r="J516" s="255" t="s">
        <v>3424</v>
      </c>
      <c r="K516" s="180" t="s">
        <v>40</v>
      </c>
      <c r="L516" s="217" t="s">
        <v>989</v>
      </c>
      <c r="M516" s="217" t="s">
        <v>989</v>
      </c>
      <c r="N516" s="181" t="s">
        <v>41</v>
      </c>
      <c r="O516" s="256">
        <v>44438</v>
      </c>
      <c r="P516" s="182" t="s">
        <v>989</v>
      </c>
      <c r="Q516" s="1"/>
      <c r="R516" s="1"/>
      <c r="S516" s="1"/>
      <c r="T516" s="1"/>
      <c r="U516" s="1"/>
      <c r="V516" s="1"/>
      <c r="W516" s="1"/>
      <c r="X516" s="1"/>
      <c r="Y516" s="1"/>
      <c r="Z516" s="1"/>
      <c r="AA516" s="1"/>
      <c r="AB516" s="1"/>
      <c r="AC516" s="1"/>
      <c r="AD516" s="1"/>
      <c r="AE516" s="1"/>
      <c r="AF516" s="1"/>
      <c r="AG516" s="1"/>
      <c r="AH516" s="1"/>
      <c r="AI516" s="1"/>
      <c r="AJ516" s="1"/>
      <c r="AK516" s="1"/>
      <c r="AL516" s="1"/>
      <c r="AM516" s="1"/>
      <c r="AN516" s="1"/>
      <c r="AO516" s="1"/>
      <c r="AP516" s="1"/>
      <c r="AQ516" s="1"/>
      <c r="AR516" s="1"/>
      <c r="AS516" s="1"/>
      <c r="AT516" s="1"/>
      <c r="AU516" s="1"/>
      <c r="AV516" s="1"/>
      <c r="AW516" s="1"/>
      <c r="AX516" s="1"/>
      <c r="AY516" s="1"/>
    </row>
    <row r="517" spans="1:51" ht="71.099999999999994" customHeight="1" x14ac:dyDescent="0.2">
      <c r="A517" s="174">
        <f t="shared" si="7"/>
        <v>509</v>
      </c>
      <c r="B517" s="302" t="s">
        <v>3411</v>
      </c>
      <c r="C517" s="302" t="s">
        <v>1933</v>
      </c>
      <c r="D517" s="302" t="s">
        <v>1934</v>
      </c>
      <c r="E517" s="303" t="s">
        <v>44</v>
      </c>
      <c r="F517" s="302" t="s">
        <v>84</v>
      </c>
      <c r="G517" s="303" t="s">
        <v>35</v>
      </c>
      <c r="H517" s="254">
        <v>44226</v>
      </c>
      <c r="I517" s="255" t="s">
        <v>3424</v>
      </c>
      <c r="J517" s="255" t="s">
        <v>3424</v>
      </c>
      <c r="K517" s="180" t="s">
        <v>40</v>
      </c>
      <c r="L517" s="217" t="s">
        <v>989</v>
      </c>
      <c r="M517" s="217" t="s">
        <v>989</v>
      </c>
      <c r="N517" s="181" t="s">
        <v>41</v>
      </c>
      <c r="O517" s="256">
        <v>44438</v>
      </c>
      <c r="P517" s="182" t="s">
        <v>989</v>
      </c>
      <c r="Q517" s="1"/>
      <c r="R517" s="1"/>
      <c r="S517" s="1"/>
      <c r="T517" s="1"/>
      <c r="U517" s="1"/>
      <c r="V517" s="1"/>
      <c r="W517" s="1"/>
      <c r="X517" s="1"/>
      <c r="Y517" s="1"/>
      <c r="Z517" s="1"/>
      <c r="AA517" s="1"/>
      <c r="AB517" s="1"/>
      <c r="AC517" s="1"/>
      <c r="AD517" s="1"/>
      <c r="AE517" s="1"/>
      <c r="AF517" s="1"/>
      <c r="AG517" s="1"/>
      <c r="AH517" s="1"/>
      <c r="AI517" s="1"/>
      <c r="AJ517" s="1"/>
      <c r="AK517" s="1"/>
      <c r="AL517" s="1"/>
      <c r="AM517" s="1"/>
      <c r="AN517" s="1"/>
      <c r="AO517" s="1"/>
      <c r="AP517" s="1"/>
      <c r="AQ517" s="1"/>
      <c r="AR517" s="1"/>
      <c r="AS517" s="1"/>
      <c r="AT517" s="1"/>
      <c r="AU517" s="1"/>
      <c r="AV517" s="1"/>
      <c r="AW517" s="1"/>
      <c r="AX517" s="1"/>
      <c r="AY517" s="1"/>
    </row>
    <row r="518" spans="1:51" ht="71.099999999999994" customHeight="1" x14ac:dyDescent="0.2">
      <c r="A518" s="174">
        <f t="shared" si="7"/>
        <v>510</v>
      </c>
      <c r="B518" s="302" t="s">
        <v>3411</v>
      </c>
      <c r="C518" s="302" t="s">
        <v>1935</v>
      </c>
      <c r="D518" s="302" t="s">
        <v>1919</v>
      </c>
      <c r="E518" s="303" t="s">
        <v>44</v>
      </c>
      <c r="F518" s="302" t="s">
        <v>84</v>
      </c>
      <c r="G518" s="303" t="s">
        <v>35</v>
      </c>
      <c r="H518" s="254">
        <v>44226</v>
      </c>
      <c r="I518" s="255" t="s">
        <v>3424</v>
      </c>
      <c r="J518" s="255" t="s">
        <v>3424</v>
      </c>
      <c r="K518" s="180" t="s">
        <v>40</v>
      </c>
      <c r="L518" s="217" t="s">
        <v>989</v>
      </c>
      <c r="M518" s="217" t="s">
        <v>989</v>
      </c>
      <c r="N518" s="181" t="s">
        <v>41</v>
      </c>
      <c r="O518" s="256">
        <v>44438</v>
      </c>
      <c r="P518" s="182" t="s">
        <v>989</v>
      </c>
      <c r="Q518" s="1"/>
      <c r="R518" s="1"/>
      <c r="S518" s="1"/>
      <c r="T518" s="1"/>
      <c r="U518" s="1"/>
      <c r="V518" s="1"/>
      <c r="W518" s="1"/>
      <c r="X518" s="1"/>
      <c r="Y518" s="1"/>
      <c r="Z518" s="1"/>
      <c r="AA518" s="1"/>
      <c r="AB518" s="1"/>
      <c r="AC518" s="1"/>
      <c r="AD518" s="1"/>
      <c r="AE518" s="1"/>
      <c r="AF518" s="1"/>
      <c r="AG518" s="1"/>
      <c r="AH518" s="1"/>
      <c r="AI518" s="1"/>
      <c r="AJ518" s="1"/>
      <c r="AK518" s="1"/>
      <c r="AL518" s="1"/>
      <c r="AM518" s="1"/>
      <c r="AN518" s="1"/>
      <c r="AO518" s="1"/>
      <c r="AP518" s="1"/>
      <c r="AQ518" s="1"/>
      <c r="AR518" s="1"/>
      <c r="AS518" s="1"/>
      <c r="AT518" s="1"/>
      <c r="AU518" s="1"/>
      <c r="AV518" s="1"/>
      <c r="AW518" s="1"/>
      <c r="AX518" s="1"/>
      <c r="AY518" s="1"/>
    </row>
    <row r="519" spans="1:51" ht="71.099999999999994" customHeight="1" x14ac:dyDescent="0.2">
      <c r="A519" s="174">
        <f t="shared" si="7"/>
        <v>511</v>
      </c>
      <c r="B519" s="302" t="s">
        <v>3411</v>
      </c>
      <c r="C519" s="302" t="s">
        <v>1936</v>
      </c>
      <c r="D519" s="302" t="s">
        <v>1937</v>
      </c>
      <c r="E519" s="303" t="s">
        <v>44</v>
      </c>
      <c r="F519" s="302" t="s">
        <v>34</v>
      </c>
      <c r="G519" s="303" t="s">
        <v>35</v>
      </c>
      <c r="H519" s="254">
        <v>44226</v>
      </c>
      <c r="I519" s="255" t="s">
        <v>3424</v>
      </c>
      <c r="J519" s="255" t="s">
        <v>3424</v>
      </c>
      <c r="K519" s="180" t="s">
        <v>40</v>
      </c>
      <c r="L519" s="217" t="s">
        <v>989</v>
      </c>
      <c r="M519" s="217" t="s">
        <v>989</v>
      </c>
      <c r="N519" s="181" t="s">
        <v>41</v>
      </c>
      <c r="O519" s="256">
        <v>44438</v>
      </c>
      <c r="P519" s="182" t="s">
        <v>989</v>
      </c>
      <c r="Q519" s="1"/>
      <c r="R519" s="1"/>
      <c r="S519" s="1"/>
      <c r="T519" s="1"/>
      <c r="U519" s="1"/>
      <c r="V519" s="1"/>
      <c r="W519" s="1"/>
      <c r="X519" s="1"/>
      <c r="Y519" s="1"/>
      <c r="Z519" s="1"/>
      <c r="AA519" s="1"/>
      <c r="AB519" s="1"/>
      <c r="AC519" s="1"/>
      <c r="AD519" s="1"/>
      <c r="AE519" s="1"/>
      <c r="AF519" s="1"/>
      <c r="AG519" s="1"/>
      <c r="AH519" s="1"/>
      <c r="AI519" s="1"/>
      <c r="AJ519" s="1"/>
      <c r="AK519" s="1"/>
      <c r="AL519" s="1"/>
      <c r="AM519" s="1"/>
      <c r="AN519" s="1"/>
      <c r="AO519" s="1"/>
      <c r="AP519" s="1"/>
      <c r="AQ519" s="1"/>
      <c r="AR519" s="1"/>
      <c r="AS519" s="1"/>
      <c r="AT519" s="1"/>
      <c r="AU519" s="1"/>
      <c r="AV519" s="1"/>
      <c r="AW519" s="1"/>
      <c r="AX519" s="1"/>
      <c r="AY519" s="1"/>
    </row>
    <row r="520" spans="1:51" ht="71.099999999999994" customHeight="1" x14ac:dyDescent="0.2">
      <c r="A520" s="174">
        <f t="shared" si="7"/>
        <v>512</v>
      </c>
      <c r="B520" s="302" t="s">
        <v>3411</v>
      </c>
      <c r="C520" s="302" t="s">
        <v>1938</v>
      </c>
      <c r="D520" s="302" t="s">
        <v>1939</v>
      </c>
      <c r="E520" s="303" t="s">
        <v>44</v>
      </c>
      <c r="F520" s="302" t="s">
        <v>84</v>
      </c>
      <c r="G520" s="303" t="s">
        <v>35</v>
      </c>
      <c r="H520" s="254">
        <v>44226</v>
      </c>
      <c r="I520" s="255" t="s">
        <v>3424</v>
      </c>
      <c r="J520" s="255" t="s">
        <v>3424</v>
      </c>
      <c r="K520" s="180" t="s">
        <v>40</v>
      </c>
      <c r="L520" s="217" t="s">
        <v>989</v>
      </c>
      <c r="M520" s="217" t="s">
        <v>989</v>
      </c>
      <c r="N520" s="181" t="s">
        <v>41</v>
      </c>
      <c r="O520" s="256">
        <v>44438</v>
      </c>
      <c r="P520" s="182" t="s">
        <v>989</v>
      </c>
      <c r="Q520" s="1"/>
      <c r="R520" s="1"/>
      <c r="S520" s="1"/>
      <c r="T520" s="1"/>
      <c r="U520" s="1"/>
      <c r="V520" s="1"/>
      <c r="W520" s="1"/>
      <c r="X520" s="1"/>
      <c r="Y520" s="1"/>
      <c r="Z520" s="1"/>
      <c r="AA520" s="1"/>
      <c r="AB520" s="1"/>
      <c r="AC520" s="1"/>
      <c r="AD520" s="1"/>
      <c r="AE520" s="1"/>
      <c r="AF520" s="1"/>
      <c r="AG520" s="1"/>
      <c r="AH520" s="1"/>
      <c r="AI520" s="1"/>
      <c r="AJ520" s="1"/>
      <c r="AK520" s="1"/>
      <c r="AL520" s="1"/>
      <c r="AM520" s="1"/>
      <c r="AN520" s="1"/>
      <c r="AO520" s="1"/>
      <c r="AP520" s="1"/>
      <c r="AQ520" s="1"/>
      <c r="AR520" s="1"/>
      <c r="AS520" s="1"/>
      <c r="AT520" s="1"/>
      <c r="AU520" s="1"/>
      <c r="AV520" s="1"/>
      <c r="AW520" s="1"/>
      <c r="AX520" s="1"/>
      <c r="AY520" s="1"/>
    </row>
    <row r="521" spans="1:51" ht="71.099999999999994" customHeight="1" x14ac:dyDescent="0.2">
      <c r="A521" s="174">
        <f t="shared" si="7"/>
        <v>513</v>
      </c>
      <c r="B521" s="302" t="s">
        <v>3411</v>
      </c>
      <c r="C521" s="302" t="s">
        <v>1940</v>
      </c>
      <c r="D521" s="302" t="s">
        <v>1941</v>
      </c>
      <c r="E521" s="303" t="s">
        <v>44</v>
      </c>
      <c r="F521" s="302" t="s">
        <v>84</v>
      </c>
      <c r="G521" s="303" t="s">
        <v>35</v>
      </c>
      <c r="H521" s="254">
        <v>44226</v>
      </c>
      <c r="I521" s="255" t="s">
        <v>3424</v>
      </c>
      <c r="J521" s="255" t="s">
        <v>3424</v>
      </c>
      <c r="K521" s="180" t="s">
        <v>40</v>
      </c>
      <c r="L521" s="217" t="s">
        <v>989</v>
      </c>
      <c r="M521" s="217" t="s">
        <v>989</v>
      </c>
      <c r="N521" s="181" t="s">
        <v>41</v>
      </c>
      <c r="O521" s="256">
        <v>44438</v>
      </c>
      <c r="P521" s="182" t="s">
        <v>989</v>
      </c>
      <c r="Q521" s="1"/>
      <c r="R521" s="1"/>
      <c r="S521" s="1"/>
      <c r="T521" s="1"/>
      <c r="U521" s="1"/>
      <c r="V521" s="1"/>
      <c r="W521" s="1"/>
      <c r="X521" s="1"/>
      <c r="Y521" s="1"/>
      <c r="Z521" s="1"/>
      <c r="AA521" s="1"/>
      <c r="AB521" s="1"/>
      <c r="AC521" s="1"/>
      <c r="AD521" s="1"/>
      <c r="AE521" s="1"/>
      <c r="AF521" s="1"/>
      <c r="AG521" s="1"/>
      <c r="AH521" s="1"/>
      <c r="AI521" s="1"/>
      <c r="AJ521" s="1"/>
      <c r="AK521" s="1"/>
      <c r="AL521" s="1"/>
      <c r="AM521" s="1"/>
      <c r="AN521" s="1"/>
      <c r="AO521" s="1"/>
      <c r="AP521" s="1"/>
      <c r="AQ521" s="1"/>
      <c r="AR521" s="1"/>
      <c r="AS521" s="1"/>
      <c r="AT521" s="1"/>
      <c r="AU521" s="1"/>
      <c r="AV521" s="1"/>
      <c r="AW521" s="1"/>
      <c r="AX521" s="1"/>
      <c r="AY521" s="1"/>
    </row>
    <row r="522" spans="1:51" ht="71.099999999999994" customHeight="1" x14ac:dyDescent="0.2">
      <c r="A522" s="174">
        <f t="shared" si="7"/>
        <v>514</v>
      </c>
      <c r="B522" s="302" t="s">
        <v>3411</v>
      </c>
      <c r="C522" s="302" t="s">
        <v>1942</v>
      </c>
      <c r="D522" s="302" t="s">
        <v>1919</v>
      </c>
      <c r="E522" s="303" t="s">
        <v>44</v>
      </c>
      <c r="F522" s="302" t="s">
        <v>150</v>
      </c>
      <c r="G522" s="303" t="s">
        <v>35</v>
      </c>
      <c r="H522" s="254">
        <v>44226</v>
      </c>
      <c r="I522" s="255" t="s">
        <v>3424</v>
      </c>
      <c r="J522" s="255" t="s">
        <v>3424</v>
      </c>
      <c r="K522" s="180" t="s">
        <v>40</v>
      </c>
      <c r="L522" s="217" t="s">
        <v>989</v>
      </c>
      <c r="M522" s="217" t="s">
        <v>989</v>
      </c>
      <c r="N522" s="181" t="s">
        <v>41</v>
      </c>
      <c r="O522" s="256">
        <v>44438</v>
      </c>
      <c r="P522" s="182" t="s">
        <v>989</v>
      </c>
      <c r="Q522" s="1"/>
      <c r="R522" s="1"/>
      <c r="S522" s="1"/>
      <c r="T522" s="1"/>
      <c r="U522" s="1"/>
      <c r="V522" s="1"/>
      <c r="W522" s="1"/>
      <c r="X522" s="1"/>
      <c r="Y522" s="1"/>
      <c r="Z522" s="1"/>
      <c r="AA522" s="1"/>
      <c r="AB522" s="1"/>
      <c r="AC522" s="1"/>
      <c r="AD522" s="1"/>
      <c r="AE522" s="1"/>
      <c r="AF522" s="1"/>
      <c r="AG522" s="1"/>
      <c r="AH522" s="1"/>
      <c r="AI522" s="1"/>
      <c r="AJ522" s="1"/>
      <c r="AK522" s="1"/>
      <c r="AL522" s="1"/>
      <c r="AM522" s="1"/>
      <c r="AN522" s="1"/>
      <c r="AO522" s="1"/>
      <c r="AP522" s="1"/>
      <c r="AQ522" s="1"/>
      <c r="AR522" s="1"/>
      <c r="AS522" s="1"/>
      <c r="AT522" s="1"/>
      <c r="AU522" s="1"/>
      <c r="AV522" s="1"/>
      <c r="AW522" s="1"/>
      <c r="AX522" s="1"/>
      <c r="AY522" s="1"/>
    </row>
    <row r="523" spans="1:51" ht="71.099999999999994" customHeight="1" x14ac:dyDescent="0.2">
      <c r="A523" s="174">
        <f t="shared" ref="A523:A586" si="8">A522+1</f>
        <v>515</v>
      </c>
      <c r="B523" s="302" t="s">
        <v>3411</v>
      </c>
      <c r="C523" s="302" t="s">
        <v>1943</v>
      </c>
      <c r="D523" s="302" t="s">
        <v>1944</v>
      </c>
      <c r="E523" s="303" t="s">
        <v>83</v>
      </c>
      <c r="F523" s="302" t="s">
        <v>34</v>
      </c>
      <c r="G523" s="303" t="s">
        <v>35</v>
      </c>
      <c r="H523" s="254">
        <v>44820</v>
      </c>
      <c r="I523" s="255" t="s">
        <v>3424</v>
      </c>
      <c r="J523" s="255" t="s">
        <v>3424</v>
      </c>
      <c r="K523" s="180" t="s">
        <v>40</v>
      </c>
      <c r="L523" s="217" t="s">
        <v>989</v>
      </c>
      <c r="M523" s="217" t="s">
        <v>989</v>
      </c>
      <c r="N523" s="181" t="s">
        <v>41</v>
      </c>
      <c r="O523" s="256">
        <v>44820</v>
      </c>
      <c r="P523" s="182" t="s">
        <v>989</v>
      </c>
      <c r="Q523" s="1"/>
      <c r="R523" s="1"/>
      <c r="S523" s="1"/>
      <c r="T523" s="1"/>
      <c r="U523" s="1"/>
      <c r="V523" s="1"/>
      <c r="W523" s="1"/>
      <c r="X523" s="1"/>
      <c r="Y523" s="1"/>
      <c r="Z523" s="1"/>
      <c r="AA523" s="1"/>
      <c r="AB523" s="1"/>
      <c r="AC523" s="1"/>
      <c r="AD523" s="1"/>
      <c r="AE523" s="1"/>
      <c r="AF523" s="1"/>
      <c r="AG523" s="1"/>
      <c r="AH523" s="1"/>
      <c r="AI523" s="1"/>
      <c r="AJ523" s="1"/>
      <c r="AK523" s="1"/>
      <c r="AL523" s="1"/>
      <c r="AM523" s="1"/>
      <c r="AN523" s="1"/>
      <c r="AO523" s="1"/>
      <c r="AP523" s="1"/>
      <c r="AQ523" s="1"/>
      <c r="AR523" s="1"/>
      <c r="AS523" s="1"/>
      <c r="AT523" s="1"/>
      <c r="AU523" s="1"/>
      <c r="AV523" s="1"/>
      <c r="AW523" s="1"/>
      <c r="AX523" s="1"/>
      <c r="AY523" s="1"/>
    </row>
    <row r="524" spans="1:51" ht="71.099999999999994" customHeight="1" x14ac:dyDescent="0.2">
      <c r="A524" s="174">
        <f t="shared" si="8"/>
        <v>516</v>
      </c>
      <c r="B524" s="302" t="s">
        <v>3411</v>
      </c>
      <c r="C524" s="302" t="s">
        <v>1945</v>
      </c>
      <c r="D524" s="302" t="s">
        <v>1946</v>
      </c>
      <c r="E524" s="303" t="s">
        <v>44</v>
      </c>
      <c r="F524" s="302" t="s">
        <v>150</v>
      </c>
      <c r="G524" s="303" t="s">
        <v>35</v>
      </c>
      <c r="H524" s="254">
        <v>44226</v>
      </c>
      <c r="I524" s="255" t="s">
        <v>3424</v>
      </c>
      <c r="J524" s="255" t="s">
        <v>3424</v>
      </c>
      <c r="K524" s="257" t="s">
        <v>47</v>
      </c>
      <c r="L524" s="259" t="s">
        <v>1518</v>
      </c>
      <c r="M524" s="259" t="s">
        <v>1518</v>
      </c>
      <c r="N524" s="258" t="s">
        <v>117</v>
      </c>
      <c r="O524" s="256">
        <v>44859</v>
      </c>
      <c r="P524" s="178" t="s">
        <v>1105</v>
      </c>
      <c r="Q524" s="1"/>
      <c r="R524" s="1"/>
      <c r="S524" s="1"/>
      <c r="T524" s="1"/>
      <c r="U524" s="1"/>
      <c r="V524" s="1"/>
      <c r="W524" s="1"/>
      <c r="X524" s="1"/>
      <c r="Y524" s="1"/>
      <c r="Z524" s="1"/>
      <c r="AA524" s="1"/>
      <c r="AB524" s="1"/>
      <c r="AC524" s="1"/>
      <c r="AD524" s="1"/>
      <c r="AE524" s="1"/>
      <c r="AF524" s="1"/>
      <c r="AG524" s="1"/>
      <c r="AH524" s="1"/>
      <c r="AI524" s="1"/>
      <c r="AJ524" s="1"/>
      <c r="AK524" s="1"/>
      <c r="AL524" s="1"/>
      <c r="AM524" s="1"/>
      <c r="AN524" s="1"/>
      <c r="AO524" s="1"/>
      <c r="AP524" s="1"/>
      <c r="AQ524" s="1"/>
      <c r="AR524" s="1"/>
      <c r="AS524" s="1"/>
      <c r="AT524" s="1"/>
      <c r="AU524" s="1"/>
      <c r="AV524" s="1"/>
      <c r="AW524" s="1"/>
      <c r="AX524" s="1"/>
      <c r="AY524" s="1"/>
    </row>
    <row r="525" spans="1:51" ht="71.099999999999994" customHeight="1" x14ac:dyDescent="0.2">
      <c r="A525" s="174">
        <f t="shared" si="8"/>
        <v>517</v>
      </c>
      <c r="B525" s="302" t="s">
        <v>3411</v>
      </c>
      <c r="C525" s="302" t="s">
        <v>1787</v>
      </c>
      <c r="D525" s="302" t="s">
        <v>1947</v>
      </c>
      <c r="E525" s="303" t="s">
        <v>83</v>
      </c>
      <c r="F525" s="302" t="s">
        <v>34</v>
      </c>
      <c r="G525" s="303" t="s">
        <v>35</v>
      </c>
      <c r="H525" s="254">
        <v>44820</v>
      </c>
      <c r="I525" s="255" t="s">
        <v>3424</v>
      </c>
      <c r="J525" s="255" t="s">
        <v>3424</v>
      </c>
      <c r="K525" s="180" t="s">
        <v>40</v>
      </c>
      <c r="L525" s="217" t="s">
        <v>989</v>
      </c>
      <c r="M525" s="217" t="s">
        <v>989</v>
      </c>
      <c r="N525" s="181" t="s">
        <v>41</v>
      </c>
      <c r="O525" s="256">
        <v>44820</v>
      </c>
      <c r="P525" s="182" t="s">
        <v>989</v>
      </c>
      <c r="Q525" s="1"/>
      <c r="R525" s="1"/>
      <c r="S525" s="1"/>
      <c r="T525" s="1"/>
      <c r="U525" s="1"/>
      <c r="V525" s="1"/>
      <c r="W525" s="1"/>
      <c r="X525" s="1"/>
      <c r="Y525" s="1"/>
      <c r="Z525" s="1"/>
      <c r="AA525" s="1"/>
      <c r="AB525" s="1"/>
      <c r="AC525" s="1"/>
      <c r="AD525" s="1"/>
      <c r="AE525" s="1"/>
      <c r="AF525" s="1"/>
      <c r="AG525" s="1"/>
      <c r="AH525" s="1"/>
      <c r="AI525" s="1"/>
      <c r="AJ525" s="1"/>
      <c r="AK525" s="1"/>
      <c r="AL525" s="1"/>
      <c r="AM525" s="1"/>
      <c r="AN525" s="1"/>
      <c r="AO525" s="1"/>
      <c r="AP525" s="1"/>
      <c r="AQ525" s="1"/>
      <c r="AR525" s="1"/>
      <c r="AS525" s="1"/>
      <c r="AT525" s="1"/>
      <c r="AU525" s="1"/>
      <c r="AV525" s="1"/>
      <c r="AW525" s="1"/>
      <c r="AX525" s="1"/>
      <c r="AY525" s="1"/>
    </row>
    <row r="526" spans="1:51" ht="71.099999999999994" customHeight="1" x14ac:dyDescent="0.2">
      <c r="A526" s="174">
        <f t="shared" si="8"/>
        <v>518</v>
      </c>
      <c r="B526" s="302" t="s">
        <v>3411</v>
      </c>
      <c r="C526" s="302" t="s">
        <v>1948</v>
      </c>
      <c r="D526" s="302" t="s">
        <v>1949</v>
      </c>
      <c r="E526" s="303" t="s">
        <v>44</v>
      </c>
      <c r="F526" s="302" t="s">
        <v>150</v>
      </c>
      <c r="G526" s="303" t="s">
        <v>35</v>
      </c>
      <c r="H526" s="254">
        <v>44226</v>
      </c>
      <c r="I526" s="255" t="s">
        <v>3424</v>
      </c>
      <c r="J526" s="255" t="s">
        <v>3424</v>
      </c>
      <c r="K526" s="257" t="s">
        <v>47</v>
      </c>
      <c r="L526" s="259" t="s">
        <v>1950</v>
      </c>
      <c r="M526" s="259" t="s">
        <v>1951</v>
      </c>
      <c r="N526" s="258" t="s">
        <v>117</v>
      </c>
      <c r="O526" s="256">
        <v>44441</v>
      </c>
      <c r="P526" s="259" t="s">
        <v>989</v>
      </c>
      <c r="Q526" s="1"/>
      <c r="R526" s="1"/>
      <c r="S526" s="1"/>
      <c r="T526" s="1"/>
      <c r="U526" s="1"/>
      <c r="V526" s="1"/>
      <c r="W526" s="1"/>
      <c r="X526" s="1"/>
      <c r="Y526" s="1"/>
      <c r="Z526" s="1"/>
      <c r="AA526" s="1"/>
      <c r="AB526" s="1"/>
      <c r="AC526" s="1"/>
      <c r="AD526" s="1"/>
      <c r="AE526" s="1"/>
      <c r="AF526" s="1"/>
      <c r="AG526" s="1"/>
      <c r="AH526" s="1"/>
      <c r="AI526" s="1"/>
      <c r="AJ526" s="1"/>
      <c r="AK526" s="1"/>
      <c r="AL526" s="1"/>
      <c r="AM526" s="1"/>
      <c r="AN526" s="1"/>
      <c r="AO526" s="1"/>
      <c r="AP526" s="1"/>
      <c r="AQ526" s="1"/>
      <c r="AR526" s="1"/>
      <c r="AS526" s="1"/>
      <c r="AT526" s="1"/>
      <c r="AU526" s="1"/>
      <c r="AV526" s="1"/>
      <c r="AW526" s="1"/>
      <c r="AX526" s="1"/>
      <c r="AY526" s="1"/>
    </row>
    <row r="527" spans="1:51" ht="71.099999999999994" customHeight="1" x14ac:dyDescent="0.2">
      <c r="A527" s="174">
        <f t="shared" si="8"/>
        <v>519</v>
      </c>
      <c r="B527" s="302" t="s">
        <v>3411</v>
      </c>
      <c r="C527" s="302" t="s">
        <v>1952</v>
      </c>
      <c r="D527" s="302" t="s">
        <v>1899</v>
      </c>
      <c r="E527" s="303" t="s">
        <v>44</v>
      </c>
      <c r="F527" s="302" t="s">
        <v>150</v>
      </c>
      <c r="G527" s="303" t="s">
        <v>35</v>
      </c>
      <c r="H527" s="254">
        <v>44226</v>
      </c>
      <c r="I527" s="255" t="s">
        <v>3424</v>
      </c>
      <c r="J527" s="255" t="s">
        <v>3424</v>
      </c>
      <c r="K527" s="257" t="s">
        <v>47</v>
      </c>
      <c r="L527" s="255" t="s">
        <v>1518</v>
      </c>
      <c r="M527" s="255" t="s">
        <v>1518</v>
      </c>
      <c r="N527" s="258" t="s">
        <v>117</v>
      </c>
      <c r="O527" s="256">
        <v>44859</v>
      </c>
      <c r="P527" s="178" t="s">
        <v>1105</v>
      </c>
      <c r="Q527" s="1"/>
      <c r="R527" s="1"/>
      <c r="S527" s="1"/>
      <c r="T527" s="1"/>
      <c r="U527" s="1"/>
      <c r="V527" s="1"/>
      <c r="W527" s="1"/>
      <c r="X527" s="1"/>
      <c r="Y527" s="1"/>
      <c r="Z527" s="1"/>
      <c r="AA527" s="1"/>
      <c r="AB527" s="1"/>
      <c r="AC527" s="1"/>
      <c r="AD527" s="1"/>
      <c r="AE527" s="1"/>
      <c r="AF527" s="1"/>
      <c r="AG527" s="1"/>
      <c r="AH527" s="1"/>
      <c r="AI527" s="1"/>
      <c r="AJ527" s="1"/>
      <c r="AK527" s="1"/>
      <c r="AL527" s="1"/>
      <c r="AM527" s="1"/>
      <c r="AN527" s="1"/>
      <c r="AO527" s="1"/>
      <c r="AP527" s="1"/>
      <c r="AQ527" s="1"/>
      <c r="AR527" s="1"/>
      <c r="AS527" s="1"/>
      <c r="AT527" s="1"/>
      <c r="AU527" s="1"/>
      <c r="AV527" s="1"/>
      <c r="AW527" s="1"/>
      <c r="AX527" s="1"/>
      <c r="AY527" s="1"/>
    </row>
    <row r="528" spans="1:51" ht="71.099999999999994" customHeight="1" x14ac:dyDescent="0.2">
      <c r="A528" s="174">
        <f t="shared" si="8"/>
        <v>520</v>
      </c>
      <c r="B528" s="302" t="s">
        <v>3411</v>
      </c>
      <c r="C528" s="302" t="s">
        <v>1953</v>
      </c>
      <c r="D528" s="302" t="s">
        <v>1954</v>
      </c>
      <c r="E528" s="303" t="s">
        <v>83</v>
      </c>
      <c r="F528" s="302" t="s">
        <v>144</v>
      </c>
      <c r="G528" s="303" t="s">
        <v>35</v>
      </c>
      <c r="H528" s="254">
        <v>29371</v>
      </c>
      <c r="I528" s="255" t="s">
        <v>3424</v>
      </c>
      <c r="J528" s="255" t="s">
        <v>3424</v>
      </c>
      <c r="K528" s="257" t="s">
        <v>47</v>
      </c>
      <c r="L528" s="255" t="s">
        <v>1045</v>
      </c>
      <c r="M528" s="255" t="s">
        <v>1045</v>
      </c>
      <c r="N528" s="258" t="s">
        <v>117</v>
      </c>
      <c r="O528" s="256">
        <v>44859</v>
      </c>
      <c r="P528" s="178" t="s">
        <v>1105</v>
      </c>
      <c r="Q528" s="1"/>
      <c r="R528" s="1"/>
      <c r="S528" s="1"/>
      <c r="T528" s="1"/>
      <c r="U528" s="1"/>
      <c r="V528" s="1"/>
      <c r="W528" s="1"/>
      <c r="X528" s="1"/>
      <c r="Y528" s="1"/>
      <c r="Z528" s="1"/>
      <c r="AA528" s="1"/>
      <c r="AB528" s="1"/>
      <c r="AC528" s="1"/>
      <c r="AD528" s="1"/>
      <c r="AE528" s="1"/>
      <c r="AF528" s="1"/>
      <c r="AG528" s="1"/>
      <c r="AH528" s="1"/>
      <c r="AI528" s="1"/>
      <c r="AJ528" s="1"/>
      <c r="AK528" s="1"/>
      <c r="AL528" s="1"/>
      <c r="AM528" s="1"/>
      <c r="AN528" s="1"/>
      <c r="AO528" s="1"/>
      <c r="AP528" s="1"/>
      <c r="AQ528" s="1"/>
      <c r="AR528" s="1"/>
      <c r="AS528" s="1"/>
      <c r="AT528" s="1"/>
      <c r="AU528" s="1"/>
      <c r="AV528" s="1"/>
      <c r="AW528" s="1"/>
      <c r="AX528" s="1"/>
      <c r="AY528" s="1"/>
    </row>
    <row r="529" spans="1:51" ht="71.099999999999994" customHeight="1" x14ac:dyDescent="0.2">
      <c r="A529" s="174">
        <f t="shared" si="8"/>
        <v>521</v>
      </c>
      <c r="B529" s="302" t="s">
        <v>3411</v>
      </c>
      <c r="C529" s="302" t="s">
        <v>1955</v>
      </c>
      <c r="D529" s="302" t="s">
        <v>1956</v>
      </c>
      <c r="E529" s="303" t="s">
        <v>83</v>
      </c>
      <c r="F529" s="302" t="s">
        <v>84</v>
      </c>
      <c r="G529" s="303" t="s">
        <v>35</v>
      </c>
      <c r="H529" s="254">
        <v>44621</v>
      </c>
      <c r="I529" s="255" t="s">
        <v>3424</v>
      </c>
      <c r="J529" s="255" t="s">
        <v>3424</v>
      </c>
      <c r="K529" s="180" t="s">
        <v>40</v>
      </c>
      <c r="L529" s="217" t="s">
        <v>989</v>
      </c>
      <c r="M529" s="217" t="s">
        <v>989</v>
      </c>
      <c r="N529" s="181" t="s">
        <v>41</v>
      </c>
      <c r="O529" s="256">
        <v>44859</v>
      </c>
      <c r="P529" s="178" t="s">
        <v>1105</v>
      </c>
      <c r="Q529" s="1"/>
      <c r="R529" s="1"/>
      <c r="S529" s="1"/>
      <c r="T529" s="1"/>
      <c r="U529" s="1"/>
      <c r="V529" s="1"/>
      <c r="W529" s="1"/>
      <c r="X529" s="1"/>
      <c r="Y529" s="1"/>
      <c r="Z529" s="1"/>
      <c r="AA529" s="1"/>
      <c r="AB529" s="1"/>
      <c r="AC529" s="1"/>
      <c r="AD529" s="1"/>
      <c r="AE529" s="1"/>
      <c r="AF529" s="1"/>
      <c r="AG529" s="1"/>
      <c r="AH529" s="1"/>
      <c r="AI529" s="1"/>
      <c r="AJ529" s="1"/>
      <c r="AK529" s="1"/>
      <c r="AL529" s="1"/>
      <c r="AM529" s="1"/>
      <c r="AN529" s="1"/>
      <c r="AO529" s="1"/>
      <c r="AP529" s="1"/>
      <c r="AQ529" s="1"/>
      <c r="AR529" s="1"/>
      <c r="AS529" s="1"/>
      <c r="AT529" s="1"/>
      <c r="AU529" s="1"/>
      <c r="AV529" s="1"/>
      <c r="AW529" s="1"/>
      <c r="AX529" s="1"/>
      <c r="AY529" s="1"/>
    </row>
    <row r="530" spans="1:51" ht="71.099999999999994" customHeight="1" x14ac:dyDescent="0.2">
      <c r="A530" s="174">
        <f t="shared" si="8"/>
        <v>522</v>
      </c>
      <c r="B530" s="302" t="s">
        <v>3411</v>
      </c>
      <c r="C530" s="302" t="s">
        <v>1957</v>
      </c>
      <c r="D530" s="302" t="s">
        <v>1958</v>
      </c>
      <c r="E530" s="303" t="s">
        <v>83</v>
      </c>
      <c r="F530" s="302" t="s">
        <v>34</v>
      </c>
      <c r="G530" s="303" t="s">
        <v>35</v>
      </c>
      <c r="H530" s="254">
        <v>44530</v>
      </c>
      <c r="I530" s="255" t="s">
        <v>3424</v>
      </c>
      <c r="J530" s="255" t="s">
        <v>3424</v>
      </c>
      <c r="K530" s="257" t="s">
        <v>47</v>
      </c>
      <c r="L530" s="255" t="s">
        <v>1045</v>
      </c>
      <c r="M530" s="255" t="s">
        <v>1045</v>
      </c>
      <c r="N530" s="258" t="s">
        <v>117</v>
      </c>
      <c r="O530" s="256">
        <v>44859</v>
      </c>
      <c r="P530" s="178" t="s">
        <v>1105</v>
      </c>
      <c r="Q530" s="1"/>
      <c r="R530" s="1"/>
      <c r="S530" s="1"/>
      <c r="T530" s="1"/>
      <c r="U530" s="1"/>
      <c r="V530" s="1"/>
      <c r="W530" s="1"/>
      <c r="X530" s="1"/>
      <c r="Y530" s="1"/>
      <c r="Z530" s="1"/>
      <c r="AA530" s="1"/>
      <c r="AB530" s="1"/>
      <c r="AC530" s="1"/>
      <c r="AD530" s="1"/>
      <c r="AE530" s="1"/>
      <c r="AF530" s="1"/>
      <c r="AG530" s="1"/>
      <c r="AH530" s="1"/>
      <c r="AI530" s="1"/>
      <c r="AJ530" s="1"/>
      <c r="AK530" s="1"/>
      <c r="AL530" s="1"/>
      <c r="AM530" s="1"/>
      <c r="AN530" s="1"/>
      <c r="AO530" s="1"/>
      <c r="AP530" s="1"/>
      <c r="AQ530" s="1"/>
      <c r="AR530" s="1"/>
      <c r="AS530" s="1"/>
      <c r="AT530" s="1"/>
      <c r="AU530" s="1"/>
      <c r="AV530" s="1"/>
      <c r="AW530" s="1"/>
      <c r="AX530" s="1"/>
      <c r="AY530" s="1"/>
    </row>
    <row r="531" spans="1:51" ht="71.099999999999994" customHeight="1" x14ac:dyDescent="0.2">
      <c r="A531" s="174">
        <f t="shared" si="8"/>
        <v>523</v>
      </c>
      <c r="B531" s="302" t="s">
        <v>3411</v>
      </c>
      <c r="C531" s="302" t="s">
        <v>1959</v>
      </c>
      <c r="D531" s="302" t="s">
        <v>1960</v>
      </c>
      <c r="E531" s="303" t="s">
        <v>83</v>
      </c>
      <c r="F531" s="302" t="s">
        <v>34</v>
      </c>
      <c r="G531" s="303" t="s">
        <v>35</v>
      </c>
      <c r="H531" s="254">
        <v>41363</v>
      </c>
      <c r="I531" s="255" t="s">
        <v>3424</v>
      </c>
      <c r="J531" s="255" t="s">
        <v>3424</v>
      </c>
      <c r="K531" s="180" t="s">
        <v>40</v>
      </c>
      <c r="L531" s="217" t="s">
        <v>989</v>
      </c>
      <c r="M531" s="217" t="s">
        <v>989</v>
      </c>
      <c r="N531" s="181" t="s">
        <v>41</v>
      </c>
      <c r="O531" s="256">
        <v>44859</v>
      </c>
      <c r="P531" s="178" t="s">
        <v>1105</v>
      </c>
      <c r="Q531" s="1"/>
      <c r="R531" s="1"/>
      <c r="S531" s="1"/>
      <c r="T531" s="1"/>
      <c r="U531" s="1"/>
      <c r="V531" s="1"/>
      <c r="W531" s="1"/>
      <c r="X531" s="1"/>
      <c r="Y531" s="1"/>
      <c r="Z531" s="1"/>
      <c r="AA531" s="1"/>
      <c r="AB531" s="1"/>
      <c r="AC531" s="1"/>
      <c r="AD531" s="1"/>
      <c r="AE531" s="1"/>
      <c r="AF531" s="1"/>
      <c r="AG531" s="1"/>
      <c r="AH531" s="1"/>
      <c r="AI531" s="1"/>
      <c r="AJ531" s="1"/>
      <c r="AK531" s="1"/>
      <c r="AL531" s="1"/>
      <c r="AM531" s="1"/>
      <c r="AN531" s="1"/>
      <c r="AO531" s="1"/>
      <c r="AP531" s="1"/>
      <c r="AQ531" s="1"/>
      <c r="AR531" s="1"/>
      <c r="AS531" s="1"/>
      <c r="AT531" s="1"/>
      <c r="AU531" s="1"/>
      <c r="AV531" s="1"/>
      <c r="AW531" s="1"/>
      <c r="AX531" s="1"/>
      <c r="AY531" s="1"/>
    </row>
    <row r="532" spans="1:51" ht="71.099999999999994" customHeight="1" x14ac:dyDescent="0.2">
      <c r="A532" s="174">
        <f t="shared" si="8"/>
        <v>524</v>
      </c>
      <c r="B532" s="302" t="s">
        <v>3411</v>
      </c>
      <c r="C532" s="302" t="s">
        <v>1961</v>
      </c>
      <c r="D532" s="302" t="s">
        <v>1962</v>
      </c>
      <c r="E532" s="303" t="s">
        <v>83</v>
      </c>
      <c r="F532" s="302" t="s">
        <v>34</v>
      </c>
      <c r="G532" s="303" t="s">
        <v>35</v>
      </c>
      <c r="H532" s="254">
        <v>41363</v>
      </c>
      <c r="I532" s="255" t="s">
        <v>3424</v>
      </c>
      <c r="J532" s="255" t="s">
        <v>3424</v>
      </c>
      <c r="K532" s="180" t="s">
        <v>40</v>
      </c>
      <c r="L532" s="217" t="s">
        <v>989</v>
      </c>
      <c r="M532" s="217" t="s">
        <v>989</v>
      </c>
      <c r="N532" s="181" t="s">
        <v>41</v>
      </c>
      <c r="O532" s="256">
        <v>44859</v>
      </c>
      <c r="P532" s="182" t="s">
        <v>989</v>
      </c>
      <c r="Q532" s="1"/>
      <c r="R532" s="1"/>
      <c r="S532" s="1"/>
      <c r="T532" s="1"/>
      <c r="U532" s="1"/>
      <c r="V532" s="1"/>
      <c r="W532" s="1"/>
      <c r="X532" s="1"/>
      <c r="Y532" s="1"/>
      <c r="Z532" s="1"/>
      <c r="AA532" s="1"/>
      <c r="AB532" s="1"/>
      <c r="AC532" s="1"/>
      <c r="AD532" s="1"/>
      <c r="AE532" s="1"/>
      <c r="AF532" s="1"/>
      <c r="AG532" s="1"/>
      <c r="AH532" s="1"/>
      <c r="AI532" s="1"/>
      <c r="AJ532" s="1"/>
      <c r="AK532" s="1"/>
      <c r="AL532" s="1"/>
      <c r="AM532" s="1"/>
      <c r="AN532" s="1"/>
      <c r="AO532" s="1"/>
      <c r="AP532" s="1"/>
      <c r="AQ532" s="1"/>
      <c r="AR532" s="1"/>
      <c r="AS532" s="1"/>
      <c r="AT532" s="1"/>
      <c r="AU532" s="1"/>
      <c r="AV532" s="1"/>
      <c r="AW532" s="1"/>
      <c r="AX532" s="1"/>
      <c r="AY532" s="1"/>
    </row>
    <row r="533" spans="1:51" ht="71.099999999999994" customHeight="1" x14ac:dyDescent="0.2">
      <c r="A533" s="174">
        <f t="shared" si="8"/>
        <v>525</v>
      </c>
      <c r="B533" s="302" t="s">
        <v>3411</v>
      </c>
      <c r="C533" s="302" t="s">
        <v>1963</v>
      </c>
      <c r="D533" s="302" t="s">
        <v>1964</v>
      </c>
      <c r="E533" s="303" t="s">
        <v>83</v>
      </c>
      <c r="F533" s="302" t="s">
        <v>34</v>
      </c>
      <c r="G533" s="303" t="s">
        <v>35</v>
      </c>
      <c r="H533" s="254">
        <v>44530</v>
      </c>
      <c r="I533" s="255" t="s">
        <v>3424</v>
      </c>
      <c r="J533" s="255" t="s">
        <v>3424</v>
      </c>
      <c r="K533" s="257" t="s">
        <v>47</v>
      </c>
      <c r="L533" s="255" t="s">
        <v>1045</v>
      </c>
      <c r="M533" s="255" t="s">
        <v>1045</v>
      </c>
      <c r="N533" s="258" t="s">
        <v>117</v>
      </c>
      <c r="O533" s="256">
        <v>44859</v>
      </c>
      <c r="P533" s="178" t="s">
        <v>1105</v>
      </c>
      <c r="Q533" s="1"/>
      <c r="R533" s="1"/>
      <c r="S533" s="1"/>
      <c r="T533" s="1"/>
      <c r="U533" s="1"/>
      <c r="V533" s="1"/>
      <c r="W533" s="1"/>
      <c r="X533" s="1"/>
      <c r="Y533" s="1"/>
      <c r="Z533" s="1"/>
      <c r="AA533" s="1"/>
      <c r="AB533" s="1"/>
      <c r="AC533" s="1"/>
      <c r="AD533" s="1"/>
      <c r="AE533" s="1"/>
      <c r="AF533" s="1"/>
      <c r="AG533" s="1"/>
      <c r="AH533" s="1"/>
      <c r="AI533" s="1"/>
      <c r="AJ533" s="1"/>
      <c r="AK533" s="1"/>
      <c r="AL533" s="1"/>
      <c r="AM533" s="1"/>
      <c r="AN533" s="1"/>
      <c r="AO533" s="1"/>
      <c r="AP533" s="1"/>
      <c r="AQ533" s="1"/>
      <c r="AR533" s="1"/>
      <c r="AS533" s="1"/>
      <c r="AT533" s="1"/>
      <c r="AU533" s="1"/>
      <c r="AV533" s="1"/>
      <c r="AW533" s="1"/>
      <c r="AX533" s="1"/>
      <c r="AY533" s="1"/>
    </row>
    <row r="534" spans="1:51" ht="71.099999999999994" customHeight="1" x14ac:dyDescent="0.2">
      <c r="A534" s="174">
        <f t="shared" si="8"/>
        <v>526</v>
      </c>
      <c r="B534" s="302" t="s">
        <v>3411</v>
      </c>
      <c r="C534" s="302" t="s">
        <v>1965</v>
      </c>
      <c r="D534" s="302" t="s">
        <v>1966</v>
      </c>
      <c r="E534" s="303" t="s">
        <v>83</v>
      </c>
      <c r="F534" s="302" t="s">
        <v>34</v>
      </c>
      <c r="G534" s="303" t="s">
        <v>35</v>
      </c>
      <c r="H534" s="254">
        <v>44530</v>
      </c>
      <c r="I534" s="255" t="s">
        <v>3424</v>
      </c>
      <c r="J534" s="255" t="s">
        <v>3424</v>
      </c>
      <c r="K534" s="257" t="s">
        <v>47</v>
      </c>
      <c r="L534" s="255" t="s">
        <v>1045</v>
      </c>
      <c r="M534" s="255" t="s">
        <v>1045</v>
      </c>
      <c r="N534" s="258" t="s">
        <v>117</v>
      </c>
      <c r="O534" s="256">
        <v>44859</v>
      </c>
      <c r="P534" s="178" t="s">
        <v>1105</v>
      </c>
      <c r="Q534" s="1"/>
      <c r="R534" s="1"/>
      <c r="S534" s="1"/>
      <c r="T534" s="1"/>
      <c r="U534" s="1"/>
      <c r="V534" s="1"/>
      <c r="W534" s="1"/>
      <c r="X534" s="1"/>
      <c r="Y534" s="1"/>
      <c r="Z534" s="1"/>
      <c r="AA534" s="1"/>
      <c r="AB534" s="1"/>
      <c r="AC534" s="1"/>
      <c r="AD534" s="1"/>
      <c r="AE534" s="1"/>
      <c r="AF534" s="1"/>
      <c r="AG534" s="1"/>
      <c r="AH534" s="1"/>
      <c r="AI534" s="1"/>
      <c r="AJ534" s="1"/>
      <c r="AK534" s="1"/>
      <c r="AL534" s="1"/>
      <c r="AM534" s="1"/>
      <c r="AN534" s="1"/>
      <c r="AO534" s="1"/>
      <c r="AP534" s="1"/>
      <c r="AQ534" s="1"/>
      <c r="AR534" s="1"/>
      <c r="AS534" s="1"/>
      <c r="AT534" s="1"/>
      <c r="AU534" s="1"/>
      <c r="AV534" s="1"/>
      <c r="AW534" s="1"/>
      <c r="AX534" s="1"/>
      <c r="AY534" s="1"/>
    </row>
    <row r="535" spans="1:51" ht="71.099999999999994" customHeight="1" x14ac:dyDescent="0.2">
      <c r="A535" s="174">
        <f t="shared" si="8"/>
        <v>527</v>
      </c>
      <c r="B535" s="302" t="s">
        <v>3411</v>
      </c>
      <c r="C535" s="302" t="s">
        <v>1967</v>
      </c>
      <c r="D535" s="302" t="s">
        <v>1968</v>
      </c>
      <c r="E535" s="303" t="s">
        <v>83</v>
      </c>
      <c r="F535" s="302" t="s">
        <v>34</v>
      </c>
      <c r="G535" s="303" t="s">
        <v>35</v>
      </c>
      <c r="H535" s="254">
        <v>44530</v>
      </c>
      <c r="I535" s="255" t="s">
        <v>3424</v>
      </c>
      <c r="J535" s="255" t="s">
        <v>3424</v>
      </c>
      <c r="K535" s="257" t="s">
        <v>47</v>
      </c>
      <c r="L535" s="257" t="s">
        <v>1045</v>
      </c>
      <c r="M535" s="257" t="s">
        <v>1045</v>
      </c>
      <c r="N535" s="258" t="s">
        <v>117</v>
      </c>
      <c r="O535" s="256">
        <v>44859</v>
      </c>
      <c r="P535" s="178" t="s">
        <v>1105</v>
      </c>
      <c r="Q535" s="1"/>
      <c r="R535" s="1"/>
      <c r="S535" s="1"/>
      <c r="T535" s="1"/>
      <c r="U535" s="1"/>
      <c r="V535" s="1"/>
      <c r="W535" s="1"/>
      <c r="X535" s="1"/>
      <c r="Y535" s="1"/>
      <c r="Z535" s="1"/>
      <c r="AA535" s="1"/>
      <c r="AB535" s="1"/>
      <c r="AC535" s="1"/>
      <c r="AD535" s="1"/>
      <c r="AE535" s="1"/>
      <c r="AF535" s="1"/>
      <c r="AG535" s="1"/>
      <c r="AH535" s="1"/>
      <c r="AI535" s="1"/>
      <c r="AJ535" s="1"/>
      <c r="AK535" s="1"/>
      <c r="AL535" s="1"/>
      <c r="AM535" s="1"/>
      <c r="AN535" s="1"/>
      <c r="AO535" s="1"/>
      <c r="AP535" s="1"/>
      <c r="AQ535" s="1"/>
      <c r="AR535" s="1"/>
      <c r="AS535" s="1"/>
      <c r="AT535" s="1"/>
      <c r="AU535" s="1"/>
      <c r="AV535" s="1"/>
      <c r="AW535" s="1"/>
      <c r="AX535" s="1"/>
      <c r="AY535" s="1"/>
    </row>
    <row r="536" spans="1:51" ht="71.099999999999994" customHeight="1" x14ac:dyDescent="0.2">
      <c r="A536" s="174">
        <f t="shared" si="8"/>
        <v>528</v>
      </c>
      <c r="B536" s="302" t="s">
        <v>3411</v>
      </c>
      <c r="C536" s="302" t="s">
        <v>1969</v>
      </c>
      <c r="D536" s="302" t="s">
        <v>1970</v>
      </c>
      <c r="E536" s="303" t="s">
        <v>83</v>
      </c>
      <c r="F536" s="302" t="s">
        <v>34</v>
      </c>
      <c r="G536" s="303" t="s">
        <v>35</v>
      </c>
      <c r="H536" s="254">
        <v>44530</v>
      </c>
      <c r="I536" s="255" t="s">
        <v>3424</v>
      </c>
      <c r="J536" s="255" t="s">
        <v>3424</v>
      </c>
      <c r="K536" s="257" t="s">
        <v>47</v>
      </c>
      <c r="L536" s="257" t="s">
        <v>1045</v>
      </c>
      <c r="M536" s="257" t="s">
        <v>1045</v>
      </c>
      <c r="N536" s="258" t="s">
        <v>117</v>
      </c>
      <c r="O536" s="256">
        <v>44859</v>
      </c>
      <c r="P536" s="178" t="s">
        <v>1105</v>
      </c>
      <c r="Q536" s="1"/>
      <c r="R536" s="1"/>
      <c r="S536" s="1"/>
      <c r="T536" s="1"/>
      <c r="U536" s="1"/>
      <c r="V536" s="1"/>
      <c r="W536" s="1"/>
      <c r="X536" s="1"/>
      <c r="Y536" s="1"/>
      <c r="Z536" s="1"/>
      <c r="AA536" s="1"/>
      <c r="AB536" s="1"/>
      <c r="AC536" s="1"/>
      <c r="AD536" s="1"/>
      <c r="AE536" s="1"/>
      <c r="AF536" s="1"/>
      <c r="AG536" s="1"/>
      <c r="AH536" s="1"/>
      <c r="AI536" s="1"/>
      <c r="AJ536" s="1"/>
      <c r="AK536" s="1"/>
      <c r="AL536" s="1"/>
      <c r="AM536" s="1"/>
      <c r="AN536" s="1"/>
      <c r="AO536" s="1"/>
      <c r="AP536" s="1"/>
      <c r="AQ536" s="1"/>
      <c r="AR536" s="1"/>
      <c r="AS536" s="1"/>
      <c r="AT536" s="1"/>
      <c r="AU536" s="1"/>
      <c r="AV536" s="1"/>
      <c r="AW536" s="1"/>
      <c r="AX536" s="1"/>
      <c r="AY536" s="1"/>
    </row>
    <row r="537" spans="1:51" ht="71.099999999999994" customHeight="1" x14ac:dyDescent="0.2">
      <c r="A537" s="174">
        <f t="shared" si="8"/>
        <v>529</v>
      </c>
      <c r="B537" s="302" t="s">
        <v>3411</v>
      </c>
      <c r="C537" s="302" t="s">
        <v>1971</v>
      </c>
      <c r="D537" s="302" t="s">
        <v>1972</v>
      </c>
      <c r="E537" s="303" t="s">
        <v>83</v>
      </c>
      <c r="F537" s="302" t="s">
        <v>34</v>
      </c>
      <c r="G537" s="303" t="s">
        <v>35</v>
      </c>
      <c r="H537" s="254">
        <v>44530</v>
      </c>
      <c r="I537" s="255" t="s">
        <v>3424</v>
      </c>
      <c r="J537" s="255" t="s">
        <v>3424</v>
      </c>
      <c r="K537" s="257" t="s">
        <v>47</v>
      </c>
      <c r="L537" s="257" t="s">
        <v>1045</v>
      </c>
      <c r="M537" s="257" t="s">
        <v>1045</v>
      </c>
      <c r="N537" s="258" t="s">
        <v>117</v>
      </c>
      <c r="O537" s="256">
        <v>44859</v>
      </c>
      <c r="P537" s="178" t="s">
        <v>1105</v>
      </c>
      <c r="Q537" s="1"/>
      <c r="R537" s="1"/>
      <c r="S537" s="1"/>
      <c r="T537" s="1"/>
      <c r="U537" s="1"/>
      <c r="V537" s="1"/>
      <c r="W537" s="1"/>
      <c r="X537" s="1"/>
      <c r="Y537" s="1"/>
      <c r="Z537" s="1"/>
      <c r="AA537" s="1"/>
      <c r="AB537" s="1"/>
      <c r="AC537" s="1"/>
      <c r="AD537" s="1"/>
      <c r="AE537" s="1"/>
      <c r="AF537" s="1"/>
      <c r="AG537" s="1"/>
      <c r="AH537" s="1"/>
      <c r="AI537" s="1"/>
      <c r="AJ537" s="1"/>
      <c r="AK537" s="1"/>
      <c r="AL537" s="1"/>
      <c r="AM537" s="1"/>
      <c r="AN537" s="1"/>
      <c r="AO537" s="1"/>
      <c r="AP537" s="1"/>
      <c r="AQ537" s="1"/>
      <c r="AR537" s="1"/>
      <c r="AS537" s="1"/>
      <c r="AT537" s="1"/>
      <c r="AU537" s="1"/>
      <c r="AV537" s="1"/>
      <c r="AW537" s="1"/>
      <c r="AX537" s="1"/>
      <c r="AY537" s="1"/>
    </row>
    <row r="538" spans="1:51" ht="71.099999999999994" customHeight="1" x14ac:dyDescent="0.2">
      <c r="A538" s="174">
        <f t="shared" si="8"/>
        <v>530</v>
      </c>
      <c r="B538" s="302" t="s">
        <v>3411</v>
      </c>
      <c r="C538" s="302" t="s">
        <v>1973</v>
      </c>
      <c r="D538" s="302" t="s">
        <v>1972</v>
      </c>
      <c r="E538" s="303" t="s">
        <v>83</v>
      </c>
      <c r="F538" s="302" t="s">
        <v>34</v>
      </c>
      <c r="G538" s="303" t="s">
        <v>35</v>
      </c>
      <c r="H538" s="254">
        <v>44530</v>
      </c>
      <c r="I538" s="255" t="s">
        <v>3424</v>
      </c>
      <c r="J538" s="255" t="s">
        <v>3424</v>
      </c>
      <c r="K538" s="257" t="s">
        <v>47</v>
      </c>
      <c r="L538" s="257" t="s">
        <v>1045</v>
      </c>
      <c r="M538" s="257" t="s">
        <v>1045</v>
      </c>
      <c r="N538" s="258" t="s">
        <v>117</v>
      </c>
      <c r="O538" s="256">
        <v>44859</v>
      </c>
      <c r="P538" s="178" t="s">
        <v>1105</v>
      </c>
      <c r="Q538" s="1"/>
      <c r="R538" s="1"/>
      <c r="S538" s="1"/>
      <c r="T538" s="1"/>
      <c r="U538" s="1"/>
      <c r="V538" s="1"/>
      <c r="W538" s="1"/>
      <c r="X538" s="1"/>
      <c r="Y538" s="1"/>
      <c r="Z538" s="1"/>
      <c r="AA538" s="1"/>
      <c r="AB538" s="1"/>
      <c r="AC538" s="1"/>
      <c r="AD538" s="1"/>
      <c r="AE538" s="1"/>
      <c r="AF538" s="1"/>
      <c r="AG538" s="1"/>
      <c r="AH538" s="1"/>
      <c r="AI538" s="1"/>
      <c r="AJ538" s="1"/>
      <c r="AK538" s="1"/>
      <c r="AL538" s="1"/>
      <c r="AM538" s="1"/>
      <c r="AN538" s="1"/>
      <c r="AO538" s="1"/>
      <c r="AP538" s="1"/>
      <c r="AQ538" s="1"/>
      <c r="AR538" s="1"/>
      <c r="AS538" s="1"/>
      <c r="AT538" s="1"/>
      <c r="AU538" s="1"/>
      <c r="AV538" s="1"/>
      <c r="AW538" s="1"/>
      <c r="AX538" s="1"/>
      <c r="AY538" s="1"/>
    </row>
    <row r="539" spans="1:51" ht="71.099999999999994" customHeight="1" x14ac:dyDescent="0.2">
      <c r="A539" s="174">
        <f t="shared" si="8"/>
        <v>531</v>
      </c>
      <c r="B539" s="302" t="s">
        <v>3411</v>
      </c>
      <c r="C539" s="302" t="s">
        <v>1974</v>
      </c>
      <c r="D539" s="302" t="s">
        <v>1975</v>
      </c>
      <c r="E539" s="303" t="s">
        <v>83</v>
      </c>
      <c r="F539" s="302" t="s">
        <v>34</v>
      </c>
      <c r="G539" s="303" t="s">
        <v>35</v>
      </c>
      <c r="H539" s="254">
        <v>44530</v>
      </c>
      <c r="I539" s="255" t="s">
        <v>3424</v>
      </c>
      <c r="J539" s="255" t="s">
        <v>3424</v>
      </c>
      <c r="K539" s="257" t="s">
        <v>47</v>
      </c>
      <c r="L539" s="257" t="s">
        <v>1045</v>
      </c>
      <c r="M539" s="257" t="s">
        <v>1045</v>
      </c>
      <c r="N539" s="258" t="s">
        <v>117</v>
      </c>
      <c r="O539" s="256">
        <v>44859</v>
      </c>
      <c r="P539" s="178" t="s">
        <v>1105</v>
      </c>
      <c r="Q539" s="1"/>
      <c r="R539" s="1"/>
      <c r="S539" s="1"/>
      <c r="T539" s="1"/>
      <c r="U539" s="1"/>
      <c r="V539" s="1"/>
      <c r="W539" s="1"/>
      <c r="X539" s="1"/>
      <c r="Y539" s="1"/>
      <c r="Z539" s="1"/>
      <c r="AA539" s="1"/>
      <c r="AB539" s="1"/>
      <c r="AC539" s="1"/>
      <c r="AD539" s="1"/>
      <c r="AE539" s="1"/>
      <c r="AF539" s="1"/>
      <c r="AG539" s="1"/>
      <c r="AH539" s="1"/>
      <c r="AI539" s="1"/>
      <c r="AJ539" s="1"/>
      <c r="AK539" s="1"/>
      <c r="AL539" s="1"/>
      <c r="AM539" s="1"/>
      <c r="AN539" s="1"/>
      <c r="AO539" s="1"/>
      <c r="AP539" s="1"/>
      <c r="AQ539" s="1"/>
      <c r="AR539" s="1"/>
      <c r="AS539" s="1"/>
      <c r="AT539" s="1"/>
      <c r="AU539" s="1"/>
      <c r="AV539" s="1"/>
      <c r="AW539" s="1"/>
      <c r="AX539" s="1"/>
      <c r="AY539" s="1"/>
    </row>
    <row r="540" spans="1:51" ht="71.099999999999994" customHeight="1" x14ac:dyDescent="0.2">
      <c r="A540" s="174">
        <f t="shared" si="8"/>
        <v>532</v>
      </c>
      <c r="B540" s="302" t="s">
        <v>3411</v>
      </c>
      <c r="C540" s="302" t="s">
        <v>1976</v>
      </c>
      <c r="D540" s="302" t="s">
        <v>1977</v>
      </c>
      <c r="E540" s="303" t="s">
        <v>83</v>
      </c>
      <c r="F540" s="302" t="s">
        <v>34</v>
      </c>
      <c r="G540" s="303" t="s">
        <v>35</v>
      </c>
      <c r="H540" s="254">
        <v>44530</v>
      </c>
      <c r="I540" s="255" t="s">
        <v>3424</v>
      </c>
      <c r="J540" s="255" t="s">
        <v>3424</v>
      </c>
      <c r="K540" s="257" t="s">
        <v>47</v>
      </c>
      <c r="L540" s="257" t="s">
        <v>1045</v>
      </c>
      <c r="M540" s="257" t="s">
        <v>1045</v>
      </c>
      <c r="N540" s="258" t="s">
        <v>117</v>
      </c>
      <c r="O540" s="256">
        <v>44859</v>
      </c>
      <c r="P540" s="178" t="s">
        <v>1105</v>
      </c>
      <c r="Q540" s="1"/>
      <c r="R540" s="1"/>
      <c r="S540" s="1"/>
      <c r="T540" s="1"/>
      <c r="U540" s="1"/>
      <c r="V540" s="1"/>
      <c r="W540" s="1"/>
      <c r="X540" s="1"/>
      <c r="Y540" s="1"/>
      <c r="Z540" s="1"/>
      <c r="AA540" s="1"/>
      <c r="AB540" s="1"/>
      <c r="AC540" s="1"/>
      <c r="AD540" s="1"/>
      <c r="AE540" s="1"/>
      <c r="AF540" s="1"/>
      <c r="AG540" s="1"/>
      <c r="AH540" s="1"/>
      <c r="AI540" s="1"/>
      <c r="AJ540" s="1"/>
      <c r="AK540" s="1"/>
      <c r="AL540" s="1"/>
      <c r="AM540" s="1"/>
      <c r="AN540" s="1"/>
      <c r="AO540" s="1"/>
      <c r="AP540" s="1"/>
      <c r="AQ540" s="1"/>
      <c r="AR540" s="1"/>
      <c r="AS540" s="1"/>
      <c r="AT540" s="1"/>
      <c r="AU540" s="1"/>
      <c r="AV540" s="1"/>
      <c r="AW540" s="1"/>
      <c r="AX540" s="1"/>
      <c r="AY540" s="1"/>
    </row>
    <row r="541" spans="1:51" ht="71.099999999999994" customHeight="1" x14ac:dyDescent="0.2">
      <c r="A541" s="174">
        <f t="shared" si="8"/>
        <v>533</v>
      </c>
      <c r="B541" s="302" t="s">
        <v>3411</v>
      </c>
      <c r="C541" s="302" t="s">
        <v>1978</v>
      </c>
      <c r="D541" s="302" t="s">
        <v>1979</v>
      </c>
      <c r="E541" s="303" t="s">
        <v>83</v>
      </c>
      <c r="F541" s="302" t="s">
        <v>34</v>
      </c>
      <c r="G541" s="303" t="s">
        <v>35</v>
      </c>
      <c r="H541" s="254">
        <v>44530</v>
      </c>
      <c r="I541" s="255" t="s">
        <v>3424</v>
      </c>
      <c r="J541" s="255" t="s">
        <v>3424</v>
      </c>
      <c r="K541" s="257" t="s">
        <v>47</v>
      </c>
      <c r="L541" s="257" t="s">
        <v>1045</v>
      </c>
      <c r="M541" s="257" t="s">
        <v>1045</v>
      </c>
      <c r="N541" s="258" t="s">
        <v>117</v>
      </c>
      <c r="O541" s="256">
        <v>44859</v>
      </c>
      <c r="P541" s="178" t="s">
        <v>1105</v>
      </c>
      <c r="Q541" s="1"/>
      <c r="R541" s="1"/>
      <c r="S541" s="1"/>
      <c r="T541" s="1"/>
      <c r="U541" s="1"/>
      <c r="V541" s="1"/>
      <c r="W541" s="1"/>
      <c r="X541" s="1"/>
      <c r="Y541" s="1"/>
      <c r="Z541" s="1"/>
      <c r="AA541" s="1"/>
      <c r="AB541" s="1"/>
      <c r="AC541" s="1"/>
      <c r="AD541" s="1"/>
      <c r="AE541" s="1"/>
      <c r="AF541" s="1"/>
      <c r="AG541" s="1"/>
      <c r="AH541" s="1"/>
      <c r="AI541" s="1"/>
      <c r="AJ541" s="1"/>
      <c r="AK541" s="1"/>
      <c r="AL541" s="1"/>
      <c r="AM541" s="1"/>
      <c r="AN541" s="1"/>
      <c r="AO541" s="1"/>
      <c r="AP541" s="1"/>
      <c r="AQ541" s="1"/>
      <c r="AR541" s="1"/>
      <c r="AS541" s="1"/>
      <c r="AT541" s="1"/>
      <c r="AU541" s="1"/>
      <c r="AV541" s="1"/>
      <c r="AW541" s="1"/>
      <c r="AX541" s="1"/>
      <c r="AY541" s="1"/>
    </row>
    <row r="542" spans="1:51" ht="71.099999999999994" customHeight="1" x14ac:dyDescent="0.2">
      <c r="A542" s="174">
        <f t="shared" si="8"/>
        <v>534</v>
      </c>
      <c r="B542" s="302" t="s">
        <v>3411</v>
      </c>
      <c r="C542" s="302" t="s">
        <v>1980</v>
      </c>
      <c r="D542" s="302" t="s">
        <v>1981</v>
      </c>
      <c r="E542" s="303" t="s">
        <v>83</v>
      </c>
      <c r="F542" s="302" t="s">
        <v>34</v>
      </c>
      <c r="G542" s="303" t="s">
        <v>35</v>
      </c>
      <c r="H542" s="254">
        <v>44530</v>
      </c>
      <c r="I542" s="255" t="s">
        <v>3424</v>
      </c>
      <c r="J542" s="255" t="s">
        <v>3424</v>
      </c>
      <c r="K542" s="257" t="s">
        <v>47</v>
      </c>
      <c r="L542" s="257" t="s">
        <v>1045</v>
      </c>
      <c r="M542" s="257" t="s">
        <v>1045</v>
      </c>
      <c r="N542" s="258" t="s">
        <v>117</v>
      </c>
      <c r="O542" s="256">
        <v>44859</v>
      </c>
      <c r="P542" s="178" t="s">
        <v>1105</v>
      </c>
      <c r="Q542" s="1"/>
      <c r="R542" s="1"/>
      <c r="S542" s="1"/>
      <c r="T542" s="1"/>
      <c r="U542" s="1"/>
      <c r="V542" s="1"/>
      <c r="W542" s="1"/>
      <c r="X542" s="1"/>
      <c r="Y542" s="1"/>
      <c r="Z542" s="1"/>
      <c r="AA542" s="1"/>
      <c r="AB542" s="1"/>
      <c r="AC542" s="1"/>
      <c r="AD542" s="1"/>
      <c r="AE542" s="1"/>
      <c r="AF542" s="1"/>
      <c r="AG542" s="1"/>
      <c r="AH542" s="1"/>
      <c r="AI542" s="1"/>
      <c r="AJ542" s="1"/>
      <c r="AK542" s="1"/>
      <c r="AL542" s="1"/>
      <c r="AM542" s="1"/>
      <c r="AN542" s="1"/>
      <c r="AO542" s="1"/>
      <c r="AP542" s="1"/>
      <c r="AQ542" s="1"/>
      <c r="AR542" s="1"/>
      <c r="AS542" s="1"/>
      <c r="AT542" s="1"/>
      <c r="AU542" s="1"/>
      <c r="AV542" s="1"/>
      <c r="AW542" s="1"/>
      <c r="AX542" s="1"/>
      <c r="AY542" s="1"/>
    </row>
    <row r="543" spans="1:51" ht="71.099999999999994" customHeight="1" x14ac:dyDescent="0.2">
      <c r="A543" s="174">
        <f t="shared" si="8"/>
        <v>535</v>
      </c>
      <c r="B543" s="302" t="s">
        <v>3411</v>
      </c>
      <c r="C543" s="302" t="s">
        <v>1982</v>
      </c>
      <c r="D543" s="302" t="s">
        <v>1983</v>
      </c>
      <c r="E543" s="303" t="s">
        <v>83</v>
      </c>
      <c r="F543" s="302" t="s">
        <v>84</v>
      </c>
      <c r="G543" s="303" t="s">
        <v>35</v>
      </c>
      <c r="H543" s="254">
        <v>44530</v>
      </c>
      <c r="I543" s="255" t="s">
        <v>3424</v>
      </c>
      <c r="J543" s="255" t="s">
        <v>3424</v>
      </c>
      <c r="K543" s="257" t="s">
        <v>47</v>
      </c>
      <c r="L543" s="257" t="s">
        <v>1045</v>
      </c>
      <c r="M543" s="257" t="s">
        <v>1045</v>
      </c>
      <c r="N543" s="258" t="s">
        <v>117</v>
      </c>
      <c r="O543" s="256">
        <v>44859</v>
      </c>
      <c r="P543" s="178" t="s">
        <v>1105</v>
      </c>
      <c r="Q543" s="1"/>
      <c r="R543" s="1"/>
      <c r="S543" s="1"/>
      <c r="T543" s="1"/>
      <c r="U543" s="1"/>
      <c r="V543" s="1"/>
      <c r="W543" s="1"/>
      <c r="X543" s="1"/>
      <c r="Y543" s="1"/>
      <c r="Z543" s="1"/>
      <c r="AA543" s="1"/>
      <c r="AB543" s="1"/>
      <c r="AC543" s="1"/>
      <c r="AD543" s="1"/>
      <c r="AE543" s="1"/>
      <c r="AF543" s="1"/>
      <c r="AG543" s="1"/>
      <c r="AH543" s="1"/>
      <c r="AI543" s="1"/>
      <c r="AJ543" s="1"/>
      <c r="AK543" s="1"/>
      <c r="AL543" s="1"/>
      <c r="AM543" s="1"/>
      <c r="AN543" s="1"/>
      <c r="AO543" s="1"/>
      <c r="AP543" s="1"/>
      <c r="AQ543" s="1"/>
      <c r="AR543" s="1"/>
      <c r="AS543" s="1"/>
      <c r="AT543" s="1"/>
      <c r="AU543" s="1"/>
      <c r="AV543" s="1"/>
      <c r="AW543" s="1"/>
      <c r="AX543" s="1"/>
      <c r="AY543" s="1"/>
    </row>
    <row r="544" spans="1:51" ht="71.099999999999994" customHeight="1" x14ac:dyDescent="0.2">
      <c r="A544" s="174">
        <f t="shared" si="8"/>
        <v>536</v>
      </c>
      <c r="B544" s="302" t="s">
        <v>3411</v>
      </c>
      <c r="C544" s="302" t="s">
        <v>1984</v>
      </c>
      <c r="D544" s="302" t="s">
        <v>1985</v>
      </c>
      <c r="E544" s="303" t="s">
        <v>83</v>
      </c>
      <c r="F544" s="302" t="s">
        <v>34</v>
      </c>
      <c r="G544" s="303" t="s">
        <v>35</v>
      </c>
      <c r="H544" s="254">
        <v>41363</v>
      </c>
      <c r="I544" s="255" t="s">
        <v>3424</v>
      </c>
      <c r="J544" s="255" t="s">
        <v>3424</v>
      </c>
      <c r="K544" s="257" t="s">
        <v>47</v>
      </c>
      <c r="L544" s="257" t="s">
        <v>1045</v>
      </c>
      <c r="M544" s="257" t="s">
        <v>1045</v>
      </c>
      <c r="N544" s="258" t="s">
        <v>117</v>
      </c>
      <c r="O544" s="256">
        <v>44859</v>
      </c>
      <c r="P544" s="178" t="s">
        <v>1105</v>
      </c>
      <c r="Q544" s="1"/>
      <c r="R544" s="1"/>
      <c r="S544" s="1"/>
      <c r="T544" s="1"/>
      <c r="U544" s="1"/>
      <c r="V544" s="1"/>
      <c r="W544" s="1"/>
      <c r="X544" s="1"/>
      <c r="Y544" s="1"/>
      <c r="Z544" s="1"/>
      <c r="AA544" s="1"/>
      <c r="AB544" s="1"/>
      <c r="AC544" s="1"/>
      <c r="AD544" s="1"/>
      <c r="AE544" s="1"/>
      <c r="AF544" s="1"/>
      <c r="AG544" s="1"/>
      <c r="AH544" s="1"/>
      <c r="AI544" s="1"/>
      <c r="AJ544" s="1"/>
      <c r="AK544" s="1"/>
      <c r="AL544" s="1"/>
      <c r="AM544" s="1"/>
      <c r="AN544" s="1"/>
      <c r="AO544" s="1"/>
      <c r="AP544" s="1"/>
      <c r="AQ544" s="1"/>
      <c r="AR544" s="1"/>
      <c r="AS544" s="1"/>
      <c r="AT544" s="1"/>
      <c r="AU544" s="1"/>
      <c r="AV544" s="1"/>
      <c r="AW544" s="1"/>
      <c r="AX544" s="1"/>
      <c r="AY544" s="1"/>
    </row>
    <row r="545" spans="1:51" ht="71.099999999999994" customHeight="1" x14ac:dyDescent="0.2">
      <c r="A545" s="174">
        <f t="shared" si="8"/>
        <v>537</v>
      </c>
      <c r="B545" s="302" t="s">
        <v>3411</v>
      </c>
      <c r="C545" s="302" t="s">
        <v>1986</v>
      </c>
      <c r="D545" s="302" t="s">
        <v>1987</v>
      </c>
      <c r="E545" s="303" t="s">
        <v>83</v>
      </c>
      <c r="F545" s="302" t="s">
        <v>34</v>
      </c>
      <c r="G545" s="303" t="s">
        <v>35</v>
      </c>
      <c r="H545" s="254">
        <v>41363</v>
      </c>
      <c r="I545" s="255" t="s">
        <v>3424</v>
      </c>
      <c r="J545" s="255" t="s">
        <v>3424</v>
      </c>
      <c r="K545" s="257" t="s">
        <v>47</v>
      </c>
      <c r="L545" s="257" t="s">
        <v>1045</v>
      </c>
      <c r="M545" s="257" t="s">
        <v>1045</v>
      </c>
      <c r="N545" s="258" t="s">
        <v>117</v>
      </c>
      <c r="O545" s="256">
        <v>44859</v>
      </c>
      <c r="P545" s="178" t="s">
        <v>1105</v>
      </c>
      <c r="Q545" s="1"/>
      <c r="R545" s="1"/>
      <c r="S545" s="1"/>
      <c r="T545" s="1"/>
      <c r="U545" s="1"/>
      <c r="V545" s="1"/>
      <c r="W545" s="1"/>
      <c r="X545" s="1"/>
      <c r="Y545" s="1"/>
      <c r="Z545" s="1"/>
      <c r="AA545" s="1"/>
      <c r="AB545" s="1"/>
      <c r="AC545" s="1"/>
      <c r="AD545" s="1"/>
      <c r="AE545" s="1"/>
      <c r="AF545" s="1"/>
      <c r="AG545" s="1"/>
      <c r="AH545" s="1"/>
      <c r="AI545" s="1"/>
      <c r="AJ545" s="1"/>
      <c r="AK545" s="1"/>
      <c r="AL545" s="1"/>
      <c r="AM545" s="1"/>
      <c r="AN545" s="1"/>
      <c r="AO545" s="1"/>
      <c r="AP545" s="1"/>
      <c r="AQ545" s="1"/>
      <c r="AR545" s="1"/>
      <c r="AS545" s="1"/>
      <c r="AT545" s="1"/>
      <c r="AU545" s="1"/>
      <c r="AV545" s="1"/>
      <c r="AW545" s="1"/>
      <c r="AX545" s="1"/>
      <c r="AY545" s="1"/>
    </row>
    <row r="546" spans="1:51" ht="71.099999999999994" customHeight="1" x14ac:dyDescent="0.2">
      <c r="A546" s="174">
        <f t="shared" si="8"/>
        <v>538</v>
      </c>
      <c r="B546" s="302" t="s">
        <v>3411</v>
      </c>
      <c r="C546" s="302" t="s">
        <v>1988</v>
      </c>
      <c r="D546" s="302" t="s">
        <v>1989</v>
      </c>
      <c r="E546" s="303" t="s">
        <v>44</v>
      </c>
      <c r="F546" s="302" t="s">
        <v>34</v>
      </c>
      <c r="G546" s="303" t="s">
        <v>35</v>
      </c>
      <c r="H546" s="254">
        <v>44530</v>
      </c>
      <c r="I546" s="255" t="s">
        <v>3424</v>
      </c>
      <c r="J546" s="255" t="s">
        <v>3424</v>
      </c>
      <c r="K546" s="257" t="s">
        <v>47</v>
      </c>
      <c r="L546" s="257" t="s">
        <v>1045</v>
      </c>
      <c r="M546" s="257" t="s">
        <v>1045</v>
      </c>
      <c r="N546" s="258" t="s">
        <v>117</v>
      </c>
      <c r="O546" s="256">
        <v>44859</v>
      </c>
      <c r="P546" s="178" t="s">
        <v>1105</v>
      </c>
      <c r="Q546" s="1"/>
      <c r="R546" s="1"/>
      <c r="S546" s="1"/>
      <c r="T546" s="1"/>
      <c r="U546" s="1"/>
      <c r="V546" s="1"/>
      <c r="W546" s="1"/>
      <c r="X546" s="1"/>
      <c r="Y546" s="1"/>
      <c r="Z546" s="1"/>
      <c r="AA546" s="1"/>
      <c r="AB546" s="1"/>
      <c r="AC546" s="1"/>
      <c r="AD546" s="1"/>
      <c r="AE546" s="1"/>
      <c r="AF546" s="1"/>
      <c r="AG546" s="1"/>
      <c r="AH546" s="1"/>
      <c r="AI546" s="1"/>
      <c r="AJ546" s="1"/>
      <c r="AK546" s="1"/>
      <c r="AL546" s="1"/>
      <c r="AM546" s="1"/>
      <c r="AN546" s="1"/>
      <c r="AO546" s="1"/>
      <c r="AP546" s="1"/>
      <c r="AQ546" s="1"/>
      <c r="AR546" s="1"/>
      <c r="AS546" s="1"/>
      <c r="AT546" s="1"/>
      <c r="AU546" s="1"/>
      <c r="AV546" s="1"/>
      <c r="AW546" s="1"/>
      <c r="AX546" s="1"/>
      <c r="AY546" s="1"/>
    </row>
    <row r="547" spans="1:51" ht="71.099999999999994" customHeight="1" x14ac:dyDescent="0.2">
      <c r="A547" s="174">
        <f t="shared" si="8"/>
        <v>539</v>
      </c>
      <c r="B547" s="302" t="s">
        <v>3411</v>
      </c>
      <c r="C547" s="302" t="s">
        <v>1990</v>
      </c>
      <c r="D547" s="302" t="s">
        <v>1991</v>
      </c>
      <c r="E547" s="303" t="s">
        <v>83</v>
      </c>
      <c r="F547" s="302" t="s">
        <v>34</v>
      </c>
      <c r="G547" s="303" t="s">
        <v>35</v>
      </c>
      <c r="H547" s="254">
        <v>44530</v>
      </c>
      <c r="I547" s="255" t="s">
        <v>3424</v>
      </c>
      <c r="J547" s="255" t="s">
        <v>3424</v>
      </c>
      <c r="K547" s="257" t="s">
        <v>47</v>
      </c>
      <c r="L547" s="257" t="s">
        <v>1045</v>
      </c>
      <c r="M547" s="257" t="s">
        <v>1045</v>
      </c>
      <c r="N547" s="258" t="s">
        <v>117</v>
      </c>
      <c r="O547" s="256">
        <v>44859</v>
      </c>
      <c r="P547" s="178" t="s">
        <v>1105</v>
      </c>
      <c r="Q547" s="1"/>
      <c r="R547" s="1"/>
      <c r="S547" s="1"/>
      <c r="T547" s="1"/>
      <c r="U547" s="1"/>
      <c r="V547" s="1"/>
      <c r="W547" s="1"/>
      <c r="X547" s="1"/>
      <c r="Y547" s="1"/>
      <c r="Z547" s="1"/>
      <c r="AA547" s="1"/>
      <c r="AB547" s="1"/>
      <c r="AC547" s="1"/>
      <c r="AD547" s="1"/>
      <c r="AE547" s="1"/>
      <c r="AF547" s="1"/>
      <c r="AG547" s="1"/>
      <c r="AH547" s="1"/>
      <c r="AI547" s="1"/>
      <c r="AJ547" s="1"/>
      <c r="AK547" s="1"/>
      <c r="AL547" s="1"/>
      <c r="AM547" s="1"/>
      <c r="AN547" s="1"/>
      <c r="AO547" s="1"/>
      <c r="AP547" s="1"/>
      <c r="AQ547" s="1"/>
      <c r="AR547" s="1"/>
      <c r="AS547" s="1"/>
      <c r="AT547" s="1"/>
      <c r="AU547" s="1"/>
      <c r="AV547" s="1"/>
      <c r="AW547" s="1"/>
      <c r="AX547" s="1"/>
      <c r="AY547" s="1"/>
    </row>
    <row r="548" spans="1:51" ht="71.099999999999994" customHeight="1" x14ac:dyDescent="0.2">
      <c r="A548" s="174">
        <f t="shared" si="8"/>
        <v>540</v>
      </c>
      <c r="B548" s="302" t="s">
        <v>3411</v>
      </c>
      <c r="C548" s="302" t="s">
        <v>1992</v>
      </c>
      <c r="D548" s="302" t="s">
        <v>1993</v>
      </c>
      <c r="E548" s="303" t="s">
        <v>83</v>
      </c>
      <c r="F548" s="302" t="s">
        <v>34</v>
      </c>
      <c r="G548" s="303" t="s">
        <v>35</v>
      </c>
      <c r="H548" s="254">
        <v>44530</v>
      </c>
      <c r="I548" s="255" t="s">
        <v>3424</v>
      </c>
      <c r="J548" s="255" t="s">
        <v>3424</v>
      </c>
      <c r="K548" s="257" t="s">
        <v>47</v>
      </c>
      <c r="L548" s="257" t="s">
        <v>1045</v>
      </c>
      <c r="M548" s="257" t="s">
        <v>1045</v>
      </c>
      <c r="N548" s="258" t="s">
        <v>117</v>
      </c>
      <c r="O548" s="256">
        <v>44859</v>
      </c>
      <c r="P548" s="178" t="s">
        <v>1105</v>
      </c>
      <c r="Q548" s="1"/>
      <c r="R548" s="1"/>
      <c r="S548" s="1"/>
      <c r="T548" s="1"/>
      <c r="U548" s="1"/>
      <c r="V548" s="1"/>
      <c r="W548" s="1"/>
      <c r="X548" s="1"/>
      <c r="Y548" s="1"/>
      <c r="Z548" s="1"/>
      <c r="AA548" s="1"/>
      <c r="AB548" s="1"/>
      <c r="AC548" s="1"/>
      <c r="AD548" s="1"/>
      <c r="AE548" s="1"/>
      <c r="AF548" s="1"/>
      <c r="AG548" s="1"/>
      <c r="AH548" s="1"/>
      <c r="AI548" s="1"/>
      <c r="AJ548" s="1"/>
      <c r="AK548" s="1"/>
      <c r="AL548" s="1"/>
      <c r="AM548" s="1"/>
      <c r="AN548" s="1"/>
      <c r="AO548" s="1"/>
      <c r="AP548" s="1"/>
      <c r="AQ548" s="1"/>
      <c r="AR548" s="1"/>
      <c r="AS548" s="1"/>
      <c r="AT548" s="1"/>
      <c r="AU548" s="1"/>
      <c r="AV548" s="1"/>
      <c r="AW548" s="1"/>
      <c r="AX548" s="1"/>
      <c r="AY548" s="1"/>
    </row>
    <row r="549" spans="1:51" ht="71.099999999999994" customHeight="1" x14ac:dyDescent="0.2">
      <c r="A549" s="174">
        <f t="shared" si="8"/>
        <v>541</v>
      </c>
      <c r="B549" s="302" t="s">
        <v>3411</v>
      </c>
      <c r="C549" s="302" t="s">
        <v>1994</v>
      </c>
      <c r="D549" s="302" t="s">
        <v>1995</v>
      </c>
      <c r="E549" s="303" t="s">
        <v>83</v>
      </c>
      <c r="F549" s="302" t="s">
        <v>34</v>
      </c>
      <c r="G549" s="303" t="s">
        <v>35</v>
      </c>
      <c r="H549" s="254">
        <v>44530</v>
      </c>
      <c r="I549" s="255" t="s">
        <v>3424</v>
      </c>
      <c r="J549" s="255" t="s">
        <v>3424</v>
      </c>
      <c r="K549" s="257" t="s">
        <v>47</v>
      </c>
      <c r="L549" s="257" t="s">
        <v>1045</v>
      </c>
      <c r="M549" s="257" t="s">
        <v>1045</v>
      </c>
      <c r="N549" s="258" t="s">
        <v>117</v>
      </c>
      <c r="O549" s="256">
        <v>44859</v>
      </c>
      <c r="P549" s="178" t="s">
        <v>1105</v>
      </c>
      <c r="Q549" s="1"/>
      <c r="R549" s="1"/>
      <c r="S549" s="1"/>
      <c r="T549" s="1"/>
      <c r="U549" s="1"/>
      <c r="V549" s="1"/>
      <c r="W549" s="1"/>
      <c r="X549" s="1"/>
      <c r="Y549" s="1"/>
      <c r="Z549" s="1"/>
      <c r="AA549" s="1"/>
      <c r="AB549" s="1"/>
      <c r="AC549" s="1"/>
      <c r="AD549" s="1"/>
      <c r="AE549" s="1"/>
      <c r="AF549" s="1"/>
      <c r="AG549" s="1"/>
      <c r="AH549" s="1"/>
      <c r="AI549" s="1"/>
      <c r="AJ549" s="1"/>
      <c r="AK549" s="1"/>
      <c r="AL549" s="1"/>
      <c r="AM549" s="1"/>
      <c r="AN549" s="1"/>
      <c r="AO549" s="1"/>
      <c r="AP549" s="1"/>
      <c r="AQ549" s="1"/>
      <c r="AR549" s="1"/>
      <c r="AS549" s="1"/>
      <c r="AT549" s="1"/>
      <c r="AU549" s="1"/>
      <c r="AV549" s="1"/>
      <c r="AW549" s="1"/>
      <c r="AX549" s="1"/>
      <c r="AY549" s="1"/>
    </row>
    <row r="550" spans="1:51" ht="71.099999999999994" customHeight="1" x14ac:dyDescent="0.2">
      <c r="A550" s="174">
        <f t="shared" si="8"/>
        <v>542</v>
      </c>
      <c r="B550" s="302" t="s">
        <v>3411</v>
      </c>
      <c r="C550" s="302" t="s">
        <v>1996</v>
      </c>
      <c r="D550" s="302" t="s">
        <v>1997</v>
      </c>
      <c r="E550" s="303" t="s">
        <v>83</v>
      </c>
      <c r="F550" s="302" t="s">
        <v>34</v>
      </c>
      <c r="G550" s="303" t="s">
        <v>35</v>
      </c>
      <c r="H550" s="254">
        <v>41363</v>
      </c>
      <c r="I550" s="255" t="s">
        <v>3424</v>
      </c>
      <c r="J550" s="255" t="s">
        <v>3424</v>
      </c>
      <c r="K550" s="257" t="s">
        <v>47</v>
      </c>
      <c r="L550" s="257" t="s">
        <v>1045</v>
      </c>
      <c r="M550" s="257" t="s">
        <v>1045</v>
      </c>
      <c r="N550" s="258" t="s">
        <v>117</v>
      </c>
      <c r="O550" s="256">
        <v>44859</v>
      </c>
      <c r="P550" s="178" t="s">
        <v>1105</v>
      </c>
      <c r="Q550" s="1"/>
      <c r="R550" s="1"/>
      <c r="S550" s="1"/>
      <c r="T550" s="1"/>
      <c r="U550" s="1"/>
      <c r="V550" s="1"/>
      <c r="W550" s="1"/>
      <c r="X550" s="1"/>
      <c r="Y550" s="1"/>
      <c r="Z550" s="1"/>
      <c r="AA550" s="1"/>
      <c r="AB550" s="1"/>
      <c r="AC550" s="1"/>
      <c r="AD550" s="1"/>
      <c r="AE550" s="1"/>
      <c r="AF550" s="1"/>
      <c r="AG550" s="1"/>
      <c r="AH550" s="1"/>
      <c r="AI550" s="1"/>
      <c r="AJ550" s="1"/>
      <c r="AK550" s="1"/>
      <c r="AL550" s="1"/>
      <c r="AM550" s="1"/>
      <c r="AN550" s="1"/>
      <c r="AO550" s="1"/>
      <c r="AP550" s="1"/>
      <c r="AQ550" s="1"/>
      <c r="AR550" s="1"/>
      <c r="AS550" s="1"/>
      <c r="AT550" s="1"/>
      <c r="AU550" s="1"/>
      <c r="AV550" s="1"/>
      <c r="AW550" s="1"/>
      <c r="AX550" s="1"/>
      <c r="AY550" s="1"/>
    </row>
    <row r="551" spans="1:51" ht="71.099999999999994" customHeight="1" x14ac:dyDescent="0.2">
      <c r="A551" s="174">
        <f t="shared" si="8"/>
        <v>543</v>
      </c>
      <c r="B551" s="302" t="s">
        <v>3411</v>
      </c>
      <c r="C551" s="302" t="s">
        <v>1996</v>
      </c>
      <c r="D551" s="302" t="s">
        <v>1998</v>
      </c>
      <c r="E551" s="303" t="s">
        <v>83</v>
      </c>
      <c r="F551" s="302" t="s">
        <v>84</v>
      </c>
      <c r="G551" s="303" t="s">
        <v>35</v>
      </c>
      <c r="H551" s="254">
        <v>41363</v>
      </c>
      <c r="I551" s="255" t="s">
        <v>3424</v>
      </c>
      <c r="J551" s="255" t="s">
        <v>3424</v>
      </c>
      <c r="K551" s="257" t="s">
        <v>47</v>
      </c>
      <c r="L551" s="257" t="s">
        <v>1045</v>
      </c>
      <c r="M551" s="257" t="s">
        <v>1045</v>
      </c>
      <c r="N551" s="258" t="s">
        <v>117</v>
      </c>
      <c r="O551" s="256">
        <v>44859</v>
      </c>
      <c r="P551" s="178" t="s">
        <v>1105</v>
      </c>
      <c r="Q551" s="1"/>
      <c r="R551" s="1"/>
      <c r="S551" s="1"/>
      <c r="T551" s="1"/>
      <c r="U551" s="1"/>
      <c r="V551" s="1"/>
      <c r="W551" s="1"/>
      <c r="X551" s="1"/>
      <c r="Y551" s="1"/>
      <c r="Z551" s="1"/>
      <c r="AA551" s="1"/>
      <c r="AB551" s="1"/>
      <c r="AC551" s="1"/>
      <c r="AD551" s="1"/>
      <c r="AE551" s="1"/>
      <c r="AF551" s="1"/>
      <c r="AG551" s="1"/>
      <c r="AH551" s="1"/>
      <c r="AI551" s="1"/>
      <c r="AJ551" s="1"/>
      <c r="AK551" s="1"/>
      <c r="AL551" s="1"/>
      <c r="AM551" s="1"/>
      <c r="AN551" s="1"/>
      <c r="AO551" s="1"/>
      <c r="AP551" s="1"/>
      <c r="AQ551" s="1"/>
      <c r="AR551" s="1"/>
      <c r="AS551" s="1"/>
      <c r="AT551" s="1"/>
      <c r="AU551" s="1"/>
      <c r="AV551" s="1"/>
      <c r="AW551" s="1"/>
      <c r="AX551" s="1"/>
      <c r="AY551" s="1"/>
    </row>
    <row r="552" spans="1:51" ht="71.099999999999994" customHeight="1" x14ac:dyDescent="0.2">
      <c r="A552" s="174">
        <f t="shared" si="8"/>
        <v>544</v>
      </c>
      <c r="B552" s="302" t="s">
        <v>3411</v>
      </c>
      <c r="C552" s="302" t="s">
        <v>1999</v>
      </c>
      <c r="D552" s="302" t="s">
        <v>2000</v>
      </c>
      <c r="E552" s="303" t="s">
        <v>44</v>
      </c>
      <c r="F552" s="302" t="s">
        <v>34</v>
      </c>
      <c r="G552" s="303" t="s">
        <v>35</v>
      </c>
      <c r="H552" s="254">
        <v>43831</v>
      </c>
      <c r="I552" s="255" t="s">
        <v>3424</v>
      </c>
      <c r="J552" s="255" t="s">
        <v>3424</v>
      </c>
      <c r="K552" s="257" t="s">
        <v>47</v>
      </c>
      <c r="L552" s="257" t="s">
        <v>989</v>
      </c>
      <c r="M552" s="257" t="s">
        <v>989</v>
      </c>
      <c r="N552" s="258" t="s">
        <v>41</v>
      </c>
      <c r="O552" s="256">
        <v>44859</v>
      </c>
      <c r="P552" s="258" t="s">
        <v>989</v>
      </c>
      <c r="Q552" s="1"/>
      <c r="R552" s="1"/>
      <c r="S552" s="1"/>
      <c r="T552" s="1"/>
      <c r="U552" s="1"/>
      <c r="V552" s="1"/>
      <c r="W552" s="1"/>
      <c r="X552" s="1"/>
      <c r="Y552" s="1"/>
      <c r="Z552" s="1"/>
      <c r="AA552" s="1"/>
      <c r="AB552" s="1"/>
      <c r="AC552" s="1"/>
      <c r="AD552" s="1"/>
      <c r="AE552" s="1"/>
      <c r="AF552" s="1"/>
      <c r="AG552" s="1"/>
      <c r="AH552" s="1"/>
      <c r="AI552" s="1"/>
      <c r="AJ552" s="1"/>
      <c r="AK552" s="1"/>
      <c r="AL552" s="1"/>
      <c r="AM552" s="1"/>
      <c r="AN552" s="1"/>
      <c r="AO552" s="1"/>
      <c r="AP552" s="1"/>
      <c r="AQ552" s="1"/>
      <c r="AR552" s="1"/>
      <c r="AS552" s="1"/>
      <c r="AT552" s="1"/>
      <c r="AU552" s="1"/>
      <c r="AV552" s="1"/>
      <c r="AW552" s="1"/>
      <c r="AX552" s="1"/>
      <c r="AY552" s="1"/>
    </row>
    <row r="553" spans="1:51" ht="71.099999999999994" customHeight="1" x14ac:dyDescent="0.2">
      <c r="A553" s="174">
        <f t="shared" si="8"/>
        <v>545</v>
      </c>
      <c r="B553" s="302" t="s">
        <v>3411</v>
      </c>
      <c r="C553" s="302" t="s">
        <v>2001</v>
      </c>
      <c r="D553" s="302" t="s">
        <v>2002</v>
      </c>
      <c r="E553" s="303" t="s">
        <v>83</v>
      </c>
      <c r="F553" s="302" t="s">
        <v>144</v>
      </c>
      <c r="G553" s="303" t="s">
        <v>35</v>
      </c>
      <c r="H553" s="254">
        <v>44774</v>
      </c>
      <c r="I553" s="255" t="s">
        <v>3424</v>
      </c>
      <c r="J553" s="255" t="s">
        <v>3424</v>
      </c>
      <c r="K553" s="257" t="s">
        <v>56</v>
      </c>
      <c r="L553" s="257" t="s">
        <v>989</v>
      </c>
      <c r="M553" s="257" t="s">
        <v>989</v>
      </c>
      <c r="N553" s="258" t="s">
        <v>41</v>
      </c>
      <c r="O553" s="256">
        <v>44860</v>
      </c>
      <c r="P553" s="258" t="s">
        <v>989</v>
      </c>
      <c r="Q553" s="1"/>
      <c r="R553" s="1"/>
      <c r="S553" s="1"/>
      <c r="T553" s="1"/>
      <c r="U553" s="1"/>
      <c r="V553" s="1"/>
      <c r="W553" s="1"/>
      <c r="X553" s="1"/>
      <c r="Y553" s="1"/>
      <c r="Z553" s="1"/>
      <c r="AA553" s="1"/>
      <c r="AB553" s="1"/>
      <c r="AC553" s="1"/>
      <c r="AD553" s="1"/>
      <c r="AE553" s="1"/>
      <c r="AF553" s="1"/>
      <c r="AG553" s="1"/>
      <c r="AH553" s="1"/>
      <c r="AI553" s="1"/>
      <c r="AJ553" s="1"/>
      <c r="AK553" s="1"/>
      <c r="AL553" s="1"/>
      <c r="AM553" s="1"/>
      <c r="AN553" s="1"/>
      <c r="AO553" s="1"/>
      <c r="AP553" s="1"/>
      <c r="AQ553" s="1"/>
      <c r="AR553" s="1"/>
      <c r="AS553" s="1"/>
      <c r="AT553" s="1"/>
      <c r="AU553" s="1"/>
      <c r="AV553" s="1"/>
      <c r="AW553" s="1"/>
      <c r="AX553" s="1"/>
      <c r="AY553" s="1"/>
    </row>
    <row r="554" spans="1:51" ht="71.099999999999994" customHeight="1" x14ac:dyDescent="0.2">
      <c r="A554" s="174">
        <f t="shared" si="8"/>
        <v>546</v>
      </c>
      <c r="B554" s="302" t="s">
        <v>3411</v>
      </c>
      <c r="C554" s="302" t="s">
        <v>2003</v>
      </c>
      <c r="D554" s="302" t="s">
        <v>2004</v>
      </c>
      <c r="E554" s="303" t="s">
        <v>83</v>
      </c>
      <c r="F554" s="302" t="s">
        <v>144</v>
      </c>
      <c r="G554" s="303" t="s">
        <v>35</v>
      </c>
      <c r="H554" s="254">
        <v>44774</v>
      </c>
      <c r="I554" s="255" t="s">
        <v>3424</v>
      </c>
      <c r="J554" s="255" t="s">
        <v>3424</v>
      </c>
      <c r="K554" s="257" t="s">
        <v>56</v>
      </c>
      <c r="L554" s="257" t="s">
        <v>989</v>
      </c>
      <c r="M554" s="257" t="s">
        <v>989</v>
      </c>
      <c r="N554" s="258" t="s">
        <v>41</v>
      </c>
      <c r="O554" s="256">
        <v>44861</v>
      </c>
      <c r="P554" s="258" t="s">
        <v>989</v>
      </c>
      <c r="Q554" s="1"/>
      <c r="R554" s="1"/>
      <c r="S554" s="1"/>
      <c r="T554" s="1"/>
      <c r="U554" s="1"/>
      <c r="V554" s="1"/>
      <c r="W554" s="1"/>
      <c r="X554" s="1"/>
      <c r="Y554" s="1"/>
      <c r="Z554" s="1"/>
      <c r="AA554" s="1"/>
      <c r="AB554" s="1"/>
      <c r="AC554" s="1"/>
      <c r="AD554" s="1"/>
      <c r="AE554" s="1"/>
      <c r="AF554" s="1"/>
      <c r="AG554" s="1"/>
      <c r="AH554" s="1"/>
      <c r="AI554" s="1"/>
      <c r="AJ554" s="1"/>
      <c r="AK554" s="1"/>
      <c r="AL554" s="1"/>
      <c r="AM554" s="1"/>
      <c r="AN554" s="1"/>
      <c r="AO554" s="1"/>
      <c r="AP554" s="1"/>
      <c r="AQ554" s="1"/>
      <c r="AR554" s="1"/>
      <c r="AS554" s="1"/>
      <c r="AT554" s="1"/>
      <c r="AU554" s="1"/>
      <c r="AV554" s="1"/>
      <c r="AW554" s="1"/>
      <c r="AX554" s="1"/>
      <c r="AY554" s="1"/>
    </row>
    <row r="555" spans="1:51" ht="71.099999999999994" customHeight="1" x14ac:dyDescent="0.2">
      <c r="A555" s="174">
        <f t="shared" si="8"/>
        <v>547</v>
      </c>
      <c r="B555" s="302" t="s">
        <v>3411</v>
      </c>
      <c r="C555" s="302" t="s">
        <v>2005</v>
      </c>
      <c r="D555" s="302" t="s">
        <v>2006</v>
      </c>
      <c r="E555" s="303" t="s">
        <v>83</v>
      </c>
      <c r="F555" s="302" t="s">
        <v>34</v>
      </c>
      <c r="G555" s="303" t="s">
        <v>35</v>
      </c>
      <c r="H555" s="254">
        <v>38869</v>
      </c>
      <c r="I555" s="255" t="s">
        <v>3424</v>
      </c>
      <c r="J555" s="255" t="s">
        <v>3424</v>
      </c>
      <c r="K555" s="257" t="s">
        <v>47</v>
      </c>
      <c r="L555" s="257" t="s">
        <v>1045</v>
      </c>
      <c r="M555" s="257" t="s">
        <v>1045</v>
      </c>
      <c r="N555" s="258" t="s">
        <v>117</v>
      </c>
      <c r="O555" s="256">
        <v>44859</v>
      </c>
      <c r="P555" s="178" t="s">
        <v>1105</v>
      </c>
      <c r="Q555" s="1"/>
      <c r="R555" s="1"/>
      <c r="S555" s="1"/>
      <c r="T555" s="1"/>
      <c r="U555" s="1"/>
      <c r="V555" s="1"/>
      <c r="W555" s="1"/>
      <c r="X555" s="1"/>
      <c r="Y555" s="1"/>
      <c r="Z555" s="1"/>
      <c r="AA555" s="1"/>
      <c r="AB555" s="1"/>
      <c r="AC555" s="1"/>
      <c r="AD555" s="1"/>
      <c r="AE555" s="1"/>
      <c r="AF555" s="1"/>
      <c r="AG555" s="1"/>
      <c r="AH555" s="1"/>
      <c r="AI555" s="1"/>
      <c r="AJ555" s="1"/>
      <c r="AK555" s="1"/>
      <c r="AL555" s="1"/>
      <c r="AM555" s="1"/>
      <c r="AN555" s="1"/>
      <c r="AO555" s="1"/>
      <c r="AP555" s="1"/>
      <c r="AQ555" s="1"/>
      <c r="AR555" s="1"/>
      <c r="AS555" s="1"/>
      <c r="AT555" s="1"/>
      <c r="AU555" s="1"/>
      <c r="AV555" s="1"/>
      <c r="AW555" s="1"/>
      <c r="AX555" s="1"/>
      <c r="AY555" s="1"/>
    </row>
    <row r="556" spans="1:51" ht="71.099999999999994" customHeight="1" x14ac:dyDescent="0.2">
      <c r="A556" s="174">
        <f t="shared" si="8"/>
        <v>548</v>
      </c>
      <c r="B556" s="302" t="s">
        <v>3411</v>
      </c>
      <c r="C556" s="302" t="s">
        <v>2007</v>
      </c>
      <c r="D556" s="302" t="s">
        <v>2008</v>
      </c>
      <c r="E556" s="303" t="s">
        <v>91</v>
      </c>
      <c r="F556" s="302" t="s">
        <v>133</v>
      </c>
      <c r="G556" s="303" t="s">
        <v>35</v>
      </c>
      <c r="H556" s="254">
        <v>44530</v>
      </c>
      <c r="I556" s="255" t="s">
        <v>3424</v>
      </c>
      <c r="J556" s="255" t="s">
        <v>3424</v>
      </c>
      <c r="K556" s="257" t="s">
        <v>47</v>
      </c>
      <c r="L556" s="257" t="s">
        <v>1045</v>
      </c>
      <c r="M556" s="257" t="s">
        <v>1045</v>
      </c>
      <c r="N556" s="258" t="s">
        <v>117</v>
      </c>
      <c r="O556" s="256">
        <v>44859</v>
      </c>
      <c r="P556" s="178" t="s">
        <v>1105</v>
      </c>
      <c r="Q556" s="1"/>
      <c r="R556" s="1"/>
      <c r="S556" s="1"/>
      <c r="T556" s="1"/>
      <c r="U556" s="1"/>
      <c r="V556" s="1"/>
      <c r="W556" s="1"/>
      <c r="X556" s="1"/>
      <c r="Y556" s="1"/>
      <c r="Z556" s="1"/>
      <c r="AA556" s="1"/>
      <c r="AB556" s="1"/>
      <c r="AC556" s="1"/>
      <c r="AD556" s="1"/>
      <c r="AE556" s="1"/>
      <c r="AF556" s="1"/>
      <c r="AG556" s="1"/>
      <c r="AH556" s="1"/>
      <c r="AI556" s="1"/>
      <c r="AJ556" s="1"/>
      <c r="AK556" s="1"/>
      <c r="AL556" s="1"/>
      <c r="AM556" s="1"/>
      <c r="AN556" s="1"/>
      <c r="AO556" s="1"/>
      <c r="AP556" s="1"/>
      <c r="AQ556" s="1"/>
      <c r="AR556" s="1"/>
      <c r="AS556" s="1"/>
      <c r="AT556" s="1"/>
      <c r="AU556" s="1"/>
      <c r="AV556" s="1"/>
      <c r="AW556" s="1"/>
      <c r="AX556" s="1"/>
      <c r="AY556" s="1"/>
    </row>
    <row r="557" spans="1:51" ht="71.099999999999994" customHeight="1" x14ac:dyDescent="0.2">
      <c r="A557" s="174">
        <f t="shared" si="8"/>
        <v>549</v>
      </c>
      <c r="B557" s="302" t="s">
        <v>3411</v>
      </c>
      <c r="C557" s="302" t="s">
        <v>2009</v>
      </c>
      <c r="D557" s="302" t="s">
        <v>2010</v>
      </c>
      <c r="E557" s="303" t="s">
        <v>44</v>
      </c>
      <c r="F557" s="302" t="s">
        <v>150</v>
      </c>
      <c r="G557" s="303" t="s">
        <v>35</v>
      </c>
      <c r="H557" s="254">
        <v>44197</v>
      </c>
      <c r="I557" s="255" t="s">
        <v>3424</v>
      </c>
      <c r="J557" s="255" t="s">
        <v>3424</v>
      </c>
      <c r="K557" s="180" t="s">
        <v>40</v>
      </c>
      <c r="L557" s="217" t="s">
        <v>989</v>
      </c>
      <c r="M557" s="217" t="s">
        <v>989</v>
      </c>
      <c r="N557" s="181" t="s">
        <v>41</v>
      </c>
      <c r="O557" s="256">
        <v>44438</v>
      </c>
      <c r="P557" s="182" t="s">
        <v>989</v>
      </c>
      <c r="Q557" s="1"/>
      <c r="R557" s="1"/>
      <c r="S557" s="1"/>
      <c r="T557" s="1"/>
      <c r="U557" s="1"/>
      <c r="V557" s="1"/>
      <c r="W557" s="1"/>
      <c r="X557" s="1"/>
      <c r="Y557" s="1"/>
      <c r="Z557" s="1"/>
      <c r="AA557" s="1"/>
      <c r="AB557" s="1"/>
      <c r="AC557" s="1"/>
      <c r="AD557" s="1"/>
      <c r="AE557" s="1"/>
      <c r="AF557" s="1"/>
      <c r="AG557" s="1"/>
      <c r="AH557" s="1"/>
      <c r="AI557" s="1"/>
      <c r="AJ557" s="1"/>
      <c r="AK557" s="1"/>
      <c r="AL557" s="1"/>
      <c r="AM557" s="1"/>
      <c r="AN557" s="1"/>
      <c r="AO557" s="1"/>
      <c r="AP557" s="1"/>
      <c r="AQ557" s="1"/>
      <c r="AR557" s="1"/>
      <c r="AS557" s="1"/>
      <c r="AT557" s="1"/>
      <c r="AU557" s="1"/>
      <c r="AV557" s="1"/>
      <c r="AW557" s="1"/>
      <c r="AX557" s="1"/>
      <c r="AY557" s="1"/>
    </row>
    <row r="558" spans="1:51" ht="71.099999999999994" customHeight="1" x14ac:dyDescent="0.2">
      <c r="A558" s="174">
        <f t="shared" si="8"/>
        <v>550</v>
      </c>
      <c r="B558" s="302" t="s">
        <v>3411</v>
      </c>
      <c r="C558" s="302" t="s">
        <v>2011</v>
      </c>
      <c r="D558" s="302" t="s">
        <v>2012</v>
      </c>
      <c r="E558" s="303" t="s">
        <v>44</v>
      </c>
      <c r="F558" s="302" t="s">
        <v>150</v>
      </c>
      <c r="G558" s="303" t="s">
        <v>35</v>
      </c>
      <c r="H558" s="254">
        <v>44197</v>
      </c>
      <c r="I558" s="255" t="s">
        <v>3424</v>
      </c>
      <c r="J558" s="255" t="s">
        <v>3424</v>
      </c>
      <c r="K558" s="180" t="s">
        <v>40</v>
      </c>
      <c r="L558" s="217" t="s">
        <v>989</v>
      </c>
      <c r="M558" s="217" t="s">
        <v>989</v>
      </c>
      <c r="N558" s="181" t="s">
        <v>41</v>
      </c>
      <c r="O558" s="256">
        <v>44438</v>
      </c>
      <c r="P558" s="182" t="s">
        <v>989</v>
      </c>
      <c r="Q558" s="1"/>
      <c r="R558" s="1"/>
      <c r="S558" s="1"/>
      <c r="T558" s="1"/>
      <c r="U558" s="1"/>
      <c r="V558" s="1"/>
      <c r="W558" s="1"/>
      <c r="X558" s="1"/>
      <c r="Y558" s="1"/>
      <c r="Z558" s="1"/>
      <c r="AA558" s="1"/>
      <c r="AB558" s="1"/>
      <c r="AC558" s="1"/>
      <c r="AD558" s="1"/>
      <c r="AE558" s="1"/>
      <c r="AF558" s="1"/>
      <c r="AG558" s="1"/>
      <c r="AH558" s="1"/>
      <c r="AI558" s="1"/>
      <c r="AJ558" s="1"/>
      <c r="AK558" s="1"/>
      <c r="AL558" s="1"/>
      <c r="AM558" s="1"/>
      <c r="AN558" s="1"/>
      <c r="AO558" s="1"/>
      <c r="AP558" s="1"/>
      <c r="AQ558" s="1"/>
      <c r="AR558" s="1"/>
      <c r="AS558" s="1"/>
      <c r="AT558" s="1"/>
      <c r="AU558" s="1"/>
      <c r="AV558" s="1"/>
      <c r="AW558" s="1"/>
      <c r="AX558" s="1"/>
      <c r="AY558" s="1"/>
    </row>
    <row r="559" spans="1:51" ht="71.099999999999994" customHeight="1" x14ac:dyDescent="0.2">
      <c r="A559" s="174">
        <f t="shared" si="8"/>
        <v>551</v>
      </c>
      <c r="B559" s="302" t="s">
        <v>3411</v>
      </c>
      <c r="C559" s="302" t="s">
        <v>2013</v>
      </c>
      <c r="D559" s="302" t="s">
        <v>2014</v>
      </c>
      <c r="E559" s="303" t="s">
        <v>44</v>
      </c>
      <c r="F559" s="302" t="s">
        <v>150</v>
      </c>
      <c r="G559" s="303" t="s">
        <v>35</v>
      </c>
      <c r="H559" s="254">
        <v>44197</v>
      </c>
      <c r="I559" s="255" t="s">
        <v>3424</v>
      </c>
      <c r="J559" s="255" t="s">
        <v>3424</v>
      </c>
      <c r="K559" s="180" t="s">
        <v>40</v>
      </c>
      <c r="L559" s="217" t="s">
        <v>989</v>
      </c>
      <c r="M559" s="217" t="s">
        <v>989</v>
      </c>
      <c r="N559" s="181" t="s">
        <v>41</v>
      </c>
      <c r="O559" s="256">
        <v>44438</v>
      </c>
      <c r="P559" s="182" t="s">
        <v>989</v>
      </c>
      <c r="Q559" s="1"/>
      <c r="R559" s="1"/>
      <c r="S559" s="1"/>
      <c r="T559" s="1"/>
      <c r="U559" s="1"/>
      <c r="V559" s="1"/>
      <c r="W559" s="1"/>
      <c r="X559" s="1"/>
      <c r="Y559" s="1"/>
      <c r="Z559" s="1"/>
      <c r="AA559" s="1"/>
      <c r="AB559" s="1"/>
      <c r="AC559" s="1"/>
      <c r="AD559" s="1"/>
      <c r="AE559" s="1"/>
      <c r="AF559" s="1"/>
      <c r="AG559" s="1"/>
      <c r="AH559" s="1"/>
      <c r="AI559" s="1"/>
      <c r="AJ559" s="1"/>
      <c r="AK559" s="1"/>
      <c r="AL559" s="1"/>
      <c r="AM559" s="1"/>
      <c r="AN559" s="1"/>
      <c r="AO559" s="1"/>
      <c r="AP559" s="1"/>
      <c r="AQ559" s="1"/>
      <c r="AR559" s="1"/>
      <c r="AS559" s="1"/>
      <c r="AT559" s="1"/>
      <c r="AU559" s="1"/>
      <c r="AV559" s="1"/>
      <c r="AW559" s="1"/>
      <c r="AX559" s="1"/>
      <c r="AY559" s="1"/>
    </row>
    <row r="560" spans="1:51" ht="71.099999999999994" customHeight="1" x14ac:dyDescent="0.2">
      <c r="A560" s="174">
        <f t="shared" si="8"/>
        <v>552</v>
      </c>
      <c r="B560" s="302" t="s">
        <v>3411</v>
      </c>
      <c r="C560" s="302" t="s">
        <v>2015</v>
      </c>
      <c r="D560" s="302" t="s">
        <v>2016</v>
      </c>
      <c r="E560" s="303" t="s">
        <v>44</v>
      </c>
      <c r="F560" s="302" t="s">
        <v>150</v>
      </c>
      <c r="G560" s="303" t="s">
        <v>35</v>
      </c>
      <c r="H560" s="254">
        <v>44197</v>
      </c>
      <c r="I560" s="255" t="s">
        <v>3424</v>
      </c>
      <c r="J560" s="255" t="s">
        <v>3424</v>
      </c>
      <c r="K560" s="180" t="s">
        <v>40</v>
      </c>
      <c r="L560" s="217" t="s">
        <v>989</v>
      </c>
      <c r="M560" s="217" t="s">
        <v>989</v>
      </c>
      <c r="N560" s="181" t="s">
        <v>41</v>
      </c>
      <c r="O560" s="256">
        <v>44438</v>
      </c>
      <c r="P560" s="182" t="s">
        <v>989</v>
      </c>
      <c r="Q560" s="1"/>
      <c r="R560" s="1"/>
      <c r="S560" s="1"/>
      <c r="T560" s="1"/>
      <c r="U560" s="1"/>
      <c r="V560" s="1"/>
      <c r="W560" s="1"/>
      <c r="X560" s="1"/>
      <c r="Y560" s="1"/>
      <c r="Z560" s="1"/>
      <c r="AA560" s="1"/>
      <c r="AB560" s="1"/>
      <c r="AC560" s="1"/>
      <c r="AD560" s="1"/>
      <c r="AE560" s="1"/>
      <c r="AF560" s="1"/>
      <c r="AG560" s="1"/>
      <c r="AH560" s="1"/>
      <c r="AI560" s="1"/>
      <c r="AJ560" s="1"/>
      <c r="AK560" s="1"/>
      <c r="AL560" s="1"/>
      <c r="AM560" s="1"/>
      <c r="AN560" s="1"/>
      <c r="AO560" s="1"/>
      <c r="AP560" s="1"/>
      <c r="AQ560" s="1"/>
      <c r="AR560" s="1"/>
      <c r="AS560" s="1"/>
      <c r="AT560" s="1"/>
      <c r="AU560" s="1"/>
      <c r="AV560" s="1"/>
      <c r="AW560" s="1"/>
      <c r="AX560" s="1"/>
      <c r="AY560" s="1"/>
    </row>
    <row r="561" spans="1:51" ht="71.099999999999994" customHeight="1" x14ac:dyDescent="0.2">
      <c r="A561" s="174">
        <f t="shared" si="8"/>
        <v>553</v>
      </c>
      <c r="B561" s="302" t="s">
        <v>3411</v>
      </c>
      <c r="C561" s="302" t="s">
        <v>2017</v>
      </c>
      <c r="D561" s="302" t="s">
        <v>2018</v>
      </c>
      <c r="E561" s="303" t="s">
        <v>44</v>
      </c>
      <c r="F561" s="302" t="s">
        <v>150</v>
      </c>
      <c r="G561" s="303" t="s">
        <v>35</v>
      </c>
      <c r="H561" s="254">
        <v>44197</v>
      </c>
      <c r="I561" s="255" t="s">
        <v>3424</v>
      </c>
      <c r="J561" s="255" t="s">
        <v>3424</v>
      </c>
      <c r="K561" s="180" t="s">
        <v>40</v>
      </c>
      <c r="L561" s="217" t="s">
        <v>989</v>
      </c>
      <c r="M561" s="217" t="s">
        <v>989</v>
      </c>
      <c r="N561" s="181" t="s">
        <v>41</v>
      </c>
      <c r="O561" s="256">
        <v>44438</v>
      </c>
      <c r="P561" s="182" t="s">
        <v>989</v>
      </c>
      <c r="Q561" s="1"/>
      <c r="R561" s="1"/>
      <c r="S561" s="1"/>
      <c r="T561" s="1"/>
      <c r="U561" s="1"/>
      <c r="V561" s="1"/>
      <c r="W561" s="1"/>
      <c r="X561" s="1"/>
      <c r="Y561" s="1"/>
      <c r="Z561" s="1"/>
      <c r="AA561" s="1"/>
      <c r="AB561" s="1"/>
      <c r="AC561" s="1"/>
      <c r="AD561" s="1"/>
      <c r="AE561" s="1"/>
      <c r="AF561" s="1"/>
      <c r="AG561" s="1"/>
      <c r="AH561" s="1"/>
      <c r="AI561" s="1"/>
      <c r="AJ561" s="1"/>
      <c r="AK561" s="1"/>
      <c r="AL561" s="1"/>
      <c r="AM561" s="1"/>
      <c r="AN561" s="1"/>
      <c r="AO561" s="1"/>
      <c r="AP561" s="1"/>
      <c r="AQ561" s="1"/>
      <c r="AR561" s="1"/>
      <c r="AS561" s="1"/>
      <c r="AT561" s="1"/>
      <c r="AU561" s="1"/>
      <c r="AV561" s="1"/>
      <c r="AW561" s="1"/>
      <c r="AX561" s="1"/>
      <c r="AY561" s="1"/>
    </row>
    <row r="562" spans="1:51" ht="71.099999999999994" customHeight="1" x14ac:dyDescent="0.2">
      <c r="A562" s="174">
        <f t="shared" si="8"/>
        <v>554</v>
      </c>
      <c r="B562" s="302" t="s">
        <v>3411</v>
      </c>
      <c r="C562" s="302" t="s">
        <v>2019</v>
      </c>
      <c r="D562" s="302" t="s">
        <v>2020</v>
      </c>
      <c r="E562" s="303" t="s">
        <v>44</v>
      </c>
      <c r="F562" s="302" t="s">
        <v>150</v>
      </c>
      <c r="G562" s="303" t="s">
        <v>35</v>
      </c>
      <c r="H562" s="254">
        <v>44197</v>
      </c>
      <c r="I562" s="255" t="s">
        <v>3424</v>
      </c>
      <c r="J562" s="255" t="s">
        <v>3424</v>
      </c>
      <c r="K562" s="180" t="s">
        <v>40</v>
      </c>
      <c r="L562" s="217" t="s">
        <v>989</v>
      </c>
      <c r="M562" s="217" t="s">
        <v>989</v>
      </c>
      <c r="N562" s="181" t="s">
        <v>41</v>
      </c>
      <c r="O562" s="256">
        <v>44438</v>
      </c>
      <c r="P562" s="182" t="s">
        <v>989</v>
      </c>
      <c r="Q562" s="1"/>
      <c r="R562" s="1"/>
      <c r="S562" s="1"/>
      <c r="T562" s="1"/>
      <c r="U562" s="1"/>
      <c r="V562" s="1"/>
      <c r="W562" s="1"/>
      <c r="X562" s="1"/>
      <c r="Y562" s="1"/>
      <c r="Z562" s="1"/>
      <c r="AA562" s="1"/>
      <c r="AB562" s="1"/>
      <c r="AC562" s="1"/>
      <c r="AD562" s="1"/>
      <c r="AE562" s="1"/>
      <c r="AF562" s="1"/>
      <c r="AG562" s="1"/>
      <c r="AH562" s="1"/>
      <c r="AI562" s="1"/>
      <c r="AJ562" s="1"/>
      <c r="AK562" s="1"/>
      <c r="AL562" s="1"/>
      <c r="AM562" s="1"/>
      <c r="AN562" s="1"/>
      <c r="AO562" s="1"/>
      <c r="AP562" s="1"/>
      <c r="AQ562" s="1"/>
      <c r="AR562" s="1"/>
      <c r="AS562" s="1"/>
      <c r="AT562" s="1"/>
      <c r="AU562" s="1"/>
      <c r="AV562" s="1"/>
      <c r="AW562" s="1"/>
      <c r="AX562" s="1"/>
      <c r="AY562" s="1"/>
    </row>
    <row r="563" spans="1:51" ht="71.099999999999994" customHeight="1" x14ac:dyDescent="0.2">
      <c r="A563" s="174">
        <f t="shared" si="8"/>
        <v>555</v>
      </c>
      <c r="B563" s="302" t="s">
        <v>3411</v>
      </c>
      <c r="C563" s="302" t="s">
        <v>2021</v>
      </c>
      <c r="D563" s="302" t="s">
        <v>2022</v>
      </c>
      <c r="E563" s="303" t="s">
        <v>44</v>
      </c>
      <c r="F563" s="302" t="s">
        <v>150</v>
      </c>
      <c r="G563" s="303" t="s">
        <v>35</v>
      </c>
      <c r="H563" s="254">
        <v>44197</v>
      </c>
      <c r="I563" s="255" t="s">
        <v>3424</v>
      </c>
      <c r="J563" s="255" t="s">
        <v>3424</v>
      </c>
      <c r="K563" s="180" t="s">
        <v>40</v>
      </c>
      <c r="L563" s="217" t="s">
        <v>989</v>
      </c>
      <c r="M563" s="217" t="s">
        <v>989</v>
      </c>
      <c r="N563" s="181" t="s">
        <v>41</v>
      </c>
      <c r="O563" s="256">
        <v>44438</v>
      </c>
      <c r="P563" s="182" t="s">
        <v>989</v>
      </c>
      <c r="Q563" s="1"/>
      <c r="R563" s="1"/>
      <c r="S563" s="1"/>
      <c r="T563" s="1"/>
      <c r="U563" s="1"/>
      <c r="V563" s="1"/>
      <c r="W563" s="1"/>
      <c r="X563" s="1"/>
      <c r="Y563" s="1"/>
      <c r="Z563" s="1"/>
      <c r="AA563" s="1"/>
      <c r="AB563" s="1"/>
      <c r="AC563" s="1"/>
      <c r="AD563" s="1"/>
      <c r="AE563" s="1"/>
      <c r="AF563" s="1"/>
      <c r="AG563" s="1"/>
      <c r="AH563" s="1"/>
      <c r="AI563" s="1"/>
      <c r="AJ563" s="1"/>
      <c r="AK563" s="1"/>
      <c r="AL563" s="1"/>
      <c r="AM563" s="1"/>
      <c r="AN563" s="1"/>
      <c r="AO563" s="1"/>
      <c r="AP563" s="1"/>
      <c r="AQ563" s="1"/>
      <c r="AR563" s="1"/>
      <c r="AS563" s="1"/>
      <c r="AT563" s="1"/>
      <c r="AU563" s="1"/>
      <c r="AV563" s="1"/>
      <c r="AW563" s="1"/>
      <c r="AX563" s="1"/>
      <c r="AY563" s="1"/>
    </row>
    <row r="564" spans="1:51" ht="71.099999999999994" customHeight="1" x14ac:dyDescent="0.2">
      <c r="A564" s="174">
        <f t="shared" si="8"/>
        <v>556</v>
      </c>
      <c r="B564" s="302" t="s">
        <v>3411</v>
      </c>
      <c r="C564" s="302" t="s">
        <v>2023</v>
      </c>
      <c r="D564" s="302" t="s">
        <v>2024</v>
      </c>
      <c r="E564" s="303" t="s">
        <v>44</v>
      </c>
      <c r="F564" s="302" t="s">
        <v>150</v>
      </c>
      <c r="G564" s="303" t="s">
        <v>35</v>
      </c>
      <c r="H564" s="254">
        <v>44197</v>
      </c>
      <c r="I564" s="255" t="s">
        <v>3424</v>
      </c>
      <c r="J564" s="255" t="s">
        <v>3424</v>
      </c>
      <c r="K564" s="180" t="s">
        <v>40</v>
      </c>
      <c r="L564" s="217" t="s">
        <v>989</v>
      </c>
      <c r="M564" s="217" t="s">
        <v>989</v>
      </c>
      <c r="N564" s="181" t="s">
        <v>41</v>
      </c>
      <c r="O564" s="256">
        <v>44438</v>
      </c>
      <c r="P564" s="182" t="s">
        <v>989</v>
      </c>
      <c r="Q564" s="1"/>
      <c r="R564" s="1"/>
      <c r="S564" s="1"/>
      <c r="T564" s="1"/>
      <c r="U564" s="1"/>
      <c r="V564" s="1"/>
      <c r="W564" s="1"/>
      <c r="X564" s="1"/>
      <c r="Y564" s="1"/>
      <c r="Z564" s="1"/>
      <c r="AA564" s="1"/>
      <c r="AB564" s="1"/>
      <c r="AC564" s="1"/>
      <c r="AD564" s="1"/>
      <c r="AE564" s="1"/>
      <c r="AF564" s="1"/>
      <c r="AG564" s="1"/>
      <c r="AH564" s="1"/>
      <c r="AI564" s="1"/>
      <c r="AJ564" s="1"/>
      <c r="AK564" s="1"/>
      <c r="AL564" s="1"/>
      <c r="AM564" s="1"/>
      <c r="AN564" s="1"/>
      <c r="AO564" s="1"/>
      <c r="AP564" s="1"/>
      <c r="AQ564" s="1"/>
      <c r="AR564" s="1"/>
      <c r="AS564" s="1"/>
      <c r="AT564" s="1"/>
      <c r="AU564" s="1"/>
      <c r="AV564" s="1"/>
      <c r="AW564" s="1"/>
      <c r="AX564" s="1"/>
      <c r="AY564" s="1"/>
    </row>
    <row r="565" spans="1:51" ht="71.099999999999994" customHeight="1" x14ac:dyDescent="0.2">
      <c r="A565" s="174">
        <f t="shared" si="8"/>
        <v>557</v>
      </c>
      <c r="B565" s="302" t="s">
        <v>3411</v>
      </c>
      <c r="C565" s="302" t="s">
        <v>2025</v>
      </c>
      <c r="D565" s="302" t="s">
        <v>2026</v>
      </c>
      <c r="E565" s="303" t="s">
        <v>44</v>
      </c>
      <c r="F565" s="302" t="s">
        <v>150</v>
      </c>
      <c r="G565" s="303" t="s">
        <v>35</v>
      </c>
      <c r="H565" s="254">
        <v>44197</v>
      </c>
      <c r="I565" s="255" t="s">
        <v>3424</v>
      </c>
      <c r="J565" s="255" t="s">
        <v>3424</v>
      </c>
      <c r="K565" s="180" t="s">
        <v>40</v>
      </c>
      <c r="L565" s="217" t="s">
        <v>989</v>
      </c>
      <c r="M565" s="217" t="s">
        <v>989</v>
      </c>
      <c r="N565" s="181" t="s">
        <v>41</v>
      </c>
      <c r="O565" s="256">
        <v>44438</v>
      </c>
      <c r="P565" s="182" t="s">
        <v>989</v>
      </c>
      <c r="Q565" s="1"/>
      <c r="R565" s="1"/>
      <c r="S565" s="1"/>
      <c r="T565" s="1"/>
      <c r="U565" s="1"/>
      <c r="V565" s="1"/>
      <c r="W565" s="1"/>
      <c r="X565" s="1"/>
      <c r="Y565" s="1"/>
      <c r="Z565" s="1"/>
      <c r="AA565" s="1"/>
      <c r="AB565" s="1"/>
      <c r="AC565" s="1"/>
      <c r="AD565" s="1"/>
      <c r="AE565" s="1"/>
      <c r="AF565" s="1"/>
      <c r="AG565" s="1"/>
      <c r="AH565" s="1"/>
      <c r="AI565" s="1"/>
      <c r="AJ565" s="1"/>
      <c r="AK565" s="1"/>
      <c r="AL565" s="1"/>
      <c r="AM565" s="1"/>
      <c r="AN565" s="1"/>
      <c r="AO565" s="1"/>
      <c r="AP565" s="1"/>
      <c r="AQ565" s="1"/>
      <c r="AR565" s="1"/>
      <c r="AS565" s="1"/>
      <c r="AT565" s="1"/>
      <c r="AU565" s="1"/>
      <c r="AV565" s="1"/>
      <c r="AW565" s="1"/>
      <c r="AX565" s="1"/>
      <c r="AY565" s="1"/>
    </row>
    <row r="566" spans="1:51" ht="71.099999999999994" customHeight="1" x14ac:dyDescent="0.2">
      <c r="A566" s="174">
        <f t="shared" si="8"/>
        <v>558</v>
      </c>
      <c r="B566" s="302" t="s">
        <v>3411</v>
      </c>
      <c r="C566" s="302" t="s">
        <v>2027</v>
      </c>
      <c r="D566" s="302" t="s">
        <v>2028</v>
      </c>
      <c r="E566" s="303" t="s">
        <v>44</v>
      </c>
      <c r="F566" s="302" t="s">
        <v>150</v>
      </c>
      <c r="G566" s="303" t="s">
        <v>35</v>
      </c>
      <c r="H566" s="254">
        <v>44197</v>
      </c>
      <c r="I566" s="255" t="s">
        <v>3424</v>
      </c>
      <c r="J566" s="255" t="s">
        <v>3424</v>
      </c>
      <c r="K566" s="180" t="s">
        <v>40</v>
      </c>
      <c r="L566" s="217" t="s">
        <v>989</v>
      </c>
      <c r="M566" s="217" t="s">
        <v>989</v>
      </c>
      <c r="N566" s="181" t="s">
        <v>41</v>
      </c>
      <c r="O566" s="256">
        <v>44438</v>
      </c>
      <c r="P566" s="182" t="s">
        <v>989</v>
      </c>
      <c r="Q566" s="1"/>
      <c r="R566" s="1"/>
      <c r="S566" s="1"/>
      <c r="T566" s="1"/>
      <c r="U566" s="1"/>
      <c r="V566" s="1"/>
      <c r="W566" s="1"/>
      <c r="X566" s="1"/>
      <c r="Y566" s="1"/>
      <c r="Z566" s="1"/>
      <c r="AA566" s="1"/>
      <c r="AB566" s="1"/>
      <c r="AC566" s="1"/>
      <c r="AD566" s="1"/>
      <c r="AE566" s="1"/>
      <c r="AF566" s="1"/>
      <c r="AG566" s="1"/>
      <c r="AH566" s="1"/>
      <c r="AI566" s="1"/>
      <c r="AJ566" s="1"/>
      <c r="AK566" s="1"/>
      <c r="AL566" s="1"/>
      <c r="AM566" s="1"/>
      <c r="AN566" s="1"/>
      <c r="AO566" s="1"/>
      <c r="AP566" s="1"/>
      <c r="AQ566" s="1"/>
      <c r="AR566" s="1"/>
      <c r="AS566" s="1"/>
      <c r="AT566" s="1"/>
      <c r="AU566" s="1"/>
      <c r="AV566" s="1"/>
      <c r="AW566" s="1"/>
      <c r="AX566" s="1"/>
      <c r="AY566" s="1"/>
    </row>
    <row r="567" spans="1:51" ht="71.099999999999994" customHeight="1" x14ac:dyDescent="0.2">
      <c r="A567" s="174">
        <f t="shared" si="8"/>
        <v>559</v>
      </c>
      <c r="B567" s="302" t="s">
        <v>3411</v>
      </c>
      <c r="C567" s="302" t="s">
        <v>2029</v>
      </c>
      <c r="D567" s="302" t="s">
        <v>2030</v>
      </c>
      <c r="E567" s="303" t="s">
        <v>44</v>
      </c>
      <c r="F567" s="302" t="s">
        <v>150</v>
      </c>
      <c r="G567" s="303" t="s">
        <v>35</v>
      </c>
      <c r="H567" s="254">
        <v>44197</v>
      </c>
      <c r="I567" s="255" t="s">
        <v>3424</v>
      </c>
      <c r="J567" s="255" t="s">
        <v>3424</v>
      </c>
      <c r="K567" s="180" t="s">
        <v>40</v>
      </c>
      <c r="L567" s="217" t="s">
        <v>989</v>
      </c>
      <c r="M567" s="217" t="s">
        <v>989</v>
      </c>
      <c r="N567" s="181" t="s">
        <v>41</v>
      </c>
      <c r="O567" s="256">
        <v>44438</v>
      </c>
      <c r="P567" s="182" t="s">
        <v>989</v>
      </c>
      <c r="Q567" s="1"/>
      <c r="R567" s="1"/>
      <c r="S567" s="1"/>
      <c r="T567" s="1"/>
      <c r="U567" s="1"/>
      <c r="V567" s="1"/>
      <c r="W567" s="1"/>
      <c r="X567" s="1"/>
      <c r="Y567" s="1"/>
      <c r="Z567" s="1"/>
      <c r="AA567" s="1"/>
      <c r="AB567" s="1"/>
      <c r="AC567" s="1"/>
      <c r="AD567" s="1"/>
      <c r="AE567" s="1"/>
      <c r="AF567" s="1"/>
      <c r="AG567" s="1"/>
      <c r="AH567" s="1"/>
      <c r="AI567" s="1"/>
      <c r="AJ567" s="1"/>
      <c r="AK567" s="1"/>
      <c r="AL567" s="1"/>
      <c r="AM567" s="1"/>
      <c r="AN567" s="1"/>
      <c r="AO567" s="1"/>
      <c r="AP567" s="1"/>
      <c r="AQ567" s="1"/>
      <c r="AR567" s="1"/>
      <c r="AS567" s="1"/>
      <c r="AT567" s="1"/>
      <c r="AU567" s="1"/>
      <c r="AV567" s="1"/>
      <c r="AW567" s="1"/>
      <c r="AX567" s="1"/>
      <c r="AY567" s="1"/>
    </row>
    <row r="568" spans="1:51" ht="71.099999999999994" customHeight="1" x14ac:dyDescent="0.2">
      <c r="A568" s="174">
        <f t="shared" si="8"/>
        <v>560</v>
      </c>
      <c r="B568" s="302" t="s">
        <v>3411</v>
      </c>
      <c r="C568" s="302" t="s">
        <v>2031</v>
      </c>
      <c r="D568" s="302" t="s">
        <v>2032</v>
      </c>
      <c r="E568" s="303" t="s">
        <v>44</v>
      </c>
      <c r="F568" s="302" t="s">
        <v>150</v>
      </c>
      <c r="G568" s="303" t="s">
        <v>35</v>
      </c>
      <c r="H568" s="254">
        <v>44197</v>
      </c>
      <c r="I568" s="255" t="s">
        <v>3424</v>
      </c>
      <c r="J568" s="255" t="s">
        <v>3424</v>
      </c>
      <c r="K568" s="180" t="s">
        <v>40</v>
      </c>
      <c r="L568" s="217" t="s">
        <v>989</v>
      </c>
      <c r="M568" s="217" t="s">
        <v>989</v>
      </c>
      <c r="N568" s="181" t="s">
        <v>41</v>
      </c>
      <c r="O568" s="256">
        <v>44438</v>
      </c>
      <c r="P568" s="182" t="s">
        <v>989</v>
      </c>
      <c r="Q568" s="1"/>
      <c r="R568" s="1"/>
      <c r="S568" s="1"/>
      <c r="T568" s="1"/>
      <c r="U568" s="1"/>
      <c r="V568" s="1"/>
      <c r="W568" s="1"/>
      <c r="X568" s="1"/>
      <c r="Y568" s="1"/>
      <c r="Z568" s="1"/>
      <c r="AA568" s="1"/>
      <c r="AB568" s="1"/>
      <c r="AC568" s="1"/>
      <c r="AD568" s="1"/>
      <c r="AE568" s="1"/>
      <c r="AF568" s="1"/>
      <c r="AG568" s="1"/>
      <c r="AH568" s="1"/>
      <c r="AI568" s="1"/>
      <c r="AJ568" s="1"/>
      <c r="AK568" s="1"/>
      <c r="AL568" s="1"/>
      <c r="AM568" s="1"/>
      <c r="AN568" s="1"/>
      <c r="AO568" s="1"/>
      <c r="AP568" s="1"/>
      <c r="AQ568" s="1"/>
      <c r="AR568" s="1"/>
      <c r="AS568" s="1"/>
      <c r="AT568" s="1"/>
      <c r="AU568" s="1"/>
      <c r="AV568" s="1"/>
      <c r="AW568" s="1"/>
      <c r="AX568" s="1"/>
      <c r="AY568" s="1"/>
    </row>
    <row r="569" spans="1:51" ht="71.099999999999994" customHeight="1" x14ac:dyDescent="0.2">
      <c r="A569" s="174">
        <f t="shared" si="8"/>
        <v>561</v>
      </c>
      <c r="B569" s="302" t="s">
        <v>3411</v>
      </c>
      <c r="C569" s="302" t="s">
        <v>2033</v>
      </c>
      <c r="D569" s="302" t="s">
        <v>2034</v>
      </c>
      <c r="E569" s="303" t="s">
        <v>44</v>
      </c>
      <c r="F569" s="302" t="s">
        <v>150</v>
      </c>
      <c r="G569" s="303" t="s">
        <v>35</v>
      </c>
      <c r="H569" s="254">
        <v>44197</v>
      </c>
      <c r="I569" s="255" t="s">
        <v>3424</v>
      </c>
      <c r="J569" s="255" t="s">
        <v>3424</v>
      </c>
      <c r="K569" s="180" t="s">
        <v>40</v>
      </c>
      <c r="L569" s="217" t="s">
        <v>989</v>
      </c>
      <c r="M569" s="217" t="s">
        <v>989</v>
      </c>
      <c r="N569" s="181" t="s">
        <v>41</v>
      </c>
      <c r="O569" s="256">
        <v>44438</v>
      </c>
      <c r="P569" s="182" t="s">
        <v>989</v>
      </c>
      <c r="Q569" s="1"/>
      <c r="R569" s="1"/>
      <c r="S569" s="1"/>
      <c r="T569" s="1"/>
      <c r="U569" s="1"/>
      <c r="V569" s="1"/>
      <c r="W569" s="1"/>
      <c r="X569" s="1"/>
      <c r="Y569" s="1"/>
      <c r="Z569" s="1"/>
      <c r="AA569" s="1"/>
      <c r="AB569" s="1"/>
      <c r="AC569" s="1"/>
      <c r="AD569" s="1"/>
      <c r="AE569" s="1"/>
      <c r="AF569" s="1"/>
      <c r="AG569" s="1"/>
      <c r="AH569" s="1"/>
      <c r="AI569" s="1"/>
      <c r="AJ569" s="1"/>
      <c r="AK569" s="1"/>
      <c r="AL569" s="1"/>
      <c r="AM569" s="1"/>
      <c r="AN569" s="1"/>
      <c r="AO569" s="1"/>
      <c r="AP569" s="1"/>
      <c r="AQ569" s="1"/>
      <c r="AR569" s="1"/>
      <c r="AS569" s="1"/>
      <c r="AT569" s="1"/>
      <c r="AU569" s="1"/>
      <c r="AV569" s="1"/>
      <c r="AW569" s="1"/>
      <c r="AX569" s="1"/>
      <c r="AY569" s="1"/>
    </row>
    <row r="570" spans="1:51" ht="71.099999999999994" customHeight="1" x14ac:dyDescent="0.2">
      <c r="A570" s="174">
        <f t="shared" si="8"/>
        <v>562</v>
      </c>
      <c r="B570" s="302" t="s">
        <v>3411</v>
      </c>
      <c r="C570" s="302" t="s">
        <v>2035</v>
      </c>
      <c r="D570" s="302" t="s">
        <v>2036</v>
      </c>
      <c r="E570" s="303" t="s">
        <v>44</v>
      </c>
      <c r="F570" s="302" t="s">
        <v>150</v>
      </c>
      <c r="G570" s="303" t="s">
        <v>35</v>
      </c>
      <c r="H570" s="254">
        <v>44197</v>
      </c>
      <c r="I570" s="255" t="s">
        <v>3424</v>
      </c>
      <c r="J570" s="255" t="s">
        <v>3424</v>
      </c>
      <c r="K570" s="180" t="s">
        <v>40</v>
      </c>
      <c r="L570" s="217" t="s">
        <v>989</v>
      </c>
      <c r="M570" s="217" t="s">
        <v>989</v>
      </c>
      <c r="N570" s="181" t="s">
        <v>41</v>
      </c>
      <c r="O570" s="256">
        <v>44438</v>
      </c>
      <c r="P570" s="182" t="s">
        <v>989</v>
      </c>
      <c r="Q570" s="1"/>
      <c r="R570" s="1"/>
      <c r="S570" s="1"/>
      <c r="T570" s="1"/>
      <c r="U570" s="1"/>
      <c r="V570" s="1"/>
      <c r="W570" s="1"/>
      <c r="X570" s="1"/>
      <c r="Y570" s="1"/>
      <c r="Z570" s="1"/>
      <c r="AA570" s="1"/>
      <c r="AB570" s="1"/>
      <c r="AC570" s="1"/>
      <c r="AD570" s="1"/>
      <c r="AE570" s="1"/>
      <c r="AF570" s="1"/>
      <c r="AG570" s="1"/>
      <c r="AH570" s="1"/>
      <c r="AI570" s="1"/>
      <c r="AJ570" s="1"/>
      <c r="AK570" s="1"/>
      <c r="AL570" s="1"/>
      <c r="AM570" s="1"/>
      <c r="AN570" s="1"/>
      <c r="AO570" s="1"/>
      <c r="AP570" s="1"/>
      <c r="AQ570" s="1"/>
      <c r="AR570" s="1"/>
      <c r="AS570" s="1"/>
      <c r="AT570" s="1"/>
      <c r="AU570" s="1"/>
      <c r="AV570" s="1"/>
      <c r="AW570" s="1"/>
      <c r="AX570" s="1"/>
      <c r="AY570" s="1"/>
    </row>
    <row r="571" spans="1:51" ht="71.099999999999994" customHeight="1" x14ac:dyDescent="0.2">
      <c r="A571" s="174">
        <f t="shared" si="8"/>
        <v>563</v>
      </c>
      <c r="B571" s="302" t="s">
        <v>3411</v>
      </c>
      <c r="C571" s="302" t="s">
        <v>2037</v>
      </c>
      <c r="D571" s="302" t="s">
        <v>2038</v>
      </c>
      <c r="E571" s="303" t="s">
        <v>44</v>
      </c>
      <c r="F571" s="302" t="s">
        <v>150</v>
      </c>
      <c r="G571" s="303" t="s">
        <v>35</v>
      </c>
      <c r="H571" s="254">
        <v>44197</v>
      </c>
      <c r="I571" s="255" t="s">
        <v>3424</v>
      </c>
      <c r="J571" s="255" t="s">
        <v>3424</v>
      </c>
      <c r="K571" s="180" t="s">
        <v>40</v>
      </c>
      <c r="L571" s="217" t="s">
        <v>989</v>
      </c>
      <c r="M571" s="217" t="s">
        <v>989</v>
      </c>
      <c r="N571" s="181" t="s">
        <v>41</v>
      </c>
      <c r="O571" s="256">
        <v>44438</v>
      </c>
      <c r="P571" s="182" t="s">
        <v>989</v>
      </c>
      <c r="Q571" s="1"/>
      <c r="R571" s="1"/>
      <c r="S571" s="1"/>
      <c r="T571" s="1"/>
      <c r="U571" s="1"/>
      <c r="V571" s="1"/>
      <c r="W571" s="1"/>
      <c r="X571" s="1"/>
      <c r="Y571" s="1"/>
      <c r="Z571" s="1"/>
      <c r="AA571" s="1"/>
      <c r="AB571" s="1"/>
      <c r="AC571" s="1"/>
      <c r="AD571" s="1"/>
      <c r="AE571" s="1"/>
      <c r="AF571" s="1"/>
      <c r="AG571" s="1"/>
      <c r="AH571" s="1"/>
      <c r="AI571" s="1"/>
      <c r="AJ571" s="1"/>
      <c r="AK571" s="1"/>
      <c r="AL571" s="1"/>
      <c r="AM571" s="1"/>
      <c r="AN571" s="1"/>
      <c r="AO571" s="1"/>
      <c r="AP571" s="1"/>
      <c r="AQ571" s="1"/>
      <c r="AR571" s="1"/>
      <c r="AS571" s="1"/>
      <c r="AT571" s="1"/>
      <c r="AU571" s="1"/>
      <c r="AV571" s="1"/>
      <c r="AW571" s="1"/>
      <c r="AX571" s="1"/>
      <c r="AY571" s="1"/>
    </row>
    <row r="572" spans="1:51" ht="71.099999999999994" customHeight="1" x14ac:dyDescent="0.2">
      <c r="A572" s="174">
        <f t="shared" si="8"/>
        <v>564</v>
      </c>
      <c r="B572" s="302" t="s">
        <v>3411</v>
      </c>
      <c r="C572" s="302" t="s">
        <v>2039</v>
      </c>
      <c r="D572" s="302" t="s">
        <v>2040</v>
      </c>
      <c r="E572" s="303" t="s">
        <v>44</v>
      </c>
      <c r="F572" s="302" t="s">
        <v>150</v>
      </c>
      <c r="G572" s="303" t="s">
        <v>35</v>
      </c>
      <c r="H572" s="254">
        <v>44197</v>
      </c>
      <c r="I572" s="255" t="s">
        <v>3424</v>
      </c>
      <c r="J572" s="255" t="s">
        <v>3424</v>
      </c>
      <c r="K572" s="180" t="s">
        <v>40</v>
      </c>
      <c r="L572" s="217" t="s">
        <v>989</v>
      </c>
      <c r="M572" s="217" t="s">
        <v>989</v>
      </c>
      <c r="N572" s="181" t="s">
        <v>41</v>
      </c>
      <c r="O572" s="256">
        <v>44438</v>
      </c>
      <c r="P572" s="182" t="s">
        <v>989</v>
      </c>
      <c r="Q572" s="1"/>
      <c r="R572" s="1"/>
      <c r="S572" s="1"/>
      <c r="T572" s="1"/>
      <c r="U572" s="1"/>
      <c r="V572" s="1"/>
      <c r="W572" s="1"/>
      <c r="X572" s="1"/>
      <c r="Y572" s="1"/>
      <c r="Z572" s="1"/>
      <c r="AA572" s="1"/>
      <c r="AB572" s="1"/>
      <c r="AC572" s="1"/>
      <c r="AD572" s="1"/>
      <c r="AE572" s="1"/>
      <c r="AF572" s="1"/>
      <c r="AG572" s="1"/>
      <c r="AH572" s="1"/>
      <c r="AI572" s="1"/>
      <c r="AJ572" s="1"/>
      <c r="AK572" s="1"/>
      <c r="AL572" s="1"/>
      <c r="AM572" s="1"/>
      <c r="AN572" s="1"/>
      <c r="AO572" s="1"/>
      <c r="AP572" s="1"/>
      <c r="AQ572" s="1"/>
      <c r="AR572" s="1"/>
      <c r="AS572" s="1"/>
      <c r="AT572" s="1"/>
      <c r="AU572" s="1"/>
      <c r="AV572" s="1"/>
      <c r="AW572" s="1"/>
      <c r="AX572" s="1"/>
      <c r="AY572" s="1"/>
    </row>
    <row r="573" spans="1:51" ht="71.099999999999994" customHeight="1" x14ac:dyDescent="0.2">
      <c r="A573" s="174">
        <f t="shared" si="8"/>
        <v>565</v>
      </c>
      <c r="B573" s="302" t="s">
        <v>3411</v>
      </c>
      <c r="C573" s="302" t="s">
        <v>2041</v>
      </c>
      <c r="D573" s="302" t="s">
        <v>2042</v>
      </c>
      <c r="E573" s="303" t="s">
        <v>44</v>
      </c>
      <c r="F573" s="302" t="s">
        <v>150</v>
      </c>
      <c r="G573" s="303" t="s">
        <v>35</v>
      </c>
      <c r="H573" s="254">
        <v>44197</v>
      </c>
      <c r="I573" s="255" t="s">
        <v>3424</v>
      </c>
      <c r="J573" s="255" t="s">
        <v>3424</v>
      </c>
      <c r="K573" s="180" t="s">
        <v>40</v>
      </c>
      <c r="L573" s="217" t="s">
        <v>989</v>
      </c>
      <c r="M573" s="217" t="s">
        <v>989</v>
      </c>
      <c r="N573" s="181" t="s">
        <v>41</v>
      </c>
      <c r="O573" s="256">
        <v>44438</v>
      </c>
      <c r="P573" s="182" t="s">
        <v>989</v>
      </c>
      <c r="Q573" s="1"/>
      <c r="R573" s="1"/>
      <c r="S573" s="1"/>
      <c r="T573" s="1"/>
      <c r="U573" s="1"/>
      <c r="V573" s="1"/>
      <c r="W573" s="1"/>
      <c r="X573" s="1"/>
      <c r="Y573" s="1"/>
      <c r="Z573" s="1"/>
      <c r="AA573" s="1"/>
      <c r="AB573" s="1"/>
      <c r="AC573" s="1"/>
      <c r="AD573" s="1"/>
      <c r="AE573" s="1"/>
      <c r="AF573" s="1"/>
      <c r="AG573" s="1"/>
      <c r="AH573" s="1"/>
      <c r="AI573" s="1"/>
      <c r="AJ573" s="1"/>
      <c r="AK573" s="1"/>
      <c r="AL573" s="1"/>
      <c r="AM573" s="1"/>
      <c r="AN573" s="1"/>
      <c r="AO573" s="1"/>
      <c r="AP573" s="1"/>
      <c r="AQ573" s="1"/>
      <c r="AR573" s="1"/>
      <c r="AS573" s="1"/>
      <c r="AT573" s="1"/>
      <c r="AU573" s="1"/>
      <c r="AV573" s="1"/>
      <c r="AW573" s="1"/>
      <c r="AX573" s="1"/>
      <c r="AY573" s="1"/>
    </row>
    <row r="574" spans="1:51" ht="71.099999999999994" customHeight="1" x14ac:dyDescent="0.2">
      <c r="A574" s="174">
        <f t="shared" si="8"/>
        <v>566</v>
      </c>
      <c r="B574" s="302" t="s">
        <v>3411</v>
      </c>
      <c r="C574" s="302" t="s">
        <v>2043</v>
      </c>
      <c r="D574" s="302" t="s">
        <v>2044</v>
      </c>
      <c r="E574" s="303" t="s">
        <v>44</v>
      </c>
      <c r="F574" s="302" t="s">
        <v>150</v>
      </c>
      <c r="G574" s="303" t="s">
        <v>35</v>
      </c>
      <c r="H574" s="254">
        <v>44197</v>
      </c>
      <c r="I574" s="255" t="s">
        <v>3424</v>
      </c>
      <c r="J574" s="255" t="s">
        <v>3424</v>
      </c>
      <c r="K574" s="180" t="s">
        <v>40</v>
      </c>
      <c r="L574" s="217" t="s">
        <v>989</v>
      </c>
      <c r="M574" s="217" t="s">
        <v>989</v>
      </c>
      <c r="N574" s="181" t="s">
        <v>41</v>
      </c>
      <c r="O574" s="256">
        <v>44438</v>
      </c>
      <c r="P574" s="182" t="s">
        <v>989</v>
      </c>
      <c r="Q574" s="1"/>
      <c r="R574" s="1"/>
      <c r="S574" s="1"/>
      <c r="T574" s="1"/>
      <c r="U574" s="1"/>
      <c r="V574" s="1"/>
      <c r="W574" s="1"/>
      <c r="X574" s="1"/>
      <c r="Y574" s="1"/>
      <c r="Z574" s="1"/>
      <c r="AA574" s="1"/>
      <c r="AB574" s="1"/>
      <c r="AC574" s="1"/>
      <c r="AD574" s="1"/>
      <c r="AE574" s="1"/>
      <c r="AF574" s="1"/>
      <c r="AG574" s="1"/>
      <c r="AH574" s="1"/>
      <c r="AI574" s="1"/>
      <c r="AJ574" s="1"/>
      <c r="AK574" s="1"/>
      <c r="AL574" s="1"/>
      <c r="AM574" s="1"/>
      <c r="AN574" s="1"/>
      <c r="AO574" s="1"/>
      <c r="AP574" s="1"/>
      <c r="AQ574" s="1"/>
      <c r="AR574" s="1"/>
      <c r="AS574" s="1"/>
      <c r="AT574" s="1"/>
      <c r="AU574" s="1"/>
      <c r="AV574" s="1"/>
      <c r="AW574" s="1"/>
      <c r="AX574" s="1"/>
      <c r="AY574" s="1"/>
    </row>
    <row r="575" spans="1:51" ht="71.099999999999994" customHeight="1" x14ac:dyDescent="0.2">
      <c r="A575" s="174">
        <f t="shared" si="8"/>
        <v>567</v>
      </c>
      <c r="B575" s="302" t="s">
        <v>3411</v>
      </c>
      <c r="C575" s="302" t="s">
        <v>2045</v>
      </c>
      <c r="D575" s="302" t="s">
        <v>2046</v>
      </c>
      <c r="E575" s="303" t="s">
        <v>44</v>
      </c>
      <c r="F575" s="302" t="s">
        <v>150</v>
      </c>
      <c r="G575" s="303" t="s">
        <v>35</v>
      </c>
      <c r="H575" s="254">
        <v>44197</v>
      </c>
      <c r="I575" s="255" t="s">
        <v>3424</v>
      </c>
      <c r="J575" s="255" t="s">
        <v>3424</v>
      </c>
      <c r="K575" s="180" t="s">
        <v>40</v>
      </c>
      <c r="L575" s="217" t="s">
        <v>989</v>
      </c>
      <c r="M575" s="217" t="s">
        <v>989</v>
      </c>
      <c r="N575" s="181" t="s">
        <v>41</v>
      </c>
      <c r="O575" s="256">
        <v>44438</v>
      </c>
      <c r="P575" s="182" t="s">
        <v>989</v>
      </c>
      <c r="Q575" s="1"/>
      <c r="R575" s="1"/>
      <c r="S575" s="1"/>
      <c r="T575" s="1"/>
      <c r="U575" s="1"/>
      <c r="V575" s="1"/>
      <c r="W575" s="1"/>
      <c r="X575" s="1"/>
      <c r="Y575" s="1"/>
      <c r="Z575" s="1"/>
      <c r="AA575" s="1"/>
      <c r="AB575" s="1"/>
      <c r="AC575" s="1"/>
      <c r="AD575" s="1"/>
      <c r="AE575" s="1"/>
      <c r="AF575" s="1"/>
      <c r="AG575" s="1"/>
      <c r="AH575" s="1"/>
      <c r="AI575" s="1"/>
      <c r="AJ575" s="1"/>
      <c r="AK575" s="1"/>
      <c r="AL575" s="1"/>
      <c r="AM575" s="1"/>
      <c r="AN575" s="1"/>
      <c r="AO575" s="1"/>
      <c r="AP575" s="1"/>
      <c r="AQ575" s="1"/>
      <c r="AR575" s="1"/>
      <c r="AS575" s="1"/>
      <c r="AT575" s="1"/>
      <c r="AU575" s="1"/>
      <c r="AV575" s="1"/>
      <c r="AW575" s="1"/>
      <c r="AX575" s="1"/>
      <c r="AY575" s="1"/>
    </row>
    <row r="576" spans="1:51" ht="71.099999999999994" customHeight="1" x14ac:dyDescent="0.2">
      <c r="A576" s="174">
        <f t="shared" si="8"/>
        <v>568</v>
      </c>
      <c r="B576" s="302" t="s">
        <v>3411</v>
      </c>
      <c r="C576" s="302" t="s">
        <v>2047</v>
      </c>
      <c r="D576" s="302" t="s">
        <v>2048</v>
      </c>
      <c r="E576" s="303" t="s">
        <v>44</v>
      </c>
      <c r="F576" s="302" t="s">
        <v>150</v>
      </c>
      <c r="G576" s="303" t="s">
        <v>35</v>
      </c>
      <c r="H576" s="254">
        <v>44197</v>
      </c>
      <c r="I576" s="255" t="s">
        <v>3424</v>
      </c>
      <c r="J576" s="255" t="s">
        <v>3424</v>
      </c>
      <c r="K576" s="180" t="s">
        <v>40</v>
      </c>
      <c r="L576" s="217" t="s">
        <v>989</v>
      </c>
      <c r="M576" s="217" t="s">
        <v>989</v>
      </c>
      <c r="N576" s="181" t="s">
        <v>41</v>
      </c>
      <c r="O576" s="256">
        <v>44438</v>
      </c>
      <c r="P576" s="182" t="s">
        <v>989</v>
      </c>
      <c r="Q576" s="1"/>
      <c r="R576" s="1"/>
      <c r="S576" s="1"/>
      <c r="T576" s="1"/>
      <c r="U576" s="1"/>
      <c r="V576" s="1"/>
      <c r="W576" s="1"/>
      <c r="X576" s="1"/>
      <c r="Y576" s="1"/>
      <c r="Z576" s="1"/>
      <c r="AA576" s="1"/>
      <c r="AB576" s="1"/>
      <c r="AC576" s="1"/>
      <c r="AD576" s="1"/>
      <c r="AE576" s="1"/>
      <c r="AF576" s="1"/>
      <c r="AG576" s="1"/>
      <c r="AH576" s="1"/>
      <c r="AI576" s="1"/>
      <c r="AJ576" s="1"/>
      <c r="AK576" s="1"/>
      <c r="AL576" s="1"/>
      <c r="AM576" s="1"/>
      <c r="AN576" s="1"/>
      <c r="AO576" s="1"/>
      <c r="AP576" s="1"/>
      <c r="AQ576" s="1"/>
      <c r="AR576" s="1"/>
      <c r="AS576" s="1"/>
      <c r="AT576" s="1"/>
      <c r="AU576" s="1"/>
      <c r="AV576" s="1"/>
      <c r="AW576" s="1"/>
      <c r="AX576" s="1"/>
      <c r="AY576" s="1"/>
    </row>
    <row r="577" spans="1:51" ht="71.099999999999994" customHeight="1" x14ac:dyDescent="0.2">
      <c r="A577" s="174">
        <f t="shared" si="8"/>
        <v>569</v>
      </c>
      <c r="B577" s="302" t="s">
        <v>3411</v>
      </c>
      <c r="C577" s="302" t="s">
        <v>2049</v>
      </c>
      <c r="D577" s="302" t="s">
        <v>2050</v>
      </c>
      <c r="E577" s="303" t="s">
        <v>44</v>
      </c>
      <c r="F577" s="302" t="s">
        <v>150</v>
      </c>
      <c r="G577" s="303" t="s">
        <v>35</v>
      </c>
      <c r="H577" s="254">
        <v>44197</v>
      </c>
      <c r="I577" s="255" t="s">
        <v>3424</v>
      </c>
      <c r="J577" s="255" t="s">
        <v>3424</v>
      </c>
      <c r="K577" s="180" t="s">
        <v>40</v>
      </c>
      <c r="L577" s="217" t="s">
        <v>989</v>
      </c>
      <c r="M577" s="217" t="s">
        <v>989</v>
      </c>
      <c r="N577" s="181" t="s">
        <v>41</v>
      </c>
      <c r="O577" s="256">
        <v>44438</v>
      </c>
      <c r="P577" s="182" t="s">
        <v>989</v>
      </c>
      <c r="Q577" s="1"/>
      <c r="R577" s="1"/>
      <c r="S577" s="1"/>
      <c r="T577" s="1"/>
      <c r="U577" s="1"/>
      <c r="V577" s="1"/>
      <c r="W577" s="1"/>
      <c r="X577" s="1"/>
      <c r="Y577" s="1"/>
      <c r="Z577" s="1"/>
      <c r="AA577" s="1"/>
      <c r="AB577" s="1"/>
      <c r="AC577" s="1"/>
      <c r="AD577" s="1"/>
      <c r="AE577" s="1"/>
      <c r="AF577" s="1"/>
      <c r="AG577" s="1"/>
      <c r="AH577" s="1"/>
      <c r="AI577" s="1"/>
      <c r="AJ577" s="1"/>
      <c r="AK577" s="1"/>
      <c r="AL577" s="1"/>
      <c r="AM577" s="1"/>
      <c r="AN577" s="1"/>
      <c r="AO577" s="1"/>
      <c r="AP577" s="1"/>
      <c r="AQ577" s="1"/>
      <c r="AR577" s="1"/>
      <c r="AS577" s="1"/>
      <c r="AT577" s="1"/>
      <c r="AU577" s="1"/>
      <c r="AV577" s="1"/>
      <c r="AW577" s="1"/>
      <c r="AX577" s="1"/>
      <c r="AY577" s="1"/>
    </row>
    <row r="578" spans="1:51" ht="71.099999999999994" customHeight="1" x14ac:dyDescent="0.2">
      <c r="A578" s="174">
        <f t="shared" si="8"/>
        <v>570</v>
      </c>
      <c r="B578" s="302" t="s">
        <v>3411</v>
      </c>
      <c r="C578" s="302" t="s">
        <v>2051</v>
      </c>
      <c r="D578" s="302" t="s">
        <v>2052</v>
      </c>
      <c r="E578" s="303" t="s">
        <v>44</v>
      </c>
      <c r="F578" s="302" t="s">
        <v>150</v>
      </c>
      <c r="G578" s="303" t="s">
        <v>35</v>
      </c>
      <c r="H578" s="254">
        <v>44197</v>
      </c>
      <c r="I578" s="255" t="s">
        <v>3424</v>
      </c>
      <c r="J578" s="255" t="s">
        <v>3424</v>
      </c>
      <c r="K578" s="180" t="s">
        <v>40</v>
      </c>
      <c r="L578" s="217" t="s">
        <v>989</v>
      </c>
      <c r="M578" s="217" t="s">
        <v>989</v>
      </c>
      <c r="N578" s="181" t="s">
        <v>41</v>
      </c>
      <c r="O578" s="256">
        <v>44438</v>
      </c>
      <c r="P578" s="182" t="s">
        <v>989</v>
      </c>
      <c r="Q578" s="1"/>
      <c r="R578" s="1"/>
      <c r="S578" s="1"/>
      <c r="T578" s="1"/>
      <c r="U578" s="1"/>
      <c r="V578" s="1"/>
      <c r="W578" s="1"/>
      <c r="X578" s="1"/>
      <c r="Y578" s="1"/>
      <c r="Z578" s="1"/>
      <c r="AA578" s="1"/>
      <c r="AB578" s="1"/>
      <c r="AC578" s="1"/>
      <c r="AD578" s="1"/>
      <c r="AE578" s="1"/>
      <c r="AF578" s="1"/>
      <c r="AG578" s="1"/>
      <c r="AH578" s="1"/>
      <c r="AI578" s="1"/>
      <c r="AJ578" s="1"/>
      <c r="AK578" s="1"/>
      <c r="AL578" s="1"/>
      <c r="AM578" s="1"/>
      <c r="AN578" s="1"/>
      <c r="AO578" s="1"/>
      <c r="AP578" s="1"/>
      <c r="AQ578" s="1"/>
      <c r="AR578" s="1"/>
      <c r="AS578" s="1"/>
      <c r="AT578" s="1"/>
      <c r="AU578" s="1"/>
      <c r="AV578" s="1"/>
      <c r="AW578" s="1"/>
      <c r="AX578" s="1"/>
      <c r="AY578" s="1"/>
    </row>
    <row r="579" spans="1:51" ht="71.099999999999994" customHeight="1" x14ac:dyDescent="0.2">
      <c r="A579" s="174">
        <f t="shared" si="8"/>
        <v>571</v>
      </c>
      <c r="B579" s="302" t="s">
        <v>3411</v>
      </c>
      <c r="C579" s="302" t="s">
        <v>2053</v>
      </c>
      <c r="D579" s="302" t="s">
        <v>2054</v>
      </c>
      <c r="E579" s="303" t="s">
        <v>44</v>
      </c>
      <c r="F579" s="302" t="s">
        <v>150</v>
      </c>
      <c r="G579" s="303" t="s">
        <v>35</v>
      </c>
      <c r="H579" s="254">
        <v>44197</v>
      </c>
      <c r="I579" s="255" t="s">
        <v>3424</v>
      </c>
      <c r="J579" s="255" t="s">
        <v>3424</v>
      </c>
      <c r="K579" s="257" t="s">
        <v>47</v>
      </c>
      <c r="L579" s="257" t="s">
        <v>1045</v>
      </c>
      <c r="M579" s="257" t="s">
        <v>1045</v>
      </c>
      <c r="N579" s="258" t="s">
        <v>117</v>
      </c>
      <c r="O579" s="256">
        <v>44438</v>
      </c>
      <c r="P579" s="178" t="s">
        <v>1105</v>
      </c>
      <c r="Q579" s="1"/>
      <c r="R579" s="1"/>
      <c r="S579" s="1"/>
      <c r="T579" s="1"/>
      <c r="U579" s="1"/>
      <c r="V579" s="1"/>
      <c r="W579" s="1"/>
      <c r="X579" s="1"/>
      <c r="Y579" s="1"/>
      <c r="Z579" s="1"/>
      <c r="AA579" s="1"/>
      <c r="AB579" s="1"/>
      <c r="AC579" s="1"/>
      <c r="AD579" s="1"/>
      <c r="AE579" s="1"/>
      <c r="AF579" s="1"/>
      <c r="AG579" s="1"/>
      <c r="AH579" s="1"/>
      <c r="AI579" s="1"/>
      <c r="AJ579" s="1"/>
      <c r="AK579" s="1"/>
      <c r="AL579" s="1"/>
      <c r="AM579" s="1"/>
      <c r="AN579" s="1"/>
      <c r="AO579" s="1"/>
      <c r="AP579" s="1"/>
      <c r="AQ579" s="1"/>
      <c r="AR579" s="1"/>
      <c r="AS579" s="1"/>
      <c r="AT579" s="1"/>
      <c r="AU579" s="1"/>
      <c r="AV579" s="1"/>
      <c r="AW579" s="1"/>
      <c r="AX579" s="1"/>
      <c r="AY579" s="1"/>
    </row>
    <row r="580" spans="1:51" ht="71.099999999999994" customHeight="1" x14ac:dyDescent="0.2">
      <c r="A580" s="174">
        <f t="shared" si="8"/>
        <v>572</v>
      </c>
      <c r="B580" s="302" t="s">
        <v>3411</v>
      </c>
      <c r="C580" s="302" t="s">
        <v>2055</v>
      </c>
      <c r="D580" s="302" t="s">
        <v>2056</v>
      </c>
      <c r="E580" s="303" t="s">
        <v>44</v>
      </c>
      <c r="F580" s="302" t="s">
        <v>150</v>
      </c>
      <c r="G580" s="303" t="s">
        <v>35</v>
      </c>
      <c r="H580" s="254">
        <v>44197</v>
      </c>
      <c r="I580" s="255" t="s">
        <v>3424</v>
      </c>
      <c r="J580" s="255" t="s">
        <v>3424</v>
      </c>
      <c r="K580" s="180" t="s">
        <v>40</v>
      </c>
      <c r="L580" s="217" t="s">
        <v>989</v>
      </c>
      <c r="M580" s="217" t="s">
        <v>989</v>
      </c>
      <c r="N580" s="181" t="s">
        <v>41</v>
      </c>
      <c r="O580" s="256">
        <v>44438</v>
      </c>
      <c r="P580" s="182" t="s">
        <v>989</v>
      </c>
      <c r="Q580" s="1"/>
      <c r="R580" s="1"/>
      <c r="S580" s="1"/>
      <c r="T580" s="1"/>
      <c r="U580" s="1"/>
      <c r="V580" s="1"/>
      <c r="W580" s="1"/>
      <c r="X580" s="1"/>
      <c r="Y580" s="1"/>
      <c r="Z580" s="1"/>
      <c r="AA580" s="1"/>
      <c r="AB580" s="1"/>
      <c r="AC580" s="1"/>
      <c r="AD580" s="1"/>
      <c r="AE580" s="1"/>
      <c r="AF580" s="1"/>
      <c r="AG580" s="1"/>
      <c r="AH580" s="1"/>
      <c r="AI580" s="1"/>
      <c r="AJ580" s="1"/>
      <c r="AK580" s="1"/>
      <c r="AL580" s="1"/>
      <c r="AM580" s="1"/>
      <c r="AN580" s="1"/>
      <c r="AO580" s="1"/>
      <c r="AP580" s="1"/>
      <c r="AQ580" s="1"/>
      <c r="AR580" s="1"/>
      <c r="AS580" s="1"/>
      <c r="AT580" s="1"/>
      <c r="AU580" s="1"/>
      <c r="AV580" s="1"/>
      <c r="AW580" s="1"/>
      <c r="AX580" s="1"/>
      <c r="AY580" s="1"/>
    </row>
    <row r="581" spans="1:51" ht="71.099999999999994" customHeight="1" x14ac:dyDescent="0.2">
      <c r="A581" s="174">
        <f t="shared" si="8"/>
        <v>573</v>
      </c>
      <c r="B581" s="302" t="s">
        <v>3411</v>
      </c>
      <c r="C581" s="302" t="s">
        <v>2057</v>
      </c>
      <c r="D581" s="302" t="s">
        <v>2058</v>
      </c>
      <c r="E581" s="303" t="s">
        <v>44</v>
      </c>
      <c r="F581" s="302" t="s">
        <v>150</v>
      </c>
      <c r="G581" s="303" t="s">
        <v>35</v>
      </c>
      <c r="H581" s="254">
        <v>44197</v>
      </c>
      <c r="I581" s="255" t="s">
        <v>3424</v>
      </c>
      <c r="J581" s="255" t="s">
        <v>3424</v>
      </c>
      <c r="K581" s="180" t="s">
        <v>40</v>
      </c>
      <c r="L581" s="217" t="s">
        <v>989</v>
      </c>
      <c r="M581" s="217" t="s">
        <v>989</v>
      </c>
      <c r="N581" s="181" t="s">
        <v>41</v>
      </c>
      <c r="O581" s="256">
        <v>44438</v>
      </c>
      <c r="P581" s="182" t="s">
        <v>989</v>
      </c>
      <c r="Q581" s="1"/>
      <c r="R581" s="1"/>
      <c r="S581" s="1"/>
      <c r="T581" s="1"/>
      <c r="U581" s="1"/>
      <c r="V581" s="1"/>
      <c r="W581" s="1"/>
      <c r="X581" s="1"/>
      <c r="Y581" s="1"/>
      <c r="Z581" s="1"/>
      <c r="AA581" s="1"/>
      <c r="AB581" s="1"/>
      <c r="AC581" s="1"/>
      <c r="AD581" s="1"/>
      <c r="AE581" s="1"/>
      <c r="AF581" s="1"/>
      <c r="AG581" s="1"/>
      <c r="AH581" s="1"/>
      <c r="AI581" s="1"/>
      <c r="AJ581" s="1"/>
      <c r="AK581" s="1"/>
      <c r="AL581" s="1"/>
      <c r="AM581" s="1"/>
      <c r="AN581" s="1"/>
      <c r="AO581" s="1"/>
      <c r="AP581" s="1"/>
      <c r="AQ581" s="1"/>
      <c r="AR581" s="1"/>
      <c r="AS581" s="1"/>
      <c r="AT581" s="1"/>
      <c r="AU581" s="1"/>
      <c r="AV581" s="1"/>
      <c r="AW581" s="1"/>
      <c r="AX581" s="1"/>
      <c r="AY581" s="1"/>
    </row>
    <row r="582" spans="1:51" ht="71.099999999999994" customHeight="1" x14ac:dyDescent="0.2">
      <c r="A582" s="174">
        <f t="shared" si="8"/>
        <v>574</v>
      </c>
      <c r="B582" s="302" t="s">
        <v>3411</v>
      </c>
      <c r="C582" s="302" t="s">
        <v>2059</v>
      </c>
      <c r="D582" s="302" t="s">
        <v>2060</v>
      </c>
      <c r="E582" s="303" t="s">
        <v>44</v>
      </c>
      <c r="F582" s="302" t="s">
        <v>150</v>
      </c>
      <c r="G582" s="303" t="s">
        <v>35</v>
      </c>
      <c r="H582" s="254">
        <v>44197</v>
      </c>
      <c r="I582" s="255" t="s">
        <v>3424</v>
      </c>
      <c r="J582" s="255" t="s">
        <v>3424</v>
      </c>
      <c r="K582" s="180" t="s">
        <v>40</v>
      </c>
      <c r="L582" s="217" t="s">
        <v>989</v>
      </c>
      <c r="M582" s="217" t="s">
        <v>989</v>
      </c>
      <c r="N582" s="181" t="s">
        <v>41</v>
      </c>
      <c r="O582" s="256">
        <v>44438</v>
      </c>
      <c r="P582" s="182" t="s">
        <v>989</v>
      </c>
      <c r="Q582" s="1"/>
      <c r="R582" s="1"/>
      <c r="S582" s="1"/>
      <c r="T582" s="1"/>
      <c r="U582" s="1"/>
      <c r="V582" s="1"/>
      <c r="W582" s="1"/>
      <c r="X582" s="1"/>
      <c r="Y582" s="1"/>
      <c r="Z582" s="1"/>
      <c r="AA582" s="1"/>
      <c r="AB582" s="1"/>
      <c r="AC582" s="1"/>
      <c r="AD582" s="1"/>
      <c r="AE582" s="1"/>
      <c r="AF582" s="1"/>
      <c r="AG582" s="1"/>
      <c r="AH582" s="1"/>
      <c r="AI582" s="1"/>
      <c r="AJ582" s="1"/>
      <c r="AK582" s="1"/>
      <c r="AL582" s="1"/>
      <c r="AM582" s="1"/>
      <c r="AN582" s="1"/>
      <c r="AO582" s="1"/>
      <c r="AP582" s="1"/>
      <c r="AQ582" s="1"/>
      <c r="AR582" s="1"/>
      <c r="AS582" s="1"/>
      <c r="AT582" s="1"/>
      <c r="AU582" s="1"/>
      <c r="AV582" s="1"/>
      <c r="AW582" s="1"/>
      <c r="AX582" s="1"/>
      <c r="AY582" s="1"/>
    </row>
    <row r="583" spans="1:51" ht="71.099999999999994" customHeight="1" x14ac:dyDescent="0.2">
      <c r="A583" s="174">
        <f t="shared" si="8"/>
        <v>575</v>
      </c>
      <c r="B583" s="302" t="s">
        <v>3411</v>
      </c>
      <c r="C583" s="302" t="s">
        <v>2061</v>
      </c>
      <c r="D583" s="302" t="s">
        <v>2058</v>
      </c>
      <c r="E583" s="303" t="s">
        <v>44</v>
      </c>
      <c r="F583" s="302" t="s">
        <v>150</v>
      </c>
      <c r="G583" s="303" t="s">
        <v>35</v>
      </c>
      <c r="H583" s="254">
        <v>44197</v>
      </c>
      <c r="I583" s="255" t="s">
        <v>3424</v>
      </c>
      <c r="J583" s="255" t="s">
        <v>3424</v>
      </c>
      <c r="K583" s="180" t="s">
        <v>40</v>
      </c>
      <c r="L583" s="217" t="s">
        <v>989</v>
      </c>
      <c r="M583" s="217" t="s">
        <v>989</v>
      </c>
      <c r="N583" s="181" t="s">
        <v>41</v>
      </c>
      <c r="O583" s="256">
        <v>44438</v>
      </c>
      <c r="P583" s="182" t="s">
        <v>989</v>
      </c>
      <c r="Q583" s="1"/>
      <c r="R583" s="1"/>
      <c r="S583" s="1"/>
      <c r="T583" s="1"/>
      <c r="U583" s="1"/>
      <c r="V583" s="1"/>
      <c r="W583" s="1"/>
      <c r="X583" s="1"/>
      <c r="Y583" s="1"/>
      <c r="Z583" s="1"/>
      <c r="AA583" s="1"/>
      <c r="AB583" s="1"/>
      <c r="AC583" s="1"/>
      <c r="AD583" s="1"/>
      <c r="AE583" s="1"/>
      <c r="AF583" s="1"/>
      <c r="AG583" s="1"/>
      <c r="AH583" s="1"/>
      <c r="AI583" s="1"/>
      <c r="AJ583" s="1"/>
      <c r="AK583" s="1"/>
      <c r="AL583" s="1"/>
      <c r="AM583" s="1"/>
      <c r="AN583" s="1"/>
      <c r="AO583" s="1"/>
      <c r="AP583" s="1"/>
      <c r="AQ583" s="1"/>
      <c r="AR583" s="1"/>
      <c r="AS583" s="1"/>
      <c r="AT583" s="1"/>
      <c r="AU583" s="1"/>
      <c r="AV583" s="1"/>
      <c r="AW583" s="1"/>
      <c r="AX583" s="1"/>
      <c r="AY583" s="1"/>
    </row>
    <row r="584" spans="1:51" ht="71.099999999999994" customHeight="1" x14ac:dyDescent="0.2">
      <c r="A584" s="174">
        <f t="shared" si="8"/>
        <v>576</v>
      </c>
      <c r="B584" s="302" t="s">
        <v>3411</v>
      </c>
      <c r="C584" s="302" t="s">
        <v>2062</v>
      </c>
      <c r="D584" s="302" t="s">
        <v>2060</v>
      </c>
      <c r="E584" s="303" t="s">
        <v>44</v>
      </c>
      <c r="F584" s="302" t="s">
        <v>150</v>
      </c>
      <c r="G584" s="303" t="s">
        <v>35</v>
      </c>
      <c r="H584" s="254">
        <v>44197</v>
      </c>
      <c r="I584" s="255" t="s">
        <v>3424</v>
      </c>
      <c r="J584" s="255" t="s">
        <v>3424</v>
      </c>
      <c r="K584" s="180" t="s">
        <v>40</v>
      </c>
      <c r="L584" s="217" t="s">
        <v>989</v>
      </c>
      <c r="M584" s="217" t="s">
        <v>989</v>
      </c>
      <c r="N584" s="181" t="s">
        <v>41</v>
      </c>
      <c r="O584" s="256">
        <v>44438</v>
      </c>
      <c r="P584" s="182" t="s">
        <v>989</v>
      </c>
      <c r="Q584" s="1"/>
      <c r="R584" s="1"/>
      <c r="S584" s="1"/>
      <c r="T584" s="1"/>
      <c r="U584" s="1"/>
      <c r="V584" s="1"/>
      <c r="W584" s="1"/>
      <c r="X584" s="1"/>
      <c r="Y584" s="1"/>
      <c r="Z584" s="1"/>
      <c r="AA584" s="1"/>
      <c r="AB584" s="1"/>
      <c r="AC584" s="1"/>
      <c r="AD584" s="1"/>
      <c r="AE584" s="1"/>
      <c r="AF584" s="1"/>
      <c r="AG584" s="1"/>
      <c r="AH584" s="1"/>
      <c r="AI584" s="1"/>
      <c r="AJ584" s="1"/>
      <c r="AK584" s="1"/>
      <c r="AL584" s="1"/>
      <c r="AM584" s="1"/>
      <c r="AN584" s="1"/>
      <c r="AO584" s="1"/>
      <c r="AP584" s="1"/>
      <c r="AQ584" s="1"/>
      <c r="AR584" s="1"/>
      <c r="AS584" s="1"/>
      <c r="AT584" s="1"/>
      <c r="AU584" s="1"/>
      <c r="AV584" s="1"/>
      <c r="AW584" s="1"/>
      <c r="AX584" s="1"/>
      <c r="AY584" s="1"/>
    </row>
    <row r="585" spans="1:51" ht="71.099999999999994" customHeight="1" x14ac:dyDescent="0.2">
      <c r="A585" s="174">
        <f t="shared" si="8"/>
        <v>577</v>
      </c>
      <c r="B585" s="302" t="s">
        <v>3411</v>
      </c>
      <c r="C585" s="302" t="s">
        <v>2063</v>
      </c>
      <c r="D585" s="302" t="s">
        <v>2064</v>
      </c>
      <c r="E585" s="303" t="s">
        <v>44</v>
      </c>
      <c r="F585" s="302" t="s">
        <v>150</v>
      </c>
      <c r="G585" s="303" t="s">
        <v>35</v>
      </c>
      <c r="H585" s="254">
        <v>44197</v>
      </c>
      <c r="I585" s="255" t="s">
        <v>3424</v>
      </c>
      <c r="J585" s="255" t="s">
        <v>3424</v>
      </c>
      <c r="K585" s="180" t="s">
        <v>40</v>
      </c>
      <c r="L585" s="217" t="s">
        <v>989</v>
      </c>
      <c r="M585" s="217" t="s">
        <v>989</v>
      </c>
      <c r="N585" s="181" t="s">
        <v>41</v>
      </c>
      <c r="O585" s="256">
        <v>44438</v>
      </c>
      <c r="P585" s="182" t="s">
        <v>989</v>
      </c>
      <c r="Q585" s="1"/>
      <c r="R585" s="1"/>
      <c r="S585" s="1"/>
      <c r="T585" s="1"/>
      <c r="U585" s="1"/>
      <c r="V585" s="1"/>
      <c r="W585" s="1"/>
      <c r="X585" s="1"/>
      <c r="Y585" s="1"/>
      <c r="Z585" s="1"/>
      <c r="AA585" s="1"/>
      <c r="AB585" s="1"/>
      <c r="AC585" s="1"/>
      <c r="AD585" s="1"/>
      <c r="AE585" s="1"/>
      <c r="AF585" s="1"/>
      <c r="AG585" s="1"/>
      <c r="AH585" s="1"/>
      <c r="AI585" s="1"/>
      <c r="AJ585" s="1"/>
      <c r="AK585" s="1"/>
      <c r="AL585" s="1"/>
      <c r="AM585" s="1"/>
      <c r="AN585" s="1"/>
      <c r="AO585" s="1"/>
      <c r="AP585" s="1"/>
      <c r="AQ585" s="1"/>
      <c r="AR585" s="1"/>
      <c r="AS585" s="1"/>
      <c r="AT585" s="1"/>
      <c r="AU585" s="1"/>
      <c r="AV585" s="1"/>
      <c r="AW585" s="1"/>
      <c r="AX585" s="1"/>
      <c r="AY585" s="1"/>
    </row>
    <row r="586" spans="1:51" ht="71.099999999999994" customHeight="1" x14ac:dyDescent="0.2">
      <c r="A586" s="174">
        <f t="shared" si="8"/>
        <v>578</v>
      </c>
      <c r="B586" s="302" t="s">
        <v>3411</v>
      </c>
      <c r="C586" s="302" t="s">
        <v>2065</v>
      </c>
      <c r="D586" s="302" t="s">
        <v>2066</v>
      </c>
      <c r="E586" s="303" t="s">
        <v>44</v>
      </c>
      <c r="F586" s="302" t="s">
        <v>150</v>
      </c>
      <c r="G586" s="303" t="s">
        <v>35</v>
      </c>
      <c r="H586" s="254">
        <v>44197</v>
      </c>
      <c r="I586" s="255" t="s">
        <v>3424</v>
      </c>
      <c r="J586" s="255" t="s">
        <v>3424</v>
      </c>
      <c r="K586" s="180" t="s">
        <v>40</v>
      </c>
      <c r="L586" s="217" t="s">
        <v>989</v>
      </c>
      <c r="M586" s="217" t="s">
        <v>989</v>
      </c>
      <c r="N586" s="181" t="s">
        <v>41</v>
      </c>
      <c r="O586" s="256">
        <v>44438</v>
      </c>
      <c r="P586" s="182" t="s">
        <v>989</v>
      </c>
      <c r="Q586" s="1"/>
      <c r="R586" s="1"/>
      <c r="S586" s="1"/>
      <c r="T586" s="1"/>
      <c r="U586" s="1"/>
      <c r="V586" s="1"/>
      <c r="W586" s="1"/>
      <c r="X586" s="1"/>
      <c r="Y586" s="1"/>
      <c r="Z586" s="1"/>
      <c r="AA586" s="1"/>
      <c r="AB586" s="1"/>
      <c r="AC586" s="1"/>
      <c r="AD586" s="1"/>
      <c r="AE586" s="1"/>
      <c r="AF586" s="1"/>
      <c r="AG586" s="1"/>
      <c r="AH586" s="1"/>
      <c r="AI586" s="1"/>
      <c r="AJ586" s="1"/>
      <c r="AK586" s="1"/>
      <c r="AL586" s="1"/>
      <c r="AM586" s="1"/>
      <c r="AN586" s="1"/>
      <c r="AO586" s="1"/>
      <c r="AP586" s="1"/>
      <c r="AQ586" s="1"/>
      <c r="AR586" s="1"/>
      <c r="AS586" s="1"/>
      <c r="AT586" s="1"/>
      <c r="AU586" s="1"/>
      <c r="AV586" s="1"/>
      <c r="AW586" s="1"/>
      <c r="AX586" s="1"/>
      <c r="AY586" s="1"/>
    </row>
    <row r="587" spans="1:51" ht="71.099999999999994" customHeight="1" x14ac:dyDescent="0.2">
      <c r="A587" s="174">
        <f t="shared" ref="A587:A650" si="9">A586+1</f>
        <v>579</v>
      </c>
      <c r="B587" s="302" t="s">
        <v>3411</v>
      </c>
      <c r="C587" s="302" t="s">
        <v>2067</v>
      </c>
      <c r="D587" s="302" t="s">
        <v>2068</v>
      </c>
      <c r="E587" s="303" t="s">
        <v>44</v>
      </c>
      <c r="F587" s="302" t="s">
        <v>150</v>
      </c>
      <c r="G587" s="303" t="s">
        <v>35</v>
      </c>
      <c r="H587" s="254">
        <v>44197</v>
      </c>
      <c r="I587" s="255" t="s">
        <v>3424</v>
      </c>
      <c r="J587" s="255" t="s">
        <v>3424</v>
      </c>
      <c r="K587" s="257" t="s">
        <v>47</v>
      </c>
      <c r="L587" s="257" t="s">
        <v>1045</v>
      </c>
      <c r="M587" s="257" t="s">
        <v>1045</v>
      </c>
      <c r="N587" s="258" t="s">
        <v>117</v>
      </c>
      <c r="O587" s="256">
        <v>44438</v>
      </c>
      <c r="P587" s="178" t="s">
        <v>1105</v>
      </c>
      <c r="Q587" s="1"/>
      <c r="R587" s="1"/>
      <c r="S587" s="1"/>
      <c r="T587" s="1"/>
      <c r="U587" s="1"/>
      <c r="V587" s="1"/>
      <c r="W587" s="1"/>
      <c r="X587" s="1"/>
      <c r="Y587" s="1"/>
      <c r="Z587" s="1"/>
      <c r="AA587" s="1"/>
      <c r="AB587" s="1"/>
      <c r="AC587" s="1"/>
      <c r="AD587" s="1"/>
      <c r="AE587" s="1"/>
      <c r="AF587" s="1"/>
      <c r="AG587" s="1"/>
      <c r="AH587" s="1"/>
      <c r="AI587" s="1"/>
      <c r="AJ587" s="1"/>
      <c r="AK587" s="1"/>
      <c r="AL587" s="1"/>
      <c r="AM587" s="1"/>
      <c r="AN587" s="1"/>
      <c r="AO587" s="1"/>
      <c r="AP587" s="1"/>
      <c r="AQ587" s="1"/>
      <c r="AR587" s="1"/>
      <c r="AS587" s="1"/>
      <c r="AT587" s="1"/>
      <c r="AU587" s="1"/>
      <c r="AV587" s="1"/>
      <c r="AW587" s="1"/>
      <c r="AX587" s="1"/>
      <c r="AY587" s="1"/>
    </row>
    <row r="588" spans="1:51" ht="71.099999999999994" customHeight="1" x14ac:dyDescent="0.2">
      <c r="A588" s="174">
        <f t="shared" si="9"/>
        <v>580</v>
      </c>
      <c r="B588" s="302" t="s">
        <v>3411</v>
      </c>
      <c r="C588" s="302" t="s">
        <v>2069</v>
      </c>
      <c r="D588" s="302" t="s">
        <v>2070</v>
      </c>
      <c r="E588" s="303" t="s">
        <v>44</v>
      </c>
      <c r="F588" s="302" t="s">
        <v>150</v>
      </c>
      <c r="G588" s="303" t="s">
        <v>35</v>
      </c>
      <c r="H588" s="254">
        <v>44197</v>
      </c>
      <c r="I588" s="255" t="s">
        <v>3424</v>
      </c>
      <c r="J588" s="255" t="s">
        <v>3424</v>
      </c>
      <c r="K588" s="180" t="s">
        <v>40</v>
      </c>
      <c r="L588" s="217" t="s">
        <v>989</v>
      </c>
      <c r="M588" s="217" t="s">
        <v>989</v>
      </c>
      <c r="N588" s="181" t="s">
        <v>41</v>
      </c>
      <c r="O588" s="256">
        <v>44438</v>
      </c>
      <c r="P588" s="182" t="s">
        <v>989</v>
      </c>
      <c r="Q588" s="1"/>
      <c r="R588" s="1"/>
      <c r="S588" s="1"/>
      <c r="T588" s="1"/>
      <c r="U588" s="1"/>
      <c r="V588" s="1"/>
      <c r="W588" s="1"/>
      <c r="X588" s="1"/>
      <c r="Y588" s="1"/>
      <c r="Z588" s="1"/>
      <c r="AA588" s="1"/>
      <c r="AB588" s="1"/>
      <c r="AC588" s="1"/>
      <c r="AD588" s="1"/>
      <c r="AE588" s="1"/>
      <c r="AF588" s="1"/>
      <c r="AG588" s="1"/>
      <c r="AH588" s="1"/>
      <c r="AI588" s="1"/>
      <c r="AJ588" s="1"/>
      <c r="AK588" s="1"/>
      <c r="AL588" s="1"/>
      <c r="AM588" s="1"/>
      <c r="AN588" s="1"/>
      <c r="AO588" s="1"/>
      <c r="AP588" s="1"/>
      <c r="AQ588" s="1"/>
      <c r="AR588" s="1"/>
      <c r="AS588" s="1"/>
      <c r="AT588" s="1"/>
      <c r="AU588" s="1"/>
      <c r="AV588" s="1"/>
      <c r="AW588" s="1"/>
      <c r="AX588" s="1"/>
      <c r="AY588" s="1"/>
    </row>
    <row r="589" spans="1:51" ht="71.099999999999994" customHeight="1" x14ac:dyDescent="0.2">
      <c r="A589" s="174">
        <f t="shared" si="9"/>
        <v>581</v>
      </c>
      <c r="B589" s="302" t="s">
        <v>3411</v>
      </c>
      <c r="C589" s="302" t="s">
        <v>2071</v>
      </c>
      <c r="D589" s="302" t="s">
        <v>2072</v>
      </c>
      <c r="E589" s="303" t="s">
        <v>44</v>
      </c>
      <c r="F589" s="302" t="s">
        <v>150</v>
      </c>
      <c r="G589" s="303" t="s">
        <v>35</v>
      </c>
      <c r="H589" s="254">
        <v>44197</v>
      </c>
      <c r="I589" s="255" t="s">
        <v>3424</v>
      </c>
      <c r="J589" s="255" t="s">
        <v>3424</v>
      </c>
      <c r="K589" s="257" t="s">
        <v>47</v>
      </c>
      <c r="L589" s="257" t="s">
        <v>1045</v>
      </c>
      <c r="M589" s="257" t="s">
        <v>1045</v>
      </c>
      <c r="N589" s="258" t="s">
        <v>117</v>
      </c>
      <c r="O589" s="256">
        <v>44438</v>
      </c>
      <c r="P589" s="178" t="s">
        <v>1105</v>
      </c>
      <c r="Q589" s="1"/>
      <c r="R589" s="1"/>
      <c r="S589" s="1"/>
      <c r="T589" s="1"/>
      <c r="U589" s="1"/>
      <c r="V589" s="1"/>
      <c r="W589" s="1"/>
      <c r="X589" s="1"/>
      <c r="Y589" s="1"/>
      <c r="Z589" s="1"/>
      <c r="AA589" s="1"/>
      <c r="AB589" s="1"/>
      <c r="AC589" s="1"/>
      <c r="AD589" s="1"/>
      <c r="AE589" s="1"/>
      <c r="AF589" s="1"/>
      <c r="AG589" s="1"/>
      <c r="AH589" s="1"/>
      <c r="AI589" s="1"/>
      <c r="AJ589" s="1"/>
      <c r="AK589" s="1"/>
      <c r="AL589" s="1"/>
      <c r="AM589" s="1"/>
      <c r="AN589" s="1"/>
      <c r="AO589" s="1"/>
      <c r="AP589" s="1"/>
      <c r="AQ589" s="1"/>
      <c r="AR589" s="1"/>
      <c r="AS589" s="1"/>
      <c r="AT589" s="1"/>
      <c r="AU589" s="1"/>
      <c r="AV589" s="1"/>
      <c r="AW589" s="1"/>
      <c r="AX589" s="1"/>
      <c r="AY589" s="1"/>
    </row>
    <row r="590" spans="1:51" ht="71.099999999999994" customHeight="1" x14ac:dyDescent="0.2">
      <c r="A590" s="174">
        <f t="shared" si="9"/>
        <v>582</v>
      </c>
      <c r="B590" s="302" t="s">
        <v>3411</v>
      </c>
      <c r="C590" s="302" t="s">
        <v>2073</v>
      </c>
      <c r="D590" s="302" t="s">
        <v>2074</v>
      </c>
      <c r="E590" s="303" t="s">
        <v>44</v>
      </c>
      <c r="F590" s="302" t="s">
        <v>150</v>
      </c>
      <c r="G590" s="303" t="s">
        <v>35</v>
      </c>
      <c r="H590" s="254">
        <v>44197</v>
      </c>
      <c r="I590" s="255" t="s">
        <v>3424</v>
      </c>
      <c r="J590" s="255" t="s">
        <v>3424</v>
      </c>
      <c r="K590" s="180" t="s">
        <v>40</v>
      </c>
      <c r="L590" s="217" t="s">
        <v>989</v>
      </c>
      <c r="M590" s="217" t="s">
        <v>989</v>
      </c>
      <c r="N590" s="181" t="s">
        <v>41</v>
      </c>
      <c r="O590" s="256">
        <v>44438</v>
      </c>
      <c r="P590" s="182" t="s">
        <v>989</v>
      </c>
      <c r="Q590" s="1"/>
      <c r="R590" s="1"/>
      <c r="S590" s="1"/>
      <c r="T590" s="1"/>
      <c r="U590" s="1"/>
      <c r="V590" s="1"/>
      <c r="W590" s="1"/>
      <c r="X590" s="1"/>
      <c r="Y590" s="1"/>
      <c r="Z590" s="1"/>
      <c r="AA590" s="1"/>
      <c r="AB590" s="1"/>
      <c r="AC590" s="1"/>
      <c r="AD590" s="1"/>
      <c r="AE590" s="1"/>
      <c r="AF590" s="1"/>
      <c r="AG590" s="1"/>
      <c r="AH590" s="1"/>
      <c r="AI590" s="1"/>
      <c r="AJ590" s="1"/>
      <c r="AK590" s="1"/>
      <c r="AL590" s="1"/>
      <c r="AM590" s="1"/>
      <c r="AN590" s="1"/>
      <c r="AO590" s="1"/>
      <c r="AP590" s="1"/>
      <c r="AQ590" s="1"/>
      <c r="AR590" s="1"/>
      <c r="AS590" s="1"/>
      <c r="AT590" s="1"/>
      <c r="AU590" s="1"/>
      <c r="AV590" s="1"/>
      <c r="AW590" s="1"/>
      <c r="AX590" s="1"/>
      <c r="AY590" s="1"/>
    </row>
    <row r="591" spans="1:51" ht="71.099999999999994" customHeight="1" x14ac:dyDescent="0.2">
      <c r="A591" s="174">
        <f t="shared" si="9"/>
        <v>583</v>
      </c>
      <c r="B591" s="302" t="s">
        <v>3411</v>
      </c>
      <c r="C591" s="302" t="s">
        <v>2075</v>
      </c>
      <c r="D591" s="302" t="s">
        <v>2076</v>
      </c>
      <c r="E591" s="303" t="s">
        <v>44</v>
      </c>
      <c r="F591" s="302" t="s">
        <v>150</v>
      </c>
      <c r="G591" s="303" t="s">
        <v>35</v>
      </c>
      <c r="H591" s="254">
        <v>44226</v>
      </c>
      <c r="I591" s="255" t="s">
        <v>3424</v>
      </c>
      <c r="J591" s="255" t="s">
        <v>3424</v>
      </c>
      <c r="K591" s="180" t="s">
        <v>40</v>
      </c>
      <c r="L591" s="217" t="s">
        <v>989</v>
      </c>
      <c r="M591" s="217" t="s">
        <v>989</v>
      </c>
      <c r="N591" s="181" t="s">
        <v>41</v>
      </c>
      <c r="O591" s="256">
        <v>44438</v>
      </c>
      <c r="P591" s="182" t="s">
        <v>989</v>
      </c>
      <c r="Q591" s="1"/>
      <c r="R591" s="1"/>
      <c r="S591" s="1"/>
      <c r="T591" s="1"/>
      <c r="U591" s="1"/>
      <c r="V591" s="1"/>
      <c r="W591" s="1"/>
      <c r="X591" s="1"/>
      <c r="Y591" s="1"/>
      <c r="Z591" s="1"/>
      <c r="AA591" s="1"/>
      <c r="AB591" s="1"/>
      <c r="AC591" s="1"/>
      <c r="AD591" s="1"/>
      <c r="AE591" s="1"/>
      <c r="AF591" s="1"/>
      <c r="AG591" s="1"/>
      <c r="AH591" s="1"/>
      <c r="AI591" s="1"/>
      <c r="AJ591" s="1"/>
      <c r="AK591" s="1"/>
      <c r="AL591" s="1"/>
      <c r="AM591" s="1"/>
      <c r="AN591" s="1"/>
      <c r="AO591" s="1"/>
      <c r="AP591" s="1"/>
      <c r="AQ591" s="1"/>
      <c r="AR591" s="1"/>
      <c r="AS591" s="1"/>
      <c r="AT591" s="1"/>
      <c r="AU591" s="1"/>
      <c r="AV591" s="1"/>
      <c r="AW591" s="1"/>
      <c r="AX591" s="1"/>
      <c r="AY591" s="1"/>
    </row>
    <row r="592" spans="1:51" ht="71.099999999999994" customHeight="1" x14ac:dyDescent="0.2">
      <c r="A592" s="174">
        <f t="shared" si="9"/>
        <v>584</v>
      </c>
      <c r="B592" s="302" t="s">
        <v>3411</v>
      </c>
      <c r="C592" s="302" t="s">
        <v>2077</v>
      </c>
      <c r="D592" s="302" t="s">
        <v>2078</v>
      </c>
      <c r="E592" s="303" t="s">
        <v>44</v>
      </c>
      <c r="F592" s="302" t="s">
        <v>150</v>
      </c>
      <c r="G592" s="303" t="s">
        <v>35</v>
      </c>
      <c r="H592" s="254">
        <v>44226</v>
      </c>
      <c r="I592" s="255" t="s">
        <v>3424</v>
      </c>
      <c r="J592" s="255" t="s">
        <v>3424</v>
      </c>
      <c r="K592" s="257" t="s">
        <v>1542</v>
      </c>
      <c r="L592" s="257" t="s">
        <v>1543</v>
      </c>
      <c r="M592" s="257" t="s">
        <v>1543</v>
      </c>
      <c r="N592" s="258" t="s">
        <v>117</v>
      </c>
      <c r="O592" s="256">
        <v>44438</v>
      </c>
      <c r="P592" s="178" t="s">
        <v>1105</v>
      </c>
      <c r="Q592" s="1"/>
      <c r="R592" s="1"/>
      <c r="S592" s="1"/>
      <c r="T592" s="1"/>
      <c r="U592" s="1"/>
      <c r="V592" s="1"/>
      <c r="W592" s="1"/>
      <c r="X592" s="1"/>
      <c r="Y592" s="1"/>
      <c r="Z592" s="1"/>
      <c r="AA592" s="1"/>
      <c r="AB592" s="1"/>
      <c r="AC592" s="1"/>
      <c r="AD592" s="1"/>
      <c r="AE592" s="1"/>
      <c r="AF592" s="1"/>
      <c r="AG592" s="1"/>
      <c r="AH592" s="1"/>
      <c r="AI592" s="1"/>
      <c r="AJ592" s="1"/>
      <c r="AK592" s="1"/>
      <c r="AL592" s="1"/>
      <c r="AM592" s="1"/>
      <c r="AN592" s="1"/>
      <c r="AO592" s="1"/>
      <c r="AP592" s="1"/>
      <c r="AQ592" s="1"/>
      <c r="AR592" s="1"/>
      <c r="AS592" s="1"/>
      <c r="AT592" s="1"/>
      <c r="AU592" s="1"/>
      <c r="AV592" s="1"/>
      <c r="AW592" s="1"/>
      <c r="AX592" s="1"/>
      <c r="AY592" s="1"/>
    </row>
    <row r="593" spans="1:51" ht="71.099999999999994" customHeight="1" x14ac:dyDescent="0.2">
      <c r="A593" s="174">
        <f t="shared" si="9"/>
        <v>585</v>
      </c>
      <c r="B593" s="302" t="s">
        <v>3411</v>
      </c>
      <c r="C593" s="302" t="s">
        <v>2079</v>
      </c>
      <c r="D593" s="302" t="s">
        <v>2080</v>
      </c>
      <c r="E593" s="303" t="s">
        <v>44</v>
      </c>
      <c r="F593" s="302" t="s">
        <v>150</v>
      </c>
      <c r="G593" s="303" t="s">
        <v>35</v>
      </c>
      <c r="H593" s="254">
        <v>44226</v>
      </c>
      <c r="I593" s="255" t="s">
        <v>3424</v>
      </c>
      <c r="J593" s="255" t="s">
        <v>3424</v>
      </c>
      <c r="K593" s="180" t="s">
        <v>40</v>
      </c>
      <c r="L593" s="217" t="s">
        <v>989</v>
      </c>
      <c r="M593" s="217" t="s">
        <v>989</v>
      </c>
      <c r="N593" s="181" t="s">
        <v>41</v>
      </c>
      <c r="O593" s="256">
        <v>44438</v>
      </c>
      <c r="P593" s="182" t="s">
        <v>989</v>
      </c>
      <c r="Q593" s="1"/>
      <c r="R593" s="1"/>
      <c r="S593" s="1"/>
      <c r="T593" s="1"/>
      <c r="U593" s="1"/>
      <c r="V593" s="1"/>
      <c r="W593" s="1"/>
      <c r="X593" s="1"/>
      <c r="Y593" s="1"/>
      <c r="Z593" s="1"/>
      <c r="AA593" s="1"/>
      <c r="AB593" s="1"/>
      <c r="AC593" s="1"/>
      <c r="AD593" s="1"/>
      <c r="AE593" s="1"/>
      <c r="AF593" s="1"/>
      <c r="AG593" s="1"/>
      <c r="AH593" s="1"/>
      <c r="AI593" s="1"/>
      <c r="AJ593" s="1"/>
      <c r="AK593" s="1"/>
      <c r="AL593" s="1"/>
      <c r="AM593" s="1"/>
      <c r="AN593" s="1"/>
      <c r="AO593" s="1"/>
      <c r="AP593" s="1"/>
      <c r="AQ593" s="1"/>
      <c r="AR593" s="1"/>
      <c r="AS593" s="1"/>
      <c r="AT593" s="1"/>
      <c r="AU593" s="1"/>
      <c r="AV593" s="1"/>
      <c r="AW593" s="1"/>
      <c r="AX593" s="1"/>
      <c r="AY593" s="1"/>
    </row>
    <row r="594" spans="1:51" ht="71.099999999999994" customHeight="1" x14ac:dyDescent="0.2">
      <c r="A594" s="174">
        <f t="shared" si="9"/>
        <v>586</v>
      </c>
      <c r="B594" s="302" t="s">
        <v>3411</v>
      </c>
      <c r="C594" s="302" t="s">
        <v>2075</v>
      </c>
      <c r="D594" s="302" t="s">
        <v>2081</v>
      </c>
      <c r="E594" s="303" t="s">
        <v>44</v>
      </c>
      <c r="F594" s="302" t="s">
        <v>84</v>
      </c>
      <c r="G594" s="303" t="s">
        <v>35</v>
      </c>
      <c r="H594" s="254">
        <v>44226</v>
      </c>
      <c r="I594" s="255" t="s">
        <v>3424</v>
      </c>
      <c r="J594" s="255" t="s">
        <v>3424</v>
      </c>
      <c r="K594" s="180" t="s">
        <v>40</v>
      </c>
      <c r="L594" s="217" t="s">
        <v>989</v>
      </c>
      <c r="M594" s="217" t="s">
        <v>989</v>
      </c>
      <c r="N594" s="181" t="s">
        <v>41</v>
      </c>
      <c r="O594" s="256">
        <v>44438</v>
      </c>
      <c r="P594" s="182" t="s">
        <v>989</v>
      </c>
      <c r="Q594" s="1"/>
      <c r="R594" s="1"/>
      <c r="S594" s="1"/>
      <c r="T594" s="1"/>
      <c r="U594" s="1"/>
      <c r="V594" s="1"/>
      <c r="W594" s="1"/>
      <c r="X594" s="1"/>
      <c r="Y594" s="1"/>
      <c r="Z594" s="1"/>
      <c r="AA594" s="1"/>
      <c r="AB594" s="1"/>
      <c r="AC594" s="1"/>
      <c r="AD594" s="1"/>
      <c r="AE594" s="1"/>
      <c r="AF594" s="1"/>
      <c r="AG594" s="1"/>
      <c r="AH594" s="1"/>
      <c r="AI594" s="1"/>
      <c r="AJ594" s="1"/>
      <c r="AK594" s="1"/>
      <c r="AL594" s="1"/>
      <c r="AM594" s="1"/>
      <c r="AN594" s="1"/>
      <c r="AO594" s="1"/>
      <c r="AP594" s="1"/>
      <c r="AQ594" s="1"/>
      <c r="AR594" s="1"/>
      <c r="AS594" s="1"/>
      <c r="AT594" s="1"/>
      <c r="AU594" s="1"/>
      <c r="AV594" s="1"/>
      <c r="AW594" s="1"/>
      <c r="AX594" s="1"/>
      <c r="AY594" s="1"/>
    </row>
    <row r="595" spans="1:51" ht="71.099999999999994" customHeight="1" x14ac:dyDescent="0.2">
      <c r="A595" s="174">
        <f t="shared" si="9"/>
        <v>587</v>
      </c>
      <c r="B595" s="302" t="s">
        <v>3411</v>
      </c>
      <c r="C595" s="302" t="s">
        <v>2082</v>
      </c>
      <c r="D595" s="302" t="s">
        <v>2083</v>
      </c>
      <c r="E595" s="303" t="s">
        <v>44</v>
      </c>
      <c r="F595" s="302" t="s">
        <v>150</v>
      </c>
      <c r="G595" s="303" t="s">
        <v>35</v>
      </c>
      <c r="H595" s="254">
        <v>44226</v>
      </c>
      <c r="I595" s="255" t="s">
        <v>3424</v>
      </c>
      <c r="J595" s="255" t="s">
        <v>3424</v>
      </c>
      <c r="K595" s="257" t="s">
        <v>1542</v>
      </c>
      <c r="L595" s="257" t="s">
        <v>1543</v>
      </c>
      <c r="M595" s="257" t="s">
        <v>1543</v>
      </c>
      <c r="N595" s="258" t="s">
        <v>117</v>
      </c>
      <c r="O595" s="256">
        <v>44438</v>
      </c>
      <c r="P595" s="178" t="s">
        <v>1105</v>
      </c>
      <c r="Q595" s="1"/>
      <c r="R595" s="1"/>
      <c r="S595" s="1"/>
      <c r="T595" s="1"/>
      <c r="U595" s="1"/>
      <c r="V595" s="1"/>
      <c r="W595" s="1"/>
      <c r="X595" s="1"/>
      <c r="Y595" s="1"/>
      <c r="Z595" s="1"/>
      <c r="AA595" s="1"/>
      <c r="AB595" s="1"/>
      <c r="AC595" s="1"/>
      <c r="AD595" s="1"/>
      <c r="AE595" s="1"/>
      <c r="AF595" s="1"/>
      <c r="AG595" s="1"/>
      <c r="AH595" s="1"/>
      <c r="AI595" s="1"/>
      <c r="AJ595" s="1"/>
      <c r="AK595" s="1"/>
      <c r="AL595" s="1"/>
      <c r="AM595" s="1"/>
      <c r="AN595" s="1"/>
      <c r="AO595" s="1"/>
      <c r="AP595" s="1"/>
      <c r="AQ595" s="1"/>
      <c r="AR595" s="1"/>
      <c r="AS595" s="1"/>
      <c r="AT595" s="1"/>
      <c r="AU595" s="1"/>
      <c r="AV595" s="1"/>
      <c r="AW595" s="1"/>
      <c r="AX595" s="1"/>
      <c r="AY595" s="1"/>
    </row>
    <row r="596" spans="1:51" ht="71.099999999999994" customHeight="1" x14ac:dyDescent="0.2">
      <c r="A596" s="174">
        <f t="shared" si="9"/>
        <v>588</v>
      </c>
      <c r="B596" s="302" t="s">
        <v>3411</v>
      </c>
      <c r="C596" s="302" t="s">
        <v>2079</v>
      </c>
      <c r="D596" s="302" t="s">
        <v>2084</v>
      </c>
      <c r="E596" s="303" t="s">
        <v>44</v>
      </c>
      <c r="F596" s="302" t="s">
        <v>150</v>
      </c>
      <c r="G596" s="303" t="s">
        <v>35</v>
      </c>
      <c r="H596" s="254">
        <v>44226</v>
      </c>
      <c r="I596" s="255" t="s">
        <v>3424</v>
      </c>
      <c r="J596" s="255" t="s">
        <v>3424</v>
      </c>
      <c r="K596" s="180" t="s">
        <v>40</v>
      </c>
      <c r="L596" s="217" t="s">
        <v>989</v>
      </c>
      <c r="M596" s="217" t="s">
        <v>989</v>
      </c>
      <c r="N596" s="181" t="s">
        <v>41</v>
      </c>
      <c r="O596" s="256">
        <v>44438</v>
      </c>
      <c r="P596" s="182" t="s">
        <v>989</v>
      </c>
      <c r="Q596" s="1"/>
      <c r="R596" s="1"/>
      <c r="S596" s="1"/>
      <c r="T596" s="1"/>
      <c r="U596" s="1"/>
      <c r="V596" s="1"/>
      <c r="W596" s="1"/>
      <c r="X596" s="1"/>
      <c r="Y596" s="1"/>
      <c r="Z596" s="1"/>
      <c r="AA596" s="1"/>
      <c r="AB596" s="1"/>
      <c r="AC596" s="1"/>
      <c r="AD596" s="1"/>
      <c r="AE596" s="1"/>
      <c r="AF596" s="1"/>
      <c r="AG596" s="1"/>
      <c r="AH596" s="1"/>
      <c r="AI596" s="1"/>
      <c r="AJ596" s="1"/>
      <c r="AK596" s="1"/>
      <c r="AL596" s="1"/>
      <c r="AM596" s="1"/>
      <c r="AN596" s="1"/>
      <c r="AO596" s="1"/>
      <c r="AP596" s="1"/>
      <c r="AQ596" s="1"/>
      <c r="AR596" s="1"/>
      <c r="AS596" s="1"/>
      <c r="AT596" s="1"/>
      <c r="AU596" s="1"/>
      <c r="AV596" s="1"/>
      <c r="AW596" s="1"/>
      <c r="AX596" s="1"/>
      <c r="AY596" s="1"/>
    </row>
    <row r="597" spans="1:51" ht="71.099999999999994" customHeight="1" x14ac:dyDescent="0.2">
      <c r="A597" s="174">
        <f t="shared" si="9"/>
        <v>589</v>
      </c>
      <c r="B597" s="302" t="s">
        <v>3411</v>
      </c>
      <c r="C597" s="302" t="s">
        <v>2075</v>
      </c>
      <c r="D597" s="302" t="s">
        <v>2085</v>
      </c>
      <c r="E597" s="303" t="s">
        <v>44</v>
      </c>
      <c r="F597" s="302" t="s">
        <v>150</v>
      </c>
      <c r="G597" s="303" t="s">
        <v>35</v>
      </c>
      <c r="H597" s="254">
        <v>44226</v>
      </c>
      <c r="I597" s="255" t="s">
        <v>3424</v>
      </c>
      <c r="J597" s="255" t="s">
        <v>3424</v>
      </c>
      <c r="K597" s="180" t="s">
        <v>40</v>
      </c>
      <c r="L597" s="217" t="s">
        <v>989</v>
      </c>
      <c r="M597" s="217" t="s">
        <v>989</v>
      </c>
      <c r="N597" s="181" t="s">
        <v>41</v>
      </c>
      <c r="O597" s="256">
        <v>44438</v>
      </c>
      <c r="P597" s="182" t="s">
        <v>989</v>
      </c>
      <c r="Q597" s="1"/>
      <c r="R597" s="1"/>
      <c r="S597" s="1"/>
      <c r="T597" s="1"/>
      <c r="U597" s="1"/>
      <c r="V597" s="1"/>
      <c r="W597" s="1"/>
      <c r="X597" s="1"/>
      <c r="Y597" s="1"/>
      <c r="Z597" s="1"/>
      <c r="AA597" s="1"/>
      <c r="AB597" s="1"/>
      <c r="AC597" s="1"/>
      <c r="AD597" s="1"/>
      <c r="AE597" s="1"/>
      <c r="AF597" s="1"/>
      <c r="AG597" s="1"/>
      <c r="AH597" s="1"/>
      <c r="AI597" s="1"/>
      <c r="AJ597" s="1"/>
      <c r="AK597" s="1"/>
      <c r="AL597" s="1"/>
      <c r="AM597" s="1"/>
      <c r="AN597" s="1"/>
      <c r="AO597" s="1"/>
      <c r="AP597" s="1"/>
      <c r="AQ597" s="1"/>
      <c r="AR597" s="1"/>
      <c r="AS597" s="1"/>
      <c r="AT597" s="1"/>
      <c r="AU597" s="1"/>
      <c r="AV597" s="1"/>
      <c r="AW597" s="1"/>
      <c r="AX597" s="1"/>
      <c r="AY597" s="1"/>
    </row>
    <row r="598" spans="1:51" ht="71.099999999999994" customHeight="1" x14ac:dyDescent="0.2">
      <c r="A598" s="174">
        <f t="shared" si="9"/>
        <v>590</v>
      </c>
      <c r="B598" s="302" t="s">
        <v>3411</v>
      </c>
      <c r="C598" s="302" t="s">
        <v>2086</v>
      </c>
      <c r="D598" s="302" t="s">
        <v>2087</v>
      </c>
      <c r="E598" s="303" t="s">
        <v>44</v>
      </c>
      <c r="F598" s="302" t="s">
        <v>150</v>
      </c>
      <c r="G598" s="303" t="s">
        <v>35</v>
      </c>
      <c r="H598" s="254">
        <v>44226</v>
      </c>
      <c r="I598" s="255" t="s">
        <v>3424</v>
      </c>
      <c r="J598" s="255" t="s">
        <v>3424</v>
      </c>
      <c r="K598" s="257" t="s">
        <v>1542</v>
      </c>
      <c r="L598" s="257" t="s">
        <v>1543</v>
      </c>
      <c r="M598" s="257" t="s">
        <v>1543</v>
      </c>
      <c r="N598" s="258" t="s">
        <v>117</v>
      </c>
      <c r="O598" s="256">
        <v>44438</v>
      </c>
      <c r="P598" s="178" t="s">
        <v>1105</v>
      </c>
      <c r="Q598" s="1"/>
      <c r="R598" s="1"/>
      <c r="S598" s="1"/>
      <c r="T598" s="1"/>
      <c r="U598" s="1"/>
      <c r="V598" s="1"/>
      <c r="W598" s="1"/>
      <c r="X598" s="1"/>
      <c r="Y598" s="1"/>
      <c r="Z598" s="1"/>
      <c r="AA598" s="1"/>
      <c r="AB598" s="1"/>
      <c r="AC598" s="1"/>
      <c r="AD598" s="1"/>
      <c r="AE598" s="1"/>
      <c r="AF598" s="1"/>
      <c r="AG598" s="1"/>
      <c r="AH598" s="1"/>
      <c r="AI598" s="1"/>
      <c r="AJ598" s="1"/>
      <c r="AK598" s="1"/>
      <c r="AL598" s="1"/>
      <c r="AM598" s="1"/>
      <c r="AN598" s="1"/>
      <c r="AO598" s="1"/>
      <c r="AP598" s="1"/>
      <c r="AQ598" s="1"/>
      <c r="AR598" s="1"/>
      <c r="AS598" s="1"/>
      <c r="AT598" s="1"/>
      <c r="AU598" s="1"/>
      <c r="AV598" s="1"/>
      <c r="AW598" s="1"/>
      <c r="AX598" s="1"/>
      <c r="AY598" s="1"/>
    </row>
    <row r="599" spans="1:51" ht="71.099999999999994" customHeight="1" x14ac:dyDescent="0.2">
      <c r="A599" s="174">
        <f t="shared" si="9"/>
        <v>591</v>
      </c>
      <c r="B599" s="302" t="s">
        <v>3411</v>
      </c>
      <c r="C599" s="302" t="s">
        <v>2079</v>
      </c>
      <c r="D599" s="302" t="s">
        <v>2088</v>
      </c>
      <c r="E599" s="303" t="s">
        <v>44</v>
      </c>
      <c r="F599" s="302" t="s">
        <v>150</v>
      </c>
      <c r="G599" s="303" t="s">
        <v>35</v>
      </c>
      <c r="H599" s="254">
        <v>44226</v>
      </c>
      <c r="I599" s="255" t="s">
        <v>3424</v>
      </c>
      <c r="J599" s="255" t="s">
        <v>3424</v>
      </c>
      <c r="K599" s="180" t="s">
        <v>40</v>
      </c>
      <c r="L599" s="217" t="s">
        <v>989</v>
      </c>
      <c r="M599" s="217" t="s">
        <v>989</v>
      </c>
      <c r="N599" s="181" t="s">
        <v>41</v>
      </c>
      <c r="O599" s="256">
        <v>44438</v>
      </c>
      <c r="P599" s="182" t="s">
        <v>989</v>
      </c>
      <c r="Q599" s="1"/>
      <c r="R599" s="1"/>
      <c r="S599" s="1"/>
      <c r="T599" s="1"/>
      <c r="U599" s="1"/>
      <c r="V599" s="1"/>
      <c r="W599" s="1"/>
      <c r="X599" s="1"/>
      <c r="Y599" s="1"/>
      <c r="Z599" s="1"/>
      <c r="AA599" s="1"/>
      <c r="AB599" s="1"/>
      <c r="AC599" s="1"/>
      <c r="AD599" s="1"/>
      <c r="AE599" s="1"/>
      <c r="AF599" s="1"/>
      <c r="AG599" s="1"/>
      <c r="AH599" s="1"/>
      <c r="AI599" s="1"/>
      <c r="AJ599" s="1"/>
      <c r="AK599" s="1"/>
      <c r="AL599" s="1"/>
      <c r="AM599" s="1"/>
      <c r="AN599" s="1"/>
      <c r="AO599" s="1"/>
      <c r="AP599" s="1"/>
      <c r="AQ599" s="1"/>
      <c r="AR599" s="1"/>
      <c r="AS599" s="1"/>
      <c r="AT599" s="1"/>
      <c r="AU599" s="1"/>
      <c r="AV599" s="1"/>
      <c r="AW599" s="1"/>
      <c r="AX599" s="1"/>
      <c r="AY599" s="1"/>
    </row>
    <row r="600" spans="1:51" ht="71.099999999999994" customHeight="1" x14ac:dyDescent="0.2">
      <c r="A600" s="174">
        <f t="shared" si="9"/>
        <v>592</v>
      </c>
      <c r="B600" s="302" t="s">
        <v>3411</v>
      </c>
      <c r="C600" s="302" t="s">
        <v>2089</v>
      </c>
      <c r="D600" s="302" t="s">
        <v>2090</v>
      </c>
      <c r="E600" s="303" t="s">
        <v>44</v>
      </c>
      <c r="F600" s="302" t="s">
        <v>34</v>
      </c>
      <c r="G600" s="303" t="s">
        <v>35</v>
      </c>
      <c r="H600" s="254">
        <v>44874</v>
      </c>
      <c r="I600" s="255" t="s">
        <v>3424</v>
      </c>
      <c r="J600" s="255" t="s">
        <v>3424</v>
      </c>
      <c r="K600" s="180" t="s">
        <v>40</v>
      </c>
      <c r="L600" s="217" t="s">
        <v>989</v>
      </c>
      <c r="M600" s="217" t="s">
        <v>989</v>
      </c>
      <c r="N600" s="181" t="s">
        <v>41</v>
      </c>
      <c r="O600" s="254">
        <v>44874</v>
      </c>
      <c r="P600" s="182" t="s">
        <v>989</v>
      </c>
      <c r="Q600" s="1"/>
      <c r="R600" s="1"/>
      <c r="S600" s="1"/>
      <c r="T600" s="1"/>
      <c r="U600" s="1"/>
      <c r="V600" s="1"/>
      <c r="W600" s="1"/>
      <c r="X600" s="1"/>
      <c r="Y600" s="1"/>
      <c r="Z600" s="1"/>
      <c r="AA600" s="1"/>
      <c r="AB600" s="1"/>
      <c r="AC600" s="1"/>
      <c r="AD600" s="1"/>
      <c r="AE600" s="1"/>
      <c r="AF600" s="1"/>
      <c r="AG600" s="1"/>
      <c r="AH600" s="1"/>
      <c r="AI600" s="1"/>
      <c r="AJ600" s="1"/>
      <c r="AK600" s="1"/>
      <c r="AL600" s="1"/>
      <c r="AM600" s="1"/>
      <c r="AN600" s="1"/>
      <c r="AO600" s="1"/>
      <c r="AP600" s="1"/>
      <c r="AQ600" s="1"/>
      <c r="AR600" s="1"/>
      <c r="AS600" s="1"/>
      <c r="AT600" s="1"/>
      <c r="AU600" s="1"/>
      <c r="AV600" s="1"/>
      <c r="AW600" s="1"/>
      <c r="AX600" s="1"/>
      <c r="AY600" s="1"/>
    </row>
    <row r="601" spans="1:51" ht="71.099999999999994" customHeight="1" x14ac:dyDescent="0.2">
      <c r="A601" s="174">
        <f t="shared" si="9"/>
        <v>593</v>
      </c>
      <c r="B601" s="302" t="s">
        <v>3411</v>
      </c>
      <c r="C601" s="302" t="s">
        <v>2091</v>
      </c>
      <c r="D601" s="302" t="s">
        <v>2092</v>
      </c>
      <c r="E601" s="303" t="s">
        <v>44</v>
      </c>
      <c r="F601" s="302" t="s">
        <v>34</v>
      </c>
      <c r="G601" s="303" t="s">
        <v>35</v>
      </c>
      <c r="H601" s="254">
        <v>44874</v>
      </c>
      <c r="I601" s="255" t="s">
        <v>3424</v>
      </c>
      <c r="J601" s="255" t="s">
        <v>3424</v>
      </c>
      <c r="K601" s="180" t="s">
        <v>40</v>
      </c>
      <c r="L601" s="217" t="s">
        <v>989</v>
      </c>
      <c r="M601" s="217" t="s">
        <v>989</v>
      </c>
      <c r="N601" s="181" t="s">
        <v>41</v>
      </c>
      <c r="O601" s="254">
        <v>44874</v>
      </c>
      <c r="P601" s="182" t="s">
        <v>989</v>
      </c>
      <c r="Q601" s="1"/>
      <c r="R601" s="1"/>
      <c r="S601" s="1"/>
      <c r="T601" s="1"/>
      <c r="U601" s="1"/>
      <c r="V601" s="1"/>
      <c r="W601" s="1"/>
      <c r="X601" s="1"/>
      <c r="Y601" s="1"/>
      <c r="Z601" s="1"/>
      <c r="AA601" s="1"/>
      <c r="AB601" s="1"/>
      <c r="AC601" s="1"/>
      <c r="AD601" s="1"/>
      <c r="AE601" s="1"/>
      <c r="AF601" s="1"/>
      <c r="AG601" s="1"/>
      <c r="AH601" s="1"/>
      <c r="AI601" s="1"/>
      <c r="AJ601" s="1"/>
      <c r="AK601" s="1"/>
      <c r="AL601" s="1"/>
      <c r="AM601" s="1"/>
      <c r="AN601" s="1"/>
      <c r="AO601" s="1"/>
      <c r="AP601" s="1"/>
      <c r="AQ601" s="1"/>
      <c r="AR601" s="1"/>
      <c r="AS601" s="1"/>
      <c r="AT601" s="1"/>
      <c r="AU601" s="1"/>
      <c r="AV601" s="1"/>
      <c r="AW601" s="1"/>
      <c r="AX601" s="1"/>
      <c r="AY601" s="1"/>
    </row>
    <row r="602" spans="1:51" ht="71.099999999999994" customHeight="1" x14ac:dyDescent="0.2">
      <c r="A602" s="174">
        <f t="shared" si="9"/>
        <v>594</v>
      </c>
      <c r="B602" s="302" t="s">
        <v>3411</v>
      </c>
      <c r="C602" s="302" t="s">
        <v>2093</v>
      </c>
      <c r="D602" s="302" t="s">
        <v>2094</v>
      </c>
      <c r="E602" s="303" t="s">
        <v>44</v>
      </c>
      <c r="F602" s="302" t="s">
        <v>34</v>
      </c>
      <c r="G602" s="303" t="s">
        <v>35</v>
      </c>
      <c r="H602" s="254">
        <v>44874</v>
      </c>
      <c r="I602" s="255" t="s">
        <v>3424</v>
      </c>
      <c r="J602" s="255" t="s">
        <v>3424</v>
      </c>
      <c r="K602" s="180" t="s">
        <v>40</v>
      </c>
      <c r="L602" s="217" t="s">
        <v>989</v>
      </c>
      <c r="M602" s="217" t="s">
        <v>989</v>
      </c>
      <c r="N602" s="181" t="s">
        <v>41</v>
      </c>
      <c r="O602" s="254">
        <v>44874</v>
      </c>
      <c r="P602" s="182" t="s">
        <v>989</v>
      </c>
      <c r="Q602" s="1"/>
      <c r="R602" s="1"/>
      <c r="S602" s="1"/>
      <c r="T602" s="1"/>
      <c r="U602" s="1"/>
      <c r="V602" s="1"/>
      <c r="W602" s="1"/>
      <c r="X602" s="1"/>
      <c r="Y602" s="1"/>
      <c r="Z602" s="1"/>
      <c r="AA602" s="1"/>
      <c r="AB602" s="1"/>
      <c r="AC602" s="1"/>
      <c r="AD602" s="1"/>
      <c r="AE602" s="1"/>
      <c r="AF602" s="1"/>
      <c r="AG602" s="1"/>
      <c r="AH602" s="1"/>
      <c r="AI602" s="1"/>
      <c r="AJ602" s="1"/>
      <c r="AK602" s="1"/>
      <c r="AL602" s="1"/>
      <c r="AM602" s="1"/>
      <c r="AN602" s="1"/>
      <c r="AO602" s="1"/>
      <c r="AP602" s="1"/>
      <c r="AQ602" s="1"/>
      <c r="AR602" s="1"/>
      <c r="AS602" s="1"/>
      <c r="AT602" s="1"/>
      <c r="AU602" s="1"/>
      <c r="AV602" s="1"/>
      <c r="AW602" s="1"/>
      <c r="AX602" s="1"/>
      <c r="AY602" s="1"/>
    </row>
    <row r="603" spans="1:51" ht="71.099999999999994" customHeight="1" x14ac:dyDescent="0.2">
      <c r="A603" s="174">
        <f t="shared" si="9"/>
        <v>595</v>
      </c>
      <c r="B603" s="302" t="s">
        <v>3411</v>
      </c>
      <c r="C603" s="302" t="s">
        <v>2095</v>
      </c>
      <c r="D603" s="302" t="s">
        <v>2096</v>
      </c>
      <c r="E603" s="303" t="s">
        <v>44</v>
      </c>
      <c r="F603" s="302" t="s">
        <v>34</v>
      </c>
      <c r="G603" s="303" t="s">
        <v>35</v>
      </c>
      <c r="H603" s="254">
        <v>44874</v>
      </c>
      <c r="I603" s="255" t="s">
        <v>3424</v>
      </c>
      <c r="J603" s="255" t="s">
        <v>3424</v>
      </c>
      <c r="K603" s="180" t="s">
        <v>40</v>
      </c>
      <c r="L603" s="217" t="s">
        <v>989</v>
      </c>
      <c r="M603" s="217" t="s">
        <v>989</v>
      </c>
      <c r="N603" s="181" t="s">
        <v>41</v>
      </c>
      <c r="O603" s="254">
        <v>44874</v>
      </c>
      <c r="P603" s="182" t="s">
        <v>989</v>
      </c>
      <c r="Q603" s="1"/>
      <c r="R603" s="1"/>
      <c r="S603" s="1"/>
      <c r="T603" s="1"/>
      <c r="U603" s="1"/>
      <c r="V603" s="1"/>
      <c r="W603" s="1"/>
      <c r="X603" s="1"/>
      <c r="Y603" s="1"/>
      <c r="Z603" s="1"/>
      <c r="AA603" s="1"/>
      <c r="AB603" s="1"/>
      <c r="AC603" s="1"/>
      <c r="AD603" s="1"/>
      <c r="AE603" s="1"/>
      <c r="AF603" s="1"/>
      <c r="AG603" s="1"/>
      <c r="AH603" s="1"/>
      <c r="AI603" s="1"/>
      <c r="AJ603" s="1"/>
      <c r="AK603" s="1"/>
      <c r="AL603" s="1"/>
      <c r="AM603" s="1"/>
      <c r="AN603" s="1"/>
      <c r="AO603" s="1"/>
      <c r="AP603" s="1"/>
      <c r="AQ603" s="1"/>
      <c r="AR603" s="1"/>
      <c r="AS603" s="1"/>
      <c r="AT603" s="1"/>
      <c r="AU603" s="1"/>
      <c r="AV603" s="1"/>
      <c r="AW603" s="1"/>
      <c r="AX603" s="1"/>
      <c r="AY603" s="1"/>
    </row>
    <row r="604" spans="1:51" ht="71.099999999999994" customHeight="1" x14ac:dyDescent="0.2">
      <c r="A604" s="174">
        <f t="shared" si="9"/>
        <v>596</v>
      </c>
      <c r="B604" s="302" t="s">
        <v>3411</v>
      </c>
      <c r="C604" s="302" t="s">
        <v>2097</v>
      </c>
      <c r="D604" s="302" t="s">
        <v>2098</v>
      </c>
      <c r="E604" s="303" t="s">
        <v>44</v>
      </c>
      <c r="F604" s="302" t="s">
        <v>34</v>
      </c>
      <c r="G604" s="303" t="s">
        <v>35</v>
      </c>
      <c r="H604" s="254">
        <v>44874</v>
      </c>
      <c r="I604" s="255" t="s">
        <v>3424</v>
      </c>
      <c r="J604" s="255" t="s">
        <v>3424</v>
      </c>
      <c r="K604" s="180" t="s">
        <v>40</v>
      </c>
      <c r="L604" s="217" t="s">
        <v>989</v>
      </c>
      <c r="M604" s="217" t="s">
        <v>989</v>
      </c>
      <c r="N604" s="181" t="s">
        <v>41</v>
      </c>
      <c r="O604" s="254">
        <v>44874</v>
      </c>
      <c r="P604" s="182" t="s">
        <v>989</v>
      </c>
      <c r="Q604" s="1"/>
      <c r="R604" s="1"/>
      <c r="S604" s="1"/>
      <c r="T604" s="1"/>
      <c r="U604" s="1"/>
      <c r="V604" s="1"/>
      <c r="W604" s="1"/>
      <c r="X604" s="1"/>
      <c r="Y604" s="1"/>
      <c r="Z604" s="1"/>
      <c r="AA604" s="1"/>
      <c r="AB604" s="1"/>
      <c r="AC604" s="1"/>
      <c r="AD604" s="1"/>
      <c r="AE604" s="1"/>
      <c r="AF604" s="1"/>
      <c r="AG604" s="1"/>
      <c r="AH604" s="1"/>
      <c r="AI604" s="1"/>
      <c r="AJ604" s="1"/>
      <c r="AK604" s="1"/>
      <c r="AL604" s="1"/>
      <c r="AM604" s="1"/>
      <c r="AN604" s="1"/>
      <c r="AO604" s="1"/>
      <c r="AP604" s="1"/>
      <c r="AQ604" s="1"/>
      <c r="AR604" s="1"/>
      <c r="AS604" s="1"/>
      <c r="AT604" s="1"/>
      <c r="AU604" s="1"/>
      <c r="AV604" s="1"/>
      <c r="AW604" s="1"/>
      <c r="AX604" s="1"/>
      <c r="AY604" s="1"/>
    </row>
    <row r="605" spans="1:51" ht="71.099999999999994" customHeight="1" x14ac:dyDescent="0.2">
      <c r="A605" s="174">
        <f t="shared" si="9"/>
        <v>597</v>
      </c>
      <c r="B605" s="302" t="s">
        <v>3411</v>
      </c>
      <c r="C605" s="302" t="s">
        <v>2099</v>
      </c>
      <c r="D605" s="302" t="s">
        <v>2100</v>
      </c>
      <c r="E605" s="303" t="s">
        <v>44</v>
      </c>
      <c r="F605" s="302" t="s">
        <v>34</v>
      </c>
      <c r="G605" s="303" t="s">
        <v>35</v>
      </c>
      <c r="H605" s="254">
        <v>44874</v>
      </c>
      <c r="I605" s="255" t="s">
        <v>3424</v>
      </c>
      <c r="J605" s="255" t="s">
        <v>3424</v>
      </c>
      <c r="K605" s="180" t="s">
        <v>40</v>
      </c>
      <c r="L605" s="217" t="s">
        <v>989</v>
      </c>
      <c r="M605" s="217" t="s">
        <v>989</v>
      </c>
      <c r="N605" s="181" t="s">
        <v>41</v>
      </c>
      <c r="O605" s="254">
        <v>44874</v>
      </c>
      <c r="P605" s="182" t="s">
        <v>989</v>
      </c>
      <c r="Q605" s="1"/>
      <c r="R605" s="1"/>
      <c r="S605" s="1"/>
      <c r="T605" s="1"/>
      <c r="U605" s="1"/>
      <c r="V605" s="1"/>
      <c r="W605" s="1"/>
      <c r="X605" s="1"/>
      <c r="Y605" s="1"/>
      <c r="Z605" s="1"/>
      <c r="AA605" s="1"/>
      <c r="AB605" s="1"/>
      <c r="AC605" s="1"/>
      <c r="AD605" s="1"/>
      <c r="AE605" s="1"/>
      <c r="AF605" s="1"/>
      <c r="AG605" s="1"/>
      <c r="AH605" s="1"/>
      <c r="AI605" s="1"/>
      <c r="AJ605" s="1"/>
      <c r="AK605" s="1"/>
      <c r="AL605" s="1"/>
      <c r="AM605" s="1"/>
      <c r="AN605" s="1"/>
      <c r="AO605" s="1"/>
      <c r="AP605" s="1"/>
      <c r="AQ605" s="1"/>
      <c r="AR605" s="1"/>
      <c r="AS605" s="1"/>
      <c r="AT605" s="1"/>
      <c r="AU605" s="1"/>
      <c r="AV605" s="1"/>
      <c r="AW605" s="1"/>
      <c r="AX605" s="1"/>
      <c r="AY605" s="1"/>
    </row>
    <row r="606" spans="1:51" ht="71.099999999999994" customHeight="1" x14ac:dyDescent="0.2">
      <c r="A606" s="174">
        <f t="shared" si="9"/>
        <v>598</v>
      </c>
      <c r="B606" s="302" t="s">
        <v>3411</v>
      </c>
      <c r="C606" s="302" t="s">
        <v>2101</v>
      </c>
      <c r="D606" s="302" t="s">
        <v>2102</v>
      </c>
      <c r="E606" s="303" t="s">
        <v>44</v>
      </c>
      <c r="F606" s="302" t="s">
        <v>34</v>
      </c>
      <c r="G606" s="303" t="s">
        <v>35</v>
      </c>
      <c r="H606" s="254">
        <v>44874</v>
      </c>
      <c r="I606" s="255" t="s">
        <v>3424</v>
      </c>
      <c r="J606" s="255" t="s">
        <v>3424</v>
      </c>
      <c r="K606" s="180" t="s">
        <v>40</v>
      </c>
      <c r="L606" s="217" t="s">
        <v>989</v>
      </c>
      <c r="M606" s="217" t="s">
        <v>989</v>
      </c>
      <c r="N606" s="181" t="s">
        <v>41</v>
      </c>
      <c r="O606" s="254">
        <v>44874</v>
      </c>
      <c r="P606" s="182" t="s">
        <v>989</v>
      </c>
      <c r="Q606" s="1"/>
      <c r="R606" s="1"/>
      <c r="S606" s="1"/>
      <c r="T606" s="1"/>
      <c r="U606" s="1"/>
      <c r="V606" s="1"/>
      <c r="W606" s="1"/>
      <c r="X606" s="1"/>
      <c r="Y606" s="1"/>
      <c r="Z606" s="1"/>
      <c r="AA606" s="1"/>
      <c r="AB606" s="1"/>
      <c r="AC606" s="1"/>
      <c r="AD606" s="1"/>
      <c r="AE606" s="1"/>
      <c r="AF606" s="1"/>
      <c r="AG606" s="1"/>
      <c r="AH606" s="1"/>
      <c r="AI606" s="1"/>
      <c r="AJ606" s="1"/>
      <c r="AK606" s="1"/>
      <c r="AL606" s="1"/>
      <c r="AM606" s="1"/>
      <c r="AN606" s="1"/>
      <c r="AO606" s="1"/>
      <c r="AP606" s="1"/>
      <c r="AQ606" s="1"/>
      <c r="AR606" s="1"/>
      <c r="AS606" s="1"/>
      <c r="AT606" s="1"/>
      <c r="AU606" s="1"/>
      <c r="AV606" s="1"/>
      <c r="AW606" s="1"/>
      <c r="AX606" s="1"/>
      <c r="AY606" s="1"/>
    </row>
    <row r="607" spans="1:51" ht="71.099999999999994" customHeight="1" x14ac:dyDescent="0.2">
      <c r="A607" s="174">
        <f t="shared" si="9"/>
        <v>599</v>
      </c>
      <c r="B607" s="302" t="s">
        <v>3411</v>
      </c>
      <c r="C607" s="302" t="s">
        <v>2103</v>
      </c>
      <c r="D607" s="302" t="s">
        <v>2104</v>
      </c>
      <c r="E607" s="303" t="s">
        <v>44</v>
      </c>
      <c r="F607" s="302" t="s">
        <v>34</v>
      </c>
      <c r="G607" s="303" t="s">
        <v>35</v>
      </c>
      <c r="H607" s="254">
        <v>44874</v>
      </c>
      <c r="I607" s="255" t="s">
        <v>3424</v>
      </c>
      <c r="J607" s="255" t="s">
        <v>3424</v>
      </c>
      <c r="K607" s="180" t="s">
        <v>40</v>
      </c>
      <c r="L607" s="217" t="s">
        <v>989</v>
      </c>
      <c r="M607" s="217" t="s">
        <v>989</v>
      </c>
      <c r="N607" s="181" t="s">
        <v>41</v>
      </c>
      <c r="O607" s="254">
        <v>44874</v>
      </c>
      <c r="P607" s="182" t="s">
        <v>989</v>
      </c>
      <c r="Q607" s="1"/>
      <c r="R607" s="1"/>
      <c r="S607" s="1"/>
      <c r="T607" s="1"/>
      <c r="U607" s="1"/>
      <c r="V607" s="1"/>
      <c r="W607" s="1"/>
      <c r="X607" s="1"/>
      <c r="Y607" s="1"/>
      <c r="Z607" s="1"/>
      <c r="AA607" s="1"/>
      <c r="AB607" s="1"/>
      <c r="AC607" s="1"/>
      <c r="AD607" s="1"/>
      <c r="AE607" s="1"/>
      <c r="AF607" s="1"/>
      <c r="AG607" s="1"/>
      <c r="AH607" s="1"/>
      <c r="AI607" s="1"/>
      <c r="AJ607" s="1"/>
      <c r="AK607" s="1"/>
      <c r="AL607" s="1"/>
      <c r="AM607" s="1"/>
      <c r="AN607" s="1"/>
      <c r="AO607" s="1"/>
      <c r="AP607" s="1"/>
      <c r="AQ607" s="1"/>
      <c r="AR607" s="1"/>
      <c r="AS607" s="1"/>
      <c r="AT607" s="1"/>
      <c r="AU607" s="1"/>
      <c r="AV607" s="1"/>
      <c r="AW607" s="1"/>
      <c r="AX607" s="1"/>
      <c r="AY607" s="1"/>
    </row>
    <row r="608" spans="1:51" ht="71.099999999999994" customHeight="1" x14ac:dyDescent="0.2">
      <c r="A608" s="174">
        <f t="shared" si="9"/>
        <v>600</v>
      </c>
      <c r="B608" s="302" t="s">
        <v>3411</v>
      </c>
      <c r="C608" s="302" t="s">
        <v>2105</v>
      </c>
      <c r="D608" s="302" t="s">
        <v>2106</v>
      </c>
      <c r="E608" s="303" t="s">
        <v>44</v>
      </c>
      <c r="F608" s="302" t="s">
        <v>34</v>
      </c>
      <c r="G608" s="303" t="s">
        <v>35</v>
      </c>
      <c r="H608" s="254">
        <v>44874</v>
      </c>
      <c r="I608" s="255" t="s">
        <v>3424</v>
      </c>
      <c r="J608" s="255" t="s">
        <v>3424</v>
      </c>
      <c r="K608" s="180" t="s">
        <v>40</v>
      </c>
      <c r="L608" s="217" t="s">
        <v>989</v>
      </c>
      <c r="M608" s="217" t="s">
        <v>989</v>
      </c>
      <c r="N608" s="181" t="s">
        <v>41</v>
      </c>
      <c r="O608" s="254">
        <v>44874</v>
      </c>
      <c r="P608" s="182" t="s">
        <v>989</v>
      </c>
      <c r="Q608" s="1"/>
      <c r="R608" s="1"/>
      <c r="S608" s="1"/>
      <c r="T608" s="1"/>
      <c r="U608" s="1"/>
      <c r="V608" s="1"/>
      <c r="W608" s="1"/>
      <c r="X608" s="1"/>
      <c r="Y608" s="1"/>
      <c r="Z608" s="1"/>
      <c r="AA608" s="1"/>
      <c r="AB608" s="1"/>
      <c r="AC608" s="1"/>
      <c r="AD608" s="1"/>
      <c r="AE608" s="1"/>
      <c r="AF608" s="1"/>
      <c r="AG608" s="1"/>
      <c r="AH608" s="1"/>
      <c r="AI608" s="1"/>
      <c r="AJ608" s="1"/>
      <c r="AK608" s="1"/>
      <c r="AL608" s="1"/>
      <c r="AM608" s="1"/>
      <c r="AN608" s="1"/>
      <c r="AO608" s="1"/>
      <c r="AP608" s="1"/>
      <c r="AQ608" s="1"/>
      <c r="AR608" s="1"/>
      <c r="AS608" s="1"/>
      <c r="AT608" s="1"/>
      <c r="AU608" s="1"/>
      <c r="AV608" s="1"/>
      <c r="AW608" s="1"/>
      <c r="AX608" s="1"/>
      <c r="AY608" s="1"/>
    </row>
    <row r="609" spans="1:51" ht="71.099999999999994" customHeight="1" x14ac:dyDescent="0.2">
      <c r="A609" s="174">
        <f t="shared" si="9"/>
        <v>601</v>
      </c>
      <c r="B609" s="302" t="s">
        <v>3411</v>
      </c>
      <c r="C609" s="302" t="s">
        <v>1521</v>
      </c>
      <c r="D609" s="302" t="s">
        <v>2107</v>
      </c>
      <c r="E609" s="303" t="s">
        <v>44</v>
      </c>
      <c r="F609" s="302" t="s">
        <v>34</v>
      </c>
      <c r="G609" s="303" t="s">
        <v>35</v>
      </c>
      <c r="H609" s="254">
        <v>44874</v>
      </c>
      <c r="I609" s="255" t="s">
        <v>3424</v>
      </c>
      <c r="J609" s="255" t="s">
        <v>3424</v>
      </c>
      <c r="K609" s="257" t="s">
        <v>1542</v>
      </c>
      <c r="L609" s="257" t="s">
        <v>1543</v>
      </c>
      <c r="M609" s="257" t="s">
        <v>1543</v>
      </c>
      <c r="N609" s="258" t="s">
        <v>119</v>
      </c>
      <c r="O609" s="254">
        <v>44874</v>
      </c>
      <c r="P609" s="178" t="s">
        <v>1105</v>
      </c>
      <c r="Q609" s="1"/>
      <c r="R609" s="1"/>
      <c r="S609" s="1"/>
      <c r="T609" s="1"/>
      <c r="U609" s="1"/>
      <c r="V609" s="1"/>
      <c r="W609" s="1"/>
      <c r="X609" s="1"/>
      <c r="Y609" s="1"/>
      <c r="Z609" s="1"/>
      <c r="AA609" s="1"/>
      <c r="AB609" s="1"/>
      <c r="AC609" s="1"/>
      <c r="AD609" s="1"/>
      <c r="AE609" s="1"/>
      <c r="AF609" s="1"/>
      <c r="AG609" s="1"/>
      <c r="AH609" s="1"/>
      <c r="AI609" s="1"/>
      <c r="AJ609" s="1"/>
      <c r="AK609" s="1"/>
      <c r="AL609" s="1"/>
      <c r="AM609" s="1"/>
      <c r="AN609" s="1"/>
      <c r="AO609" s="1"/>
      <c r="AP609" s="1"/>
      <c r="AQ609" s="1"/>
      <c r="AR609" s="1"/>
      <c r="AS609" s="1"/>
      <c r="AT609" s="1"/>
      <c r="AU609" s="1"/>
      <c r="AV609" s="1"/>
      <c r="AW609" s="1"/>
      <c r="AX609" s="1"/>
      <c r="AY609" s="1"/>
    </row>
    <row r="610" spans="1:51" ht="71.099999999999994" customHeight="1" x14ac:dyDescent="0.2">
      <c r="A610" s="174">
        <f t="shared" si="9"/>
        <v>602</v>
      </c>
      <c r="B610" s="274" t="s">
        <v>2108</v>
      </c>
      <c r="C610" s="274" t="s">
        <v>2109</v>
      </c>
      <c r="D610" s="285" t="s">
        <v>2110</v>
      </c>
      <c r="E610" s="273" t="s">
        <v>44</v>
      </c>
      <c r="F610" s="274" t="s">
        <v>34</v>
      </c>
      <c r="G610" s="273" t="s">
        <v>35</v>
      </c>
      <c r="H610" s="225">
        <v>44197</v>
      </c>
      <c r="I610" s="182" t="s">
        <v>3425</v>
      </c>
      <c r="J610" s="182" t="s">
        <v>3425</v>
      </c>
      <c r="K610" s="180" t="s">
        <v>51</v>
      </c>
      <c r="L610" s="180" t="s">
        <v>2111</v>
      </c>
      <c r="M610" s="180" t="s">
        <v>2112</v>
      </c>
      <c r="N610" s="180" t="s">
        <v>119</v>
      </c>
      <c r="O610" s="260">
        <v>44433</v>
      </c>
      <c r="P610" s="180" t="s">
        <v>2113</v>
      </c>
      <c r="Q610" s="1"/>
      <c r="R610" s="1"/>
      <c r="S610" s="1"/>
      <c r="T610" s="1"/>
      <c r="U610" s="1"/>
      <c r="V610" s="1"/>
      <c r="W610" s="1"/>
      <c r="X610" s="1"/>
      <c r="Y610" s="1"/>
      <c r="Z610" s="1"/>
      <c r="AA610" s="1"/>
      <c r="AB610" s="1"/>
      <c r="AC610" s="1"/>
      <c r="AD610" s="1"/>
      <c r="AE610" s="1"/>
      <c r="AF610" s="1"/>
      <c r="AG610" s="1"/>
      <c r="AH610" s="1"/>
      <c r="AI610" s="1"/>
      <c r="AJ610" s="1"/>
      <c r="AK610" s="1"/>
      <c r="AL610" s="1"/>
      <c r="AM610" s="1"/>
      <c r="AN610" s="1"/>
      <c r="AO610" s="1"/>
      <c r="AP610" s="1"/>
      <c r="AQ610" s="1"/>
      <c r="AR610" s="1"/>
      <c r="AS610" s="1"/>
      <c r="AT610" s="1"/>
      <c r="AU610" s="1"/>
      <c r="AV610" s="1"/>
      <c r="AW610" s="1"/>
      <c r="AX610" s="1"/>
      <c r="AY610" s="1"/>
    </row>
    <row r="611" spans="1:51" ht="71.099999999999994" customHeight="1" x14ac:dyDescent="0.2">
      <c r="A611" s="174">
        <f t="shared" si="9"/>
        <v>603</v>
      </c>
      <c r="B611" s="274" t="s">
        <v>2108</v>
      </c>
      <c r="C611" s="274" t="s">
        <v>2114</v>
      </c>
      <c r="D611" s="285" t="s">
        <v>2115</v>
      </c>
      <c r="E611" s="273" t="s">
        <v>44</v>
      </c>
      <c r="F611" s="274" t="s">
        <v>34</v>
      </c>
      <c r="G611" s="273" t="s">
        <v>35</v>
      </c>
      <c r="H611" s="225">
        <v>44197</v>
      </c>
      <c r="I611" s="182" t="s">
        <v>3425</v>
      </c>
      <c r="J611" s="182" t="s">
        <v>3425</v>
      </c>
      <c r="K611" s="180" t="s">
        <v>51</v>
      </c>
      <c r="L611" s="180" t="s">
        <v>2111</v>
      </c>
      <c r="M611" s="180" t="s">
        <v>2112</v>
      </c>
      <c r="N611" s="180" t="s">
        <v>119</v>
      </c>
      <c r="O611" s="260">
        <v>44433</v>
      </c>
      <c r="P611" s="180" t="s">
        <v>2113</v>
      </c>
      <c r="Q611" s="1"/>
      <c r="R611" s="1"/>
      <c r="S611" s="1"/>
      <c r="T611" s="1"/>
      <c r="U611" s="1"/>
      <c r="V611" s="1"/>
      <c r="W611" s="1"/>
      <c r="X611" s="1"/>
      <c r="Y611" s="1"/>
      <c r="Z611" s="1"/>
      <c r="AA611" s="1"/>
      <c r="AB611" s="1"/>
      <c r="AC611" s="1"/>
      <c r="AD611" s="1"/>
      <c r="AE611" s="1"/>
      <c r="AF611" s="1"/>
      <c r="AG611" s="1"/>
      <c r="AH611" s="1"/>
      <c r="AI611" s="1"/>
      <c r="AJ611" s="1"/>
      <c r="AK611" s="1"/>
      <c r="AL611" s="1"/>
      <c r="AM611" s="1"/>
      <c r="AN611" s="1"/>
      <c r="AO611" s="1"/>
      <c r="AP611" s="1"/>
      <c r="AQ611" s="1"/>
      <c r="AR611" s="1"/>
      <c r="AS611" s="1"/>
      <c r="AT611" s="1"/>
      <c r="AU611" s="1"/>
      <c r="AV611" s="1"/>
      <c r="AW611" s="1"/>
      <c r="AX611" s="1"/>
      <c r="AY611" s="1"/>
    </row>
    <row r="612" spans="1:51" ht="71.099999999999994" customHeight="1" x14ac:dyDescent="0.2">
      <c r="A612" s="174">
        <f t="shared" si="9"/>
        <v>604</v>
      </c>
      <c r="B612" s="274" t="s">
        <v>2108</v>
      </c>
      <c r="C612" s="274" t="s">
        <v>2116</v>
      </c>
      <c r="D612" s="285" t="s">
        <v>2117</v>
      </c>
      <c r="E612" s="273" t="s">
        <v>44</v>
      </c>
      <c r="F612" s="274" t="s">
        <v>34</v>
      </c>
      <c r="G612" s="273" t="s">
        <v>35</v>
      </c>
      <c r="H612" s="225">
        <v>44197</v>
      </c>
      <c r="I612" s="182" t="s">
        <v>3425</v>
      </c>
      <c r="J612" s="182" t="s">
        <v>3425</v>
      </c>
      <c r="K612" s="180" t="s">
        <v>51</v>
      </c>
      <c r="L612" s="180" t="s">
        <v>2111</v>
      </c>
      <c r="M612" s="180" t="s">
        <v>2112</v>
      </c>
      <c r="N612" s="180" t="s">
        <v>119</v>
      </c>
      <c r="O612" s="260">
        <v>44433</v>
      </c>
      <c r="P612" s="180" t="s">
        <v>2113</v>
      </c>
      <c r="Q612" s="1"/>
      <c r="R612" s="1"/>
      <c r="S612" s="1"/>
      <c r="T612" s="1"/>
      <c r="U612" s="1"/>
      <c r="V612" s="1"/>
      <c r="W612" s="1"/>
      <c r="X612" s="1"/>
      <c r="Y612" s="1"/>
      <c r="Z612" s="1"/>
      <c r="AA612" s="1"/>
      <c r="AB612" s="1"/>
      <c r="AC612" s="1"/>
      <c r="AD612" s="1"/>
      <c r="AE612" s="1"/>
      <c r="AF612" s="1"/>
      <c r="AG612" s="1"/>
      <c r="AH612" s="1"/>
      <c r="AI612" s="1"/>
      <c r="AJ612" s="1"/>
      <c r="AK612" s="1"/>
      <c r="AL612" s="1"/>
      <c r="AM612" s="1"/>
      <c r="AN612" s="1"/>
      <c r="AO612" s="1"/>
      <c r="AP612" s="1"/>
      <c r="AQ612" s="1"/>
      <c r="AR612" s="1"/>
      <c r="AS612" s="1"/>
      <c r="AT612" s="1"/>
      <c r="AU612" s="1"/>
      <c r="AV612" s="1"/>
      <c r="AW612" s="1"/>
      <c r="AX612" s="1"/>
      <c r="AY612" s="1"/>
    </row>
    <row r="613" spans="1:51" ht="71.099999999999994" customHeight="1" x14ac:dyDescent="0.2">
      <c r="A613" s="174">
        <f t="shared" si="9"/>
        <v>605</v>
      </c>
      <c r="B613" s="274" t="s">
        <v>2108</v>
      </c>
      <c r="C613" s="274" t="s">
        <v>2118</v>
      </c>
      <c r="D613" s="285" t="s">
        <v>2119</v>
      </c>
      <c r="E613" s="273" t="s">
        <v>44</v>
      </c>
      <c r="F613" s="274" t="s">
        <v>34</v>
      </c>
      <c r="G613" s="273" t="s">
        <v>35</v>
      </c>
      <c r="H613" s="225">
        <v>44197</v>
      </c>
      <c r="I613" s="182" t="s">
        <v>3425</v>
      </c>
      <c r="J613" s="182" t="s">
        <v>3425</v>
      </c>
      <c r="K613" s="180" t="s">
        <v>51</v>
      </c>
      <c r="L613" s="180" t="s">
        <v>2111</v>
      </c>
      <c r="M613" s="180" t="s">
        <v>2112</v>
      </c>
      <c r="N613" s="180" t="s">
        <v>119</v>
      </c>
      <c r="O613" s="260">
        <v>44433</v>
      </c>
      <c r="P613" s="180" t="s">
        <v>2113</v>
      </c>
      <c r="Q613" s="1"/>
      <c r="R613" s="1"/>
      <c r="S613" s="1"/>
      <c r="T613" s="1"/>
      <c r="U613" s="1"/>
      <c r="V613" s="1"/>
      <c r="W613" s="1"/>
      <c r="X613" s="1"/>
      <c r="Y613" s="1"/>
      <c r="Z613" s="1"/>
      <c r="AA613" s="1"/>
      <c r="AB613" s="1"/>
      <c r="AC613" s="1"/>
      <c r="AD613" s="1"/>
      <c r="AE613" s="1"/>
      <c r="AF613" s="1"/>
      <c r="AG613" s="1"/>
      <c r="AH613" s="1"/>
      <c r="AI613" s="1"/>
      <c r="AJ613" s="1"/>
      <c r="AK613" s="1"/>
      <c r="AL613" s="1"/>
      <c r="AM613" s="1"/>
      <c r="AN613" s="1"/>
      <c r="AO613" s="1"/>
      <c r="AP613" s="1"/>
      <c r="AQ613" s="1"/>
      <c r="AR613" s="1"/>
      <c r="AS613" s="1"/>
      <c r="AT613" s="1"/>
      <c r="AU613" s="1"/>
      <c r="AV613" s="1"/>
      <c r="AW613" s="1"/>
      <c r="AX613" s="1"/>
      <c r="AY613" s="1"/>
    </row>
    <row r="614" spans="1:51" ht="71.099999999999994" customHeight="1" x14ac:dyDescent="0.2">
      <c r="A614" s="174">
        <f t="shared" si="9"/>
        <v>606</v>
      </c>
      <c r="B614" s="274" t="s">
        <v>2108</v>
      </c>
      <c r="C614" s="274" t="s">
        <v>2120</v>
      </c>
      <c r="D614" s="285" t="s">
        <v>2121</v>
      </c>
      <c r="E614" s="273" t="s">
        <v>44</v>
      </c>
      <c r="F614" s="274" t="s">
        <v>34</v>
      </c>
      <c r="G614" s="273" t="s">
        <v>35</v>
      </c>
      <c r="H614" s="225">
        <v>44197</v>
      </c>
      <c r="I614" s="182" t="s">
        <v>3425</v>
      </c>
      <c r="J614" s="182" t="s">
        <v>3425</v>
      </c>
      <c r="K614" s="180" t="s">
        <v>51</v>
      </c>
      <c r="L614" s="180" t="s">
        <v>2111</v>
      </c>
      <c r="M614" s="180" t="s">
        <v>2112</v>
      </c>
      <c r="N614" s="180" t="s">
        <v>119</v>
      </c>
      <c r="O614" s="260">
        <v>44433</v>
      </c>
      <c r="P614" s="180" t="s">
        <v>2113</v>
      </c>
      <c r="Q614" s="1"/>
      <c r="R614" s="1"/>
      <c r="S614" s="1"/>
      <c r="T614" s="1"/>
      <c r="U614" s="1"/>
      <c r="V614" s="1"/>
      <c r="W614" s="1"/>
      <c r="X614" s="1"/>
      <c r="Y614" s="1"/>
      <c r="Z614" s="1"/>
      <c r="AA614" s="1"/>
      <c r="AB614" s="1"/>
      <c r="AC614" s="1"/>
      <c r="AD614" s="1"/>
      <c r="AE614" s="1"/>
      <c r="AF614" s="1"/>
      <c r="AG614" s="1"/>
      <c r="AH614" s="1"/>
      <c r="AI614" s="1"/>
      <c r="AJ614" s="1"/>
      <c r="AK614" s="1"/>
      <c r="AL614" s="1"/>
      <c r="AM614" s="1"/>
      <c r="AN614" s="1"/>
      <c r="AO614" s="1"/>
      <c r="AP614" s="1"/>
      <c r="AQ614" s="1"/>
      <c r="AR614" s="1"/>
      <c r="AS614" s="1"/>
      <c r="AT614" s="1"/>
      <c r="AU614" s="1"/>
      <c r="AV614" s="1"/>
      <c r="AW614" s="1"/>
      <c r="AX614" s="1"/>
      <c r="AY614" s="1"/>
    </row>
    <row r="615" spans="1:51" ht="71.099999999999994" customHeight="1" x14ac:dyDescent="0.2">
      <c r="A615" s="174">
        <f t="shared" si="9"/>
        <v>607</v>
      </c>
      <c r="B615" s="274" t="s">
        <v>2108</v>
      </c>
      <c r="C615" s="274" t="s">
        <v>2122</v>
      </c>
      <c r="D615" s="285" t="s">
        <v>2123</v>
      </c>
      <c r="E615" s="273" t="s">
        <v>44</v>
      </c>
      <c r="F615" s="274" t="s">
        <v>34</v>
      </c>
      <c r="G615" s="273" t="s">
        <v>35</v>
      </c>
      <c r="H615" s="225">
        <v>44197</v>
      </c>
      <c r="I615" s="182" t="s">
        <v>3425</v>
      </c>
      <c r="J615" s="182" t="s">
        <v>3425</v>
      </c>
      <c r="K615" s="180" t="s">
        <v>51</v>
      </c>
      <c r="L615" s="180" t="s">
        <v>2111</v>
      </c>
      <c r="M615" s="180" t="s">
        <v>2112</v>
      </c>
      <c r="N615" s="180" t="s">
        <v>119</v>
      </c>
      <c r="O615" s="260">
        <v>44433</v>
      </c>
      <c r="P615" s="180" t="s">
        <v>2113</v>
      </c>
      <c r="Q615" s="1"/>
      <c r="R615" s="1"/>
      <c r="S615" s="1"/>
      <c r="T615" s="1"/>
      <c r="U615" s="1"/>
      <c r="V615" s="1"/>
      <c r="W615" s="1"/>
      <c r="X615" s="1"/>
      <c r="Y615" s="1"/>
      <c r="Z615" s="1"/>
      <c r="AA615" s="1"/>
      <c r="AB615" s="1"/>
      <c r="AC615" s="1"/>
      <c r="AD615" s="1"/>
      <c r="AE615" s="1"/>
      <c r="AF615" s="1"/>
      <c r="AG615" s="1"/>
      <c r="AH615" s="1"/>
      <c r="AI615" s="1"/>
      <c r="AJ615" s="1"/>
      <c r="AK615" s="1"/>
      <c r="AL615" s="1"/>
      <c r="AM615" s="1"/>
      <c r="AN615" s="1"/>
      <c r="AO615" s="1"/>
      <c r="AP615" s="1"/>
      <c r="AQ615" s="1"/>
      <c r="AR615" s="1"/>
      <c r="AS615" s="1"/>
      <c r="AT615" s="1"/>
      <c r="AU615" s="1"/>
      <c r="AV615" s="1"/>
      <c r="AW615" s="1"/>
      <c r="AX615" s="1"/>
      <c r="AY615" s="1"/>
    </row>
    <row r="616" spans="1:51" ht="71.099999999999994" customHeight="1" x14ac:dyDescent="0.2">
      <c r="A616" s="174">
        <f t="shared" si="9"/>
        <v>608</v>
      </c>
      <c r="B616" s="274" t="s">
        <v>2108</v>
      </c>
      <c r="C616" s="274" t="s">
        <v>2124</v>
      </c>
      <c r="D616" s="285" t="s">
        <v>2125</v>
      </c>
      <c r="E616" s="273" t="s">
        <v>44</v>
      </c>
      <c r="F616" s="274" t="s">
        <v>34</v>
      </c>
      <c r="G616" s="273" t="s">
        <v>35</v>
      </c>
      <c r="H616" s="225">
        <v>44197</v>
      </c>
      <c r="I616" s="182" t="s">
        <v>3425</v>
      </c>
      <c r="J616" s="182" t="s">
        <v>3425</v>
      </c>
      <c r="K616" s="180" t="s">
        <v>51</v>
      </c>
      <c r="L616" s="180" t="s">
        <v>2111</v>
      </c>
      <c r="M616" s="180" t="s">
        <v>2112</v>
      </c>
      <c r="N616" s="180" t="s">
        <v>119</v>
      </c>
      <c r="O616" s="260">
        <v>44433</v>
      </c>
      <c r="P616" s="180" t="s">
        <v>2113</v>
      </c>
      <c r="Q616" s="1"/>
      <c r="R616" s="1"/>
      <c r="S616" s="1"/>
      <c r="T616" s="1"/>
      <c r="U616" s="1"/>
      <c r="V616" s="1"/>
      <c r="W616" s="1"/>
      <c r="X616" s="1"/>
      <c r="Y616" s="1"/>
      <c r="Z616" s="1"/>
      <c r="AA616" s="1"/>
      <c r="AB616" s="1"/>
      <c r="AC616" s="1"/>
      <c r="AD616" s="1"/>
      <c r="AE616" s="1"/>
      <c r="AF616" s="1"/>
      <c r="AG616" s="1"/>
      <c r="AH616" s="1"/>
      <c r="AI616" s="1"/>
      <c r="AJ616" s="1"/>
      <c r="AK616" s="1"/>
      <c r="AL616" s="1"/>
      <c r="AM616" s="1"/>
      <c r="AN616" s="1"/>
      <c r="AO616" s="1"/>
      <c r="AP616" s="1"/>
      <c r="AQ616" s="1"/>
      <c r="AR616" s="1"/>
      <c r="AS616" s="1"/>
      <c r="AT616" s="1"/>
      <c r="AU616" s="1"/>
      <c r="AV616" s="1"/>
      <c r="AW616" s="1"/>
      <c r="AX616" s="1"/>
      <c r="AY616" s="1"/>
    </row>
    <row r="617" spans="1:51" ht="71.099999999999994" customHeight="1" x14ac:dyDescent="0.2">
      <c r="A617" s="174">
        <f t="shared" si="9"/>
        <v>609</v>
      </c>
      <c r="B617" s="274" t="s">
        <v>2108</v>
      </c>
      <c r="C617" s="274" t="s">
        <v>2126</v>
      </c>
      <c r="D617" s="285" t="s">
        <v>2127</v>
      </c>
      <c r="E617" s="273" t="s">
        <v>44</v>
      </c>
      <c r="F617" s="274" t="s">
        <v>34</v>
      </c>
      <c r="G617" s="273" t="s">
        <v>35</v>
      </c>
      <c r="H617" s="225">
        <v>44197</v>
      </c>
      <c r="I617" s="182" t="s">
        <v>3425</v>
      </c>
      <c r="J617" s="182" t="s">
        <v>3425</v>
      </c>
      <c r="K617" s="180" t="s">
        <v>51</v>
      </c>
      <c r="L617" s="180" t="s">
        <v>2111</v>
      </c>
      <c r="M617" s="180" t="s">
        <v>2112</v>
      </c>
      <c r="N617" s="180" t="s">
        <v>119</v>
      </c>
      <c r="O617" s="260">
        <v>44433</v>
      </c>
      <c r="P617" s="180" t="s">
        <v>2113</v>
      </c>
      <c r="Q617" s="1"/>
      <c r="R617" s="1"/>
      <c r="S617" s="1"/>
      <c r="T617" s="1"/>
      <c r="U617" s="1"/>
      <c r="V617" s="1"/>
      <c r="W617" s="1"/>
      <c r="X617" s="1"/>
      <c r="Y617" s="1"/>
      <c r="Z617" s="1"/>
      <c r="AA617" s="1"/>
      <c r="AB617" s="1"/>
      <c r="AC617" s="1"/>
      <c r="AD617" s="1"/>
      <c r="AE617" s="1"/>
      <c r="AF617" s="1"/>
      <c r="AG617" s="1"/>
      <c r="AH617" s="1"/>
      <c r="AI617" s="1"/>
      <c r="AJ617" s="1"/>
      <c r="AK617" s="1"/>
      <c r="AL617" s="1"/>
      <c r="AM617" s="1"/>
      <c r="AN617" s="1"/>
      <c r="AO617" s="1"/>
      <c r="AP617" s="1"/>
      <c r="AQ617" s="1"/>
      <c r="AR617" s="1"/>
      <c r="AS617" s="1"/>
      <c r="AT617" s="1"/>
      <c r="AU617" s="1"/>
      <c r="AV617" s="1"/>
      <c r="AW617" s="1"/>
      <c r="AX617" s="1"/>
      <c r="AY617" s="1"/>
    </row>
    <row r="618" spans="1:51" ht="71.099999999999994" customHeight="1" x14ac:dyDescent="0.2">
      <c r="A618" s="174">
        <f t="shared" si="9"/>
        <v>610</v>
      </c>
      <c r="B618" s="274" t="s">
        <v>2108</v>
      </c>
      <c r="C618" s="274" t="s">
        <v>2128</v>
      </c>
      <c r="D618" s="285" t="s">
        <v>2129</v>
      </c>
      <c r="E618" s="273" t="s">
        <v>44</v>
      </c>
      <c r="F618" s="274" t="s">
        <v>34</v>
      </c>
      <c r="G618" s="273" t="s">
        <v>35</v>
      </c>
      <c r="H618" s="225">
        <v>44197</v>
      </c>
      <c r="I618" s="182" t="s">
        <v>3425</v>
      </c>
      <c r="J618" s="182" t="s">
        <v>3425</v>
      </c>
      <c r="K618" s="180" t="s">
        <v>51</v>
      </c>
      <c r="L618" s="180" t="s">
        <v>2111</v>
      </c>
      <c r="M618" s="180" t="s">
        <v>2112</v>
      </c>
      <c r="N618" s="180" t="s">
        <v>119</v>
      </c>
      <c r="O618" s="260">
        <v>44433</v>
      </c>
      <c r="P618" s="180" t="s">
        <v>2113</v>
      </c>
      <c r="Q618" s="1"/>
      <c r="R618" s="1"/>
      <c r="S618" s="1"/>
      <c r="T618" s="1"/>
      <c r="U618" s="1"/>
      <c r="V618" s="1"/>
      <c r="W618" s="1"/>
      <c r="X618" s="1"/>
      <c r="Y618" s="1"/>
      <c r="Z618" s="1"/>
      <c r="AA618" s="1"/>
      <c r="AB618" s="1"/>
      <c r="AC618" s="1"/>
      <c r="AD618" s="1"/>
      <c r="AE618" s="1"/>
      <c r="AF618" s="1"/>
      <c r="AG618" s="1"/>
      <c r="AH618" s="1"/>
      <c r="AI618" s="1"/>
      <c r="AJ618" s="1"/>
      <c r="AK618" s="1"/>
      <c r="AL618" s="1"/>
      <c r="AM618" s="1"/>
      <c r="AN618" s="1"/>
      <c r="AO618" s="1"/>
      <c r="AP618" s="1"/>
      <c r="AQ618" s="1"/>
      <c r="AR618" s="1"/>
      <c r="AS618" s="1"/>
      <c r="AT618" s="1"/>
      <c r="AU618" s="1"/>
      <c r="AV618" s="1"/>
      <c r="AW618" s="1"/>
      <c r="AX618" s="1"/>
      <c r="AY618" s="1"/>
    </row>
    <row r="619" spans="1:51" ht="71.099999999999994" customHeight="1" x14ac:dyDescent="0.2">
      <c r="A619" s="174">
        <f t="shared" si="9"/>
        <v>611</v>
      </c>
      <c r="B619" s="274" t="s">
        <v>2108</v>
      </c>
      <c r="C619" s="274" t="s">
        <v>2130</v>
      </c>
      <c r="D619" s="285" t="s">
        <v>2131</v>
      </c>
      <c r="E619" s="273" t="s">
        <v>44</v>
      </c>
      <c r="F619" s="274" t="s">
        <v>34</v>
      </c>
      <c r="G619" s="273" t="s">
        <v>35</v>
      </c>
      <c r="H619" s="225">
        <v>44197</v>
      </c>
      <c r="I619" s="182" t="s">
        <v>3425</v>
      </c>
      <c r="J619" s="182" t="s">
        <v>3425</v>
      </c>
      <c r="K619" s="180" t="s">
        <v>51</v>
      </c>
      <c r="L619" s="180" t="s">
        <v>2111</v>
      </c>
      <c r="M619" s="180" t="s">
        <v>2112</v>
      </c>
      <c r="N619" s="180" t="s">
        <v>119</v>
      </c>
      <c r="O619" s="260">
        <v>44433</v>
      </c>
      <c r="P619" s="180" t="s">
        <v>2113</v>
      </c>
      <c r="Q619" s="1"/>
      <c r="R619" s="1"/>
      <c r="S619" s="1"/>
      <c r="T619" s="1"/>
      <c r="U619" s="1"/>
      <c r="V619" s="1"/>
      <c r="W619" s="1"/>
      <c r="X619" s="1"/>
      <c r="Y619" s="1"/>
      <c r="Z619" s="1"/>
      <c r="AA619" s="1"/>
      <c r="AB619" s="1"/>
      <c r="AC619" s="1"/>
      <c r="AD619" s="1"/>
      <c r="AE619" s="1"/>
      <c r="AF619" s="1"/>
      <c r="AG619" s="1"/>
      <c r="AH619" s="1"/>
      <c r="AI619" s="1"/>
      <c r="AJ619" s="1"/>
      <c r="AK619" s="1"/>
      <c r="AL619" s="1"/>
      <c r="AM619" s="1"/>
      <c r="AN619" s="1"/>
      <c r="AO619" s="1"/>
      <c r="AP619" s="1"/>
      <c r="AQ619" s="1"/>
      <c r="AR619" s="1"/>
      <c r="AS619" s="1"/>
      <c r="AT619" s="1"/>
      <c r="AU619" s="1"/>
      <c r="AV619" s="1"/>
      <c r="AW619" s="1"/>
      <c r="AX619" s="1"/>
      <c r="AY619" s="1"/>
    </row>
    <row r="620" spans="1:51" ht="71.099999999999994" customHeight="1" x14ac:dyDescent="0.2">
      <c r="A620" s="174">
        <f t="shared" si="9"/>
        <v>612</v>
      </c>
      <c r="B620" s="274" t="s">
        <v>2108</v>
      </c>
      <c r="C620" s="274" t="s">
        <v>2132</v>
      </c>
      <c r="D620" s="285" t="s">
        <v>2133</v>
      </c>
      <c r="E620" s="273" t="s">
        <v>44</v>
      </c>
      <c r="F620" s="274" t="s">
        <v>34</v>
      </c>
      <c r="G620" s="273" t="s">
        <v>35</v>
      </c>
      <c r="H620" s="225">
        <v>44197</v>
      </c>
      <c r="I620" s="182" t="s">
        <v>3425</v>
      </c>
      <c r="J620" s="182" t="s">
        <v>3425</v>
      </c>
      <c r="K620" s="180" t="s">
        <v>51</v>
      </c>
      <c r="L620" s="180" t="s">
        <v>2111</v>
      </c>
      <c r="M620" s="180" t="s">
        <v>2112</v>
      </c>
      <c r="N620" s="180" t="s">
        <v>119</v>
      </c>
      <c r="O620" s="260">
        <v>44433</v>
      </c>
      <c r="P620" s="180" t="s">
        <v>2113</v>
      </c>
      <c r="Q620" s="1"/>
      <c r="R620" s="1"/>
      <c r="S620" s="1"/>
      <c r="T620" s="1"/>
      <c r="U620" s="1"/>
      <c r="V620" s="1"/>
      <c r="W620" s="1"/>
      <c r="X620" s="1"/>
      <c r="Y620" s="1"/>
      <c r="Z620" s="1"/>
      <c r="AA620" s="1"/>
      <c r="AB620" s="1"/>
      <c r="AC620" s="1"/>
      <c r="AD620" s="1"/>
      <c r="AE620" s="1"/>
      <c r="AF620" s="1"/>
      <c r="AG620" s="1"/>
      <c r="AH620" s="1"/>
      <c r="AI620" s="1"/>
      <c r="AJ620" s="1"/>
      <c r="AK620" s="1"/>
      <c r="AL620" s="1"/>
      <c r="AM620" s="1"/>
      <c r="AN620" s="1"/>
      <c r="AO620" s="1"/>
      <c r="AP620" s="1"/>
      <c r="AQ620" s="1"/>
      <c r="AR620" s="1"/>
      <c r="AS620" s="1"/>
      <c r="AT620" s="1"/>
      <c r="AU620" s="1"/>
      <c r="AV620" s="1"/>
      <c r="AW620" s="1"/>
      <c r="AX620" s="1"/>
      <c r="AY620" s="1"/>
    </row>
    <row r="621" spans="1:51" ht="71.099999999999994" customHeight="1" x14ac:dyDescent="0.2">
      <c r="A621" s="174">
        <f t="shared" si="9"/>
        <v>613</v>
      </c>
      <c r="B621" s="274" t="s">
        <v>2108</v>
      </c>
      <c r="C621" s="274" t="s">
        <v>2134</v>
      </c>
      <c r="D621" s="285" t="s">
        <v>2135</v>
      </c>
      <c r="E621" s="273" t="s">
        <v>44</v>
      </c>
      <c r="F621" s="274" t="s">
        <v>34</v>
      </c>
      <c r="G621" s="273" t="s">
        <v>35</v>
      </c>
      <c r="H621" s="225">
        <v>44197</v>
      </c>
      <c r="I621" s="182" t="s">
        <v>3425</v>
      </c>
      <c r="J621" s="182" t="s">
        <v>3425</v>
      </c>
      <c r="K621" s="180" t="s">
        <v>51</v>
      </c>
      <c r="L621" s="180" t="s">
        <v>2111</v>
      </c>
      <c r="M621" s="180" t="s">
        <v>2112</v>
      </c>
      <c r="N621" s="180" t="s">
        <v>119</v>
      </c>
      <c r="O621" s="260">
        <v>44433</v>
      </c>
      <c r="P621" s="180" t="s">
        <v>2113</v>
      </c>
      <c r="Q621" s="1"/>
      <c r="R621" s="1"/>
      <c r="S621" s="1"/>
      <c r="T621" s="1"/>
      <c r="U621" s="1"/>
      <c r="V621" s="1"/>
      <c r="W621" s="1"/>
      <c r="X621" s="1"/>
      <c r="Y621" s="1"/>
      <c r="Z621" s="1"/>
      <c r="AA621" s="1"/>
      <c r="AB621" s="1"/>
      <c r="AC621" s="1"/>
      <c r="AD621" s="1"/>
      <c r="AE621" s="1"/>
      <c r="AF621" s="1"/>
      <c r="AG621" s="1"/>
      <c r="AH621" s="1"/>
      <c r="AI621" s="1"/>
      <c r="AJ621" s="1"/>
      <c r="AK621" s="1"/>
      <c r="AL621" s="1"/>
      <c r="AM621" s="1"/>
      <c r="AN621" s="1"/>
      <c r="AO621" s="1"/>
      <c r="AP621" s="1"/>
      <c r="AQ621" s="1"/>
      <c r="AR621" s="1"/>
      <c r="AS621" s="1"/>
      <c r="AT621" s="1"/>
      <c r="AU621" s="1"/>
      <c r="AV621" s="1"/>
      <c r="AW621" s="1"/>
      <c r="AX621" s="1"/>
      <c r="AY621" s="1"/>
    </row>
    <row r="622" spans="1:51" ht="71.099999999999994" customHeight="1" x14ac:dyDescent="0.2">
      <c r="A622" s="174">
        <f t="shared" si="9"/>
        <v>614</v>
      </c>
      <c r="B622" s="274" t="s">
        <v>2108</v>
      </c>
      <c r="C622" s="274" t="s">
        <v>2136</v>
      </c>
      <c r="D622" s="285" t="s">
        <v>2137</v>
      </c>
      <c r="E622" s="273" t="s">
        <v>44</v>
      </c>
      <c r="F622" s="274" t="s">
        <v>34</v>
      </c>
      <c r="G622" s="273" t="s">
        <v>35</v>
      </c>
      <c r="H622" s="225">
        <v>44197</v>
      </c>
      <c r="I622" s="182" t="s">
        <v>3425</v>
      </c>
      <c r="J622" s="182" t="s">
        <v>3425</v>
      </c>
      <c r="K622" s="180" t="s">
        <v>51</v>
      </c>
      <c r="L622" s="180" t="s">
        <v>2111</v>
      </c>
      <c r="M622" s="180" t="s">
        <v>2112</v>
      </c>
      <c r="N622" s="180" t="s">
        <v>119</v>
      </c>
      <c r="O622" s="260">
        <v>44433</v>
      </c>
      <c r="P622" s="180" t="s">
        <v>2113</v>
      </c>
      <c r="Q622" s="1"/>
      <c r="R622" s="1"/>
      <c r="S622" s="1"/>
      <c r="T622" s="1"/>
      <c r="U622" s="1"/>
      <c r="V622" s="1"/>
      <c r="W622" s="1"/>
      <c r="X622" s="1"/>
      <c r="Y622" s="1"/>
      <c r="Z622" s="1"/>
      <c r="AA622" s="1"/>
      <c r="AB622" s="1"/>
      <c r="AC622" s="1"/>
      <c r="AD622" s="1"/>
      <c r="AE622" s="1"/>
      <c r="AF622" s="1"/>
      <c r="AG622" s="1"/>
      <c r="AH622" s="1"/>
      <c r="AI622" s="1"/>
      <c r="AJ622" s="1"/>
      <c r="AK622" s="1"/>
      <c r="AL622" s="1"/>
      <c r="AM622" s="1"/>
      <c r="AN622" s="1"/>
      <c r="AO622" s="1"/>
      <c r="AP622" s="1"/>
      <c r="AQ622" s="1"/>
      <c r="AR622" s="1"/>
      <c r="AS622" s="1"/>
      <c r="AT622" s="1"/>
      <c r="AU622" s="1"/>
      <c r="AV622" s="1"/>
      <c r="AW622" s="1"/>
      <c r="AX622" s="1"/>
      <c r="AY622" s="1"/>
    </row>
    <row r="623" spans="1:51" ht="71.099999999999994" customHeight="1" x14ac:dyDescent="0.2">
      <c r="A623" s="174">
        <f t="shared" si="9"/>
        <v>615</v>
      </c>
      <c r="B623" s="274" t="s">
        <v>2108</v>
      </c>
      <c r="C623" s="274" t="s">
        <v>2138</v>
      </c>
      <c r="D623" s="285" t="s">
        <v>2139</v>
      </c>
      <c r="E623" s="273" t="s">
        <v>44</v>
      </c>
      <c r="F623" s="274" t="s">
        <v>34</v>
      </c>
      <c r="G623" s="273" t="s">
        <v>35</v>
      </c>
      <c r="H623" s="225">
        <v>44197</v>
      </c>
      <c r="I623" s="182" t="s">
        <v>3425</v>
      </c>
      <c r="J623" s="182" t="s">
        <v>3425</v>
      </c>
      <c r="K623" s="180" t="s">
        <v>51</v>
      </c>
      <c r="L623" s="180" t="s">
        <v>2111</v>
      </c>
      <c r="M623" s="180" t="s">
        <v>2112</v>
      </c>
      <c r="N623" s="180" t="s">
        <v>119</v>
      </c>
      <c r="O623" s="260">
        <v>44433</v>
      </c>
      <c r="P623" s="180" t="s">
        <v>2113</v>
      </c>
      <c r="Q623" s="1"/>
      <c r="R623" s="1"/>
      <c r="S623" s="1"/>
      <c r="T623" s="1"/>
      <c r="U623" s="1"/>
      <c r="V623" s="1"/>
      <c r="W623" s="1"/>
      <c r="X623" s="1"/>
      <c r="Y623" s="1"/>
      <c r="Z623" s="1"/>
      <c r="AA623" s="1"/>
      <c r="AB623" s="1"/>
      <c r="AC623" s="1"/>
      <c r="AD623" s="1"/>
      <c r="AE623" s="1"/>
      <c r="AF623" s="1"/>
      <c r="AG623" s="1"/>
      <c r="AH623" s="1"/>
      <c r="AI623" s="1"/>
      <c r="AJ623" s="1"/>
      <c r="AK623" s="1"/>
      <c r="AL623" s="1"/>
      <c r="AM623" s="1"/>
      <c r="AN623" s="1"/>
      <c r="AO623" s="1"/>
      <c r="AP623" s="1"/>
      <c r="AQ623" s="1"/>
      <c r="AR623" s="1"/>
      <c r="AS623" s="1"/>
      <c r="AT623" s="1"/>
      <c r="AU623" s="1"/>
      <c r="AV623" s="1"/>
      <c r="AW623" s="1"/>
      <c r="AX623" s="1"/>
      <c r="AY623" s="1"/>
    </row>
    <row r="624" spans="1:51" ht="71.099999999999994" customHeight="1" x14ac:dyDescent="0.2">
      <c r="A624" s="174">
        <f t="shared" si="9"/>
        <v>616</v>
      </c>
      <c r="B624" s="274" t="s">
        <v>2108</v>
      </c>
      <c r="C624" s="274" t="s">
        <v>2140</v>
      </c>
      <c r="D624" s="285" t="s">
        <v>2141</v>
      </c>
      <c r="E624" s="273" t="s">
        <v>44</v>
      </c>
      <c r="F624" s="274" t="s">
        <v>34</v>
      </c>
      <c r="G624" s="273" t="s">
        <v>35</v>
      </c>
      <c r="H624" s="225">
        <v>44197</v>
      </c>
      <c r="I624" s="182" t="s">
        <v>3425</v>
      </c>
      <c r="J624" s="182" t="s">
        <v>3425</v>
      </c>
      <c r="K624" s="180" t="s">
        <v>51</v>
      </c>
      <c r="L624" s="180" t="s">
        <v>2111</v>
      </c>
      <c r="M624" s="180" t="s">
        <v>2112</v>
      </c>
      <c r="N624" s="180" t="s">
        <v>119</v>
      </c>
      <c r="O624" s="260">
        <v>44433</v>
      </c>
      <c r="P624" s="180" t="s">
        <v>2113</v>
      </c>
      <c r="Q624" s="1"/>
      <c r="R624" s="1"/>
      <c r="S624" s="1"/>
      <c r="T624" s="1"/>
      <c r="U624" s="1"/>
      <c r="V624" s="1"/>
      <c r="W624" s="1"/>
      <c r="X624" s="1"/>
      <c r="Y624" s="1"/>
      <c r="Z624" s="1"/>
      <c r="AA624" s="1"/>
      <c r="AB624" s="1"/>
      <c r="AC624" s="1"/>
      <c r="AD624" s="1"/>
      <c r="AE624" s="1"/>
      <c r="AF624" s="1"/>
      <c r="AG624" s="1"/>
      <c r="AH624" s="1"/>
      <c r="AI624" s="1"/>
      <c r="AJ624" s="1"/>
      <c r="AK624" s="1"/>
      <c r="AL624" s="1"/>
      <c r="AM624" s="1"/>
      <c r="AN624" s="1"/>
      <c r="AO624" s="1"/>
      <c r="AP624" s="1"/>
      <c r="AQ624" s="1"/>
      <c r="AR624" s="1"/>
      <c r="AS624" s="1"/>
      <c r="AT624" s="1"/>
      <c r="AU624" s="1"/>
      <c r="AV624" s="1"/>
      <c r="AW624" s="1"/>
      <c r="AX624" s="1"/>
      <c r="AY624" s="1"/>
    </row>
    <row r="625" spans="1:51" ht="71.099999999999994" customHeight="1" x14ac:dyDescent="0.2">
      <c r="A625" s="174">
        <f t="shared" si="9"/>
        <v>617</v>
      </c>
      <c r="B625" s="274" t="s">
        <v>2108</v>
      </c>
      <c r="C625" s="274" t="s">
        <v>2142</v>
      </c>
      <c r="D625" s="285" t="s">
        <v>2143</v>
      </c>
      <c r="E625" s="273" t="s">
        <v>44</v>
      </c>
      <c r="F625" s="274" t="s">
        <v>34</v>
      </c>
      <c r="G625" s="273" t="s">
        <v>35</v>
      </c>
      <c r="H625" s="225">
        <v>44197</v>
      </c>
      <c r="I625" s="182" t="s">
        <v>3425</v>
      </c>
      <c r="J625" s="182" t="s">
        <v>3425</v>
      </c>
      <c r="K625" s="180" t="s">
        <v>51</v>
      </c>
      <c r="L625" s="180" t="s">
        <v>2111</v>
      </c>
      <c r="M625" s="180" t="s">
        <v>2112</v>
      </c>
      <c r="N625" s="180" t="s">
        <v>119</v>
      </c>
      <c r="O625" s="260">
        <v>44433</v>
      </c>
      <c r="P625" s="180" t="s">
        <v>2113</v>
      </c>
      <c r="Q625" s="1"/>
      <c r="R625" s="1"/>
      <c r="S625" s="1"/>
      <c r="T625" s="1"/>
      <c r="U625" s="1"/>
      <c r="V625" s="1"/>
      <c r="W625" s="1"/>
      <c r="X625" s="1"/>
      <c r="Y625" s="1"/>
      <c r="Z625" s="1"/>
      <c r="AA625" s="1"/>
      <c r="AB625" s="1"/>
      <c r="AC625" s="1"/>
      <c r="AD625" s="1"/>
      <c r="AE625" s="1"/>
      <c r="AF625" s="1"/>
      <c r="AG625" s="1"/>
      <c r="AH625" s="1"/>
      <c r="AI625" s="1"/>
      <c r="AJ625" s="1"/>
      <c r="AK625" s="1"/>
      <c r="AL625" s="1"/>
      <c r="AM625" s="1"/>
      <c r="AN625" s="1"/>
      <c r="AO625" s="1"/>
      <c r="AP625" s="1"/>
      <c r="AQ625" s="1"/>
      <c r="AR625" s="1"/>
      <c r="AS625" s="1"/>
      <c r="AT625" s="1"/>
      <c r="AU625" s="1"/>
      <c r="AV625" s="1"/>
      <c r="AW625" s="1"/>
      <c r="AX625" s="1"/>
      <c r="AY625" s="1"/>
    </row>
    <row r="626" spans="1:51" ht="71.099999999999994" customHeight="1" x14ac:dyDescent="0.2">
      <c r="A626" s="174">
        <f t="shared" si="9"/>
        <v>618</v>
      </c>
      <c r="B626" s="274" t="s">
        <v>2108</v>
      </c>
      <c r="C626" s="274" t="s">
        <v>2144</v>
      </c>
      <c r="D626" s="285" t="s">
        <v>2145</v>
      </c>
      <c r="E626" s="273" t="s">
        <v>44</v>
      </c>
      <c r="F626" s="274" t="s">
        <v>34</v>
      </c>
      <c r="G626" s="273" t="s">
        <v>35</v>
      </c>
      <c r="H626" s="225">
        <v>44197</v>
      </c>
      <c r="I626" s="182" t="s">
        <v>3425</v>
      </c>
      <c r="J626" s="182" t="s">
        <v>3425</v>
      </c>
      <c r="K626" s="180" t="s">
        <v>51</v>
      </c>
      <c r="L626" s="180" t="s">
        <v>2111</v>
      </c>
      <c r="M626" s="180" t="s">
        <v>2112</v>
      </c>
      <c r="N626" s="180" t="s">
        <v>119</v>
      </c>
      <c r="O626" s="260">
        <v>44433</v>
      </c>
      <c r="P626" s="180" t="s">
        <v>2113</v>
      </c>
      <c r="Q626" s="1"/>
      <c r="R626" s="1"/>
      <c r="S626" s="1"/>
      <c r="T626" s="1"/>
      <c r="U626" s="1"/>
      <c r="V626" s="1"/>
      <c r="W626" s="1"/>
      <c r="X626" s="1"/>
      <c r="Y626" s="1"/>
      <c r="Z626" s="1"/>
      <c r="AA626" s="1"/>
      <c r="AB626" s="1"/>
      <c r="AC626" s="1"/>
      <c r="AD626" s="1"/>
      <c r="AE626" s="1"/>
      <c r="AF626" s="1"/>
      <c r="AG626" s="1"/>
      <c r="AH626" s="1"/>
      <c r="AI626" s="1"/>
      <c r="AJ626" s="1"/>
      <c r="AK626" s="1"/>
      <c r="AL626" s="1"/>
      <c r="AM626" s="1"/>
      <c r="AN626" s="1"/>
      <c r="AO626" s="1"/>
      <c r="AP626" s="1"/>
      <c r="AQ626" s="1"/>
      <c r="AR626" s="1"/>
      <c r="AS626" s="1"/>
      <c r="AT626" s="1"/>
      <c r="AU626" s="1"/>
      <c r="AV626" s="1"/>
      <c r="AW626" s="1"/>
      <c r="AX626" s="1"/>
      <c r="AY626" s="1"/>
    </row>
    <row r="627" spans="1:51" ht="71.099999999999994" customHeight="1" x14ac:dyDescent="0.2">
      <c r="A627" s="174">
        <f t="shared" si="9"/>
        <v>619</v>
      </c>
      <c r="B627" s="274" t="s">
        <v>2108</v>
      </c>
      <c r="C627" s="274" t="s">
        <v>2146</v>
      </c>
      <c r="D627" s="285" t="s">
        <v>2147</v>
      </c>
      <c r="E627" s="273" t="s">
        <v>44</v>
      </c>
      <c r="F627" s="274" t="s">
        <v>34</v>
      </c>
      <c r="G627" s="273" t="s">
        <v>35</v>
      </c>
      <c r="H627" s="225">
        <v>44197</v>
      </c>
      <c r="I627" s="182" t="s">
        <v>3425</v>
      </c>
      <c r="J627" s="182" t="s">
        <v>3425</v>
      </c>
      <c r="K627" s="180" t="s">
        <v>51</v>
      </c>
      <c r="L627" s="180" t="s">
        <v>2111</v>
      </c>
      <c r="M627" s="180" t="s">
        <v>2112</v>
      </c>
      <c r="N627" s="180" t="s">
        <v>119</v>
      </c>
      <c r="O627" s="260">
        <v>44433</v>
      </c>
      <c r="P627" s="180" t="s">
        <v>2113</v>
      </c>
      <c r="Q627" s="1"/>
      <c r="R627" s="1"/>
      <c r="S627" s="1"/>
      <c r="T627" s="1"/>
      <c r="U627" s="1"/>
      <c r="V627" s="1"/>
      <c r="W627" s="1"/>
      <c r="X627" s="1"/>
      <c r="Y627" s="1"/>
      <c r="Z627" s="1"/>
      <c r="AA627" s="1"/>
      <c r="AB627" s="1"/>
      <c r="AC627" s="1"/>
      <c r="AD627" s="1"/>
      <c r="AE627" s="1"/>
      <c r="AF627" s="1"/>
      <c r="AG627" s="1"/>
      <c r="AH627" s="1"/>
      <c r="AI627" s="1"/>
      <c r="AJ627" s="1"/>
      <c r="AK627" s="1"/>
      <c r="AL627" s="1"/>
      <c r="AM627" s="1"/>
      <c r="AN627" s="1"/>
      <c r="AO627" s="1"/>
      <c r="AP627" s="1"/>
      <c r="AQ627" s="1"/>
      <c r="AR627" s="1"/>
      <c r="AS627" s="1"/>
      <c r="AT627" s="1"/>
      <c r="AU627" s="1"/>
      <c r="AV627" s="1"/>
      <c r="AW627" s="1"/>
      <c r="AX627" s="1"/>
      <c r="AY627" s="1"/>
    </row>
    <row r="628" spans="1:51" ht="71.099999999999994" customHeight="1" x14ac:dyDescent="0.2">
      <c r="A628" s="174">
        <f t="shared" si="9"/>
        <v>620</v>
      </c>
      <c r="B628" s="274" t="s">
        <v>2108</v>
      </c>
      <c r="C628" s="274" t="s">
        <v>2148</v>
      </c>
      <c r="D628" s="285" t="s">
        <v>2149</v>
      </c>
      <c r="E628" s="273" t="s">
        <v>44</v>
      </c>
      <c r="F628" s="274" t="s">
        <v>34</v>
      </c>
      <c r="G628" s="273" t="s">
        <v>35</v>
      </c>
      <c r="H628" s="225">
        <v>44197</v>
      </c>
      <c r="I628" s="182" t="s">
        <v>3425</v>
      </c>
      <c r="J628" s="182" t="s">
        <v>3425</v>
      </c>
      <c r="K628" s="180" t="s">
        <v>51</v>
      </c>
      <c r="L628" s="180" t="s">
        <v>2111</v>
      </c>
      <c r="M628" s="180" t="s">
        <v>2112</v>
      </c>
      <c r="N628" s="180" t="s">
        <v>119</v>
      </c>
      <c r="O628" s="260">
        <v>44433</v>
      </c>
      <c r="P628" s="180" t="s">
        <v>2113</v>
      </c>
      <c r="Q628" s="1"/>
      <c r="R628" s="1"/>
      <c r="S628" s="1"/>
      <c r="T628" s="1"/>
      <c r="U628" s="1"/>
      <c r="V628" s="1"/>
      <c r="W628" s="1"/>
      <c r="X628" s="1"/>
      <c r="Y628" s="1"/>
      <c r="Z628" s="1"/>
      <c r="AA628" s="1"/>
      <c r="AB628" s="1"/>
      <c r="AC628" s="1"/>
      <c r="AD628" s="1"/>
      <c r="AE628" s="1"/>
      <c r="AF628" s="1"/>
      <c r="AG628" s="1"/>
      <c r="AH628" s="1"/>
      <c r="AI628" s="1"/>
      <c r="AJ628" s="1"/>
      <c r="AK628" s="1"/>
      <c r="AL628" s="1"/>
      <c r="AM628" s="1"/>
      <c r="AN628" s="1"/>
      <c r="AO628" s="1"/>
      <c r="AP628" s="1"/>
      <c r="AQ628" s="1"/>
      <c r="AR628" s="1"/>
      <c r="AS628" s="1"/>
      <c r="AT628" s="1"/>
      <c r="AU628" s="1"/>
      <c r="AV628" s="1"/>
      <c r="AW628" s="1"/>
      <c r="AX628" s="1"/>
      <c r="AY628" s="1"/>
    </row>
    <row r="629" spans="1:51" ht="71.099999999999994" customHeight="1" x14ac:dyDescent="0.2">
      <c r="A629" s="174">
        <f t="shared" si="9"/>
        <v>621</v>
      </c>
      <c r="B629" s="274" t="s">
        <v>2108</v>
      </c>
      <c r="C629" s="274" t="s">
        <v>2150</v>
      </c>
      <c r="D629" s="285" t="s">
        <v>2151</v>
      </c>
      <c r="E629" s="273" t="s">
        <v>44</v>
      </c>
      <c r="F629" s="274" t="s">
        <v>34</v>
      </c>
      <c r="G629" s="273" t="s">
        <v>35</v>
      </c>
      <c r="H629" s="225">
        <v>44197</v>
      </c>
      <c r="I629" s="182" t="s">
        <v>3425</v>
      </c>
      <c r="J629" s="182" t="s">
        <v>3425</v>
      </c>
      <c r="K629" s="180" t="s">
        <v>51</v>
      </c>
      <c r="L629" s="180" t="s">
        <v>2111</v>
      </c>
      <c r="M629" s="180" t="s">
        <v>2112</v>
      </c>
      <c r="N629" s="180" t="s">
        <v>119</v>
      </c>
      <c r="O629" s="260">
        <v>44433</v>
      </c>
      <c r="P629" s="180" t="s">
        <v>2113</v>
      </c>
      <c r="Q629" s="1"/>
      <c r="R629" s="1"/>
      <c r="S629" s="1"/>
      <c r="T629" s="1"/>
      <c r="U629" s="1"/>
      <c r="V629" s="1"/>
      <c r="W629" s="1"/>
      <c r="X629" s="1"/>
      <c r="Y629" s="1"/>
      <c r="Z629" s="1"/>
      <c r="AA629" s="1"/>
      <c r="AB629" s="1"/>
      <c r="AC629" s="1"/>
      <c r="AD629" s="1"/>
      <c r="AE629" s="1"/>
      <c r="AF629" s="1"/>
      <c r="AG629" s="1"/>
      <c r="AH629" s="1"/>
      <c r="AI629" s="1"/>
      <c r="AJ629" s="1"/>
      <c r="AK629" s="1"/>
      <c r="AL629" s="1"/>
      <c r="AM629" s="1"/>
      <c r="AN629" s="1"/>
      <c r="AO629" s="1"/>
      <c r="AP629" s="1"/>
      <c r="AQ629" s="1"/>
      <c r="AR629" s="1"/>
      <c r="AS629" s="1"/>
      <c r="AT629" s="1"/>
      <c r="AU629" s="1"/>
      <c r="AV629" s="1"/>
      <c r="AW629" s="1"/>
      <c r="AX629" s="1"/>
      <c r="AY629" s="1"/>
    </row>
    <row r="630" spans="1:51" ht="71.099999999999994" customHeight="1" x14ac:dyDescent="0.2">
      <c r="A630" s="174">
        <f t="shared" si="9"/>
        <v>622</v>
      </c>
      <c r="B630" s="274" t="s">
        <v>2108</v>
      </c>
      <c r="C630" s="274" t="s">
        <v>2152</v>
      </c>
      <c r="D630" s="285" t="s">
        <v>2153</v>
      </c>
      <c r="E630" s="273" t="s">
        <v>44</v>
      </c>
      <c r="F630" s="274" t="s">
        <v>34</v>
      </c>
      <c r="G630" s="273" t="s">
        <v>35</v>
      </c>
      <c r="H630" s="225">
        <v>44197</v>
      </c>
      <c r="I630" s="182" t="s">
        <v>3425</v>
      </c>
      <c r="J630" s="182" t="s">
        <v>3425</v>
      </c>
      <c r="K630" s="180" t="s">
        <v>51</v>
      </c>
      <c r="L630" s="180" t="s">
        <v>2111</v>
      </c>
      <c r="M630" s="180" t="s">
        <v>2112</v>
      </c>
      <c r="N630" s="180" t="s">
        <v>119</v>
      </c>
      <c r="O630" s="260">
        <v>44433</v>
      </c>
      <c r="P630" s="180" t="s">
        <v>2113</v>
      </c>
      <c r="Q630" s="1"/>
      <c r="R630" s="1"/>
      <c r="S630" s="1"/>
      <c r="T630" s="1"/>
      <c r="U630" s="1"/>
      <c r="V630" s="1"/>
      <c r="W630" s="1"/>
      <c r="X630" s="1"/>
      <c r="Y630" s="1"/>
      <c r="Z630" s="1"/>
      <c r="AA630" s="1"/>
      <c r="AB630" s="1"/>
      <c r="AC630" s="1"/>
      <c r="AD630" s="1"/>
      <c r="AE630" s="1"/>
      <c r="AF630" s="1"/>
      <c r="AG630" s="1"/>
      <c r="AH630" s="1"/>
      <c r="AI630" s="1"/>
      <c r="AJ630" s="1"/>
      <c r="AK630" s="1"/>
      <c r="AL630" s="1"/>
      <c r="AM630" s="1"/>
      <c r="AN630" s="1"/>
      <c r="AO630" s="1"/>
      <c r="AP630" s="1"/>
      <c r="AQ630" s="1"/>
      <c r="AR630" s="1"/>
      <c r="AS630" s="1"/>
      <c r="AT630" s="1"/>
      <c r="AU630" s="1"/>
      <c r="AV630" s="1"/>
      <c r="AW630" s="1"/>
      <c r="AX630" s="1"/>
      <c r="AY630" s="1"/>
    </row>
    <row r="631" spans="1:51" ht="71.099999999999994" customHeight="1" x14ac:dyDescent="0.2">
      <c r="A631" s="174">
        <f t="shared" si="9"/>
        <v>623</v>
      </c>
      <c r="B631" s="274" t="s">
        <v>2108</v>
      </c>
      <c r="C631" s="274" t="s">
        <v>2154</v>
      </c>
      <c r="D631" s="285" t="s">
        <v>2155</v>
      </c>
      <c r="E631" s="273" t="s">
        <v>44</v>
      </c>
      <c r="F631" s="274" t="s">
        <v>34</v>
      </c>
      <c r="G631" s="273" t="s">
        <v>35</v>
      </c>
      <c r="H631" s="225">
        <v>44197</v>
      </c>
      <c r="I631" s="182" t="s">
        <v>3425</v>
      </c>
      <c r="J631" s="182" t="s">
        <v>3425</v>
      </c>
      <c r="K631" s="180" t="s">
        <v>51</v>
      </c>
      <c r="L631" s="180" t="s">
        <v>2111</v>
      </c>
      <c r="M631" s="180" t="s">
        <v>2112</v>
      </c>
      <c r="N631" s="180" t="s">
        <v>119</v>
      </c>
      <c r="O631" s="260">
        <v>44433</v>
      </c>
      <c r="P631" s="180" t="s">
        <v>2113</v>
      </c>
      <c r="Q631" s="1"/>
      <c r="R631" s="1"/>
      <c r="S631" s="1"/>
      <c r="T631" s="1"/>
      <c r="U631" s="1"/>
      <c r="V631" s="1"/>
      <c r="W631" s="1"/>
      <c r="X631" s="1"/>
      <c r="Y631" s="1"/>
      <c r="Z631" s="1"/>
      <c r="AA631" s="1"/>
      <c r="AB631" s="1"/>
      <c r="AC631" s="1"/>
      <c r="AD631" s="1"/>
      <c r="AE631" s="1"/>
      <c r="AF631" s="1"/>
      <c r="AG631" s="1"/>
      <c r="AH631" s="1"/>
      <c r="AI631" s="1"/>
      <c r="AJ631" s="1"/>
      <c r="AK631" s="1"/>
      <c r="AL631" s="1"/>
      <c r="AM631" s="1"/>
      <c r="AN631" s="1"/>
      <c r="AO631" s="1"/>
      <c r="AP631" s="1"/>
      <c r="AQ631" s="1"/>
      <c r="AR631" s="1"/>
      <c r="AS631" s="1"/>
      <c r="AT631" s="1"/>
      <c r="AU631" s="1"/>
      <c r="AV631" s="1"/>
      <c r="AW631" s="1"/>
      <c r="AX631" s="1"/>
      <c r="AY631" s="1"/>
    </row>
    <row r="632" spans="1:51" ht="71.099999999999994" customHeight="1" x14ac:dyDescent="0.2">
      <c r="A632" s="174">
        <f t="shared" si="9"/>
        <v>624</v>
      </c>
      <c r="B632" s="274" t="s">
        <v>2108</v>
      </c>
      <c r="C632" s="274" t="s">
        <v>2156</v>
      </c>
      <c r="D632" s="285" t="s">
        <v>2157</v>
      </c>
      <c r="E632" s="273" t="s">
        <v>44</v>
      </c>
      <c r="F632" s="274" t="s">
        <v>34</v>
      </c>
      <c r="G632" s="273" t="s">
        <v>35</v>
      </c>
      <c r="H632" s="225">
        <v>44197</v>
      </c>
      <c r="I632" s="182" t="s">
        <v>3425</v>
      </c>
      <c r="J632" s="182" t="s">
        <v>3425</v>
      </c>
      <c r="K632" s="180" t="s">
        <v>51</v>
      </c>
      <c r="L632" s="180" t="s">
        <v>2111</v>
      </c>
      <c r="M632" s="180" t="s">
        <v>2112</v>
      </c>
      <c r="N632" s="180" t="s">
        <v>119</v>
      </c>
      <c r="O632" s="260">
        <v>44433</v>
      </c>
      <c r="P632" s="180" t="s">
        <v>2113</v>
      </c>
      <c r="Q632" s="1"/>
      <c r="R632" s="1"/>
      <c r="S632" s="1"/>
      <c r="T632" s="1"/>
      <c r="U632" s="1"/>
      <c r="V632" s="1"/>
      <c r="W632" s="1"/>
      <c r="X632" s="1"/>
      <c r="Y632" s="1"/>
      <c r="Z632" s="1"/>
      <c r="AA632" s="1"/>
      <c r="AB632" s="1"/>
      <c r="AC632" s="1"/>
      <c r="AD632" s="1"/>
      <c r="AE632" s="1"/>
      <c r="AF632" s="1"/>
      <c r="AG632" s="1"/>
      <c r="AH632" s="1"/>
      <c r="AI632" s="1"/>
      <c r="AJ632" s="1"/>
      <c r="AK632" s="1"/>
      <c r="AL632" s="1"/>
      <c r="AM632" s="1"/>
      <c r="AN632" s="1"/>
      <c r="AO632" s="1"/>
      <c r="AP632" s="1"/>
      <c r="AQ632" s="1"/>
      <c r="AR632" s="1"/>
      <c r="AS632" s="1"/>
      <c r="AT632" s="1"/>
      <c r="AU632" s="1"/>
      <c r="AV632" s="1"/>
      <c r="AW632" s="1"/>
      <c r="AX632" s="1"/>
      <c r="AY632" s="1"/>
    </row>
    <row r="633" spans="1:51" ht="71.099999999999994" customHeight="1" x14ac:dyDescent="0.2">
      <c r="A633" s="174">
        <f t="shared" si="9"/>
        <v>625</v>
      </c>
      <c r="B633" s="274" t="s">
        <v>2108</v>
      </c>
      <c r="C633" s="274" t="s">
        <v>2158</v>
      </c>
      <c r="D633" s="285" t="s">
        <v>2159</v>
      </c>
      <c r="E633" s="273" t="s">
        <v>44</v>
      </c>
      <c r="F633" s="274" t="s">
        <v>34</v>
      </c>
      <c r="G633" s="273" t="s">
        <v>35</v>
      </c>
      <c r="H633" s="225">
        <v>44197</v>
      </c>
      <c r="I633" s="182" t="s">
        <v>3425</v>
      </c>
      <c r="J633" s="182" t="s">
        <v>3425</v>
      </c>
      <c r="K633" s="180" t="s">
        <v>51</v>
      </c>
      <c r="L633" s="180" t="s">
        <v>2111</v>
      </c>
      <c r="M633" s="180" t="s">
        <v>2112</v>
      </c>
      <c r="N633" s="180" t="s">
        <v>119</v>
      </c>
      <c r="O633" s="260">
        <v>44433</v>
      </c>
      <c r="P633" s="180" t="s">
        <v>2113</v>
      </c>
      <c r="Q633" s="1"/>
      <c r="R633" s="1"/>
      <c r="S633" s="1"/>
      <c r="T633" s="1"/>
      <c r="U633" s="1"/>
      <c r="V633" s="1"/>
      <c r="W633" s="1"/>
      <c r="X633" s="1"/>
      <c r="Y633" s="1"/>
      <c r="Z633" s="1"/>
      <c r="AA633" s="1"/>
      <c r="AB633" s="1"/>
      <c r="AC633" s="1"/>
      <c r="AD633" s="1"/>
      <c r="AE633" s="1"/>
      <c r="AF633" s="1"/>
      <c r="AG633" s="1"/>
      <c r="AH633" s="1"/>
      <c r="AI633" s="1"/>
      <c r="AJ633" s="1"/>
      <c r="AK633" s="1"/>
      <c r="AL633" s="1"/>
      <c r="AM633" s="1"/>
      <c r="AN633" s="1"/>
      <c r="AO633" s="1"/>
      <c r="AP633" s="1"/>
      <c r="AQ633" s="1"/>
      <c r="AR633" s="1"/>
      <c r="AS633" s="1"/>
      <c r="AT633" s="1"/>
      <c r="AU633" s="1"/>
      <c r="AV633" s="1"/>
      <c r="AW633" s="1"/>
      <c r="AX633" s="1"/>
      <c r="AY633" s="1"/>
    </row>
    <row r="634" spans="1:51" ht="71.099999999999994" customHeight="1" x14ac:dyDescent="0.2">
      <c r="A634" s="174">
        <f t="shared" si="9"/>
        <v>626</v>
      </c>
      <c r="B634" s="274" t="s">
        <v>2108</v>
      </c>
      <c r="C634" s="274" t="s">
        <v>2160</v>
      </c>
      <c r="D634" s="285" t="s">
        <v>2161</v>
      </c>
      <c r="E634" s="273" t="s">
        <v>44</v>
      </c>
      <c r="F634" s="274" t="s">
        <v>34</v>
      </c>
      <c r="G634" s="273" t="s">
        <v>35</v>
      </c>
      <c r="H634" s="225">
        <v>44197</v>
      </c>
      <c r="I634" s="182" t="s">
        <v>3425</v>
      </c>
      <c r="J634" s="182" t="s">
        <v>3425</v>
      </c>
      <c r="K634" s="180" t="s">
        <v>51</v>
      </c>
      <c r="L634" s="180" t="s">
        <v>2111</v>
      </c>
      <c r="M634" s="180" t="s">
        <v>2112</v>
      </c>
      <c r="N634" s="180" t="s">
        <v>119</v>
      </c>
      <c r="O634" s="260">
        <v>44433</v>
      </c>
      <c r="P634" s="180" t="s">
        <v>2113</v>
      </c>
      <c r="Q634" s="1"/>
      <c r="R634" s="1"/>
      <c r="S634" s="1"/>
      <c r="T634" s="1"/>
      <c r="U634" s="1"/>
      <c r="V634" s="1"/>
      <c r="W634" s="1"/>
      <c r="X634" s="1"/>
      <c r="Y634" s="1"/>
      <c r="Z634" s="1"/>
      <c r="AA634" s="1"/>
      <c r="AB634" s="1"/>
      <c r="AC634" s="1"/>
      <c r="AD634" s="1"/>
      <c r="AE634" s="1"/>
      <c r="AF634" s="1"/>
      <c r="AG634" s="1"/>
      <c r="AH634" s="1"/>
      <c r="AI634" s="1"/>
      <c r="AJ634" s="1"/>
      <c r="AK634" s="1"/>
      <c r="AL634" s="1"/>
      <c r="AM634" s="1"/>
      <c r="AN634" s="1"/>
      <c r="AO634" s="1"/>
      <c r="AP634" s="1"/>
      <c r="AQ634" s="1"/>
      <c r="AR634" s="1"/>
      <c r="AS634" s="1"/>
      <c r="AT634" s="1"/>
      <c r="AU634" s="1"/>
      <c r="AV634" s="1"/>
      <c r="AW634" s="1"/>
      <c r="AX634" s="1"/>
      <c r="AY634" s="1"/>
    </row>
    <row r="635" spans="1:51" ht="71.099999999999994" customHeight="1" x14ac:dyDescent="0.2">
      <c r="A635" s="174">
        <f t="shared" si="9"/>
        <v>627</v>
      </c>
      <c r="B635" s="274" t="s">
        <v>2108</v>
      </c>
      <c r="C635" s="274" t="s">
        <v>2162</v>
      </c>
      <c r="D635" s="285" t="s">
        <v>2163</v>
      </c>
      <c r="E635" s="273" t="s">
        <v>44</v>
      </c>
      <c r="F635" s="274" t="s">
        <v>34</v>
      </c>
      <c r="G635" s="273" t="s">
        <v>35</v>
      </c>
      <c r="H635" s="225">
        <v>44197</v>
      </c>
      <c r="I635" s="182" t="s">
        <v>3425</v>
      </c>
      <c r="J635" s="182" t="s">
        <v>3425</v>
      </c>
      <c r="K635" s="180" t="s">
        <v>51</v>
      </c>
      <c r="L635" s="180" t="s">
        <v>2111</v>
      </c>
      <c r="M635" s="180" t="s">
        <v>2112</v>
      </c>
      <c r="N635" s="180" t="s">
        <v>119</v>
      </c>
      <c r="O635" s="260">
        <v>44433</v>
      </c>
      <c r="P635" s="180" t="s">
        <v>2113</v>
      </c>
      <c r="Q635" s="1"/>
      <c r="R635" s="1"/>
      <c r="S635" s="1"/>
      <c r="T635" s="1"/>
      <c r="U635" s="1"/>
      <c r="V635" s="1"/>
      <c r="W635" s="1"/>
      <c r="X635" s="1"/>
      <c r="Y635" s="1"/>
      <c r="Z635" s="1"/>
      <c r="AA635" s="1"/>
      <c r="AB635" s="1"/>
      <c r="AC635" s="1"/>
      <c r="AD635" s="1"/>
      <c r="AE635" s="1"/>
      <c r="AF635" s="1"/>
      <c r="AG635" s="1"/>
      <c r="AH635" s="1"/>
      <c r="AI635" s="1"/>
      <c r="AJ635" s="1"/>
      <c r="AK635" s="1"/>
      <c r="AL635" s="1"/>
      <c r="AM635" s="1"/>
      <c r="AN635" s="1"/>
      <c r="AO635" s="1"/>
      <c r="AP635" s="1"/>
      <c r="AQ635" s="1"/>
      <c r="AR635" s="1"/>
      <c r="AS635" s="1"/>
      <c r="AT635" s="1"/>
      <c r="AU635" s="1"/>
      <c r="AV635" s="1"/>
      <c r="AW635" s="1"/>
      <c r="AX635" s="1"/>
      <c r="AY635" s="1"/>
    </row>
    <row r="636" spans="1:51" ht="71.099999999999994" customHeight="1" x14ac:dyDescent="0.2">
      <c r="A636" s="174">
        <f t="shared" si="9"/>
        <v>628</v>
      </c>
      <c r="B636" s="274" t="s">
        <v>2108</v>
      </c>
      <c r="C636" s="274" t="s">
        <v>2164</v>
      </c>
      <c r="D636" s="285" t="s">
        <v>2165</v>
      </c>
      <c r="E636" s="273" t="s">
        <v>44</v>
      </c>
      <c r="F636" s="274" t="s">
        <v>34</v>
      </c>
      <c r="G636" s="273" t="s">
        <v>35</v>
      </c>
      <c r="H636" s="225">
        <v>44197</v>
      </c>
      <c r="I636" s="182" t="s">
        <v>3425</v>
      </c>
      <c r="J636" s="182" t="s">
        <v>3425</v>
      </c>
      <c r="K636" s="180" t="s">
        <v>51</v>
      </c>
      <c r="L636" s="180" t="s">
        <v>2111</v>
      </c>
      <c r="M636" s="180" t="s">
        <v>2112</v>
      </c>
      <c r="N636" s="180" t="s">
        <v>119</v>
      </c>
      <c r="O636" s="260">
        <v>44433</v>
      </c>
      <c r="P636" s="180" t="s">
        <v>2113</v>
      </c>
      <c r="Q636" s="1"/>
      <c r="R636" s="1"/>
      <c r="S636" s="1"/>
      <c r="T636" s="1"/>
      <c r="U636" s="1"/>
      <c r="V636" s="1"/>
      <c r="W636" s="1"/>
      <c r="X636" s="1"/>
      <c r="Y636" s="1"/>
      <c r="Z636" s="1"/>
      <c r="AA636" s="1"/>
      <c r="AB636" s="1"/>
      <c r="AC636" s="1"/>
      <c r="AD636" s="1"/>
      <c r="AE636" s="1"/>
      <c r="AF636" s="1"/>
      <c r="AG636" s="1"/>
      <c r="AH636" s="1"/>
      <c r="AI636" s="1"/>
      <c r="AJ636" s="1"/>
      <c r="AK636" s="1"/>
      <c r="AL636" s="1"/>
      <c r="AM636" s="1"/>
      <c r="AN636" s="1"/>
      <c r="AO636" s="1"/>
      <c r="AP636" s="1"/>
      <c r="AQ636" s="1"/>
      <c r="AR636" s="1"/>
      <c r="AS636" s="1"/>
      <c r="AT636" s="1"/>
      <c r="AU636" s="1"/>
      <c r="AV636" s="1"/>
      <c r="AW636" s="1"/>
      <c r="AX636" s="1"/>
      <c r="AY636" s="1"/>
    </row>
    <row r="637" spans="1:51" ht="71.099999999999994" customHeight="1" x14ac:dyDescent="0.2">
      <c r="A637" s="174">
        <f t="shared" si="9"/>
        <v>629</v>
      </c>
      <c r="B637" s="274" t="s">
        <v>2108</v>
      </c>
      <c r="C637" s="274" t="s">
        <v>2166</v>
      </c>
      <c r="D637" s="285" t="s">
        <v>2167</v>
      </c>
      <c r="E637" s="273" t="s">
        <v>44</v>
      </c>
      <c r="F637" s="274" t="s">
        <v>34</v>
      </c>
      <c r="G637" s="273" t="s">
        <v>35</v>
      </c>
      <c r="H637" s="225">
        <v>44197</v>
      </c>
      <c r="I637" s="182" t="s">
        <v>3425</v>
      </c>
      <c r="J637" s="182" t="s">
        <v>3425</v>
      </c>
      <c r="K637" s="180" t="s">
        <v>51</v>
      </c>
      <c r="L637" s="180" t="s">
        <v>2111</v>
      </c>
      <c r="M637" s="180" t="s">
        <v>2112</v>
      </c>
      <c r="N637" s="180" t="s">
        <v>119</v>
      </c>
      <c r="O637" s="260">
        <v>44433</v>
      </c>
      <c r="P637" s="180" t="s">
        <v>2113</v>
      </c>
      <c r="Q637" s="1"/>
      <c r="R637" s="1"/>
      <c r="S637" s="1"/>
      <c r="T637" s="1"/>
      <c r="U637" s="1"/>
      <c r="V637" s="1"/>
      <c r="W637" s="1"/>
      <c r="X637" s="1"/>
      <c r="Y637" s="1"/>
      <c r="Z637" s="1"/>
      <c r="AA637" s="1"/>
      <c r="AB637" s="1"/>
      <c r="AC637" s="1"/>
      <c r="AD637" s="1"/>
      <c r="AE637" s="1"/>
      <c r="AF637" s="1"/>
      <c r="AG637" s="1"/>
      <c r="AH637" s="1"/>
      <c r="AI637" s="1"/>
      <c r="AJ637" s="1"/>
      <c r="AK637" s="1"/>
      <c r="AL637" s="1"/>
      <c r="AM637" s="1"/>
      <c r="AN637" s="1"/>
      <c r="AO637" s="1"/>
      <c r="AP637" s="1"/>
      <c r="AQ637" s="1"/>
      <c r="AR637" s="1"/>
      <c r="AS637" s="1"/>
      <c r="AT637" s="1"/>
      <c r="AU637" s="1"/>
      <c r="AV637" s="1"/>
      <c r="AW637" s="1"/>
      <c r="AX637" s="1"/>
      <c r="AY637" s="1"/>
    </row>
    <row r="638" spans="1:51" ht="71.099999999999994" customHeight="1" x14ac:dyDescent="0.2">
      <c r="A638" s="174">
        <f t="shared" si="9"/>
        <v>630</v>
      </c>
      <c r="B638" s="274" t="s">
        <v>2108</v>
      </c>
      <c r="C638" s="274" t="s">
        <v>2168</v>
      </c>
      <c r="D638" s="285" t="s">
        <v>2169</v>
      </c>
      <c r="E638" s="273" t="s">
        <v>44</v>
      </c>
      <c r="F638" s="274" t="s">
        <v>34</v>
      </c>
      <c r="G638" s="273" t="s">
        <v>35</v>
      </c>
      <c r="H638" s="225">
        <v>44197</v>
      </c>
      <c r="I638" s="182" t="s">
        <v>3425</v>
      </c>
      <c r="J638" s="182" t="s">
        <v>3425</v>
      </c>
      <c r="K638" s="180" t="s">
        <v>51</v>
      </c>
      <c r="L638" s="180" t="s">
        <v>2111</v>
      </c>
      <c r="M638" s="180" t="s">
        <v>2112</v>
      </c>
      <c r="N638" s="180" t="s">
        <v>119</v>
      </c>
      <c r="O638" s="260">
        <v>44433</v>
      </c>
      <c r="P638" s="180" t="s">
        <v>2113</v>
      </c>
      <c r="Q638" s="1"/>
      <c r="R638" s="1"/>
      <c r="S638" s="1"/>
      <c r="T638" s="1"/>
      <c r="U638" s="1"/>
      <c r="V638" s="1"/>
      <c r="W638" s="1"/>
      <c r="X638" s="1"/>
      <c r="Y638" s="1"/>
      <c r="Z638" s="1"/>
      <c r="AA638" s="1"/>
      <c r="AB638" s="1"/>
      <c r="AC638" s="1"/>
      <c r="AD638" s="1"/>
      <c r="AE638" s="1"/>
      <c r="AF638" s="1"/>
      <c r="AG638" s="1"/>
      <c r="AH638" s="1"/>
      <c r="AI638" s="1"/>
      <c r="AJ638" s="1"/>
      <c r="AK638" s="1"/>
      <c r="AL638" s="1"/>
      <c r="AM638" s="1"/>
      <c r="AN638" s="1"/>
      <c r="AO638" s="1"/>
      <c r="AP638" s="1"/>
      <c r="AQ638" s="1"/>
      <c r="AR638" s="1"/>
      <c r="AS638" s="1"/>
      <c r="AT638" s="1"/>
      <c r="AU638" s="1"/>
      <c r="AV638" s="1"/>
      <c r="AW638" s="1"/>
      <c r="AX638" s="1"/>
      <c r="AY638" s="1"/>
    </row>
    <row r="639" spans="1:51" ht="71.099999999999994" customHeight="1" x14ac:dyDescent="0.2">
      <c r="A639" s="174">
        <f t="shared" si="9"/>
        <v>631</v>
      </c>
      <c r="B639" s="274" t="s">
        <v>2108</v>
      </c>
      <c r="C639" s="274" t="s">
        <v>2170</v>
      </c>
      <c r="D639" s="285" t="s">
        <v>2171</v>
      </c>
      <c r="E639" s="273" t="s">
        <v>44</v>
      </c>
      <c r="F639" s="274" t="s">
        <v>34</v>
      </c>
      <c r="G639" s="273" t="s">
        <v>35</v>
      </c>
      <c r="H639" s="225">
        <v>44197</v>
      </c>
      <c r="I639" s="182" t="s">
        <v>3425</v>
      </c>
      <c r="J639" s="182" t="s">
        <v>3425</v>
      </c>
      <c r="K639" s="180" t="s">
        <v>51</v>
      </c>
      <c r="L639" s="180" t="s">
        <v>2111</v>
      </c>
      <c r="M639" s="180" t="s">
        <v>2112</v>
      </c>
      <c r="N639" s="180" t="s">
        <v>119</v>
      </c>
      <c r="O639" s="260">
        <v>44433</v>
      </c>
      <c r="P639" s="180" t="s">
        <v>2113</v>
      </c>
      <c r="Q639" s="1"/>
      <c r="R639" s="1"/>
      <c r="S639" s="1"/>
      <c r="T639" s="1"/>
      <c r="U639" s="1"/>
      <c r="V639" s="1"/>
      <c r="W639" s="1"/>
      <c r="X639" s="1"/>
      <c r="Y639" s="1"/>
      <c r="Z639" s="1"/>
      <c r="AA639" s="1"/>
      <c r="AB639" s="1"/>
      <c r="AC639" s="1"/>
      <c r="AD639" s="1"/>
      <c r="AE639" s="1"/>
      <c r="AF639" s="1"/>
      <c r="AG639" s="1"/>
      <c r="AH639" s="1"/>
      <c r="AI639" s="1"/>
      <c r="AJ639" s="1"/>
      <c r="AK639" s="1"/>
      <c r="AL639" s="1"/>
      <c r="AM639" s="1"/>
      <c r="AN639" s="1"/>
      <c r="AO639" s="1"/>
      <c r="AP639" s="1"/>
      <c r="AQ639" s="1"/>
      <c r="AR639" s="1"/>
      <c r="AS639" s="1"/>
      <c r="AT639" s="1"/>
      <c r="AU639" s="1"/>
      <c r="AV639" s="1"/>
      <c r="AW639" s="1"/>
      <c r="AX639" s="1"/>
      <c r="AY639" s="1"/>
    </row>
    <row r="640" spans="1:51" ht="71.099999999999994" customHeight="1" x14ac:dyDescent="0.2">
      <c r="A640" s="174">
        <f t="shared" si="9"/>
        <v>632</v>
      </c>
      <c r="B640" s="274" t="s">
        <v>2108</v>
      </c>
      <c r="C640" s="274" t="s">
        <v>2172</v>
      </c>
      <c r="D640" s="285" t="s">
        <v>2173</v>
      </c>
      <c r="E640" s="273" t="s">
        <v>44</v>
      </c>
      <c r="F640" s="274" t="s">
        <v>34</v>
      </c>
      <c r="G640" s="273" t="s">
        <v>35</v>
      </c>
      <c r="H640" s="225">
        <v>44197</v>
      </c>
      <c r="I640" s="182" t="s">
        <v>3425</v>
      </c>
      <c r="J640" s="182" t="s">
        <v>3425</v>
      </c>
      <c r="K640" s="180" t="s">
        <v>51</v>
      </c>
      <c r="L640" s="180" t="s">
        <v>2111</v>
      </c>
      <c r="M640" s="180" t="s">
        <v>2112</v>
      </c>
      <c r="N640" s="180" t="s">
        <v>119</v>
      </c>
      <c r="O640" s="260">
        <v>44433</v>
      </c>
      <c r="P640" s="180" t="s">
        <v>2113</v>
      </c>
      <c r="Q640" s="1"/>
      <c r="R640" s="1"/>
      <c r="S640" s="1"/>
      <c r="T640" s="1"/>
      <c r="U640" s="1"/>
      <c r="V640" s="1"/>
      <c r="W640" s="1"/>
      <c r="X640" s="1"/>
      <c r="Y640" s="1"/>
      <c r="Z640" s="1"/>
      <c r="AA640" s="1"/>
      <c r="AB640" s="1"/>
      <c r="AC640" s="1"/>
      <c r="AD640" s="1"/>
      <c r="AE640" s="1"/>
      <c r="AF640" s="1"/>
      <c r="AG640" s="1"/>
      <c r="AH640" s="1"/>
      <c r="AI640" s="1"/>
      <c r="AJ640" s="1"/>
      <c r="AK640" s="1"/>
      <c r="AL640" s="1"/>
      <c r="AM640" s="1"/>
      <c r="AN640" s="1"/>
      <c r="AO640" s="1"/>
      <c r="AP640" s="1"/>
      <c r="AQ640" s="1"/>
      <c r="AR640" s="1"/>
      <c r="AS640" s="1"/>
      <c r="AT640" s="1"/>
      <c r="AU640" s="1"/>
      <c r="AV640" s="1"/>
      <c r="AW640" s="1"/>
      <c r="AX640" s="1"/>
      <c r="AY640" s="1"/>
    </row>
    <row r="641" spans="1:51" ht="71.099999999999994" customHeight="1" x14ac:dyDescent="0.2">
      <c r="A641" s="174">
        <f t="shared" si="9"/>
        <v>633</v>
      </c>
      <c r="B641" s="274" t="s">
        <v>2108</v>
      </c>
      <c r="C641" s="274" t="s">
        <v>2174</v>
      </c>
      <c r="D641" s="285" t="s">
        <v>2175</v>
      </c>
      <c r="E641" s="273" t="s">
        <v>44</v>
      </c>
      <c r="F641" s="274" t="s">
        <v>34</v>
      </c>
      <c r="G641" s="273" t="s">
        <v>35</v>
      </c>
      <c r="H641" s="225">
        <v>44197</v>
      </c>
      <c r="I641" s="182" t="s">
        <v>3425</v>
      </c>
      <c r="J641" s="182" t="s">
        <v>3425</v>
      </c>
      <c r="K641" s="180" t="s">
        <v>51</v>
      </c>
      <c r="L641" s="180" t="s">
        <v>2111</v>
      </c>
      <c r="M641" s="180" t="s">
        <v>2112</v>
      </c>
      <c r="N641" s="180" t="s">
        <v>119</v>
      </c>
      <c r="O641" s="260">
        <v>44433</v>
      </c>
      <c r="P641" s="180" t="s">
        <v>2113</v>
      </c>
      <c r="Q641" s="1"/>
      <c r="R641" s="1"/>
      <c r="S641" s="1"/>
      <c r="T641" s="1"/>
      <c r="U641" s="1"/>
      <c r="V641" s="1"/>
      <c r="W641" s="1"/>
      <c r="X641" s="1"/>
      <c r="Y641" s="1"/>
      <c r="Z641" s="1"/>
      <c r="AA641" s="1"/>
      <c r="AB641" s="1"/>
      <c r="AC641" s="1"/>
      <c r="AD641" s="1"/>
      <c r="AE641" s="1"/>
      <c r="AF641" s="1"/>
      <c r="AG641" s="1"/>
      <c r="AH641" s="1"/>
      <c r="AI641" s="1"/>
      <c r="AJ641" s="1"/>
      <c r="AK641" s="1"/>
      <c r="AL641" s="1"/>
      <c r="AM641" s="1"/>
      <c r="AN641" s="1"/>
      <c r="AO641" s="1"/>
      <c r="AP641" s="1"/>
      <c r="AQ641" s="1"/>
      <c r="AR641" s="1"/>
      <c r="AS641" s="1"/>
      <c r="AT641" s="1"/>
      <c r="AU641" s="1"/>
      <c r="AV641" s="1"/>
      <c r="AW641" s="1"/>
      <c r="AX641" s="1"/>
      <c r="AY641" s="1"/>
    </row>
    <row r="642" spans="1:51" ht="71.099999999999994" customHeight="1" x14ac:dyDescent="0.2">
      <c r="A642" s="174">
        <f t="shared" si="9"/>
        <v>634</v>
      </c>
      <c r="B642" s="274" t="s">
        <v>2108</v>
      </c>
      <c r="C642" s="274" t="s">
        <v>2176</v>
      </c>
      <c r="D642" s="285" t="s">
        <v>2177</v>
      </c>
      <c r="E642" s="273" t="s">
        <v>44</v>
      </c>
      <c r="F642" s="274" t="s">
        <v>34</v>
      </c>
      <c r="G642" s="273" t="s">
        <v>35</v>
      </c>
      <c r="H642" s="225">
        <v>44197</v>
      </c>
      <c r="I642" s="182" t="s">
        <v>3425</v>
      </c>
      <c r="J642" s="182" t="s">
        <v>3425</v>
      </c>
      <c r="K642" s="180" t="s">
        <v>51</v>
      </c>
      <c r="L642" s="180" t="s">
        <v>2111</v>
      </c>
      <c r="M642" s="180" t="s">
        <v>2112</v>
      </c>
      <c r="N642" s="180" t="s">
        <v>119</v>
      </c>
      <c r="O642" s="260">
        <v>44433</v>
      </c>
      <c r="P642" s="180" t="s">
        <v>2113</v>
      </c>
      <c r="Q642" s="1"/>
      <c r="R642" s="1"/>
      <c r="S642" s="1"/>
      <c r="T642" s="1"/>
      <c r="U642" s="1"/>
      <c r="V642" s="1"/>
      <c r="W642" s="1"/>
      <c r="X642" s="1"/>
      <c r="Y642" s="1"/>
      <c r="Z642" s="1"/>
      <c r="AA642" s="1"/>
      <c r="AB642" s="1"/>
      <c r="AC642" s="1"/>
      <c r="AD642" s="1"/>
      <c r="AE642" s="1"/>
      <c r="AF642" s="1"/>
      <c r="AG642" s="1"/>
      <c r="AH642" s="1"/>
      <c r="AI642" s="1"/>
      <c r="AJ642" s="1"/>
      <c r="AK642" s="1"/>
      <c r="AL642" s="1"/>
      <c r="AM642" s="1"/>
      <c r="AN642" s="1"/>
      <c r="AO642" s="1"/>
      <c r="AP642" s="1"/>
      <c r="AQ642" s="1"/>
      <c r="AR642" s="1"/>
      <c r="AS642" s="1"/>
      <c r="AT642" s="1"/>
      <c r="AU642" s="1"/>
      <c r="AV642" s="1"/>
      <c r="AW642" s="1"/>
      <c r="AX642" s="1"/>
      <c r="AY642" s="1"/>
    </row>
    <row r="643" spans="1:51" ht="71.099999999999994" customHeight="1" x14ac:dyDescent="0.2">
      <c r="A643" s="174">
        <f t="shared" si="9"/>
        <v>635</v>
      </c>
      <c r="B643" s="274" t="s">
        <v>2108</v>
      </c>
      <c r="C643" s="274" t="s">
        <v>2178</v>
      </c>
      <c r="D643" s="285" t="s">
        <v>2179</v>
      </c>
      <c r="E643" s="273" t="s">
        <v>44</v>
      </c>
      <c r="F643" s="274" t="s">
        <v>34</v>
      </c>
      <c r="G643" s="273" t="s">
        <v>35</v>
      </c>
      <c r="H643" s="225">
        <v>44197</v>
      </c>
      <c r="I643" s="182" t="s">
        <v>3425</v>
      </c>
      <c r="J643" s="182" t="s">
        <v>3425</v>
      </c>
      <c r="K643" s="180" t="s">
        <v>51</v>
      </c>
      <c r="L643" s="180" t="s">
        <v>2111</v>
      </c>
      <c r="M643" s="180" t="s">
        <v>2112</v>
      </c>
      <c r="N643" s="180" t="s">
        <v>119</v>
      </c>
      <c r="O643" s="260">
        <v>44433</v>
      </c>
      <c r="P643" s="180" t="s">
        <v>2113</v>
      </c>
      <c r="Q643" s="1"/>
      <c r="R643" s="1"/>
      <c r="S643" s="1"/>
      <c r="T643" s="1"/>
      <c r="U643" s="1"/>
      <c r="V643" s="1"/>
      <c r="W643" s="1"/>
      <c r="X643" s="1"/>
      <c r="Y643" s="1"/>
      <c r="Z643" s="1"/>
      <c r="AA643" s="1"/>
      <c r="AB643" s="1"/>
      <c r="AC643" s="1"/>
      <c r="AD643" s="1"/>
      <c r="AE643" s="1"/>
      <c r="AF643" s="1"/>
      <c r="AG643" s="1"/>
      <c r="AH643" s="1"/>
      <c r="AI643" s="1"/>
      <c r="AJ643" s="1"/>
      <c r="AK643" s="1"/>
      <c r="AL643" s="1"/>
      <c r="AM643" s="1"/>
      <c r="AN643" s="1"/>
      <c r="AO643" s="1"/>
      <c r="AP643" s="1"/>
      <c r="AQ643" s="1"/>
      <c r="AR643" s="1"/>
      <c r="AS643" s="1"/>
      <c r="AT643" s="1"/>
      <c r="AU643" s="1"/>
      <c r="AV643" s="1"/>
      <c r="AW643" s="1"/>
      <c r="AX643" s="1"/>
      <c r="AY643" s="1"/>
    </row>
    <row r="644" spans="1:51" ht="71.099999999999994" customHeight="1" x14ac:dyDescent="0.2">
      <c r="A644" s="174">
        <f t="shared" si="9"/>
        <v>636</v>
      </c>
      <c r="B644" s="274" t="s">
        <v>2108</v>
      </c>
      <c r="C644" s="274" t="s">
        <v>2180</v>
      </c>
      <c r="D644" s="285" t="s">
        <v>2181</v>
      </c>
      <c r="E644" s="273" t="s">
        <v>44</v>
      </c>
      <c r="F644" s="274" t="s">
        <v>34</v>
      </c>
      <c r="G644" s="273" t="s">
        <v>35</v>
      </c>
      <c r="H644" s="225">
        <v>44197</v>
      </c>
      <c r="I644" s="182" t="s">
        <v>3425</v>
      </c>
      <c r="J644" s="182" t="s">
        <v>3425</v>
      </c>
      <c r="K644" s="180" t="s">
        <v>51</v>
      </c>
      <c r="L644" s="180" t="s">
        <v>2111</v>
      </c>
      <c r="M644" s="180" t="s">
        <v>2112</v>
      </c>
      <c r="N644" s="180" t="s">
        <v>119</v>
      </c>
      <c r="O644" s="260">
        <v>44433</v>
      </c>
      <c r="P644" s="180" t="s">
        <v>2113</v>
      </c>
      <c r="Q644" s="1"/>
      <c r="R644" s="1"/>
      <c r="S644" s="1"/>
      <c r="T644" s="1"/>
      <c r="U644" s="1"/>
      <c r="V644" s="1"/>
      <c r="W644" s="1"/>
      <c r="X644" s="1"/>
      <c r="Y644" s="1"/>
      <c r="Z644" s="1"/>
      <c r="AA644" s="1"/>
      <c r="AB644" s="1"/>
      <c r="AC644" s="1"/>
      <c r="AD644" s="1"/>
      <c r="AE644" s="1"/>
      <c r="AF644" s="1"/>
      <c r="AG644" s="1"/>
      <c r="AH644" s="1"/>
      <c r="AI644" s="1"/>
      <c r="AJ644" s="1"/>
      <c r="AK644" s="1"/>
      <c r="AL644" s="1"/>
      <c r="AM644" s="1"/>
      <c r="AN644" s="1"/>
      <c r="AO644" s="1"/>
      <c r="AP644" s="1"/>
      <c r="AQ644" s="1"/>
      <c r="AR644" s="1"/>
      <c r="AS644" s="1"/>
      <c r="AT644" s="1"/>
      <c r="AU644" s="1"/>
      <c r="AV644" s="1"/>
      <c r="AW644" s="1"/>
      <c r="AX644" s="1"/>
      <c r="AY644" s="1"/>
    </row>
    <row r="645" spans="1:51" ht="71.099999999999994" customHeight="1" x14ac:dyDescent="0.2">
      <c r="A645" s="174">
        <f t="shared" si="9"/>
        <v>637</v>
      </c>
      <c r="B645" s="274" t="s">
        <v>2108</v>
      </c>
      <c r="C645" s="274" t="s">
        <v>2182</v>
      </c>
      <c r="D645" s="285" t="s">
        <v>2183</v>
      </c>
      <c r="E645" s="273" t="s">
        <v>44</v>
      </c>
      <c r="F645" s="274" t="s">
        <v>34</v>
      </c>
      <c r="G645" s="273" t="s">
        <v>35</v>
      </c>
      <c r="H645" s="225">
        <v>44197</v>
      </c>
      <c r="I645" s="182" t="s">
        <v>3425</v>
      </c>
      <c r="J645" s="182" t="s">
        <v>3425</v>
      </c>
      <c r="K645" s="180" t="s">
        <v>51</v>
      </c>
      <c r="L645" s="180" t="s">
        <v>2111</v>
      </c>
      <c r="M645" s="180" t="s">
        <v>2112</v>
      </c>
      <c r="N645" s="180" t="s">
        <v>119</v>
      </c>
      <c r="O645" s="260">
        <v>44433</v>
      </c>
      <c r="P645" s="180" t="s">
        <v>2113</v>
      </c>
      <c r="Q645" s="1"/>
      <c r="R645" s="1"/>
      <c r="S645" s="1"/>
      <c r="T645" s="1"/>
      <c r="U645" s="1"/>
      <c r="V645" s="1"/>
      <c r="W645" s="1"/>
      <c r="X645" s="1"/>
      <c r="Y645" s="1"/>
      <c r="Z645" s="1"/>
      <c r="AA645" s="1"/>
      <c r="AB645" s="1"/>
      <c r="AC645" s="1"/>
      <c r="AD645" s="1"/>
      <c r="AE645" s="1"/>
      <c r="AF645" s="1"/>
      <c r="AG645" s="1"/>
      <c r="AH645" s="1"/>
      <c r="AI645" s="1"/>
      <c r="AJ645" s="1"/>
      <c r="AK645" s="1"/>
      <c r="AL645" s="1"/>
      <c r="AM645" s="1"/>
      <c r="AN645" s="1"/>
      <c r="AO645" s="1"/>
      <c r="AP645" s="1"/>
      <c r="AQ645" s="1"/>
      <c r="AR645" s="1"/>
      <c r="AS645" s="1"/>
      <c r="AT645" s="1"/>
      <c r="AU645" s="1"/>
      <c r="AV645" s="1"/>
      <c r="AW645" s="1"/>
      <c r="AX645" s="1"/>
      <c r="AY645" s="1"/>
    </row>
    <row r="646" spans="1:51" ht="71.099999999999994" customHeight="1" x14ac:dyDescent="0.2">
      <c r="A646" s="174">
        <f t="shared" si="9"/>
        <v>638</v>
      </c>
      <c r="B646" s="274" t="s">
        <v>2108</v>
      </c>
      <c r="C646" s="274" t="s">
        <v>2184</v>
      </c>
      <c r="D646" s="285" t="s">
        <v>2185</v>
      </c>
      <c r="E646" s="273" t="s">
        <v>44</v>
      </c>
      <c r="F646" s="274" t="s">
        <v>34</v>
      </c>
      <c r="G646" s="273" t="s">
        <v>35</v>
      </c>
      <c r="H646" s="225">
        <v>44197</v>
      </c>
      <c r="I646" s="182" t="s">
        <v>3425</v>
      </c>
      <c r="J646" s="182" t="s">
        <v>3425</v>
      </c>
      <c r="K646" s="180" t="s">
        <v>51</v>
      </c>
      <c r="L646" s="180" t="s">
        <v>2111</v>
      </c>
      <c r="M646" s="180" t="s">
        <v>2112</v>
      </c>
      <c r="N646" s="180" t="s">
        <v>119</v>
      </c>
      <c r="O646" s="260">
        <v>44433</v>
      </c>
      <c r="P646" s="180" t="s">
        <v>2113</v>
      </c>
      <c r="Q646" s="1"/>
      <c r="R646" s="1"/>
      <c r="S646" s="1"/>
      <c r="T646" s="1"/>
      <c r="U646" s="1"/>
      <c r="V646" s="1"/>
      <c r="W646" s="1"/>
      <c r="X646" s="1"/>
      <c r="Y646" s="1"/>
      <c r="Z646" s="1"/>
      <c r="AA646" s="1"/>
      <c r="AB646" s="1"/>
      <c r="AC646" s="1"/>
      <c r="AD646" s="1"/>
      <c r="AE646" s="1"/>
      <c r="AF646" s="1"/>
      <c r="AG646" s="1"/>
      <c r="AH646" s="1"/>
      <c r="AI646" s="1"/>
      <c r="AJ646" s="1"/>
      <c r="AK646" s="1"/>
      <c r="AL646" s="1"/>
      <c r="AM646" s="1"/>
      <c r="AN646" s="1"/>
      <c r="AO646" s="1"/>
      <c r="AP646" s="1"/>
      <c r="AQ646" s="1"/>
      <c r="AR646" s="1"/>
      <c r="AS646" s="1"/>
      <c r="AT646" s="1"/>
      <c r="AU646" s="1"/>
      <c r="AV646" s="1"/>
      <c r="AW646" s="1"/>
      <c r="AX646" s="1"/>
      <c r="AY646" s="1"/>
    </row>
    <row r="647" spans="1:51" ht="71.099999999999994" customHeight="1" x14ac:dyDescent="0.2">
      <c r="A647" s="174">
        <f t="shared" si="9"/>
        <v>639</v>
      </c>
      <c r="B647" s="274" t="s">
        <v>2108</v>
      </c>
      <c r="C647" s="274" t="s">
        <v>2186</v>
      </c>
      <c r="D647" s="285" t="s">
        <v>2187</v>
      </c>
      <c r="E647" s="273" t="s">
        <v>44</v>
      </c>
      <c r="F647" s="274" t="s">
        <v>34</v>
      </c>
      <c r="G647" s="273" t="s">
        <v>35</v>
      </c>
      <c r="H647" s="225">
        <v>44197</v>
      </c>
      <c r="I647" s="182" t="s">
        <v>3425</v>
      </c>
      <c r="J647" s="182" t="s">
        <v>3425</v>
      </c>
      <c r="K647" s="180" t="s">
        <v>51</v>
      </c>
      <c r="L647" s="180" t="s">
        <v>2111</v>
      </c>
      <c r="M647" s="180" t="s">
        <v>2112</v>
      </c>
      <c r="N647" s="180" t="s">
        <v>119</v>
      </c>
      <c r="O647" s="260">
        <v>44433</v>
      </c>
      <c r="P647" s="180" t="s">
        <v>2113</v>
      </c>
      <c r="Q647" s="1"/>
      <c r="R647" s="1"/>
      <c r="S647" s="1"/>
      <c r="T647" s="1"/>
      <c r="U647" s="1"/>
      <c r="V647" s="1"/>
      <c r="W647" s="1"/>
      <c r="X647" s="1"/>
      <c r="Y647" s="1"/>
      <c r="Z647" s="1"/>
      <c r="AA647" s="1"/>
      <c r="AB647" s="1"/>
      <c r="AC647" s="1"/>
      <c r="AD647" s="1"/>
      <c r="AE647" s="1"/>
      <c r="AF647" s="1"/>
      <c r="AG647" s="1"/>
      <c r="AH647" s="1"/>
      <c r="AI647" s="1"/>
      <c r="AJ647" s="1"/>
      <c r="AK647" s="1"/>
      <c r="AL647" s="1"/>
      <c r="AM647" s="1"/>
      <c r="AN647" s="1"/>
      <c r="AO647" s="1"/>
      <c r="AP647" s="1"/>
      <c r="AQ647" s="1"/>
      <c r="AR647" s="1"/>
      <c r="AS647" s="1"/>
      <c r="AT647" s="1"/>
      <c r="AU647" s="1"/>
      <c r="AV647" s="1"/>
      <c r="AW647" s="1"/>
      <c r="AX647" s="1"/>
      <c r="AY647" s="1"/>
    </row>
    <row r="648" spans="1:51" ht="71.099999999999994" customHeight="1" x14ac:dyDescent="0.2">
      <c r="A648" s="174">
        <f t="shared" si="9"/>
        <v>640</v>
      </c>
      <c r="B648" s="274" t="s">
        <v>2108</v>
      </c>
      <c r="C648" s="274" t="s">
        <v>2188</v>
      </c>
      <c r="D648" s="285" t="s">
        <v>2189</v>
      </c>
      <c r="E648" s="273" t="s">
        <v>44</v>
      </c>
      <c r="F648" s="274" t="s">
        <v>34</v>
      </c>
      <c r="G648" s="273" t="s">
        <v>35</v>
      </c>
      <c r="H648" s="225">
        <v>44197</v>
      </c>
      <c r="I648" s="182" t="s">
        <v>3425</v>
      </c>
      <c r="J648" s="182" t="s">
        <v>3425</v>
      </c>
      <c r="K648" s="180" t="s">
        <v>51</v>
      </c>
      <c r="L648" s="180" t="s">
        <v>2111</v>
      </c>
      <c r="M648" s="180" t="s">
        <v>2112</v>
      </c>
      <c r="N648" s="180" t="s">
        <v>119</v>
      </c>
      <c r="O648" s="260">
        <v>44433</v>
      </c>
      <c r="P648" s="180" t="s">
        <v>2113</v>
      </c>
      <c r="Q648" s="1"/>
      <c r="R648" s="1"/>
      <c r="S648" s="1"/>
      <c r="T648" s="1"/>
      <c r="U648" s="1"/>
      <c r="V648" s="1"/>
      <c r="W648" s="1"/>
      <c r="X648" s="1"/>
      <c r="Y648" s="1"/>
      <c r="Z648" s="1"/>
      <c r="AA648" s="1"/>
      <c r="AB648" s="1"/>
      <c r="AC648" s="1"/>
      <c r="AD648" s="1"/>
      <c r="AE648" s="1"/>
      <c r="AF648" s="1"/>
      <c r="AG648" s="1"/>
      <c r="AH648" s="1"/>
      <c r="AI648" s="1"/>
      <c r="AJ648" s="1"/>
      <c r="AK648" s="1"/>
      <c r="AL648" s="1"/>
      <c r="AM648" s="1"/>
      <c r="AN648" s="1"/>
      <c r="AO648" s="1"/>
      <c r="AP648" s="1"/>
      <c r="AQ648" s="1"/>
      <c r="AR648" s="1"/>
      <c r="AS648" s="1"/>
      <c r="AT648" s="1"/>
      <c r="AU648" s="1"/>
      <c r="AV648" s="1"/>
      <c r="AW648" s="1"/>
      <c r="AX648" s="1"/>
      <c r="AY648" s="1"/>
    </row>
    <row r="649" spans="1:51" ht="71.099999999999994" customHeight="1" x14ac:dyDescent="0.2">
      <c r="A649" s="174">
        <f t="shared" si="9"/>
        <v>641</v>
      </c>
      <c r="B649" s="274" t="s">
        <v>2108</v>
      </c>
      <c r="C649" s="274" t="s">
        <v>2190</v>
      </c>
      <c r="D649" s="285" t="s">
        <v>2191</v>
      </c>
      <c r="E649" s="273" t="s">
        <v>44</v>
      </c>
      <c r="F649" s="274" t="s">
        <v>34</v>
      </c>
      <c r="G649" s="273" t="s">
        <v>35</v>
      </c>
      <c r="H649" s="225">
        <v>44197</v>
      </c>
      <c r="I649" s="182" t="s">
        <v>3425</v>
      </c>
      <c r="J649" s="182" t="s">
        <v>3425</v>
      </c>
      <c r="K649" s="180" t="s">
        <v>51</v>
      </c>
      <c r="L649" s="180" t="s">
        <v>2111</v>
      </c>
      <c r="M649" s="180" t="s">
        <v>2112</v>
      </c>
      <c r="N649" s="180" t="s">
        <v>119</v>
      </c>
      <c r="O649" s="260">
        <v>44433</v>
      </c>
      <c r="P649" s="180" t="s">
        <v>2113</v>
      </c>
      <c r="Q649" s="1"/>
      <c r="R649" s="1"/>
      <c r="S649" s="1"/>
      <c r="T649" s="1"/>
      <c r="U649" s="1"/>
      <c r="V649" s="1"/>
      <c r="W649" s="1"/>
      <c r="X649" s="1"/>
      <c r="Y649" s="1"/>
      <c r="Z649" s="1"/>
      <c r="AA649" s="1"/>
      <c r="AB649" s="1"/>
      <c r="AC649" s="1"/>
      <c r="AD649" s="1"/>
      <c r="AE649" s="1"/>
      <c r="AF649" s="1"/>
      <c r="AG649" s="1"/>
      <c r="AH649" s="1"/>
      <c r="AI649" s="1"/>
      <c r="AJ649" s="1"/>
      <c r="AK649" s="1"/>
      <c r="AL649" s="1"/>
      <c r="AM649" s="1"/>
      <c r="AN649" s="1"/>
      <c r="AO649" s="1"/>
      <c r="AP649" s="1"/>
      <c r="AQ649" s="1"/>
      <c r="AR649" s="1"/>
      <c r="AS649" s="1"/>
      <c r="AT649" s="1"/>
      <c r="AU649" s="1"/>
      <c r="AV649" s="1"/>
      <c r="AW649" s="1"/>
      <c r="AX649" s="1"/>
      <c r="AY649" s="1"/>
    </row>
    <row r="650" spans="1:51" ht="71.099999999999994" customHeight="1" x14ac:dyDescent="0.2">
      <c r="A650" s="174">
        <f t="shared" si="9"/>
        <v>642</v>
      </c>
      <c r="B650" s="274" t="s">
        <v>2108</v>
      </c>
      <c r="C650" s="274" t="s">
        <v>2192</v>
      </c>
      <c r="D650" s="285" t="s">
        <v>2193</v>
      </c>
      <c r="E650" s="273" t="s">
        <v>44</v>
      </c>
      <c r="F650" s="274" t="s">
        <v>34</v>
      </c>
      <c r="G650" s="273" t="s">
        <v>35</v>
      </c>
      <c r="H650" s="225">
        <v>44197</v>
      </c>
      <c r="I650" s="182" t="s">
        <v>3425</v>
      </c>
      <c r="J650" s="182" t="s">
        <v>3425</v>
      </c>
      <c r="K650" s="180" t="s">
        <v>51</v>
      </c>
      <c r="L650" s="180" t="s">
        <v>2111</v>
      </c>
      <c r="M650" s="180" t="s">
        <v>2112</v>
      </c>
      <c r="N650" s="180" t="s">
        <v>119</v>
      </c>
      <c r="O650" s="260">
        <v>44433</v>
      </c>
      <c r="P650" s="180" t="s">
        <v>2113</v>
      </c>
      <c r="Q650" s="1"/>
      <c r="R650" s="1"/>
      <c r="S650" s="1"/>
      <c r="T650" s="1"/>
      <c r="U650" s="1"/>
      <c r="V650" s="1"/>
      <c r="W650" s="1"/>
      <c r="X650" s="1"/>
      <c r="Y650" s="1"/>
      <c r="Z650" s="1"/>
      <c r="AA650" s="1"/>
      <c r="AB650" s="1"/>
      <c r="AC650" s="1"/>
      <c r="AD650" s="1"/>
      <c r="AE650" s="1"/>
      <c r="AF650" s="1"/>
      <c r="AG650" s="1"/>
      <c r="AH650" s="1"/>
      <c r="AI650" s="1"/>
      <c r="AJ650" s="1"/>
      <c r="AK650" s="1"/>
      <c r="AL650" s="1"/>
      <c r="AM650" s="1"/>
      <c r="AN650" s="1"/>
      <c r="AO650" s="1"/>
      <c r="AP650" s="1"/>
      <c r="AQ650" s="1"/>
      <c r="AR650" s="1"/>
      <c r="AS650" s="1"/>
      <c r="AT650" s="1"/>
      <c r="AU650" s="1"/>
      <c r="AV650" s="1"/>
      <c r="AW650" s="1"/>
      <c r="AX650" s="1"/>
      <c r="AY650" s="1"/>
    </row>
    <row r="651" spans="1:51" ht="71.099999999999994" customHeight="1" x14ac:dyDescent="0.2">
      <c r="A651" s="174">
        <f t="shared" ref="A651:A714" si="10">A650+1</f>
        <v>643</v>
      </c>
      <c r="B651" s="274" t="s">
        <v>2108</v>
      </c>
      <c r="C651" s="274" t="s">
        <v>2194</v>
      </c>
      <c r="D651" s="285" t="s">
        <v>2195</v>
      </c>
      <c r="E651" s="273" t="s">
        <v>44</v>
      </c>
      <c r="F651" s="274" t="s">
        <v>34</v>
      </c>
      <c r="G651" s="273" t="s">
        <v>35</v>
      </c>
      <c r="H651" s="225">
        <v>44197</v>
      </c>
      <c r="I651" s="182" t="s">
        <v>3425</v>
      </c>
      <c r="J651" s="182" t="s">
        <v>3425</v>
      </c>
      <c r="K651" s="180" t="s">
        <v>51</v>
      </c>
      <c r="L651" s="180" t="s">
        <v>2111</v>
      </c>
      <c r="M651" s="180" t="s">
        <v>2112</v>
      </c>
      <c r="N651" s="180" t="s">
        <v>119</v>
      </c>
      <c r="O651" s="260">
        <v>44433</v>
      </c>
      <c r="P651" s="180" t="s">
        <v>2113</v>
      </c>
      <c r="Q651" s="1"/>
      <c r="R651" s="1"/>
      <c r="S651" s="1"/>
      <c r="T651" s="1"/>
      <c r="U651" s="1"/>
      <c r="V651" s="1"/>
      <c r="W651" s="1"/>
      <c r="X651" s="1"/>
      <c r="Y651" s="1"/>
      <c r="Z651" s="1"/>
      <c r="AA651" s="1"/>
      <c r="AB651" s="1"/>
      <c r="AC651" s="1"/>
      <c r="AD651" s="1"/>
      <c r="AE651" s="1"/>
      <c r="AF651" s="1"/>
      <c r="AG651" s="1"/>
      <c r="AH651" s="1"/>
      <c r="AI651" s="1"/>
      <c r="AJ651" s="1"/>
      <c r="AK651" s="1"/>
      <c r="AL651" s="1"/>
      <c r="AM651" s="1"/>
      <c r="AN651" s="1"/>
      <c r="AO651" s="1"/>
      <c r="AP651" s="1"/>
      <c r="AQ651" s="1"/>
      <c r="AR651" s="1"/>
      <c r="AS651" s="1"/>
      <c r="AT651" s="1"/>
      <c r="AU651" s="1"/>
      <c r="AV651" s="1"/>
      <c r="AW651" s="1"/>
      <c r="AX651" s="1"/>
      <c r="AY651" s="1"/>
    </row>
    <row r="652" spans="1:51" ht="71.099999999999994" customHeight="1" x14ac:dyDescent="0.2">
      <c r="A652" s="174">
        <f t="shared" si="10"/>
        <v>644</v>
      </c>
      <c r="B652" s="274" t="s">
        <v>2108</v>
      </c>
      <c r="C652" s="274" t="s">
        <v>2196</v>
      </c>
      <c r="D652" s="285" t="s">
        <v>2197</v>
      </c>
      <c r="E652" s="273" t="s">
        <v>44</v>
      </c>
      <c r="F652" s="274" t="s">
        <v>34</v>
      </c>
      <c r="G652" s="273" t="s">
        <v>35</v>
      </c>
      <c r="H652" s="225">
        <v>44197</v>
      </c>
      <c r="I652" s="182" t="s">
        <v>3425</v>
      </c>
      <c r="J652" s="182" t="s">
        <v>3425</v>
      </c>
      <c r="K652" s="180" t="s">
        <v>51</v>
      </c>
      <c r="L652" s="180" t="s">
        <v>2111</v>
      </c>
      <c r="M652" s="180" t="s">
        <v>2112</v>
      </c>
      <c r="N652" s="180" t="s">
        <v>119</v>
      </c>
      <c r="O652" s="260">
        <v>44433</v>
      </c>
      <c r="P652" s="180" t="s">
        <v>2113</v>
      </c>
      <c r="Q652" s="1"/>
      <c r="R652" s="1"/>
      <c r="S652" s="1"/>
      <c r="T652" s="1"/>
      <c r="U652" s="1"/>
      <c r="V652" s="1"/>
      <c r="W652" s="1"/>
      <c r="X652" s="1"/>
      <c r="Y652" s="1"/>
      <c r="Z652" s="1"/>
      <c r="AA652" s="1"/>
      <c r="AB652" s="1"/>
      <c r="AC652" s="1"/>
      <c r="AD652" s="1"/>
      <c r="AE652" s="1"/>
      <c r="AF652" s="1"/>
      <c r="AG652" s="1"/>
      <c r="AH652" s="1"/>
      <c r="AI652" s="1"/>
      <c r="AJ652" s="1"/>
      <c r="AK652" s="1"/>
      <c r="AL652" s="1"/>
      <c r="AM652" s="1"/>
      <c r="AN652" s="1"/>
      <c r="AO652" s="1"/>
      <c r="AP652" s="1"/>
      <c r="AQ652" s="1"/>
      <c r="AR652" s="1"/>
      <c r="AS652" s="1"/>
      <c r="AT652" s="1"/>
      <c r="AU652" s="1"/>
      <c r="AV652" s="1"/>
      <c r="AW652" s="1"/>
      <c r="AX652" s="1"/>
      <c r="AY652" s="1"/>
    </row>
    <row r="653" spans="1:51" ht="71.099999999999994" customHeight="1" x14ac:dyDescent="0.2">
      <c r="A653" s="174">
        <f t="shared" si="10"/>
        <v>645</v>
      </c>
      <c r="B653" s="274" t="s">
        <v>2108</v>
      </c>
      <c r="C653" s="274" t="s">
        <v>2198</v>
      </c>
      <c r="D653" s="285" t="s">
        <v>2199</v>
      </c>
      <c r="E653" s="273" t="s">
        <v>44</v>
      </c>
      <c r="F653" s="274" t="s">
        <v>34</v>
      </c>
      <c r="G653" s="273" t="s">
        <v>35</v>
      </c>
      <c r="H653" s="225">
        <v>44197</v>
      </c>
      <c r="I653" s="182" t="s">
        <v>3425</v>
      </c>
      <c r="J653" s="182" t="s">
        <v>3425</v>
      </c>
      <c r="K653" s="180" t="s">
        <v>51</v>
      </c>
      <c r="L653" s="180" t="s">
        <v>2111</v>
      </c>
      <c r="M653" s="180" t="s">
        <v>2112</v>
      </c>
      <c r="N653" s="180" t="s">
        <v>119</v>
      </c>
      <c r="O653" s="260">
        <v>44433</v>
      </c>
      <c r="P653" s="180" t="s">
        <v>2113</v>
      </c>
      <c r="Q653" s="1"/>
      <c r="R653" s="1"/>
      <c r="S653" s="1"/>
      <c r="T653" s="1"/>
      <c r="U653" s="1"/>
      <c r="V653" s="1"/>
      <c r="W653" s="1"/>
      <c r="X653" s="1"/>
      <c r="Y653" s="1"/>
      <c r="Z653" s="1"/>
      <c r="AA653" s="1"/>
      <c r="AB653" s="1"/>
      <c r="AC653" s="1"/>
      <c r="AD653" s="1"/>
      <c r="AE653" s="1"/>
      <c r="AF653" s="1"/>
      <c r="AG653" s="1"/>
      <c r="AH653" s="1"/>
      <c r="AI653" s="1"/>
      <c r="AJ653" s="1"/>
      <c r="AK653" s="1"/>
      <c r="AL653" s="1"/>
      <c r="AM653" s="1"/>
      <c r="AN653" s="1"/>
      <c r="AO653" s="1"/>
      <c r="AP653" s="1"/>
      <c r="AQ653" s="1"/>
      <c r="AR653" s="1"/>
      <c r="AS653" s="1"/>
      <c r="AT653" s="1"/>
      <c r="AU653" s="1"/>
      <c r="AV653" s="1"/>
      <c r="AW653" s="1"/>
      <c r="AX653" s="1"/>
      <c r="AY653" s="1"/>
    </row>
    <row r="654" spans="1:51" ht="71.099999999999994" customHeight="1" x14ac:dyDescent="0.2">
      <c r="A654" s="174">
        <f t="shared" si="10"/>
        <v>646</v>
      </c>
      <c r="B654" s="274" t="s">
        <v>2108</v>
      </c>
      <c r="C654" s="274" t="s">
        <v>2200</v>
      </c>
      <c r="D654" s="285" t="s">
        <v>2201</v>
      </c>
      <c r="E654" s="273" t="s">
        <v>44</v>
      </c>
      <c r="F654" s="274" t="s">
        <v>34</v>
      </c>
      <c r="G654" s="273" t="s">
        <v>35</v>
      </c>
      <c r="H654" s="225">
        <v>44197</v>
      </c>
      <c r="I654" s="182" t="s">
        <v>3425</v>
      </c>
      <c r="J654" s="182" t="s">
        <v>3425</v>
      </c>
      <c r="K654" s="180" t="s">
        <v>51</v>
      </c>
      <c r="L654" s="180" t="s">
        <v>2111</v>
      </c>
      <c r="M654" s="180" t="s">
        <v>2112</v>
      </c>
      <c r="N654" s="180" t="s">
        <v>119</v>
      </c>
      <c r="O654" s="260">
        <v>44433</v>
      </c>
      <c r="P654" s="180" t="s">
        <v>2113</v>
      </c>
      <c r="Q654" s="1"/>
      <c r="R654" s="1"/>
      <c r="S654" s="1"/>
      <c r="T654" s="1"/>
      <c r="U654" s="1"/>
      <c r="V654" s="1"/>
      <c r="W654" s="1"/>
      <c r="X654" s="1"/>
      <c r="Y654" s="1"/>
      <c r="Z654" s="1"/>
      <c r="AA654" s="1"/>
      <c r="AB654" s="1"/>
      <c r="AC654" s="1"/>
      <c r="AD654" s="1"/>
      <c r="AE654" s="1"/>
      <c r="AF654" s="1"/>
      <c r="AG654" s="1"/>
      <c r="AH654" s="1"/>
      <c r="AI654" s="1"/>
      <c r="AJ654" s="1"/>
      <c r="AK654" s="1"/>
      <c r="AL654" s="1"/>
      <c r="AM654" s="1"/>
      <c r="AN654" s="1"/>
      <c r="AO654" s="1"/>
      <c r="AP654" s="1"/>
      <c r="AQ654" s="1"/>
      <c r="AR654" s="1"/>
      <c r="AS654" s="1"/>
      <c r="AT654" s="1"/>
      <c r="AU654" s="1"/>
      <c r="AV654" s="1"/>
      <c r="AW654" s="1"/>
      <c r="AX654" s="1"/>
      <c r="AY654" s="1"/>
    </row>
    <row r="655" spans="1:51" ht="71.099999999999994" customHeight="1" x14ac:dyDescent="0.2">
      <c r="A655" s="174">
        <f t="shared" si="10"/>
        <v>647</v>
      </c>
      <c r="B655" s="274" t="s">
        <v>2108</v>
      </c>
      <c r="C655" s="274" t="s">
        <v>2202</v>
      </c>
      <c r="D655" s="285" t="s">
        <v>2203</v>
      </c>
      <c r="E655" s="273" t="s">
        <v>44</v>
      </c>
      <c r="F655" s="274" t="s">
        <v>34</v>
      </c>
      <c r="G655" s="273" t="s">
        <v>35</v>
      </c>
      <c r="H655" s="225">
        <v>44197</v>
      </c>
      <c r="I655" s="182" t="s">
        <v>3425</v>
      </c>
      <c r="J655" s="182" t="s">
        <v>3425</v>
      </c>
      <c r="K655" s="180" t="s">
        <v>51</v>
      </c>
      <c r="L655" s="180" t="s">
        <v>2111</v>
      </c>
      <c r="M655" s="180" t="s">
        <v>2112</v>
      </c>
      <c r="N655" s="180" t="s">
        <v>119</v>
      </c>
      <c r="O655" s="260">
        <v>44433</v>
      </c>
      <c r="P655" s="180" t="s">
        <v>2113</v>
      </c>
      <c r="Q655" s="1"/>
      <c r="R655" s="1"/>
      <c r="S655" s="1"/>
      <c r="T655" s="1"/>
      <c r="U655" s="1"/>
      <c r="V655" s="1"/>
      <c r="W655" s="1"/>
      <c r="X655" s="1"/>
      <c r="Y655" s="1"/>
      <c r="Z655" s="1"/>
      <c r="AA655" s="1"/>
      <c r="AB655" s="1"/>
      <c r="AC655" s="1"/>
      <c r="AD655" s="1"/>
      <c r="AE655" s="1"/>
      <c r="AF655" s="1"/>
      <c r="AG655" s="1"/>
      <c r="AH655" s="1"/>
      <c r="AI655" s="1"/>
      <c r="AJ655" s="1"/>
      <c r="AK655" s="1"/>
      <c r="AL655" s="1"/>
      <c r="AM655" s="1"/>
      <c r="AN655" s="1"/>
      <c r="AO655" s="1"/>
      <c r="AP655" s="1"/>
      <c r="AQ655" s="1"/>
      <c r="AR655" s="1"/>
      <c r="AS655" s="1"/>
      <c r="AT655" s="1"/>
      <c r="AU655" s="1"/>
      <c r="AV655" s="1"/>
      <c r="AW655" s="1"/>
      <c r="AX655" s="1"/>
      <c r="AY655" s="1"/>
    </row>
    <row r="656" spans="1:51" ht="71.099999999999994" customHeight="1" x14ac:dyDescent="0.2">
      <c r="A656" s="174">
        <f t="shared" si="10"/>
        <v>648</v>
      </c>
      <c r="B656" s="274" t="s">
        <v>2108</v>
      </c>
      <c r="C656" s="274" t="s">
        <v>2204</v>
      </c>
      <c r="D656" s="285" t="s">
        <v>2205</v>
      </c>
      <c r="E656" s="273" t="s">
        <v>44</v>
      </c>
      <c r="F656" s="274" t="s">
        <v>34</v>
      </c>
      <c r="G656" s="273" t="s">
        <v>35</v>
      </c>
      <c r="H656" s="225">
        <v>44197</v>
      </c>
      <c r="I656" s="182" t="s">
        <v>3425</v>
      </c>
      <c r="J656" s="182" t="s">
        <v>3425</v>
      </c>
      <c r="K656" s="180" t="s">
        <v>51</v>
      </c>
      <c r="L656" s="180" t="s">
        <v>2111</v>
      </c>
      <c r="M656" s="180" t="s">
        <v>2112</v>
      </c>
      <c r="N656" s="180" t="s">
        <v>119</v>
      </c>
      <c r="O656" s="260">
        <v>44433</v>
      </c>
      <c r="P656" s="180" t="s">
        <v>2113</v>
      </c>
      <c r="Q656" s="1"/>
      <c r="R656" s="1"/>
      <c r="S656" s="1"/>
      <c r="T656" s="1"/>
      <c r="U656" s="1"/>
      <c r="V656" s="1"/>
      <c r="W656" s="1"/>
      <c r="X656" s="1"/>
      <c r="Y656" s="1"/>
      <c r="Z656" s="1"/>
      <c r="AA656" s="1"/>
      <c r="AB656" s="1"/>
      <c r="AC656" s="1"/>
      <c r="AD656" s="1"/>
      <c r="AE656" s="1"/>
      <c r="AF656" s="1"/>
      <c r="AG656" s="1"/>
      <c r="AH656" s="1"/>
      <c r="AI656" s="1"/>
      <c r="AJ656" s="1"/>
      <c r="AK656" s="1"/>
      <c r="AL656" s="1"/>
      <c r="AM656" s="1"/>
      <c r="AN656" s="1"/>
      <c r="AO656" s="1"/>
      <c r="AP656" s="1"/>
      <c r="AQ656" s="1"/>
      <c r="AR656" s="1"/>
      <c r="AS656" s="1"/>
      <c r="AT656" s="1"/>
      <c r="AU656" s="1"/>
      <c r="AV656" s="1"/>
      <c r="AW656" s="1"/>
      <c r="AX656" s="1"/>
      <c r="AY656" s="1"/>
    </row>
    <row r="657" spans="1:51" ht="71.099999999999994" customHeight="1" x14ac:dyDescent="0.2">
      <c r="A657" s="174">
        <f t="shared" si="10"/>
        <v>649</v>
      </c>
      <c r="B657" s="274" t="s">
        <v>2108</v>
      </c>
      <c r="C657" s="274" t="s">
        <v>2206</v>
      </c>
      <c r="D657" s="285" t="s">
        <v>2207</v>
      </c>
      <c r="E657" s="273" t="s">
        <v>44</v>
      </c>
      <c r="F657" s="274" t="s">
        <v>34</v>
      </c>
      <c r="G657" s="273" t="s">
        <v>35</v>
      </c>
      <c r="H657" s="225">
        <v>44197</v>
      </c>
      <c r="I657" s="182" t="s">
        <v>3425</v>
      </c>
      <c r="J657" s="182" t="s">
        <v>3425</v>
      </c>
      <c r="K657" s="180" t="s">
        <v>51</v>
      </c>
      <c r="L657" s="180" t="s">
        <v>2111</v>
      </c>
      <c r="M657" s="180" t="s">
        <v>2112</v>
      </c>
      <c r="N657" s="180" t="s">
        <v>119</v>
      </c>
      <c r="O657" s="260">
        <v>44433</v>
      </c>
      <c r="P657" s="180" t="s">
        <v>2113</v>
      </c>
      <c r="Q657" s="1"/>
      <c r="R657" s="1"/>
      <c r="S657" s="1"/>
      <c r="T657" s="1"/>
      <c r="U657" s="1"/>
      <c r="V657" s="1"/>
      <c r="W657" s="1"/>
      <c r="X657" s="1"/>
      <c r="Y657" s="1"/>
      <c r="Z657" s="1"/>
      <c r="AA657" s="1"/>
      <c r="AB657" s="1"/>
      <c r="AC657" s="1"/>
      <c r="AD657" s="1"/>
      <c r="AE657" s="1"/>
      <c r="AF657" s="1"/>
      <c r="AG657" s="1"/>
      <c r="AH657" s="1"/>
      <c r="AI657" s="1"/>
      <c r="AJ657" s="1"/>
      <c r="AK657" s="1"/>
      <c r="AL657" s="1"/>
      <c r="AM657" s="1"/>
      <c r="AN657" s="1"/>
      <c r="AO657" s="1"/>
      <c r="AP657" s="1"/>
      <c r="AQ657" s="1"/>
      <c r="AR657" s="1"/>
      <c r="AS657" s="1"/>
      <c r="AT657" s="1"/>
      <c r="AU657" s="1"/>
      <c r="AV657" s="1"/>
      <c r="AW657" s="1"/>
      <c r="AX657" s="1"/>
      <c r="AY657" s="1"/>
    </row>
    <row r="658" spans="1:51" ht="71.099999999999994" customHeight="1" x14ac:dyDescent="0.2">
      <c r="A658" s="174">
        <f t="shared" si="10"/>
        <v>650</v>
      </c>
      <c r="B658" s="274" t="s">
        <v>2108</v>
      </c>
      <c r="C658" s="274" t="s">
        <v>2208</v>
      </c>
      <c r="D658" s="285" t="s">
        <v>2209</v>
      </c>
      <c r="E658" s="273" t="s">
        <v>44</v>
      </c>
      <c r="F658" s="274" t="s">
        <v>34</v>
      </c>
      <c r="G658" s="273" t="s">
        <v>35</v>
      </c>
      <c r="H658" s="225">
        <v>44197</v>
      </c>
      <c r="I658" s="182" t="s">
        <v>3425</v>
      </c>
      <c r="J658" s="182" t="s">
        <v>3425</v>
      </c>
      <c r="K658" s="180" t="s">
        <v>51</v>
      </c>
      <c r="L658" s="180" t="s">
        <v>2111</v>
      </c>
      <c r="M658" s="180" t="s">
        <v>2112</v>
      </c>
      <c r="N658" s="180" t="s">
        <v>119</v>
      </c>
      <c r="O658" s="260">
        <v>44433</v>
      </c>
      <c r="P658" s="180" t="s">
        <v>2113</v>
      </c>
      <c r="Q658" s="1"/>
      <c r="R658" s="1"/>
      <c r="S658" s="1"/>
      <c r="T658" s="1"/>
      <c r="U658" s="1"/>
      <c r="V658" s="1"/>
      <c r="W658" s="1"/>
      <c r="X658" s="1"/>
      <c r="Y658" s="1"/>
      <c r="Z658" s="1"/>
      <c r="AA658" s="1"/>
      <c r="AB658" s="1"/>
      <c r="AC658" s="1"/>
      <c r="AD658" s="1"/>
      <c r="AE658" s="1"/>
      <c r="AF658" s="1"/>
      <c r="AG658" s="1"/>
      <c r="AH658" s="1"/>
      <c r="AI658" s="1"/>
      <c r="AJ658" s="1"/>
      <c r="AK658" s="1"/>
      <c r="AL658" s="1"/>
      <c r="AM658" s="1"/>
      <c r="AN658" s="1"/>
      <c r="AO658" s="1"/>
      <c r="AP658" s="1"/>
      <c r="AQ658" s="1"/>
      <c r="AR658" s="1"/>
      <c r="AS658" s="1"/>
      <c r="AT658" s="1"/>
      <c r="AU658" s="1"/>
      <c r="AV658" s="1"/>
      <c r="AW658" s="1"/>
      <c r="AX658" s="1"/>
      <c r="AY658" s="1"/>
    </row>
    <row r="659" spans="1:51" ht="71.099999999999994" customHeight="1" x14ac:dyDescent="0.2">
      <c r="A659" s="174">
        <f t="shared" si="10"/>
        <v>651</v>
      </c>
      <c r="B659" s="274" t="s">
        <v>2108</v>
      </c>
      <c r="C659" s="274" t="s">
        <v>2210</v>
      </c>
      <c r="D659" s="285" t="s">
        <v>2211</v>
      </c>
      <c r="E659" s="273" t="s">
        <v>44</v>
      </c>
      <c r="F659" s="274" t="s">
        <v>34</v>
      </c>
      <c r="G659" s="273" t="s">
        <v>35</v>
      </c>
      <c r="H659" s="225">
        <v>44197</v>
      </c>
      <c r="I659" s="182" t="s">
        <v>3425</v>
      </c>
      <c r="J659" s="182" t="s">
        <v>3425</v>
      </c>
      <c r="K659" s="180" t="s">
        <v>51</v>
      </c>
      <c r="L659" s="180" t="s">
        <v>2111</v>
      </c>
      <c r="M659" s="180" t="s">
        <v>2112</v>
      </c>
      <c r="N659" s="180" t="s">
        <v>119</v>
      </c>
      <c r="O659" s="260">
        <v>44433</v>
      </c>
      <c r="P659" s="180" t="s">
        <v>2113</v>
      </c>
      <c r="Q659" s="1"/>
      <c r="R659" s="1"/>
      <c r="S659" s="1"/>
      <c r="T659" s="1"/>
      <c r="U659" s="1"/>
      <c r="V659" s="1"/>
      <c r="W659" s="1"/>
      <c r="X659" s="1"/>
      <c r="Y659" s="1"/>
      <c r="Z659" s="1"/>
      <c r="AA659" s="1"/>
      <c r="AB659" s="1"/>
      <c r="AC659" s="1"/>
      <c r="AD659" s="1"/>
      <c r="AE659" s="1"/>
      <c r="AF659" s="1"/>
      <c r="AG659" s="1"/>
      <c r="AH659" s="1"/>
      <c r="AI659" s="1"/>
      <c r="AJ659" s="1"/>
      <c r="AK659" s="1"/>
      <c r="AL659" s="1"/>
      <c r="AM659" s="1"/>
      <c r="AN659" s="1"/>
      <c r="AO659" s="1"/>
      <c r="AP659" s="1"/>
      <c r="AQ659" s="1"/>
      <c r="AR659" s="1"/>
      <c r="AS659" s="1"/>
      <c r="AT659" s="1"/>
      <c r="AU659" s="1"/>
      <c r="AV659" s="1"/>
      <c r="AW659" s="1"/>
      <c r="AX659" s="1"/>
      <c r="AY659" s="1"/>
    </row>
    <row r="660" spans="1:51" ht="71.099999999999994" customHeight="1" x14ac:dyDescent="0.2">
      <c r="A660" s="174">
        <f t="shared" si="10"/>
        <v>652</v>
      </c>
      <c r="B660" s="274" t="s">
        <v>2108</v>
      </c>
      <c r="C660" s="274" t="s">
        <v>2212</v>
      </c>
      <c r="D660" s="285" t="s">
        <v>2213</v>
      </c>
      <c r="E660" s="273" t="s">
        <v>44</v>
      </c>
      <c r="F660" s="274" t="s">
        <v>34</v>
      </c>
      <c r="G660" s="273" t="s">
        <v>35</v>
      </c>
      <c r="H660" s="225">
        <v>44197</v>
      </c>
      <c r="I660" s="182" t="s">
        <v>3425</v>
      </c>
      <c r="J660" s="182" t="s">
        <v>3425</v>
      </c>
      <c r="K660" s="180" t="s">
        <v>51</v>
      </c>
      <c r="L660" s="180" t="s">
        <v>2111</v>
      </c>
      <c r="M660" s="180" t="s">
        <v>2112</v>
      </c>
      <c r="N660" s="180" t="s">
        <v>119</v>
      </c>
      <c r="O660" s="260">
        <v>44433</v>
      </c>
      <c r="P660" s="180" t="s">
        <v>2113</v>
      </c>
      <c r="Q660" s="1"/>
      <c r="R660" s="1"/>
      <c r="S660" s="1"/>
      <c r="T660" s="1"/>
      <c r="U660" s="1"/>
      <c r="V660" s="1"/>
      <c r="W660" s="1"/>
      <c r="X660" s="1"/>
      <c r="Y660" s="1"/>
      <c r="Z660" s="1"/>
      <c r="AA660" s="1"/>
      <c r="AB660" s="1"/>
      <c r="AC660" s="1"/>
      <c r="AD660" s="1"/>
      <c r="AE660" s="1"/>
      <c r="AF660" s="1"/>
      <c r="AG660" s="1"/>
      <c r="AH660" s="1"/>
      <c r="AI660" s="1"/>
      <c r="AJ660" s="1"/>
      <c r="AK660" s="1"/>
      <c r="AL660" s="1"/>
      <c r="AM660" s="1"/>
      <c r="AN660" s="1"/>
      <c r="AO660" s="1"/>
      <c r="AP660" s="1"/>
      <c r="AQ660" s="1"/>
      <c r="AR660" s="1"/>
      <c r="AS660" s="1"/>
      <c r="AT660" s="1"/>
      <c r="AU660" s="1"/>
      <c r="AV660" s="1"/>
      <c r="AW660" s="1"/>
      <c r="AX660" s="1"/>
      <c r="AY660" s="1"/>
    </row>
    <row r="661" spans="1:51" ht="71.099999999999994" customHeight="1" x14ac:dyDescent="0.2">
      <c r="A661" s="174">
        <f t="shared" si="10"/>
        <v>653</v>
      </c>
      <c r="B661" s="274" t="s">
        <v>2108</v>
      </c>
      <c r="C661" s="274" t="s">
        <v>2214</v>
      </c>
      <c r="D661" s="285" t="s">
        <v>2215</v>
      </c>
      <c r="E661" s="273" t="s">
        <v>44</v>
      </c>
      <c r="F661" s="274" t="s">
        <v>34</v>
      </c>
      <c r="G661" s="273" t="s">
        <v>35</v>
      </c>
      <c r="H661" s="225">
        <v>44197</v>
      </c>
      <c r="I661" s="182" t="s">
        <v>3425</v>
      </c>
      <c r="J661" s="182" t="s">
        <v>3425</v>
      </c>
      <c r="K661" s="180" t="s">
        <v>51</v>
      </c>
      <c r="L661" s="180" t="s">
        <v>2111</v>
      </c>
      <c r="M661" s="180" t="s">
        <v>2112</v>
      </c>
      <c r="N661" s="180" t="s">
        <v>119</v>
      </c>
      <c r="O661" s="260">
        <v>44433</v>
      </c>
      <c r="P661" s="180" t="s">
        <v>2113</v>
      </c>
      <c r="Q661" s="1"/>
      <c r="R661" s="1"/>
      <c r="S661" s="1"/>
      <c r="T661" s="1"/>
      <c r="U661" s="1"/>
      <c r="V661" s="1"/>
      <c r="W661" s="1"/>
      <c r="X661" s="1"/>
      <c r="Y661" s="1"/>
      <c r="Z661" s="1"/>
      <c r="AA661" s="1"/>
      <c r="AB661" s="1"/>
      <c r="AC661" s="1"/>
      <c r="AD661" s="1"/>
      <c r="AE661" s="1"/>
      <c r="AF661" s="1"/>
      <c r="AG661" s="1"/>
      <c r="AH661" s="1"/>
      <c r="AI661" s="1"/>
      <c r="AJ661" s="1"/>
      <c r="AK661" s="1"/>
      <c r="AL661" s="1"/>
      <c r="AM661" s="1"/>
      <c r="AN661" s="1"/>
      <c r="AO661" s="1"/>
      <c r="AP661" s="1"/>
      <c r="AQ661" s="1"/>
      <c r="AR661" s="1"/>
      <c r="AS661" s="1"/>
      <c r="AT661" s="1"/>
      <c r="AU661" s="1"/>
      <c r="AV661" s="1"/>
      <c r="AW661" s="1"/>
      <c r="AX661" s="1"/>
      <c r="AY661" s="1"/>
    </row>
    <row r="662" spans="1:51" ht="71.099999999999994" customHeight="1" x14ac:dyDescent="0.2">
      <c r="A662" s="174">
        <f t="shared" si="10"/>
        <v>654</v>
      </c>
      <c r="B662" s="274" t="s">
        <v>2108</v>
      </c>
      <c r="C662" s="274" t="s">
        <v>2216</v>
      </c>
      <c r="D662" s="285" t="s">
        <v>2217</v>
      </c>
      <c r="E662" s="273" t="s">
        <v>44</v>
      </c>
      <c r="F662" s="274" t="s">
        <v>34</v>
      </c>
      <c r="G662" s="273" t="s">
        <v>35</v>
      </c>
      <c r="H662" s="225">
        <v>44197</v>
      </c>
      <c r="I662" s="182" t="s">
        <v>3425</v>
      </c>
      <c r="J662" s="182" t="s">
        <v>3425</v>
      </c>
      <c r="K662" s="180" t="s">
        <v>51</v>
      </c>
      <c r="L662" s="180" t="s">
        <v>2111</v>
      </c>
      <c r="M662" s="180" t="s">
        <v>2112</v>
      </c>
      <c r="N662" s="180" t="s">
        <v>119</v>
      </c>
      <c r="O662" s="260">
        <v>44433</v>
      </c>
      <c r="P662" s="180" t="s">
        <v>2113</v>
      </c>
      <c r="Q662" s="1"/>
      <c r="R662" s="1"/>
      <c r="S662" s="1"/>
      <c r="T662" s="1"/>
      <c r="U662" s="1"/>
      <c r="V662" s="1"/>
      <c r="W662" s="1"/>
      <c r="X662" s="1"/>
      <c r="Y662" s="1"/>
      <c r="Z662" s="1"/>
      <c r="AA662" s="1"/>
      <c r="AB662" s="1"/>
      <c r="AC662" s="1"/>
      <c r="AD662" s="1"/>
      <c r="AE662" s="1"/>
      <c r="AF662" s="1"/>
      <c r="AG662" s="1"/>
      <c r="AH662" s="1"/>
      <c r="AI662" s="1"/>
      <c r="AJ662" s="1"/>
      <c r="AK662" s="1"/>
      <c r="AL662" s="1"/>
      <c r="AM662" s="1"/>
      <c r="AN662" s="1"/>
      <c r="AO662" s="1"/>
      <c r="AP662" s="1"/>
      <c r="AQ662" s="1"/>
      <c r="AR662" s="1"/>
      <c r="AS662" s="1"/>
      <c r="AT662" s="1"/>
      <c r="AU662" s="1"/>
      <c r="AV662" s="1"/>
      <c r="AW662" s="1"/>
      <c r="AX662" s="1"/>
      <c r="AY662" s="1"/>
    </row>
    <row r="663" spans="1:51" ht="71.099999999999994" customHeight="1" x14ac:dyDescent="0.2">
      <c r="A663" s="174">
        <f t="shared" si="10"/>
        <v>655</v>
      </c>
      <c r="B663" s="274" t="s">
        <v>2108</v>
      </c>
      <c r="C663" s="274" t="s">
        <v>2218</v>
      </c>
      <c r="D663" s="285" t="s">
        <v>2219</v>
      </c>
      <c r="E663" s="273" t="s">
        <v>44</v>
      </c>
      <c r="F663" s="274" t="s">
        <v>34</v>
      </c>
      <c r="G663" s="273" t="s">
        <v>35</v>
      </c>
      <c r="H663" s="225">
        <v>44197</v>
      </c>
      <c r="I663" s="182" t="s">
        <v>3425</v>
      </c>
      <c r="J663" s="182" t="s">
        <v>3425</v>
      </c>
      <c r="K663" s="180" t="s">
        <v>51</v>
      </c>
      <c r="L663" s="180" t="s">
        <v>2111</v>
      </c>
      <c r="M663" s="180" t="s">
        <v>2112</v>
      </c>
      <c r="N663" s="180" t="s">
        <v>119</v>
      </c>
      <c r="O663" s="260">
        <v>44433</v>
      </c>
      <c r="P663" s="180" t="s">
        <v>2113</v>
      </c>
      <c r="Q663" s="1"/>
      <c r="R663" s="1"/>
      <c r="S663" s="1"/>
      <c r="T663" s="1"/>
      <c r="U663" s="1"/>
      <c r="V663" s="1"/>
      <c r="W663" s="1"/>
      <c r="X663" s="1"/>
      <c r="Y663" s="1"/>
      <c r="Z663" s="1"/>
      <c r="AA663" s="1"/>
      <c r="AB663" s="1"/>
      <c r="AC663" s="1"/>
      <c r="AD663" s="1"/>
      <c r="AE663" s="1"/>
      <c r="AF663" s="1"/>
      <c r="AG663" s="1"/>
      <c r="AH663" s="1"/>
      <c r="AI663" s="1"/>
      <c r="AJ663" s="1"/>
      <c r="AK663" s="1"/>
      <c r="AL663" s="1"/>
      <c r="AM663" s="1"/>
      <c r="AN663" s="1"/>
      <c r="AO663" s="1"/>
      <c r="AP663" s="1"/>
      <c r="AQ663" s="1"/>
      <c r="AR663" s="1"/>
      <c r="AS663" s="1"/>
      <c r="AT663" s="1"/>
      <c r="AU663" s="1"/>
      <c r="AV663" s="1"/>
      <c r="AW663" s="1"/>
      <c r="AX663" s="1"/>
      <c r="AY663" s="1"/>
    </row>
    <row r="664" spans="1:51" ht="71.099999999999994" customHeight="1" x14ac:dyDescent="0.2">
      <c r="A664" s="174">
        <f t="shared" si="10"/>
        <v>656</v>
      </c>
      <c r="B664" s="274" t="s">
        <v>2108</v>
      </c>
      <c r="C664" s="274" t="s">
        <v>2220</v>
      </c>
      <c r="D664" s="285" t="s">
        <v>2221</v>
      </c>
      <c r="E664" s="273" t="s">
        <v>44</v>
      </c>
      <c r="F664" s="274" t="s">
        <v>34</v>
      </c>
      <c r="G664" s="273" t="s">
        <v>35</v>
      </c>
      <c r="H664" s="225">
        <v>44197</v>
      </c>
      <c r="I664" s="182" t="s">
        <v>3425</v>
      </c>
      <c r="J664" s="182" t="s">
        <v>3425</v>
      </c>
      <c r="K664" s="180" t="s">
        <v>51</v>
      </c>
      <c r="L664" s="180" t="s">
        <v>2111</v>
      </c>
      <c r="M664" s="180" t="s">
        <v>2112</v>
      </c>
      <c r="N664" s="180" t="s">
        <v>119</v>
      </c>
      <c r="O664" s="260">
        <v>44433</v>
      </c>
      <c r="P664" s="180" t="s">
        <v>2113</v>
      </c>
      <c r="Q664" s="1"/>
      <c r="R664" s="1"/>
      <c r="S664" s="1"/>
      <c r="T664" s="1"/>
      <c r="U664" s="1"/>
      <c r="V664" s="1"/>
      <c r="W664" s="1"/>
      <c r="X664" s="1"/>
      <c r="Y664" s="1"/>
      <c r="Z664" s="1"/>
      <c r="AA664" s="1"/>
      <c r="AB664" s="1"/>
      <c r="AC664" s="1"/>
      <c r="AD664" s="1"/>
      <c r="AE664" s="1"/>
      <c r="AF664" s="1"/>
      <c r="AG664" s="1"/>
      <c r="AH664" s="1"/>
      <c r="AI664" s="1"/>
      <c r="AJ664" s="1"/>
      <c r="AK664" s="1"/>
      <c r="AL664" s="1"/>
      <c r="AM664" s="1"/>
      <c r="AN664" s="1"/>
      <c r="AO664" s="1"/>
      <c r="AP664" s="1"/>
      <c r="AQ664" s="1"/>
      <c r="AR664" s="1"/>
      <c r="AS664" s="1"/>
      <c r="AT664" s="1"/>
      <c r="AU664" s="1"/>
      <c r="AV664" s="1"/>
      <c r="AW664" s="1"/>
      <c r="AX664" s="1"/>
      <c r="AY664" s="1"/>
    </row>
    <row r="665" spans="1:51" ht="71.099999999999994" customHeight="1" x14ac:dyDescent="0.2">
      <c r="A665" s="174">
        <f t="shared" si="10"/>
        <v>657</v>
      </c>
      <c r="B665" s="274" t="s">
        <v>2108</v>
      </c>
      <c r="C665" s="274" t="s">
        <v>2222</v>
      </c>
      <c r="D665" s="285" t="s">
        <v>2223</v>
      </c>
      <c r="E665" s="273" t="s">
        <v>44</v>
      </c>
      <c r="F665" s="274" t="s">
        <v>34</v>
      </c>
      <c r="G665" s="273" t="s">
        <v>35</v>
      </c>
      <c r="H665" s="225">
        <v>44197</v>
      </c>
      <c r="I665" s="182" t="s">
        <v>3425</v>
      </c>
      <c r="J665" s="182" t="s">
        <v>3425</v>
      </c>
      <c r="K665" s="180" t="s">
        <v>51</v>
      </c>
      <c r="L665" s="180" t="s">
        <v>2111</v>
      </c>
      <c r="M665" s="180" t="s">
        <v>2112</v>
      </c>
      <c r="N665" s="180" t="s">
        <v>119</v>
      </c>
      <c r="O665" s="260">
        <v>44433</v>
      </c>
      <c r="P665" s="180" t="s">
        <v>2113</v>
      </c>
      <c r="Q665" s="1"/>
      <c r="R665" s="1"/>
      <c r="S665" s="1"/>
      <c r="T665" s="1"/>
      <c r="U665" s="1"/>
      <c r="V665" s="1"/>
      <c r="W665" s="1"/>
      <c r="X665" s="1"/>
      <c r="Y665" s="1"/>
      <c r="Z665" s="1"/>
      <c r="AA665" s="1"/>
      <c r="AB665" s="1"/>
      <c r="AC665" s="1"/>
      <c r="AD665" s="1"/>
      <c r="AE665" s="1"/>
      <c r="AF665" s="1"/>
      <c r="AG665" s="1"/>
      <c r="AH665" s="1"/>
      <c r="AI665" s="1"/>
      <c r="AJ665" s="1"/>
      <c r="AK665" s="1"/>
      <c r="AL665" s="1"/>
      <c r="AM665" s="1"/>
      <c r="AN665" s="1"/>
      <c r="AO665" s="1"/>
      <c r="AP665" s="1"/>
      <c r="AQ665" s="1"/>
      <c r="AR665" s="1"/>
      <c r="AS665" s="1"/>
      <c r="AT665" s="1"/>
      <c r="AU665" s="1"/>
      <c r="AV665" s="1"/>
      <c r="AW665" s="1"/>
      <c r="AX665" s="1"/>
      <c r="AY665" s="1"/>
    </row>
    <row r="666" spans="1:51" ht="71.099999999999994" customHeight="1" x14ac:dyDescent="0.2">
      <c r="A666" s="174">
        <f t="shared" si="10"/>
        <v>658</v>
      </c>
      <c r="B666" s="274" t="s">
        <v>2108</v>
      </c>
      <c r="C666" s="274" t="s">
        <v>2224</v>
      </c>
      <c r="D666" s="285" t="s">
        <v>2225</v>
      </c>
      <c r="E666" s="273" t="s">
        <v>44</v>
      </c>
      <c r="F666" s="274" t="s">
        <v>34</v>
      </c>
      <c r="G666" s="273" t="s">
        <v>35</v>
      </c>
      <c r="H666" s="225">
        <v>44197</v>
      </c>
      <c r="I666" s="182" t="s">
        <v>3425</v>
      </c>
      <c r="J666" s="182" t="s">
        <v>3425</v>
      </c>
      <c r="K666" s="180" t="s">
        <v>51</v>
      </c>
      <c r="L666" s="180" t="s">
        <v>2111</v>
      </c>
      <c r="M666" s="180" t="s">
        <v>2112</v>
      </c>
      <c r="N666" s="180" t="s">
        <v>119</v>
      </c>
      <c r="O666" s="260">
        <v>44433</v>
      </c>
      <c r="P666" s="180" t="s">
        <v>2113</v>
      </c>
      <c r="Q666" s="1"/>
      <c r="R666" s="1"/>
      <c r="S666" s="1"/>
      <c r="T666" s="1"/>
      <c r="U666" s="1"/>
      <c r="V666" s="1"/>
      <c r="W666" s="1"/>
      <c r="X666" s="1"/>
      <c r="Y666" s="1"/>
      <c r="Z666" s="1"/>
      <c r="AA666" s="1"/>
      <c r="AB666" s="1"/>
      <c r="AC666" s="1"/>
      <c r="AD666" s="1"/>
      <c r="AE666" s="1"/>
      <c r="AF666" s="1"/>
      <c r="AG666" s="1"/>
      <c r="AH666" s="1"/>
      <c r="AI666" s="1"/>
      <c r="AJ666" s="1"/>
      <c r="AK666" s="1"/>
      <c r="AL666" s="1"/>
      <c r="AM666" s="1"/>
      <c r="AN666" s="1"/>
      <c r="AO666" s="1"/>
      <c r="AP666" s="1"/>
      <c r="AQ666" s="1"/>
      <c r="AR666" s="1"/>
      <c r="AS666" s="1"/>
      <c r="AT666" s="1"/>
      <c r="AU666" s="1"/>
      <c r="AV666" s="1"/>
      <c r="AW666" s="1"/>
      <c r="AX666" s="1"/>
      <c r="AY666" s="1"/>
    </row>
    <row r="667" spans="1:51" ht="71.099999999999994" customHeight="1" x14ac:dyDescent="0.2">
      <c r="A667" s="174">
        <f t="shared" si="10"/>
        <v>659</v>
      </c>
      <c r="B667" s="274" t="s">
        <v>2108</v>
      </c>
      <c r="C667" s="274" t="s">
        <v>2226</v>
      </c>
      <c r="D667" s="285" t="s">
        <v>2227</v>
      </c>
      <c r="E667" s="273" t="s">
        <v>44</v>
      </c>
      <c r="F667" s="274" t="s">
        <v>34</v>
      </c>
      <c r="G667" s="273" t="s">
        <v>35</v>
      </c>
      <c r="H667" s="225">
        <v>44197</v>
      </c>
      <c r="I667" s="182" t="s">
        <v>3425</v>
      </c>
      <c r="J667" s="182" t="s">
        <v>3425</v>
      </c>
      <c r="K667" s="180" t="s">
        <v>51</v>
      </c>
      <c r="L667" s="180" t="s">
        <v>2111</v>
      </c>
      <c r="M667" s="180" t="s">
        <v>2112</v>
      </c>
      <c r="N667" s="180" t="s">
        <v>119</v>
      </c>
      <c r="O667" s="260">
        <v>44433</v>
      </c>
      <c r="P667" s="180" t="s">
        <v>2113</v>
      </c>
      <c r="Q667" s="1"/>
      <c r="R667" s="1"/>
      <c r="S667" s="1"/>
      <c r="T667" s="1"/>
      <c r="U667" s="1"/>
      <c r="V667" s="1"/>
      <c r="W667" s="1"/>
      <c r="X667" s="1"/>
      <c r="Y667" s="1"/>
      <c r="Z667" s="1"/>
      <c r="AA667" s="1"/>
      <c r="AB667" s="1"/>
      <c r="AC667" s="1"/>
      <c r="AD667" s="1"/>
      <c r="AE667" s="1"/>
      <c r="AF667" s="1"/>
      <c r="AG667" s="1"/>
      <c r="AH667" s="1"/>
      <c r="AI667" s="1"/>
      <c r="AJ667" s="1"/>
      <c r="AK667" s="1"/>
      <c r="AL667" s="1"/>
      <c r="AM667" s="1"/>
      <c r="AN667" s="1"/>
      <c r="AO667" s="1"/>
      <c r="AP667" s="1"/>
      <c r="AQ667" s="1"/>
      <c r="AR667" s="1"/>
      <c r="AS667" s="1"/>
      <c r="AT667" s="1"/>
      <c r="AU667" s="1"/>
      <c r="AV667" s="1"/>
      <c r="AW667" s="1"/>
      <c r="AX667" s="1"/>
      <c r="AY667" s="1"/>
    </row>
    <row r="668" spans="1:51" ht="71.099999999999994" customHeight="1" x14ac:dyDescent="0.2">
      <c r="A668" s="174">
        <f t="shared" si="10"/>
        <v>660</v>
      </c>
      <c r="B668" s="274" t="s">
        <v>2108</v>
      </c>
      <c r="C668" s="274" t="s">
        <v>2228</v>
      </c>
      <c r="D668" s="285" t="s">
        <v>2123</v>
      </c>
      <c r="E668" s="273" t="s">
        <v>44</v>
      </c>
      <c r="F668" s="274" t="s">
        <v>34</v>
      </c>
      <c r="G668" s="273" t="s">
        <v>35</v>
      </c>
      <c r="H668" s="225">
        <v>44197</v>
      </c>
      <c r="I668" s="182" t="s">
        <v>3425</v>
      </c>
      <c r="J668" s="182" t="s">
        <v>3425</v>
      </c>
      <c r="K668" s="180" t="s">
        <v>51</v>
      </c>
      <c r="L668" s="180" t="s">
        <v>2111</v>
      </c>
      <c r="M668" s="180" t="s">
        <v>2112</v>
      </c>
      <c r="N668" s="180" t="s">
        <v>119</v>
      </c>
      <c r="O668" s="260">
        <v>44433</v>
      </c>
      <c r="P668" s="180" t="s">
        <v>2113</v>
      </c>
      <c r="Q668" s="1"/>
      <c r="R668" s="1"/>
      <c r="S668" s="1"/>
      <c r="T668" s="1"/>
      <c r="U668" s="1"/>
      <c r="V668" s="1"/>
      <c r="W668" s="1"/>
      <c r="X668" s="1"/>
      <c r="Y668" s="1"/>
      <c r="Z668" s="1"/>
      <c r="AA668" s="1"/>
      <c r="AB668" s="1"/>
      <c r="AC668" s="1"/>
      <c r="AD668" s="1"/>
      <c r="AE668" s="1"/>
      <c r="AF668" s="1"/>
      <c r="AG668" s="1"/>
      <c r="AH668" s="1"/>
      <c r="AI668" s="1"/>
      <c r="AJ668" s="1"/>
      <c r="AK668" s="1"/>
      <c r="AL668" s="1"/>
      <c r="AM668" s="1"/>
      <c r="AN668" s="1"/>
      <c r="AO668" s="1"/>
      <c r="AP668" s="1"/>
      <c r="AQ668" s="1"/>
      <c r="AR668" s="1"/>
      <c r="AS668" s="1"/>
      <c r="AT668" s="1"/>
      <c r="AU668" s="1"/>
      <c r="AV668" s="1"/>
      <c r="AW668" s="1"/>
      <c r="AX668" s="1"/>
      <c r="AY668" s="1"/>
    </row>
    <row r="669" spans="1:51" ht="71.099999999999994" customHeight="1" x14ac:dyDescent="0.2">
      <c r="A669" s="174">
        <f t="shared" si="10"/>
        <v>661</v>
      </c>
      <c r="B669" s="274" t="s">
        <v>2108</v>
      </c>
      <c r="C669" s="274" t="s">
        <v>2229</v>
      </c>
      <c r="D669" s="285" t="s">
        <v>2230</v>
      </c>
      <c r="E669" s="273" t="s">
        <v>44</v>
      </c>
      <c r="F669" s="274" t="s">
        <v>34</v>
      </c>
      <c r="G669" s="273" t="s">
        <v>35</v>
      </c>
      <c r="H669" s="225">
        <v>44197</v>
      </c>
      <c r="I669" s="182" t="s">
        <v>3425</v>
      </c>
      <c r="J669" s="182" t="s">
        <v>3425</v>
      </c>
      <c r="K669" s="180" t="s">
        <v>51</v>
      </c>
      <c r="L669" s="180" t="s">
        <v>2111</v>
      </c>
      <c r="M669" s="180" t="s">
        <v>2112</v>
      </c>
      <c r="N669" s="180" t="s">
        <v>119</v>
      </c>
      <c r="O669" s="260">
        <v>44433</v>
      </c>
      <c r="P669" s="180" t="s">
        <v>2113</v>
      </c>
      <c r="Q669" s="1"/>
      <c r="R669" s="1"/>
      <c r="S669" s="1"/>
      <c r="T669" s="1"/>
      <c r="U669" s="1"/>
      <c r="V669" s="1"/>
      <c r="W669" s="1"/>
      <c r="X669" s="1"/>
      <c r="Y669" s="1"/>
      <c r="Z669" s="1"/>
      <c r="AA669" s="1"/>
      <c r="AB669" s="1"/>
      <c r="AC669" s="1"/>
      <c r="AD669" s="1"/>
      <c r="AE669" s="1"/>
      <c r="AF669" s="1"/>
      <c r="AG669" s="1"/>
      <c r="AH669" s="1"/>
      <c r="AI669" s="1"/>
      <c r="AJ669" s="1"/>
      <c r="AK669" s="1"/>
      <c r="AL669" s="1"/>
      <c r="AM669" s="1"/>
      <c r="AN669" s="1"/>
      <c r="AO669" s="1"/>
      <c r="AP669" s="1"/>
      <c r="AQ669" s="1"/>
      <c r="AR669" s="1"/>
      <c r="AS669" s="1"/>
      <c r="AT669" s="1"/>
      <c r="AU669" s="1"/>
      <c r="AV669" s="1"/>
      <c r="AW669" s="1"/>
      <c r="AX669" s="1"/>
      <c r="AY669" s="1"/>
    </row>
    <row r="670" spans="1:51" ht="71.099999999999994" customHeight="1" x14ac:dyDescent="0.2">
      <c r="A670" s="174">
        <f t="shared" si="10"/>
        <v>662</v>
      </c>
      <c r="B670" s="274" t="s">
        <v>2108</v>
      </c>
      <c r="C670" s="274" t="s">
        <v>2231</v>
      </c>
      <c r="D670" s="285" t="s">
        <v>2232</v>
      </c>
      <c r="E670" s="273" t="s">
        <v>44</v>
      </c>
      <c r="F670" s="274" t="s">
        <v>34</v>
      </c>
      <c r="G670" s="273" t="s">
        <v>35</v>
      </c>
      <c r="H670" s="225">
        <v>44197</v>
      </c>
      <c r="I670" s="182" t="s">
        <v>3425</v>
      </c>
      <c r="J670" s="182" t="s">
        <v>3425</v>
      </c>
      <c r="K670" s="180" t="s">
        <v>51</v>
      </c>
      <c r="L670" s="180" t="s">
        <v>2111</v>
      </c>
      <c r="M670" s="180" t="s">
        <v>2112</v>
      </c>
      <c r="N670" s="180" t="s">
        <v>119</v>
      </c>
      <c r="O670" s="260">
        <v>44433</v>
      </c>
      <c r="P670" s="180" t="s">
        <v>2113</v>
      </c>
      <c r="Q670" s="1"/>
      <c r="R670" s="1"/>
      <c r="S670" s="1"/>
      <c r="T670" s="1"/>
      <c r="U670" s="1"/>
      <c r="V670" s="1"/>
      <c r="W670" s="1"/>
      <c r="X670" s="1"/>
      <c r="Y670" s="1"/>
      <c r="Z670" s="1"/>
      <c r="AA670" s="1"/>
      <c r="AB670" s="1"/>
      <c r="AC670" s="1"/>
      <c r="AD670" s="1"/>
      <c r="AE670" s="1"/>
      <c r="AF670" s="1"/>
      <c r="AG670" s="1"/>
      <c r="AH670" s="1"/>
      <c r="AI670" s="1"/>
      <c r="AJ670" s="1"/>
      <c r="AK670" s="1"/>
      <c r="AL670" s="1"/>
      <c r="AM670" s="1"/>
      <c r="AN670" s="1"/>
      <c r="AO670" s="1"/>
      <c r="AP670" s="1"/>
      <c r="AQ670" s="1"/>
      <c r="AR670" s="1"/>
      <c r="AS670" s="1"/>
      <c r="AT670" s="1"/>
      <c r="AU670" s="1"/>
      <c r="AV670" s="1"/>
      <c r="AW670" s="1"/>
      <c r="AX670" s="1"/>
      <c r="AY670" s="1"/>
    </row>
    <row r="671" spans="1:51" ht="71.099999999999994" customHeight="1" x14ac:dyDescent="0.2">
      <c r="A671" s="174">
        <f t="shared" si="10"/>
        <v>663</v>
      </c>
      <c r="B671" s="274" t="s">
        <v>2108</v>
      </c>
      <c r="C671" s="274" t="s">
        <v>2233</v>
      </c>
      <c r="D671" s="285" t="s">
        <v>2234</v>
      </c>
      <c r="E671" s="273" t="s">
        <v>44</v>
      </c>
      <c r="F671" s="274" t="s">
        <v>34</v>
      </c>
      <c r="G671" s="273" t="s">
        <v>35</v>
      </c>
      <c r="H671" s="225">
        <v>44197</v>
      </c>
      <c r="I671" s="182" t="s">
        <v>3425</v>
      </c>
      <c r="J671" s="182" t="s">
        <v>3425</v>
      </c>
      <c r="K671" s="180" t="s">
        <v>51</v>
      </c>
      <c r="L671" s="180" t="s">
        <v>2111</v>
      </c>
      <c r="M671" s="180" t="s">
        <v>2112</v>
      </c>
      <c r="N671" s="180" t="s">
        <v>119</v>
      </c>
      <c r="O671" s="260">
        <v>44433</v>
      </c>
      <c r="P671" s="180" t="s">
        <v>2113</v>
      </c>
      <c r="Q671" s="1"/>
      <c r="R671" s="1"/>
      <c r="S671" s="1"/>
      <c r="T671" s="1"/>
      <c r="U671" s="1"/>
      <c r="V671" s="1"/>
      <c r="W671" s="1"/>
      <c r="X671" s="1"/>
      <c r="Y671" s="1"/>
      <c r="Z671" s="1"/>
      <c r="AA671" s="1"/>
      <c r="AB671" s="1"/>
      <c r="AC671" s="1"/>
      <c r="AD671" s="1"/>
      <c r="AE671" s="1"/>
      <c r="AF671" s="1"/>
      <c r="AG671" s="1"/>
      <c r="AH671" s="1"/>
      <c r="AI671" s="1"/>
      <c r="AJ671" s="1"/>
      <c r="AK671" s="1"/>
      <c r="AL671" s="1"/>
      <c r="AM671" s="1"/>
      <c r="AN671" s="1"/>
      <c r="AO671" s="1"/>
      <c r="AP671" s="1"/>
      <c r="AQ671" s="1"/>
      <c r="AR671" s="1"/>
      <c r="AS671" s="1"/>
      <c r="AT671" s="1"/>
      <c r="AU671" s="1"/>
      <c r="AV671" s="1"/>
      <c r="AW671" s="1"/>
      <c r="AX671" s="1"/>
      <c r="AY671" s="1"/>
    </row>
    <row r="672" spans="1:51" ht="71.099999999999994" customHeight="1" x14ac:dyDescent="0.2">
      <c r="A672" s="174">
        <f t="shared" si="10"/>
        <v>664</v>
      </c>
      <c r="B672" s="274" t="s">
        <v>2108</v>
      </c>
      <c r="C672" s="274" t="s">
        <v>2235</v>
      </c>
      <c r="D672" s="285" t="s">
        <v>2236</v>
      </c>
      <c r="E672" s="273" t="s">
        <v>44</v>
      </c>
      <c r="F672" s="274" t="s">
        <v>34</v>
      </c>
      <c r="G672" s="273" t="s">
        <v>35</v>
      </c>
      <c r="H672" s="225">
        <v>44197</v>
      </c>
      <c r="I672" s="182" t="s">
        <v>3425</v>
      </c>
      <c r="J672" s="182" t="s">
        <v>3425</v>
      </c>
      <c r="K672" s="180" t="s">
        <v>51</v>
      </c>
      <c r="L672" s="180" t="s">
        <v>2111</v>
      </c>
      <c r="M672" s="180" t="s">
        <v>2112</v>
      </c>
      <c r="N672" s="180" t="s">
        <v>119</v>
      </c>
      <c r="O672" s="260">
        <v>44433</v>
      </c>
      <c r="P672" s="180" t="s">
        <v>2113</v>
      </c>
      <c r="Q672" s="1"/>
      <c r="R672" s="1"/>
      <c r="S672" s="1"/>
      <c r="T672" s="1"/>
      <c r="U672" s="1"/>
      <c r="V672" s="1"/>
      <c r="W672" s="1"/>
      <c r="X672" s="1"/>
      <c r="Y672" s="1"/>
      <c r="Z672" s="1"/>
      <c r="AA672" s="1"/>
      <c r="AB672" s="1"/>
      <c r="AC672" s="1"/>
      <c r="AD672" s="1"/>
      <c r="AE672" s="1"/>
      <c r="AF672" s="1"/>
      <c r="AG672" s="1"/>
      <c r="AH672" s="1"/>
      <c r="AI672" s="1"/>
      <c r="AJ672" s="1"/>
      <c r="AK672" s="1"/>
      <c r="AL672" s="1"/>
      <c r="AM672" s="1"/>
      <c r="AN672" s="1"/>
      <c r="AO672" s="1"/>
      <c r="AP672" s="1"/>
      <c r="AQ672" s="1"/>
      <c r="AR672" s="1"/>
      <c r="AS672" s="1"/>
      <c r="AT672" s="1"/>
      <c r="AU672" s="1"/>
      <c r="AV672" s="1"/>
      <c r="AW672" s="1"/>
      <c r="AX672" s="1"/>
      <c r="AY672" s="1"/>
    </row>
    <row r="673" spans="1:51" ht="71.099999999999994" customHeight="1" x14ac:dyDescent="0.2">
      <c r="A673" s="174">
        <f t="shared" si="10"/>
        <v>665</v>
      </c>
      <c r="B673" s="274" t="s">
        <v>2108</v>
      </c>
      <c r="C673" s="274" t="s">
        <v>2237</v>
      </c>
      <c r="D673" s="285" t="s">
        <v>2238</v>
      </c>
      <c r="E673" s="273" t="s">
        <v>44</v>
      </c>
      <c r="F673" s="274" t="s">
        <v>34</v>
      </c>
      <c r="G673" s="273" t="s">
        <v>35</v>
      </c>
      <c r="H673" s="225">
        <v>44197</v>
      </c>
      <c r="I673" s="182" t="s">
        <v>3425</v>
      </c>
      <c r="J673" s="182" t="s">
        <v>3425</v>
      </c>
      <c r="K673" s="180" t="s">
        <v>51</v>
      </c>
      <c r="L673" s="180" t="s">
        <v>2111</v>
      </c>
      <c r="M673" s="180" t="s">
        <v>2112</v>
      </c>
      <c r="N673" s="180" t="s">
        <v>119</v>
      </c>
      <c r="O673" s="260">
        <v>44433</v>
      </c>
      <c r="P673" s="180" t="s">
        <v>2113</v>
      </c>
      <c r="Q673" s="1"/>
      <c r="R673" s="1"/>
      <c r="S673" s="1"/>
      <c r="T673" s="1"/>
      <c r="U673" s="1"/>
      <c r="V673" s="1"/>
      <c r="W673" s="1"/>
      <c r="X673" s="1"/>
      <c r="Y673" s="1"/>
      <c r="Z673" s="1"/>
      <c r="AA673" s="1"/>
      <c r="AB673" s="1"/>
      <c r="AC673" s="1"/>
      <c r="AD673" s="1"/>
      <c r="AE673" s="1"/>
      <c r="AF673" s="1"/>
      <c r="AG673" s="1"/>
      <c r="AH673" s="1"/>
      <c r="AI673" s="1"/>
      <c r="AJ673" s="1"/>
      <c r="AK673" s="1"/>
      <c r="AL673" s="1"/>
      <c r="AM673" s="1"/>
      <c r="AN673" s="1"/>
      <c r="AO673" s="1"/>
      <c r="AP673" s="1"/>
      <c r="AQ673" s="1"/>
      <c r="AR673" s="1"/>
      <c r="AS673" s="1"/>
      <c r="AT673" s="1"/>
      <c r="AU673" s="1"/>
      <c r="AV673" s="1"/>
      <c r="AW673" s="1"/>
      <c r="AX673" s="1"/>
      <c r="AY673" s="1"/>
    </row>
    <row r="674" spans="1:51" ht="71.099999999999994" customHeight="1" x14ac:dyDescent="0.2">
      <c r="A674" s="174">
        <f t="shared" si="10"/>
        <v>666</v>
      </c>
      <c r="B674" s="274" t="s">
        <v>2108</v>
      </c>
      <c r="C674" s="274" t="s">
        <v>2239</v>
      </c>
      <c r="D674" s="285" t="s">
        <v>2157</v>
      </c>
      <c r="E674" s="273" t="s">
        <v>44</v>
      </c>
      <c r="F674" s="274" t="s">
        <v>34</v>
      </c>
      <c r="G674" s="273" t="s">
        <v>35</v>
      </c>
      <c r="H674" s="225">
        <v>44197</v>
      </c>
      <c r="I674" s="182" t="s">
        <v>3425</v>
      </c>
      <c r="J674" s="182" t="s">
        <v>3425</v>
      </c>
      <c r="K674" s="180" t="s">
        <v>51</v>
      </c>
      <c r="L674" s="180" t="s">
        <v>2111</v>
      </c>
      <c r="M674" s="180" t="s">
        <v>2112</v>
      </c>
      <c r="N674" s="180" t="s">
        <v>119</v>
      </c>
      <c r="O674" s="260">
        <v>44433</v>
      </c>
      <c r="P674" s="178" t="s">
        <v>1105</v>
      </c>
      <c r="Q674" s="1"/>
      <c r="R674" s="1"/>
      <c r="S674" s="1"/>
      <c r="T674" s="1"/>
      <c r="U674" s="1"/>
      <c r="V674" s="1"/>
      <c r="W674" s="1"/>
      <c r="X674" s="1"/>
      <c r="Y674" s="1"/>
      <c r="Z674" s="1"/>
      <c r="AA674" s="1"/>
      <c r="AB674" s="1"/>
      <c r="AC674" s="1"/>
      <c r="AD674" s="1"/>
      <c r="AE674" s="1"/>
      <c r="AF674" s="1"/>
      <c r="AG674" s="1"/>
      <c r="AH674" s="1"/>
      <c r="AI674" s="1"/>
      <c r="AJ674" s="1"/>
      <c r="AK674" s="1"/>
      <c r="AL674" s="1"/>
      <c r="AM674" s="1"/>
      <c r="AN674" s="1"/>
      <c r="AO674" s="1"/>
      <c r="AP674" s="1"/>
      <c r="AQ674" s="1"/>
      <c r="AR674" s="1"/>
      <c r="AS674" s="1"/>
      <c r="AT674" s="1"/>
      <c r="AU674" s="1"/>
      <c r="AV674" s="1"/>
      <c r="AW674" s="1"/>
      <c r="AX674" s="1"/>
      <c r="AY674" s="1"/>
    </row>
    <row r="675" spans="1:51" ht="71.099999999999994" customHeight="1" x14ac:dyDescent="0.2">
      <c r="A675" s="174">
        <f t="shared" si="10"/>
        <v>667</v>
      </c>
      <c r="B675" s="274" t="s">
        <v>2108</v>
      </c>
      <c r="C675" s="274" t="s">
        <v>2240</v>
      </c>
      <c r="D675" s="285" t="s">
        <v>2241</v>
      </c>
      <c r="E675" s="273" t="s">
        <v>44</v>
      </c>
      <c r="F675" s="274" t="s">
        <v>34</v>
      </c>
      <c r="G675" s="273" t="s">
        <v>35</v>
      </c>
      <c r="H675" s="225">
        <v>44197</v>
      </c>
      <c r="I675" s="182" t="s">
        <v>3425</v>
      </c>
      <c r="J675" s="182" t="s">
        <v>3425</v>
      </c>
      <c r="K675" s="180" t="s">
        <v>51</v>
      </c>
      <c r="L675" s="180" t="s">
        <v>2111</v>
      </c>
      <c r="M675" s="180" t="s">
        <v>2112</v>
      </c>
      <c r="N675" s="180" t="s">
        <v>119</v>
      </c>
      <c r="O675" s="260">
        <v>44433</v>
      </c>
      <c r="P675" s="178" t="s">
        <v>1105</v>
      </c>
      <c r="Q675" s="1"/>
      <c r="R675" s="1"/>
      <c r="S675" s="1"/>
      <c r="T675" s="1"/>
      <c r="U675" s="1"/>
      <c r="V675" s="1"/>
      <c r="W675" s="1"/>
      <c r="X675" s="1"/>
      <c r="Y675" s="1"/>
      <c r="Z675" s="1"/>
      <c r="AA675" s="1"/>
      <c r="AB675" s="1"/>
      <c r="AC675" s="1"/>
      <c r="AD675" s="1"/>
      <c r="AE675" s="1"/>
      <c r="AF675" s="1"/>
      <c r="AG675" s="1"/>
      <c r="AH675" s="1"/>
      <c r="AI675" s="1"/>
      <c r="AJ675" s="1"/>
      <c r="AK675" s="1"/>
      <c r="AL675" s="1"/>
      <c r="AM675" s="1"/>
      <c r="AN675" s="1"/>
      <c r="AO675" s="1"/>
      <c r="AP675" s="1"/>
      <c r="AQ675" s="1"/>
      <c r="AR675" s="1"/>
      <c r="AS675" s="1"/>
      <c r="AT675" s="1"/>
      <c r="AU675" s="1"/>
      <c r="AV675" s="1"/>
      <c r="AW675" s="1"/>
      <c r="AX675" s="1"/>
      <c r="AY675" s="1"/>
    </row>
    <row r="676" spans="1:51" ht="71.099999999999994" customHeight="1" x14ac:dyDescent="0.2">
      <c r="A676" s="174">
        <f t="shared" si="10"/>
        <v>668</v>
      </c>
      <c r="B676" s="274" t="s">
        <v>2108</v>
      </c>
      <c r="C676" s="274" t="s">
        <v>2242</v>
      </c>
      <c r="D676" s="285" t="s">
        <v>2243</v>
      </c>
      <c r="E676" s="273" t="s">
        <v>44</v>
      </c>
      <c r="F676" s="274" t="s">
        <v>34</v>
      </c>
      <c r="G676" s="273" t="s">
        <v>35</v>
      </c>
      <c r="H676" s="225">
        <v>44197</v>
      </c>
      <c r="I676" s="182" t="s">
        <v>3425</v>
      </c>
      <c r="J676" s="182" t="s">
        <v>3425</v>
      </c>
      <c r="K676" s="180" t="s">
        <v>51</v>
      </c>
      <c r="L676" s="180" t="s">
        <v>2111</v>
      </c>
      <c r="M676" s="180" t="s">
        <v>2112</v>
      </c>
      <c r="N676" s="180" t="s">
        <v>119</v>
      </c>
      <c r="O676" s="260">
        <v>44433</v>
      </c>
      <c r="P676" s="178" t="s">
        <v>1105</v>
      </c>
      <c r="Q676" s="1"/>
      <c r="R676" s="1"/>
      <c r="S676" s="1"/>
      <c r="T676" s="1"/>
      <c r="U676" s="1"/>
      <c r="V676" s="1"/>
      <c r="W676" s="1"/>
      <c r="X676" s="1"/>
      <c r="Y676" s="1"/>
      <c r="Z676" s="1"/>
      <c r="AA676" s="1"/>
      <c r="AB676" s="1"/>
      <c r="AC676" s="1"/>
      <c r="AD676" s="1"/>
      <c r="AE676" s="1"/>
      <c r="AF676" s="1"/>
      <c r="AG676" s="1"/>
      <c r="AH676" s="1"/>
      <c r="AI676" s="1"/>
      <c r="AJ676" s="1"/>
      <c r="AK676" s="1"/>
      <c r="AL676" s="1"/>
      <c r="AM676" s="1"/>
      <c r="AN676" s="1"/>
      <c r="AO676" s="1"/>
      <c r="AP676" s="1"/>
      <c r="AQ676" s="1"/>
      <c r="AR676" s="1"/>
      <c r="AS676" s="1"/>
      <c r="AT676" s="1"/>
      <c r="AU676" s="1"/>
      <c r="AV676" s="1"/>
      <c r="AW676" s="1"/>
      <c r="AX676" s="1"/>
      <c r="AY676" s="1"/>
    </row>
    <row r="677" spans="1:51" ht="71.099999999999994" customHeight="1" x14ac:dyDescent="0.2">
      <c r="A677" s="174">
        <f t="shared" si="10"/>
        <v>669</v>
      </c>
      <c r="B677" s="274" t="s">
        <v>2108</v>
      </c>
      <c r="C677" s="274" t="s">
        <v>2244</v>
      </c>
      <c r="D677" s="285" t="s">
        <v>2245</v>
      </c>
      <c r="E677" s="273" t="s">
        <v>44</v>
      </c>
      <c r="F677" s="274" t="s">
        <v>34</v>
      </c>
      <c r="G677" s="273" t="s">
        <v>35</v>
      </c>
      <c r="H677" s="225">
        <v>44197</v>
      </c>
      <c r="I677" s="182" t="s">
        <v>3425</v>
      </c>
      <c r="J677" s="182" t="s">
        <v>3425</v>
      </c>
      <c r="K677" s="180" t="s">
        <v>51</v>
      </c>
      <c r="L677" s="180" t="s">
        <v>2111</v>
      </c>
      <c r="M677" s="180" t="s">
        <v>2112</v>
      </c>
      <c r="N677" s="180" t="s">
        <v>119</v>
      </c>
      <c r="O677" s="260">
        <v>44433</v>
      </c>
      <c r="P677" s="178" t="s">
        <v>1105</v>
      </c>
      <c r="Q677" s="1"/>
      <c r="R677" s="1"/>
      <c r="S677" s="1"/>
      <c r="T677" s="1"/>
      <c r="U677" s="1"/>
      <c r="V677" s="1"/>
      <c r="W677" s="1"/>
      <c r="X677" s="1"/>
      <c r="Y677" s="1"/>
      <c r="Z677" s="1"/>
      <c r="AA677" s="1"/>
      <c r="AB677" s="1"/>
      <c r="AC677" s="1"/>
      <c r="AD677" s="1"/>
      <c r="AE677" s="1"/>
      <c r="AF677" s="1"/>
      <c r="AG677" s="1"/>
      <c r="AH677" s="1"/>
      <c r="AI677" s="1"/>
      <c r="AJ677" s="1"/>
      <c r="AK677" s="1"/>
      <c r="AL677" s="1"/>
      <c r="AM677" s="1"/>
      <c r="AN677" s="1"/>
      <c r="AO677" s="1"/>
      <c r="AP677" s="1"/>
      <c r="AQ677" s="1"/>
      <c r="AR677" s="1"/>
      <c r="AS677" s="1"/>
      <c r="AT677" s="1"/>
      <c r="AU677" s="1"/>
      <c r="AV677" s="1"/>
      <c r="AW677" s="1"/>
      <c r="AX677" s="1"/>
      <c r="AY677" s="1"/>
    </row>
    <row r="678" spans="1:51" ht="71.099999999999994" customHeight="1" x14ac:dyDescent="0.2">
      <c r="A678" s="174">
        <f t="shared" si="10"/>
        <v>670</v>
      </c>
      <c r="B678" s="274" t="s">
        <v>2108</v>
      </c>
      <c r="C678" s="274" t="s">
        <v>2246</v>
      </c>
      <c r="D678" s="285" t="s">
        <v>2247</v>
      </c>
      <c r="E678" s="273" t="s">
        <v>44</v>
      </c>
      <c r="F678" s="274" t="s">
        <v>34</v>
      </c>
      <c r="G678" s="273" t="s">
        <v>35</v>
      </c>
      <c r="H678" s="225">
        <v>44197</v>
      </c>
      <c r="I678" s="182" t="s">
        <v>3425</v>
      </c>
      <c r="J678" s="182" t="s">
        <v>3425</v>
      </c>
      <c r="K678" s="180" t="s">
        <v>51</v>
      </c>
      <c r="L678" s="180" t="s">
        <v>2111</v>
      </c>
      <c r="M678" s="180" t="s">
        <v>2112</v>
      </c>
      <c r="N678" s="180" t="s">
        <v>119</v>
      </c>
      <c r="O678" s="260">
        <v>44433</v>
      </c>
      <c r="P678" s="178" t="s">
        <v>1105</v>
      </c>
      <c r="Q678" s="1"/>
      <c r="R678" s="1"/>
      <c r="S678" s="1"/>
      <c r="T678" s="1"/>
      <c r="U678" s="1"/>
      <c r="V678" s="1"/>
      <c r="W678" s="1"/>
      <c r="X678" s="1"/>
      <c r="Y678" s="1"/>
      <c r="Z678" s="1"/>
      <c r="AA678" s="1"/>
      <c r="AB678" s="1"/>
      <c r="AC678" s="1"/>
      <c r="AD678" s="1"/>
      <c r="AE678" s="1"/>
      <c r="AF678" s="1"/>
      <c r="AG678" s="1"/>
      <c r="AH678" s="1"/>
      <c r="AI678" s="1"/>
      <c r="AJ678" s="1"/>
      <c r="AK678" s="1"/>
      <c r="AL678" s="1"/>
      <c r="AM678" s="1"/>
      <c r="AN678" s="1"/>
      <c r="AO678" s="1"/>
      <c r="AP678" s="1"/>
      <c r="AQ678" s="1"/>
      <c r="AR678" s="1"/>
      <c r="AS678" s="1"/>
      <c r="AT678" s="1"/>
      <c r="AU678" s="1"/>
      <c r="AV678" s="1"/>
      <c r="AW678" s="1"/>
      <c r="AX678" s="1"/>
      <c r="AY678" s="1"/>
    </row>
    <row r="679" spans="1:51" ht="71.099999999999994" customHeight="1" x14ac:dyDescent="0.2">
      <c r="A679" s="174">
        <f t="shared" si="10"/>
        <v>671</v>
      </c>
      <c r="B679" s="274" t="s">
        <v>2108</v>
      </c>
      <c r="C679" s="274" t="s">
        <v>2248</v>
      </c>
      <c r="D679" s="285" t="s">
        <v>2249</v>
      </c>
      <c r="E679" s="273" t="s">
        <v>44</v>
      </c>
      <c r="F679" s="274" t="s">
        <v>34</v>
      </c>
      <c r="G679" s="273" t="s">
        <v>35</v>
      </c>
      <c r="H679" s="225">
        <v>44197</v>
      </c>
      <c r="I679" s="182" t="s">
        <v>3425</v>
      </c>
      <c r="J679" s="182" t="s">
        <v>3425</v>
      </c>
      <c r="K679" s="180" t="s">
        <v>51</v>
      </c>
      <c r="L679" s="180" t="s">
        <v>2111</v>
      </c>
      <c r="M679" s="180" t="s">
        <v>2112</v>
      </c>
      <c r="N679" s="180" t="s">
        <v>119</v>
      </c>
      <c r="O679" s="260">
        <v>44433</v>
      </c>
      <c r="P679" s="178" t="s">
        <v>1105</v>
      </c>
      <c r="Q679" s="1"/>
      <c r="R679" s="1"/>
      <c r="S679" s="1"/>
      <c r="T679" s="1"/>
      <c r="U679" s="1"/>
      <c r="V679" s="1"/>
      <c r="W679" s="1"/>
      <c r="X679" s="1"/>
      <c r="Y679" s="1"/>
      <c r="Z679" s="1"/>
      <c r="AA679" s="1"/>
      <c r="AB679" s="1"/>
      <c r="AC679" s="1"/>
      <c r="AD679" s="1"/>
      <c r="AE679" s="1"/>
      <c r="AF679" s="1"/>
      <c r="AG679" s="1"/>
      <c r="AH679" s="1"/>
      <c r="AI679" s="1"/>
      <c r="AJ679" s="1"/>
      <c r="AK679" s="1"/>
      <c r="AL679" s="1"/>
      <c r="AM679" s="1"/>
      <c r="AN679" s="1"/>
      <c r="AO679" s="1"/>
      <c r="AP679" s="1"/>
      <c r="AQ679" s="1"/>
      <c r="AR679" s="1"/>
      <c r="AS679" s="1"/>
      <c r="AT679" s="1"/>
      <c r="AU679" s="1"/>
      <c r="AV679" s="1"/>
      <c r="AW679" s="1"/>
      <c r="AX679" s="1"/>
      <c r="AY679" s="1"/>
    </row>
    <row r="680" spans="1:51" ht="71.099999999999994" customHeight="1" x14ac:dyDescent="0.2">
      <c r="A680" s="174">
        <f t="shared" si="10"/>
        <v>672</v>
      </c>
      <c r="B680" s="274" t="s">
        <v>2108</v>
      </c>
      <c r="C680" s="274" t="s">
        <v>2250</v>
      </c>
      <c r="D680" s="285" t="s">
        <v>2251</v>
      </c>
      <c r="E680" s="273" t="s">
        <v>44</v>
      </c>
      <c r="F680" s="274" t="s">
        <v>34</v>
      </c>
      <c r="G680" s="273" t="s">
        <v>35</v>
      </c>
      <c r="H680" s="225">
        <v>44197</v>
      </c>
      <c r="I680" s="182" t="s">
        <v>3425</v>
      </c>
      <c r="J680" s="182" t="s">
        <v>3425</v>
      </c>
      <c r="K680" s="180" t="s">
        <v>51</v>
      </c>
      <c r="L680" s="180" t="s">
        <v>2111</v>
      </c>
      <c r="M680" s="180" t="s">
        <v>2112</v>
      </c>
      <c r="N680" s="180" t="s">
        <v>119</v>
      </c>
      <c r="O680" s="260">
        <v>44433</v>
      </c>
      <c r="P680" s="178" t="s">
        <v>1105</v>
      </c>
      <c r="Q680" s="1"/>
      <c r="R680" s="1"/>
      <c r="S680" s="1"/>
      <c r="T680" s="1"/>
      <c r="U680" s="1"/>
      <c r="V680" s="1"/>
      <c r="W680" s="1"/>
      <c r="X680" s="1"/>
      <c r="Y680" s="1"/>
      <c r="Z680" s="1"/>
      <c r="AA680" s="1"/>
      <c r="AB680" s="1"/>
      <c r="AC680" s="1"/>
      <c r="AD680" s="1"/>
      <c r="AE680" s="1"/>
      <c r="AF680" s="1"/>
      <c r="AG680" s="1"/>
      <c r="AH680" s="1"/>
      <c r="AI680" s="1"/>
      <c r="AJ680" s="1"/>
      <c r="AK680" s="1"/>
      <c r="AL680" s="1"/>
      <c r="AM680" s="1"/>
      <c r="AN680" s="1"/>
      <c r="AO680" s="1"/>
      <c r="AP680" s="1"/>
      <c r="AQ680" s="1"/>
      <c r="AR680" s="1"/>
      <c r="AS680" s="1"/>
      <c r="AT680" s="1"/>
      <c r="AU680" s="1"/>
      <c r="AV680" s="1"/>
      <c r="AW680" s="1"/>
      <c r="AX680" s="1"/>
      <c r="AY680" s="1"/>
    </row>
    <row r="681" spans="1:51" ht="71.099999999999994" customHeight="1" x14ac:dyDescent="0.2">
      <c r="A681" s="174">
        <f t="shared" si="10"/>
        <v>673</v>
      </c>
      <c r="B681" s="274" t="s">
        <v>2108</v>
      </c>
      <c r="C681" s="274" t="s">
        <v>2252</v>
      </c>
      <c r="D681" s="285" t="s">
        <v>2253</v>
      </c>
      <c r="E681" s="273" t="s">
        <v>44</v>
      </c>
      <c r="F681" s="274" t="s">
        <v>34</v>
      </c>
      <c r="G681" s="273" t="s">
        <v>35</v>
      </c>
      <c r="H681" s="225">
        <v>44197</v>
      </c>
      <c r="I681" s="182" t="s">
        <v>3425</v>
      </c>
      <c r="J681" s="182" t="s">
        <v>3425</v>
      </c>
      <c r="K681" s="180" t="s">
        <v>51</v>
      </c>
      <c r="L681" s="180" t="s">
        <v>2111</v>
      </c>
      <c r="M681" s="180" t="s">
        <v>2112</v>
      </c>
      <c r="N681" s="180" t="s">
        <v>119</v>
      </c>
      <c r="O681" s="260">
        <v>44433</v>
      </c>
      <c r="P681" s="178" t="s">
        <v>1105</v>
      </c>
      <c r="Q681" s="1"/>
      <c r="R681" s="1"/>
      <c r="S681" s="1"/>
      <c r="T681" s="1"/>
      <c r="U681" s="1"/>
      <c r="V681" s="1"/>
      <c r="W681" s="1"/>
      <c r="X681" s="1"/>
      <c r="Y681" s="1"/>
      <c r="Z681" s="1"/>
      <c r="AA681" s="1"/>
      <c r="AB681" s="1"/>
      <c r="AC681" s="1"/>
      <c r="AD681" s="1"/>
      <c r="AE681" s="1"/>
      <c r="AF681" s="1"/>
      <c r="AG681" s="1"/>
      <c r="AH681" s="1"/>
      <c r="AI681" s="1"/>
      <c r="AJ681" s="1"/>
      <c r="AK681" s="1"/>
      <c r="AL681" s="1"/>
      <c r="AM681" s="1"/>
      <c r="AN681" s="1"/>
      <c r="AO681" s="1"/>
      <c r="AP681" s="1"/>
      <c r="AQ681" s="1"/>
      <c r="AR681" s="1"/>
      <c r="AS681" s="1"/>
      <c r="AT681" s="1"/>
      <c r="AU681" s="1"/>
      <c r="AV681" s="1"/>
      <c r="AW681" s="1"/>
      <c r="AX681" s="1"/>
      <c r="AY681" s="1"/>
    </row>
    <row r="682" spans="1:51" ht="71.099999999999994" customHeight="1" x14ac:dyDescent="0.2">
      <c r="A682" s="174">
        <f t="shared" si="10"/>
        <v>674</v>
      </c>
      <c r="B682" s="274" t="s">
        <v>2108</v>
      </c>
      <c r="C682" s="274" t="s">
        <v>2254</v>
      </c>
      <c r="D682" s="285" t="s">
        <v>2255</v>
      </c>
      <c r="E682" s="273" t="s">
        <v>44</v>
      </c>
      <c r="F682" s="274" t="s">
        <v>34</v>
      </c>
      <c r="G682" s="273" t="s">
        <v>35</v>
      </c>
      <c r="H682" s="225">
        <v>44197</v>
      </c>
      <c r="I682" s="182" t="s">
        <v>3425</v>
      </c>
      <c r="J682" s="182" t="s">
        <v>3425</v>
      </c>
      <c r="K682" s="180" t="s">
        <v>51</v>
      </c>
      <c r="L682" s="180" t="s">
        <v>2111</v>
      </c>
      <c r="M682" s="180" t="s">
        <v>2112</v>
      </c>
      <c r="N682" s="180" t="s">
        <v>119</v>
      </c>
      <c r="O682" s="260">
        <v>44433</v>
      </c>
      <c r="P682" s="178" t="s">
        <v>1105</v>
      </c>
      <c r="Q682" s="1"/>
      <c r="R682" s="1"/>
      <c r="S682" s="1"/>
      <c r="T682" s="1"/>
      <c r="U682" s="1"/>
      <c r="V682" s="1"/>
      <c r="W682" s="1"/>
      <c r="X682" s="1"/>
      <c r="Y682" s="1"/>
      <c r="Z682" s="1"/>
      <c r="AA682" s="1"/>
      <c r="AB682" s="1"/>
      <c r="AC682" s="1"/>
      <c r="AD682" s="1"/>
      <c r="AE682" s="1"/>
      <c r="AF682" s="1"/>
      <c r="AG682" s="1"/>
      <c r="AH682" s="1"/>
      <c r="AI682" s="1"/>
      <c r="AJ682" s="1"/>
      <c r="AK682" s="1"/>
      <c r="AL682" s="1"/>
      <c r="AM682" s="1"/>
      <c r="AN682" s="1"/>
      <c r="AO682" s="1"/>
      <c r="AP682" s="1"/>
      <c r="AQ682" s="1"/>
      <c r="AR682" s="1"/>
      <c r="AS682" s="1"/>
      <c r="AT682" s="1"/>
      <c r="AU682" s="1"/>
      <c r="AV682" s="1"/>
      <c r="AW682" s="1"/>
      <c r="AX682" s="1"/>
      <c r="AY682" s="1"/>
    </row>
    <row r="683" spans="1:51" ht="71.099999999999994" customHeight="1" x14ac:dyDescent="0.2">
      <c r="A683" s="174">
        <f t="shared" si="10"/>
        <v>675</v>
      </c>
      <c r="B683" s="274" t="s">
        <v>2108</v>
      </c>
      <c r="C683" s="274" t="s">
        <v>2256</v>
      </c>
      <c r="D683" s="285" t="s">
        <v>2257</v>
      </c>
      <c r="E683" s="273" t="s">
        <v>44</v>
      </c>
      <c r="F683" s="274" t="s">
        <v>34</v>
      </c>
      <c r="G683" s="273" t="s">
        <v>35</v>
      </c>
      <c r="H683" s="225">
        <v>44197</v>
      </c>
      <c r="I683" s="182" t="s">
        <v>3425</v>
      </c>
      <c r="J683" s="182" t="s">
        <v>3425</v>
      </c>
      <c r="K683" s="180" t="s">
        <v>51</v>
      </c>
      <c r="L683" s="180" t="s">
        <v>2111</v>
      </c>
      <c r="M683" s="180" t="s">
        <v>2112</v>
      </c>
      <c r="N683" s="180" t="s">
        <v>119</v>
      </c>
      <c r="O683" s="260">
        <v>44433</v>
      </c>
      <c r="P683" s="178" t="s">
        <v>1105</v>
      </c>
      <c r="Q683" s="1"/>
      <c r="R683" s="1"/>
      <c r="S683" s="1"/>
      <c r="T683" s="1"/>
      <c r="U683" s="1"/>
      <c r="V683" s="1"/>
      <c r="W683" s="1"/>
      <c r="X683" s="1"/>
      <c r="Y683" s="1"/>
      <c r="Z683" s="1"/>
      <c r="AA683" s="1"/>
      <c r="AB683" s="1"/>
      <c r="AC683" s="1"/>
      <c r="AD683" s="1"/>
      <c r="AE683" s="1"/>
      <c r="AF683" s="1"/>
      <c r="AG683" s="1"/>
      <c r="AH683" s="1"/>
      <c r="AI683" s="1"/>
      <c r="AJ683" s="1"/>
      <c r="AK683" s="1"/>
      <c r="AL683" s="1"/>
      <c r="AM683" s="1"/>
      <c r="AN683" s="1"/>
      <c r="AO683" s="1"/>
      <c r="AP683" s="1"/>
      <c r="AQ683" s="1"/>
      <c r="AR683" s="1"/>
      <c r="AS683" s="1"/>
      <c r="AT683" s="1"/>
      <c r="AU683" s="1"/>
      <c r="AV683" s="1"/>
      <c r="AW683" s="1"/>
      <c r="AX683" s="1"/>
      <c r="AY683" s="1"/>
    </row>
    <row r="684" spans="1:51" ht="71.099999999999994" customHeight="1" x14ac:dyDescent="0.2">
      <c r="A684" s="174">
        <f t="shared" si="10"/>
        <v>676</v>
      </c>
      <c r="B684" s="274" t="s">
        <v>2108</v>
      </c>
      <c r="C684" s="274" t="s">
        <v>2258</v>
      </c>
      <c r="D684" s="285" t="s">
        <v>2259</v>
      </c>
      <c r="E684" s="273" t="s">
        <v>44</v>
      </c>
      <c r="F684" s="274" t="s">
        <v>34</v>
      </c>
      <c r="G684" s="273" t="s">
        <v>35</v>
      </c>
      <c r="H684" s="225">
        <v>44197</v>
      </c>
      <c r="I684" s="182" t="s">
        <v>3425</v>
      </c>
      <c r="J684" s="182" t="s">
        <v>3425</v>
      </c>
      <c r="K684" s="180" t="s">
        <v>51</v>
      </c>
      <c r="L684" s="180" t="s">
        <v>2111</v>
      </c>
      <c r="M684" s="180" t="s">
        <v>2112</v>
      </c>
      <c r="N684" s="180" t="s">
        <v>119</v>
      </c>
      <c r="O684" s="260">
        <v>44433</v>
      </c>
      <c r="P684" s="178" t="s">
        <v>1105</v>
      </c>
      <c r="Q684" s="1"/>
      <c r="R684" s="1"/>
      <c r="S684" s="1"/>
      <c r="T684" s="1"/>
      <c r="U684" s="1"/>
      <c r="V684" s="1"/>
      <c r="W684" s="1"/>
      <c r="X684" s="1"/>
      <c r="Y684" s="1"/>
      <c r="Z684" s="1"/>
      <c r="AA684" s="1"/>
      <c r="AB684" s="1"/>
      <c r="AC684" s="1"/>
      <c r="AD684" s="1"/>
      <c r="AE684" s="1"/>
      <c r="AF684" s="1"/>
      <c r="AG684" s="1"/>
      <c r="AH684" s="1"/>
      <c r="AI684" s="1"/>
      <c r="AJ684" s="1"/>
      <c r="AK684" s="1"/>
      <c r="AL684" s="1"/>
      <c r="AM684" s="1"/>
      <c r="AN684" s="1"/>
      <c r="AO684" s="1"/>
      <c r="AP684" s="1"/>
      <c r="AQ684" s="1"/>
      <c r="AR684" s="1"/>
      <c r="AS684" s="1"/>
      <c r="AT684" s="1"/>
      <c r="AU684" s="1"/>
      <c r="AV684" s="1"/>
      <c r="AW684" s="1"/>
      <c r="AX684" s="1"/>
      <c r="AY684" s="1"/>
    </row>
    <row r="685" spans="1:51" ht="71.099999999999994" customHeight="1" x14ac:dyDescent="0.2">
      <c r="A685" s="174">
        <f t="shared" si="10"/>
        <v>677</v>
      </c>
      <c r="B685" s="274" t="s">
        <v>2108</v>
      </c>
      <c r="C685" s="274" t="s">
        <v>2260</v>
      </c>
      <c r="D685" s="285" t="s">
        <v>2261</v>
      </c>
      <c r="E685" s="273" t="s">
        <v>44</v>
      </c>
      <c r="F685" s="274" t="s">
        <v>34</v>
      </c>
      <c r="G685" s="273" t="s">
        <v>35</v>
      </c>
      <c r="H685" s="225">
        <v>44197</v>
      </c>
      <c r="I685" s="182" t="s">
        <v>3425</v>
      </c>
      <c r="J685" s="182" t="s">
        <v>3425</v>
      </c>
      <c r="K685" s="180" t="s">
        <v>51</v>
      </c>
      <c r="L685" s="180" t="s">
        <v>2111</v>
      </c>
      <c r="M685" s="180" t="s">
        <v>2112</v>
      </c>
      <c r="N685" s="180" t="s">
        <v>119</v>
      </c>
      <c r="O685" s="260">
        <v>44433</v>
      </c>
      <c r="P685" s="178" t="s">
        <v>1105</v>
      </c>
      <c r="Q685" s="1"/>
      <c r="R685" s="1"/>
      <c r="S685" s="1"/>
      <c r="T685" s="1"/>
      <c r="U685" s="1"/>
      <c r="V685" s="1"/>
      <c r="W685" s="1"/>
      <c r="X685" s="1"/>
      <c r="Y685" s="1"/>
      <c r="Z685" s="1"/>
      <c r="AA685" s="1"/>
      <c r="AB685" s="1"/>
      <c r="AC685" s="1"/>
      <c r="AD685" s="1"/>
      <c r="AE685" s="1"/>
      <c r="AF685" s="1"/>
      <c r="AG685" s="1"/>
      <c r="AH685" s="1"/>
      <c r="AI685" s="1"/>
      <c r="AJ685" s="1"/>
      <c r="AK685" s="1"/>
      <c r="AL685" s="1"/>
      <c r="AM685" s="1"/>
      <c r="AN685" s="1"/>
      <c r="AO685" s="1"/>
      <c r="AP685" s="1"/>
      <c r="AQ685" s="1"/>
      <c r="AR685" s="1"/>
      <c r="AS685" s="1"/>
      <c r="AT685" s="1"/>
      <c r="AU685" s="1"/>
      <c r="AV685" s="1"/>
      <c r="AW685" s="1"/>
      <c r="AX685" s="1"/>
      <c r="AY685" s="1"/>
    </row>
    <row r="686" spans="1:51" ht="71.099999999999994" customHeight="1" x14ac:dyDescent="0.2">
      <c r="A686" s="174">
        <f t="shared" si="10"/>
        <v>678</v>
      </c>
      <c r="B686" s="274" t="s">
        <v>2108</v>
      </c>
      <c r="C686" s="274" t="s">
        <v>2262</v>
      </c>
      <c r="D686" s="285" t="s">
        <v>2263</v>
      </c>
      <c r="E686" s="273" t="s">
        <v>44</v>
      </c>
      <c r="F686" s="274" t="s">
        <v>34</v>
      </c>
      <c r="G686" s="273" t="s">
        <v>35</v>
      </c>
      <c r="H686" s="225">
        <v>44197</v>
      </c>
      <c r="I686" s="182" t="s">
        <v>3425</v>
      </c>
      <c r="J686" s="182" t="s">
        <v>3425</v>
      </c>
      <c r="K686" s="180" t="s">
        <v>51</v>
      </c>
      <c r="L686" s="180" t="s">
        <v>2111</v>
      </c>
      <c r="M686" s="180" t="s">
        <v>2112</v>
      </c>
      <c r="N686" s="180" t="s">
        <v>119</v>
      </c>
      <c r="O686" s="260">
        <v>44433</v>
      </c>
      <c r="P686" s="178" t="s">
        <v>1105</v>
      </c>
      <c r="Q686" s="1"/>
      <c r="R686" s="1"/>
      <c r="S686" s="1"/>
      <c r="T686" s="1"/>
      <c r="U686" s="1"/>
      <c r="V686" s="1"/>
      <c r="W686" s="1"/>
      <c r="X686" s="1"/>
      <c r="Y686" s="1"/>
      <c r="Z686" s="1"/>
      <c r="AA686" s="1"/>
      <c r="AB686" s="1"/>
      <c r="AC686" s="1"/>
      <c r="AD686" s="1"/>
      <c r="AE686" s="1"/>
      <c r="AF686" s="1"/>
      <c r="AG686" s="1"/>
      <c r="AH686" s="1"/>
      <c r="AI686" s="1"/>
      <c r="AJ686" s="1"/>
      <c r="AK686" s="1"/>
      <c r="AL686" s="1"/>
      <c r="AM686" s="1"/>
      <c r="AN686" s="1"/>
      <c r="AO686" s="1"/>
      <c r="AP686" s="1"/>
      <c r="AQ686" s="1"/>
      <c r="AR686" s="1"/>
      <c r="AS686" s="1"/>
      <c r="AT686" s="1"/>
      <c r="AU686" s="1"/>
      <c r="AV686" s="1"/>
      <c r="AW686" s="1"/>
      <c r="AX686" s="1"/>
      <c r="AY686" s="1"/>
    </row>
    <row r="687" spans="1:51" ht="71.099999999999994" customHeight="1" x14ac:dyDescent="0.2">
      <c r="A687" s="174">
        <f t="shared" si="10"/>
        <v>679</v>
      </c>
      <c r="B687" s="274" t="s">
        <v>2108</v>
      </c>
      <c r="C687" s="274" t="s">
        <v>2264</v>
      </c>
      <c r="D687" s="285" t="s">
        <v>2265</v>
      </c>
      <c r="E687" s="273" t="s">
        <v>44</v>
      </c>
      <c r="F687" s="274" t="s">
        <v>34</v>
      </c>
      <c r="G687" s="273" t="s">
        <v>35</v>
      </c>
      <c r="H687" s="225">
        <v>44197</v>
      </c>
      <c r="I687" s="182" t="s">
        <v>3425</v>
      </c>
      <c r="J687" s="182" t="s">
        <v>3425</v>
      </c>
      <c r="K687" s="180" t="s">
        <v>51</v>
      </c>
      <c r="L687" s="180" t="s">
        <v>2111</v>
      </c>
      <c r="M687" s="180" t="s">
        <v>2112</v>
      </c>
      <c r="N687" s="180" t="s">
        <v>119</v>
      </c>
      <c r="O687" s="260">
        <v>44433</v>
      </c>
      <c r="P687" s="178" t="s">
        <v>1105</v>
      </c>
      <c r="Q687" s="1"/>
      <c r="R687" s="1"/>
      <c r="S687" s="1"/>
      <c r="T687" s="1"/>
      <c r="U687" s="1"/>
      <c r="V687" s="1"/>
      <c r="W687" s="1"/>
      <c r="X687" s="1"/>
      <c r="Y687" s="1"/>
      <c r="Z687" s="1"/>
      <c r="AA687" s="1"/>
      <c r="AB687" s="1"/>
      <c r="AC687" s="1"/>
      <c r="AD687" s="1"/>
      <c r="AE687" s="1"/>
      <c r="AF687" s="1"/>
      <c r="AG687" s="1"/>
      <c r="AH687" s="1"/>
      <c r="AI687" s="1"/>
      <c r="AJ687" s="1"/>
      <c r="AK687" s="1"/>
      <c r="AL687" s="1"/>
      <c r="AM687" s="1"/>
      <c r="AN687" s="1"/>
      <c r="AO687" s="1"/>
      <c r="AP687" s="1"/>
      <c r="AQ687" s="1"/>
      <c r="AR687" s="1"/>
      <c r="AS687" s="1"/>
      <c r="AT687" s="1"/>
      <c r="AU687" s="1"/>
      <c r="AV687" s="1"/>
      <c r="AW687" s="1"/>
      <c r="AX687" s="1"/>
      <c r="AY687" s="1"/>
    </row>
    <row r="688" spans="1:51" ht="71.099999999999994" customHeight="1" x14ac:dyDescent="0.2">
      <c r="A688" s="174">
        <f t="shared" si="10"/>
        <v>680</v>
      </c>
      <c r="B688" s="274" t="s">
        <v>2108</v>
      </c>
      <c r="C688" s="274" t="s">
        <v>2266</v>
      </c>
      <c r="D688" s="285" t="s">
        <v>2267</v>
      </c>
      <c r="E688" s="273" t="s">
        <v>44</v>
      </c>
      <c r="F688" s="274" t="s">
        <v>34</v>
      </c>
      <c r="G688" s="273" t="s">
        <v>35</v>
      </c>
      <c r="H688" s="225">
        <v>44197</v>
      </c>
      <c r="I688" s="182" t="s">
        <v>3425</v>
      </c>
      <c r="J688" s="182" t="s">
        <v>3425</v>
      </c>
      <c r="K688" s="180" t="s">
        <v>51</v>
      </c>
      <c r="L688" s="180" t="s">
        <v>2111</v>
      </c>
      <c r="M688" s="180" t="s">
        <v>2112</v>
      </c>
      <c r="N688" s="180" t="s">
        <v>119</v>
      </c>
      <c r="O688" s="260">
        <v>44433</v>
      </c>
      <c r="P688" s="178" t="s">
        <v>1105</v>
      </c>
      <c r="Q688" s="1"/>
      <c r="R688" s="1"/>
      <c r="S688" s="1"/>
      <c r="T688" s="1"/>
      <c r="U688" s="1"/>
      <c r="V688" s="1"/>
      <c r="W688" s="1"/>
      <c r="X688" s="1"/>
      <c r="Y688" s="1"/>
      <c r="Z688" s="1"/>
      <c r="AA688" s="1"/>
      <c r="AB688" s="1"/>
      <c r="AC688" s="1"/>
      <c r="AD688" s="1"/>
      <c r="AE688" s="1"/>
      <c r="AF688" s="1"/>
      <c r="AG688" s="1"/>
      <c r="AH688" s="1"/>
      <c r="AI688" s="1"/>
      <c r="AJ688" s="1"/>
      <c r="AK688" s="1"/>
      <c r="AL688" s="1"/>
      <c r="AM688" s="1"/>
      <c r="AN688" s="1"/>
      <c r="AO688" s="1"/>
      <c r="AP688" s="1"/>
      <c r="AQ688" s="1"/>
      <c r="AR688" s="1"/>
      <c r="AS688" s="1"/>
      <c r="AT688" s="1"/>
      <c r="AU688" s="1"/>
      <c r="AV688" s="1"/>
      <c r="AW688" s="1"/>
      <c r="AX688" s="1"/>
      <c r="AY688" s="1"/>
    </row>
    <row r="689" spans="1:51" ht="71.099999999999994" customHeight="1" x14ac:dyDescent="0.2">
      <c r="A689" s="174">
        <f t="shared" si="10"/>
        <v>681</v>
      </c>
      <c r="B689" s="274" t="s">
        <v>2108</v>
      </c>
      <c r="C689" s="274" t="s">
        <v>2268</v>
      </c>
      <c r="D689" s="285" t="s">
        <v>2269</v>
      </c>
      <c r="E689" s="273" t="s">
        <v>44</v>
      </c>
      <c r="F689" s="274" t="s">
        <v>34</v>
      </c>
      <c r="G689" s="273" t="s">
        <v>35</v>
      </c>
      <c r="H689" s="225">
        <v>44197</v>
      </c>
      <c r="I689" s="182" t="s">
        <v>3425</v>
      </c>
      <c r="J689" s="182" t="s">
        <v>3425</v>
      </c>
      <c r="K689" s="180" t="s">
        <v>51</v>
      </c>
      <c r="L689" s="180" t="s">
        <v>2111</v>
      </c>
      <c r="M689" s="180" t="s">
        <v>2112</v>
      </c>
      <c r="N689" s="180" t="s">
        <v>119</v>
      </c>
      <c r="O689" s="260">
        <v>44433</v>
      </c>
      <c r="P689" s="178" t="s">
        <v>1105</v>
      </c>
      <c r="Q689" s="1"/>
      <c r="R689" s="1"/>
      <c r="S689" s="1"/>
      <c r="T689" s="1"/>
      <c r="U689" s="1"/>
      <c r="V689" s="1"/>
      <c r="W689" s="1"/>
      <c r="X689" s="1"/>
      <c r="Y689" s="1"/>
      <c r="Z689" s="1"/>
      <c r="AA689" s="1"/>
      <c r="AB689" s="1"/>
      <c r="AC689" s="1"/>
      <c r="AD689" s="1"/>
      <c r="AE689" s="1"/>
      <c r="AF689" s="1"/>
      <c r="AG689" s="1"/>
      <c r="AH689" s="1"/>
      <c r="AI689" s="1"/>
      <c r="AJ689" s="1"/>
      <c r="AK689" s="1"/>
      <c r="AL689" s="1"/>
      <c r="AM689" s="1"/>
      <c r="AN689" s="1"/>
      <c r="AO689" s="1"/>
      <c r="AP689" s="1"/>
      <c r="AQ689" s="1"/>
      <c r="AR689" s="1"/>
      <c r="AS689" s="1"/>
      <c r="AT689" s="1"/>
      <c r="AU689" s="1"/>
      <c r="AV689" s="1"/>
      <c r="AW689" s="1"/>
      <c r="AX689" s="1"/>
      <c r="AY689" s="1"/>
    </row>
    <row r="690" spans="1:51" ht="71.099999999999994" customHeight="1" x14ac:dyDescent="0.2">
      <c r="A690" s="174">
        <f t="shared" si="10"/>
        <v>682</v>
      </c>
      <c r="B690" s="274" t="s">
        <v>2108</v>
      </c>
      <c r="C690" s="274" t="s">
        <v>2270</v>
      </c>
      <c r="D690" s="285" t="s">
        <v>2271</v>
      </c>
      <c r="E690" s="273" t="s">
        <v>44</v>
      </c>
      <c r="F690" s="274" t="s">
        <v>34</v>
      </c>
      <c r="G690" s="273" t="s">
        <v>35</v>
      </c>
      <c r="H690" s="225">
        <v>44197</v>
      </c>
      <c r="I690" s="182" t="s">
        <v>3425</v>
      </c>
      <c r="J690" s="182" t="s">
        <v>3425</v>
      </c>
      <c r="K690" s="180" t="s">
        <v>51</v>
      </c>
      <c r="L690" s="180" t="s">
        <v>2111</v>
      </c>
      <c r="M690" s="180" t="s">
        <v>2112</v>
      </c>
      <c r="N690" s="180" t="s">
        <v>119</v>
      </c>
      <c r="O690" s="260">
        <v>44433</v>
      </c>
      <c r="P690" s="178" t="s">
        <v>1105</v>
      </c>
      <c r="Q690" s="1"/>
      <c r="R690" s="1"/>
      <c r="S690" s="1"/>
      <c r="T690" s="1"/>
      <c r="U690" s="1"/>
      <c r="V690" s="1"/>
      <c r="W690" s="1"/>
      <c r="X690" s="1"/>
      <c r="Y690" s="1"/>
      <c r="Z690" s="1"/>
      <c r="AA690" s="1"/>
      <c r="AB690" s="1"/>
      <c r="AC690" s="1"/>
      <c r="AD690" s="1"/>
      <c r="AE690" s="1"/>
      <c r="AF690" s="1"/>
      <c r="AG690" s="1"/>
      <c r="AH690" s="1"/>
      <c r="AI690" s="1"/>
      <c r="AJ690" s="1"/>
      <c r="AK690" s="1"/>
      <c r="AL690" s="1"/>
      <c r="AM690" s="1"/>
      <c r="AN690" s="1"/>
      <c r="AO690" s="1"/>
      <c r="AP690" s="1"/>
      <c r="AQ690" s="1"/>
      <c r="AR690" s="1"/>
      <c r="AS690" s="1"/>
      <c r="AT690" s="1"/>
      <c r="AU690" s="1"/>
      <c r="AV690" s="1"/>
      <c r="AW690" s="1"/>
      <c r="AX690" s="1"/>
      <c r="AY690" s="1"/>
    </row>
    <row r="691" spans="1:51" ht="71.099999999999994" customHeight="1" x14ac:dyDescent="0.2">
      <c r="A691" s="174">
        <f t="shared" si="10"/>
        <v>683</v>
      </c>
      <c r="B691" s="274" t="s">
        <v>2108</v>
      </c>
      <c r="C691" s="274" t="s">
        <v>2272</v>
      </c>
      <c r="D691" s="285" t="s">
        <v>2273</v>
      </c>
      <c r="E691" s="273" t="s">
        <v>44</v>
      </c>
      <c r="F691" s="274" t="s">
        <v>34</v>
      </c>
      <c r="G691" s="273" t="s">
        <v>35</v>
      </c>
      <c r="H691" s="225">
        <v>44197</v>
      </c>
      <c r="I691" s="182" t="s">
        <v>3425</v>
      </c>
      <c r="J691" s="182" t="s">
        <v>3425</v>
      </c>
      <c r="K691" s="180" t="s">
        <v>51</v>
      </c>
      <c r="L691" s="180" t="s">
        <v>2111</v>
      </c>
      <c r="M691" s="180" t="s">
        <v>2112</v>
      </c>
      <c r="N691" s="180" t="s">
        <v>119</v>
      </c>
      <c r="O691" s="260">
        <v>44433</v>
      </c>
      <c r="P691" s="178" t="s">
        <v>1105</v>
      </c>
      <c r="Q691" s="1"/>
      <c r="R691" s="1"/>
      <c r="S691" s="1"/>
      <c r="T691" s="1"/>
      <c r="U691" s="1"/>
      <c r="V691" s="1"/>
      <c r="W691" s="1"/>
      <c r="X691" s="1"/>
      <c r="Y691" s="1"/>
      <c r="Z691" s="1"/>
      <c r="AA691" s="1"/>
      <c r="AB691" s="1"/>
      <c r="AC691" s="1"/>
      <c r="AD691" s="1"/>
      <c r="AE691" s="1"/>
      <c r="AF691" s="1"/>
      <c r="AG691" s="1"/>
      <c r="AH691" s="1"/>
      <c r="AI691" s="1"/>
      <c r="AJ691" s="1"/>
      <c r="AK691" s="1"/>
      <c r="AL691" s="1"/>
      <c r="AM691" s="1"/>
      <c r="AN691" s="1"/>
      <c r="AO691" s="1"/>
      <c r="AP691" s="1"/>
      <c r="AQ691" s="1"/>
      <c r="AR691" s="1"/>
      <c r="AS691" s="1"/>
      <c r="AT691" s="1"/>
      <c r="AU691" s="1"/>
      <c r="AV691" s="1"/>
      <c r="AW691" s="1"/>
      <c r="AX691" s="1"/>
      <c r="AY691" s="1"/>
    </row>
    <row r="692" spans="1:51" ht="71.099999999999994" customHeight="1" x14ac:dyDescent="0.2">
      <c r="A692" s="174">
        <f t="shared" si="10"/>
        <v>684</v>
      </c>
      <c r="B692" s="274" t="s">
        <v>2108</v>
      </c>
      <c r="C692" s="274" t="s">
        <v>2274</v>
      </c>
      <c r="D692" s="285" t="s">
        <v>2275</v>
      </c>
      <c r="E692" s="273" t="s">
        <v>44</v>
      </c>
      <c r="F692" s="274" t="s">
        <v>34</v>
      </c>
      <c r="G692" s="273" t="s">
        <v>35</v>
      </c>
      <c r="H692" s="225">
        <v>44197</v>
      </c>
      <c r="I692" s="182" t="s">
        <v>3425</v>
      </c>
      <c r="J692" s="182" t="s">
        <v>3425</v>
      </c>
      <c r="K692" s="180" t="s">
        <v>51</v>
      </c>
      <c r="L692" s="180" t="s">
        <v>2111</v>
      </c>
      <c r="M692" s="180" t="s">
        <v>2112</v>
      </c>
      <c r="N692" s="180" t="s">
        <v>119</v>
      </c>
      <c r="O692" s="260">
        <v>44433</v>
      </c>
      <c r="P692" s="178" t="s">
        <v>1105</v>
      </c>
      <c r="Q692" s="1"/>
      <c r="R692" s="1"/>
      <c r="S692" s="1"/>
      <c r="T692" s="1"/>
      <c r="U692" s="1"/>
      <c r="V692" s="1"/>
      <c r="W692" s="1"/>
      <c r="X692" s="1"/>
      <c r="Y692" s="1"/>
      <c r="Z692" s="1"/>
      <c r="AA692" s="1"/>
      <c r="AB692" s="1"/>
      <c r="AC692" s="1"/>
      <c r="AD692" s="1"/>
      <c r="AE692" s="1"/>
      <c r="AF692" s="1"/>
      <c r="AG692" s="1"/>
      <c r="AH692" s="1"/>
      <c r="AI692" s="1"/>
      <c r="AJ692" s="1"/>
      <c r="AK692" s="1"/>
      <c r="AL692" s="1"/>
      <c r="AM692" s="1"/>
      <c r="AN692" s="1"/>
      <c r="AO692" s="1"/>
      <c r="AP692" s="1"/>
      <c r="AQ692" s="1"/>
      <c r="AR692" s="1"/>
      <c r="AS692" s="1"/>
      <c r="AT692" s="1"/>
      <c r="AU692" s="1"/>
      <c r="AV692" s="1"/>
      <c r="AW692" s="1"/>
      <c r="AX692" s="1"/>
      <c r="AY692" s="1"/>
    </row>
    <row r="693" spans="1:51" ht="71.099999999999994" customHeight="1" x14ac:dyDescent="0.2">
      <c r="A693" s="174">
        <f t="shared" si="10"/>
        <v>685</v>
      </c>
      <c r="B693" s="274" t="s">
        <v>2108</v>
      </c>
      <c r="C693" s="274" t="s">
        <v>2276</v>
      </c>
      <c r="D693" s="285" t="s">
        <v>2277</v>
      </c>
      <c r="E693" s="273" t="s">
        <v>44</v>
      </c>
      <c r="F693" s="274" t="s">
        <v>34</v>
      </c>
      <c r="G693" s="273" t="s">
        <v>35</v>
      </c>
      <c r="H693" s="225">
        <v>44197</v>
      </c>
      <c r="I693" s="182" t="s">
        <v>3425</v>
      </c>
      <c r="J693" s="182" t="s">
        <v>3425</v>
      </c>
      <c r="K693" s="180" t="s">
        <v>51</v>
      </c>
      <c r="L693" s="180" t="s">
        <v>2111</v>
      </c>
      <c r="M693" s="180" t="s">
        <v>2112</v>
      </c>
      <c r="N693" s="180" t="s">
        <v>119</v>
      </c>
      <c r="O693" s="260">
        <v>44433</v>
      </c>
      <c r="P693" s="178" t="s">
        <v>1105</v>
      </c>
      <c r="Q693" s="1"/>
      <c r="R693" s="1"/>
      <c r="S693" s="1"/>
      <c r="T693" s="1"/>
      <c r="U693" s="1"/>
      <c r="V693" s="1"/>
      <c r="W693" s="1"/>
      <c r="X693" s="1"/>
      <c r="Y693" s="1"/>
      <c r="Z693" s="1"/>
      <c r="AA693" s="1"/>
      <c r="AB693" s="1"/>
      <c r="AC693" s="1"/>
      <c r="AD693" s="1"/>
      <c r="AE693" s="1"/>
      <c r="AF693" s="1"/>
      <c r="AG693" s="1"/>
      <c r="AH693" s="1"/>
      <c r="AI693" s="1"/>
      <c r="AJ693" s="1"/>
      <c r="AK693" s="1"/>
      <c r="AL693" s="1"/>
      <c r="AM693" s="1"/>
      <c r="AN693" s="1"/>
      <c r="AO693" s="1"/>
      <c r="AP693" s="1"/>
      <c r="AQ693" s="1"/>
      <c r="AR693" s="1"/>
      <c r="AS693" s="1"/>
      <c r="AT693" s="1"/>
      <c r="AU693" s="1"/>
      <c r="AV693" s="1"/>
      <c r="AW693" s="1"/>
      <c r="AX693" s="1"/>
      <c r="AY693" s="1"/>
    </row>
    <row r="694" spans="1:51" ht="71.099999999999994" customHeight="1" x14ac:dyDescent="0.2">
      <c r="A694" s="174">
        <f t="shared" si="10"/>
        <v>686</v>
      </c>
      <c r="B694" s="274" t="s">
        <v>2108</v>
      </c>
      <c r="C694" s="274" t="s">
        <v>2278</v>
      </c>
      <c r="D694" s="285" t="s">
        <v>2279</v>
      </c>
      <c r="E694" s="273" t="s">
        <v>44</v>
      </c>
      <c r="F694" s="274" t="s">
        <v>34</v>
      </c>
      <c r="G694" s="273" t="s">
        <v>35</v>
      </c>
      <c r="H694" s="225">
        <v>44197</v>
      </c>
      <c r="I694" s="182" t="s">
        <v>3425</v>
      </c>
      <c r="J694" s="182" t="s">
        <v>3425</v>
      </c>
      <c r="K694" s="180" t="s">
        <v>51</v>
      </c>
      <c r="L694" s="180" t="s">
        <v>2111</v>
      </c>
      <c r="M694" s="180" t="s">
        <v>2112</v>
      </c>
      <c r="N694" s="180" t="s">
        <v>119</v>
      </c>
      <c r="O694" s="260">
        <v>44433</v>
      </c>
      <c r="P694" s="178" t="s">
        <v>1105</v>
      </c>
      <c r="Q694" s="1"/>
      <c r="R694" s="1"/>
      <c r="S694" s="1"/>
      <c r="T694" s="1"/>
      <c r="U694" s="1"/>
      <c r="V694" s="1"/>
      <c r="W694" s="1"/>
      <c r="X694" s="1"/>
      <c r="Y694" s="1"/>
      <c r="Z694" s="1"/>
      <c r="AA694" s="1"/>
      <c r="AB694" s="1"/>
      <c r="AC694" s="1"/>
      <c r="AD694" s="1"/>
      <c r="AE694" s="1"/>
      <c r="AF694" s="1"/>
      <c r="AG694" s="1"/>
      <c r="AH694" s="1"/>
      <c r="AI694" s="1"/>
      <c r="AJ694" s="1"/>
      <c r="AK694" s="1"/>
      <c r="AL694" s="1"/>
      <c r="AM694" s="1"/>
      <c r="AN694" s="1"/>
      <c r="AO694" s="1"/>
      <c r="AP694" s="1"/>
      <c r="AQ694" s="1"/>
      <c r="AR694" s="1"/>
      <c r="AS694" s="1"/>
      <c r="AT694" s="1"/>
      <c r="AU694" s="1"/>
      <c r="AV694" s="1"/>
      <c r="AW694" s="1"/>
      <c r="AX694" s="1"/>
      <c r="AY694" s="1"/>
    </row>
    <row r="695" spans="1:51" ht="71.099999999999994" customHeight="1" x14ac:dyDescent="0.2">
      <c r="A695" s="174">
        <f t="shared" si="10"/>
        <v>687</v>
      </c>
      <c r="B695" s="274" t="s">
        <v>2108</v>
      </c>
      <c r="C695" s="274" t="s">
        <v>2280</v>
      </c>
      <c r="D695" s="285" t="s">
        <v>2281</v>
      </c>
      <c r="E695" s="273" t="s">
        <v>44</v>
      </c>
      <c r="F695" s="274" t="s">
        <v>34</v>
      </c>
      <c r="G695" s="273" t="s">
        <v>35</v>
      </c>
      <c r="H695" s="225">
        <v>44197</v>
      </c>
      <c r="I695" s="182" t="s">
        <v>3425</v>
      </c>
      <c r="J695" s="182" t="s">
        <v>3425</v>
      </c>
      <c r="K695" s="180" t="s">
        <v>51</v>
      </c>
      <c r="L695" s="180" t="s">
        <v>2111</v>
      </c>
      <c r="M695" s="180" t="s">
        <v>2112</v>
      </c>
      <c r="N695" s="180" t="s">
        <v>119</v>
      </c>
      <c r="O695" s="260">
        <v>44433</v>
      </c>
      <c r="P695" s="178" t="s">
        <v>1105</v>
      </c>
      <c r="Q695" s="1"/>
      <c r="R695" s="1"/>
      <c r="S695" s="1"/>
      <c r="T695" s="1"/>
      <c r="U695" s="1"/>
      <c r="V695" s="1"/>
      <c r="W695" s="1"/>
      <c r="X695" s="1"/>
      <c r="Y695" s="1"/>
      <c r="Z695" s="1"/>
      <c r="AA695" s="1"/>
      <c r="AB695" s="1"/>
      <c r="AC695" s="1"/>
      <c r="AD695" s="1"/>
      <c r="AE695" s="1"/>
      <c r="AF695" s="1"/>
      <c r="AG695" s="1"/>
      <c r="AH695" s="1"/>
      <c r="AI695" s="1"/>
      <c r="AJ695" s="1"/>
      <c r="AK695" s="1"/>
      <c r="AL695" s="1"/>
      <c r="AM695" s="1"/>
      <c r="AN695" s="1"/>
      <c r="AO695" s="1"/>
      <c r="AP695" s="1"/>
      <c r="AQ695" s="1"/>
      <c r="AR695" s="1"/>
      <c r="AS695" s="1"/>
      <c r="AT695" s="1"/>
      <c r="AU695" s="1"/>
      <c r="AV695" s="1"/>
      <c r="AW695" s="1"/>
      <c r="AX695" s="1"/>
      <c r="AY695" s="1"/>
    </row>
    <row r="696" spans="1:51" ht="71.099999999999994" customHeight="1" x14ac:dyDescent="0.2">
      <c r="A696" s="174">
        <f t="shared" si="10"/>
        <v>688</v>
      </c>
      <c r="B696" s="274" t="s">
        <v>2108</v>
      </c>
      <c r="C696" s="274" t="s">
        <v>2282</v>
      </c>
      <c r="D696" s="285" t="s">
        <v>2283</v>
      </c>
      <c r="E696" s="273" t="s">
        <v>44</v>
      </c>
      <c r="F696" s="274" t="s">
        <v>34</v>
      </c>
      <c r="G696" s="273" t="s">
        <v>35</v>
      </c>
      <c r="H696" s="225">
        <v>44197</v>
      </c>
      <c r="I696" s="182" t="s">
        <v>3425</v>
      </c>
      <c r="J696" s="182" t="s">
        <v>3425</v>
      </c>
      <c r="K696" s="180" t="s">
        <v>51</v>
      </c>
      <c r="L696" s="180" t="s">
        <v>2111</v>
      </c>
      <c r="M696" s="180" t="s">
        <v>2112</v>
      </c>
      <c r="N696" s="180" t="s">
        <v>119</v>
      </c>
      <c r="O696" s="260">
        <v>44433</v>
      </c>
      <c r="P696" s="178" t="s">
        <v>1105</v>
      </c>
      <c r="Q696" s="1"/>
      <c r="R696" s="1"/>
      <c r="S696" s="1"/>
      <c r="T696" s="1"/>
      <c r="U696" s="1"/>
      <c r="V696" s="1"/>
      <c r="W696" s="1"/>
      <c r="X696" s="1"/>
      <c r="Y696" s="1"/>
      <c r="Z696" s="1"/>
      <c r="AA696" s="1"/>
      <c r="AB696" s="1"/>
      <c r="AC696" s="1"/>
      <c r="AD696" s="1"/>
      <c r="AE696" s="1"/>
      <c r="AF696" s="1"/>
      <c r="AG696" s="1"/>
      <c r="AH696" s="1"/>
      <c r="AI696" s="1"/>
      <c r="AJ696" s="1"/>
      <c r="AK696" s="1"/>
      <c r="AL696" s="1"/>
      <c r="AM696" s="1"/>
      <c r="AN696" s="1"/>
      <c r="AO696" s="1"/>
      <c r="AP696" s="1"/>
      <c r="AQ696" s="1"/>
      <c r="AR696" s="1"/>
      <c r="AS696" s="1"/>
      <c r="AT696" s="1"/>
      <c r="AU696" s="1"/>
      <c r="AV696" s="1"/>
      <c r="AW696" s="1"/>
      <c r="AX696" s="1"/>
      <c r="AY696" s="1"/>
    </row>
    <row r="697" spans="1:51" ht="71.099999999999994" customHeight="1" x14ac:dyDescent="0.2">
      <c r="A697" s="174">
        <f t="shared" si="10"/>
        <v>689</v>
      </c>
      <c r="B697" s="274" t="s">
        <v>2108</v>
      </c>
      <c r="C697" s="274" t="s">
        <v>2284</v>
      </c>
      <c r="D697" s="285" t="s">
        <v>2285</v>
      </c>
      <c r="E697" s="273" t="s">
        <v>44</v>
      </c>
      <c r="F697" s="274" t="s">
        <v>34</v>
      </c>
      <c r="G697" s="273" t="s">
        <v>35</v>
      </c>
      <c r="H697" s="225">
        <v>44197</v>
      </c>
      <c r="I697" s="182" t="s">
        <v>3425</v>
      </c>
      <c r="J697" s="182" t="s">
        <v>3425</v>
      </c>
      <c r="K697" s="180" t="s">
        <v>51</v>
      </c>
      <c r="L697" s="180" t="s">
        <v>2111</v>
      </c>
      <c r="M697" s="180" t="s">
        <v>2112</v>
      </c>
      <c r="N697" s="180" t="s">
        <v>119</v>
      </c>
      <c r="O697" s="260">
        <v>44433</v>
      </c>
      <c r="P697" s="180" t="s">
        <v>2113</v>
      </c>
      <c r="Q697" s="1"/>
      <c r="R697" s="1"/>
      <c r="S697" s="1"/>
      <c r="T697" s="1"/>
      <c r="U697" s="1"/>
      <c r="V697" s="1"/>
      <c r="W697" s="1"/>
      <c r="X697" s="1"/>
      <c r="Y697" s="1"/>
      <c r="Z697" s="1"/>
      <c r="AA697" s="1"/>
      <c r="AB697" s="1"/>
      <c r="AC697" s="1"/>
      <c r="AD697" s="1"/>
      <c r="AE697" s="1"/>
      <c r="AF697" s="1"/>
      <c r="AG697" s="1"/>
      <c r="AH697" s="1"/>
      <c r="AI697" s="1"/>
      <c r="AJ697" s="1"/>
      <c r="AK697" s="1"/>
      <c r="AL697" s="1"/>
      <c r="AM697" s="1"/>
      <c r="AN697" s="1"/>
      <c r="AO697" s="1"/>
      <c r="AP697" s="1"/>
      <c r="AQ697" s="1"/>
      <c r="AR697" s="1"/>
      <c r="AS697" s="1"/>
      <c r="AT697" s="1"/>
      <c r="AU697" s="1"/>
      <c r="AV697" s="1"/>
      <c r="AW697" s="1"/>
      <c r="AX697" s="1"/>
      <c r="AY697" s="1"/>
    </row>
    <row r="698" spans="1:51" ht="71.099999999999994" customHeight="1" x14ac:dyDescent="0.2">
      <c r="A698" s="174">
        <f t="shared" si="10"/>
        <v>690</v>
      </c>
      <c r="B698" s="274" t="s">
        <v>2108</v>
      </c>
      <c r="C698" s="274" t="s">
        <v>2286</v>
      </c>
      <c r="D698" s="285" t="s">
        <v>2287</v>
      </c>
      <c r="E698" s="273" t="s">
        <v>44</v>
      </c>
      <c r="F698" s="274" t="s">
        <v>34</v>
      </c>
      <c r="G698" s="273" t="s">
        <v>35</v>
      </c>
      <c r="H698" s="225">
        <v>44197</v>
      </c>
      <c r="I698" s="182" t="s">
        <v>3425</v>
      </c>
      <c r="J698" s="182" t="s">
        <v>3425</v>
      </c>
      <c r="K698" s="180" t="s">
        <v>51</v>
      </c>
      <c r="L698" s="180" t="s">
        <v>2111</v>
      </c>
      <c r="M698" s="180" t="s">
        <v>2112</v>
      </c>
      <c r="N698" s="180" t="s">
        <v>119</v>
      </c>
      <c r="O698" s="260">
        <v>44433</v>
      </c>
      <c r="P698" s="180" t="s">
        <v>2113</v>
      </c>
      <c r="Q698" s="1"/>
      <c r="R698" s="1"/>
      <c r="S698" s="1"/>
      <c r="T698" s="1"/>
      <c r="U698" s="1"/>
      <c r="V698" s="1"/>
      <c r="W698" s="1"/>
      <c r="X698" s="1"/>
      <c r="Y698" s="1"/>
      <c r="Z698" s="1"/>
      <c r="AA698" s="1"/>
      <c r="AB698" s="1"/>
      <c r="AC698" s="1"/>
      <c r="AD698" s="1"/>
      <c r="AE698" s="1"/>
      <c r="AF698" s="1"/>
      <c r="AG698" s="1"/>
      <c r="AH698" s="1"/>
      <c r="AI698" s="1"/>
      <c r="AJ698" s="1"/>
      <c r="AK698" s="1"/>
      <c r="AL698" s="1"/>
      <c r="AM698" s="1"/>
      <c r="AN698" s="1"/>
      <c r="AO698" s="1"/>
      <c r="AP698" s="1"/>
      <c r="AQ698" s="1"/>
      <c r="AR698" s="1"/>
      <c r="AS698" s="1"/>
      <c r="AT698" s="1"/>
      <c r="AU698" s="1"/>
      <c r="AV698" s="1"/>
      <c r="AW698" s="1"/>
      <c r="AX698" s="1"/>
      <c r="AY698" s="1"/>
    </row>
    <row r="699" spans="1:51" ht="71.099999999999994" customHeight="1" x14ac:dyDescent="0.2">
      <c r="A699" s="174">
        <f t="shared" si="10"/>
        <v>691</v>
      </c>
      <c r="B699" s="274" t="s">
        <v>2108</v>
      </c>
      <c r="C699" s="274" t="s">
        <v>2288</v>
      </c>
      <c r="D699" s="285" t="s">
        <v>2289</v>
      </c>
      <c r="E699" s="273" t="s">
        <v>44</v>
      </c>
      <c r="F699" s="274" t="s">
        <v>34</v>
      </c>
      <c r="G699" s="273" t="s">
        <v>35</v>
      </c>
      <c r="H699" s="225">
        <v>44197</v>
      </c>
      <c r="I699" s="182" t="s">
        <v>3425</v>
      </c>
      <c r="J699" s="182" t="s">
        <v>3425</v>
      </c>
      <c r="K699" s="180" t="s">
        <v>51</v>
      </c>
      <c r="L699" s="180" t="s">
        <v>2111</v>
      </c>
      <c r="M699" s="180" t="s">
        <v>2112</v>
      </c>
      <c r="N699" s="180" t="s">
        <v>119</v>
      </c>
      <c r="O699" s="260">
        <v>44433</v>
      </c>
      <c r="P699" s="180" t="s">
        <v>2113</v>
      </c>
      <c r="Q699" s="1"/>
      <c r="R699" s="1"/>
      <c r="S699" s="1"/>
      <c r="T699" s="1"/>
      <c r="U699" s="1"/>
      <c r="V699" s="1"/>
      <c r="W699" s="1"/>
      <c r="X699" s="1"/>
      <c r="Y699" s="1"/>
      <c r="Z699" s="1"/>
      <c r="AA699" s="1"/>
      <c r="AB699" s="1"/>
      <c r="AC699" s="1"/>
      <c r="AD699" s="1"/>
      <c r="AE699" s="1"/>
      <c r="AF699" s="1"/>
      <c r="AG699" s="1"/>
      <c r="AH699" s="1"/>
      <c r="AI699" s="1"/>
      <c r="AJ699" s="1"/>
      <c r="AK699" s="1"/>
      <c r="AL699" s="1"/>
      <c r="AM699" s="1"/>
      <c r="AN699" s="1"/>
      <c r="AO699" s="1"/>
      <c r="AP699" s="1"/>
      <c r="AQ699" s="1"/>
      <c r="AR699" s="1"/>
      <c r="AS699" s="1"/>
      <c r="AT699" s="1"/>
      <c r="AU699" s="1"/>
      <c r="AV699" s="1"/>
      <c r="AW699" s="1"/>
      <c r="AX699" s="1"/>
      <c r="AY699" s="1"/>
    </row>
    <row r="700" spans="1:51" ht="71.099999999999994" customHeight="1" x14ac:dyDescent="0.2">
      <c r="A700" s="174">
        <f t="shared" si="10"/>
        <v>692</v>
      </c>
      <c r="B700" s="274" t="s">
        <v>2108</v>
      </c>
      <c r="C700" s="274" t="s">
        <v>2290</v>
      </c>
      <c r="D700" s="285" t="s">
        <v>2291</v>
      </c>
      <c r="E700" s="273" t="s">
        <v>44</v>
      </c>
      <c r="F700" s="274" t="s">
        <v>34</v>
      </c>
      <c r="G700" s="273" t="s">
        <v>35</v>
      </c>
      <c r="H700" s="225">
        <v>44197</v>
      </c>
      <c r="I700" s="182" t="s">
        <v>3425</v>
      </c>
      <c r="J700" s="182" t="s">
        <v>3425</v>
      </c>
      <c r="K700" s="180" t="s">
        <v>51</v>
      </c>
      <c r="L700" s="180" t="s">
        <v>2111</v>
      </c>
      <c r="M700" s="180" t="s">
        <v>2112</v>
      </c>
      <c r="N700" s="180" t="s">
        <v>119</v>
      </c>
      <c r="O700" s="260">
        <v>44433</v>
      </c>
      <c r="P700" s="180" t="s">
        <v>2113</v>
      </c>
      <c r="Q700" s="1"/>
      <c r="R700" s="1"/>
      <c r="S700" s="1"/>
      <c r="T700" s="1"/>
      <c r="U700" s="1"/>
      <c r="V700" s="1"/>
      <c r="W700" s="1"/>
      <c r="X700" s="1"/>
      <c r="Y700" s="1"/>
      <c r="Z700" s="1"/>
      <c r="AA700" s="1"/>
      <c r="AB700" s="1"/>
      <c r="AC700" s="1"/>
      <c r="AD700" s="1"/>
      <c r="AE700" s="1"/>
      <c r="AF700" s="1"/>
      <c r="AG700" s="1"/>
      <c r="AH700" s="1"/>
      <c r="AI700" s="1"/>
      <c r="AJ700" s="1"/>
      <c r="AK700" s="1"/>
      <c r="AL700" s="1"/>
      <c r="AM700" s="1"/>
      <c r="AN700" s="1"/>
      <c r="AO700" s="1"/>
      <c r="AP700" s="1"/>
      <c r="AQ700" s="1"/>
      <c r="AR700" s="1"/>
      <c r="AS700" s="1"/>
      <c r="AT700" s="1"/>
      <c r="AU700" s="1"/>
      <c r="AV700" s="1"/>
      <c r="AW700" s="1"/>
      <c r="AX700" s="1"/>
      <c r="AY700" s="1"/>
    </row>
    <row r="701" spans="1:51" ht="71.099999999999994" customHeight="1" x14ac:dyDescent="0.2">
      <c r="A701" s="174">
        <f t="shared" si="10"/>
        <v>693</v>
      </c>
      <c r="B701" s="274" t="s">
        <v>2108</v>
      </c>
      <c r="C701" s="274" t="s">
        <v>2292</v>
      </c>
      <c r="D701" s="285" t="s">
        <v>2293</v>
      </c>
      <c r="E701" s="273" t="s">
        <v>44</v>
      </c>
      <c r="F701" s="274" t="s">
        <v>34</v>
      </c>
      <c r="G701" s="273" t="s">
        <v>35</v>
      </c>
      <c r="H701" s="225">
        <v>44197</v>
      </c>
      <c r="I701" s="182" t="s">
        <v>3425</v>
      </c>
      <c r="J701" s="182" t="s">
        <v>3425</v>
      </c>
      <c r="K701" s="180" t="s">
        <v>51</v>
      </c>
      <c r="L701" s="180" t="s">
        <v>2111</v>
      </c>
      <c r="M701" s="180" t="s">
        <v>2112</v>
      </c>
      <c r="N701" s="180" t="s">
        <v>119</v>
      </c>
      <c r="O701" s="260">
        <v>44433</v>
      </c>
      <c r="P701" s="180" t="s">
        <v>2113</v>
      </c>
      <c r="Q701" s="1"/>
      <c r="R701" s="1"/>
      <c r="S701" s="1"/>
      <c r="T701" s="1"/>
      <c r="U701" s="1"/>
      <c r="V701" s="1"/>
      <c r="W701" s="1"/>
      <c r="X701" s="1"/>
      <c r="Y701" s="1"/>
      <c r="Z701" s="1"/>
      <c r="AA701" s="1"/>
      <c r="AB701" s="1"/>
      <c r="AC701" s="1"/>
      <c r="AD701" s="1"/>
      <c r="AE701" s="1"/>
      <c r="AF701" s="1"/>
      <c r="AG701" s="1"/>
      <c r="AH701" s="1"/>
      <c r="AI701" s="1"/>
      <c r="AJ701" s="1"/>
      <c r="AK701" s="1"/>
      <c r="AL701" s="1"/>
      <c r="AM701" s="1"/>
      <c r="AN701" s="1"/>
      <c r="AO701" s="1"/>
      <c r="AP701" s="1"/>
      <c r="AQ701" s="1"/>
      <c r="AR701" s="1"/>
      <c r="AS701" s="1"/>
      <c r="AT701" s="1"/>
      <c r="AU701" s="1"/>
      <c r="AV701" s="1"/>
      <c r="AW701" s="1"/>
      <c r="AX701" s="1"/>
      <c r="AY701" s="1"/>
    </row>
    <row r="702" spans="1:51" ht="71.099999999999994" customHeight="1" x14ac:dyDescent="0.2">
      <c r="A702" s="174">
        <f t="shared" si="10"/>
        <v>694</v>
      </c>
      <c r="B702" s="274" t="s">
        <v>2108</v>
      </c>
      <c r="C702" s="274" t="s">
        <v>2294</v>
      </c>
      <c r="D702" s="285" t="s">
        <v>2295</v>
      </c>
      <c r="E702" s="273" t="s">
        <v>44</v>
      </c>
      <c r="F702" s="274" t="s">
        <v>34</v>
      </c>
      <c r="G702" s="273" t="s">
        <v>35</v>
      </c>
      <c r="H702" s="225">
        <v>44197</v>
      </c>
      <c r="I702" s="182" t="s">
        <v>3425</v>
      </c>
      <c r="J702" s="182" t="s">
        <v>3425</v>
      </c>
      <c r="K702" s="180" t="s">
        <v>51</v>
      </c>
      <c r="L702" s="180" t="s">
        <v>2111</v>
      </c>
      <c r="M702" s="180" t="s">
        <v>2112</v>
      </c>
      <c r="N702" s="180" t="s">
        <v>119</v>
      </c>
      <c r="O702" s="260">
        <v>44433</v>
      </c>
      <c r="P702" s="180" t="s">
        <v>2113</v>
      </c>
      <c r="Q702" s="1"/>
      <c r="R702" s="1"/>
      <c r="S702" s="1"/>
      <c r="T702" s="1"/>
      <c r="U702" s="1"/>
      <c r="V702" s="1"/>
      <c r="W702" s="1"/>
      <c r="X702" s="1"/>
      <c r="Y702" s="1"/>
      <c r="Z702" s="1"/>
      <c r="AA702" s="1"/>
      <c r="AB702" s="1"/>
      <c r="AC702" s="1"/>
      <c r="AD702" s="1"/>
      <c r="AE702" s="1"/>
      <c r="AF702" s="1"/>
      <c r="AG702" s="1"/>
      <c r="AH702" s="1"/>
      <c r="AI702" s="1"/>
      <c r="AJ702" s="1"/>
      <c r="AK702" s="1"/>
      <c r="AL702" s="1"/>
      <c r="AM702" s="1"/>
      <c r="AN702" s="1"/>
      <c r="AO702" s="1"/>
      <c r="AP702" s="1"/>
      <c r="AQ702" s="1"/>
      <c r="AR702" s="1"/>
      <c r="AS702" s="1"/>
      <c r="AT702" s="1"/>
      <c r="AU702" s="1"/>
      <c r="AV702" s="1"/>
      <c r="AW702" s="1"/>
      <c r="AX702" s="1"/>
      <c r="AY702" s="1"/>
    </row>
    <row r="703" spans="1:51" ht="71.099999999999994" customHeight="1" x14ac:dyDescent="0.2">
      <c r="A703" s="174">
        <f t="shared" si="10"/>
        <v>695</v>
      </c>
      <c r="B703" s="274" t="s">
        <v>2108</v>
      </c>
      <c r="C703" s="274" t="s">
        <v>2296</v>
      </c>
      <c r="D703" s="285" t="s">
        <v>2297</v>
      </c>
      <c r="E703" s="273" t="s">
        <v>44</v>
      </c>
      <c r="F703" s="274" t="s">
        <v>34</v>
      </c>
      <c r="G703" s="273" t="s">
        <v>35</v>
      </c>
      <c r="H703" s="225">
        <v>44197</v>
      </c>
      <c r="I703" s="182" t="s">
        <v>3425</v>
      </c>
      <c r="J703" s="182" t="s">
        <v>3425</v>
      </c>
      <c r="K703" s="180" t="s">
        <v>51</v>
      </c>
      <c r="L703" s="180" t="s">
        <v>2111</v>
      </c>
      <c r="M703" s="180" t="s">
        <v>2112</v>
      </c>
      <c r="N703" s="180" t="s">
        <v>119</v>
      </c>
      <c r="O703" s="260">
        <v>44433</v>
      </c>
      <c r="P703" s="180" t="s">
        <v>2113</v>
      </c>
      <c r="Q703" s="1"/>
      <c r="R703" s="1"/>
      <c r="S703" s="1"/>
      <c r="T703" s="1"/>
      <c r="U703" s="1"/>
      <c r="V703" s="1"/>
      <c r="W703" s="1"/>
      <c r="X703" s="1"/>
      <c r="Y703" s="1"/>
      <c r="Z703" s="1"/>
      <c r="AA703" s="1"/>
      <c r="AB703" s="1"/>
      <c r="AC703" s="1"/>
      <c r="AD703" s="1"/>
      <c r="AE703" s="1"/>
      <c r="AF703" s="1"/>
      <c r="AG703" s="1"/>
      <c r="AH703" s="1"/>
      <c r="AI703" s="1"/>
      <c r="AJ703" s="1"/>
      <c r="AK703" s="1"/>
      <c r="AL703" s="1"/>
      <c r="AM703" s="1"/>
      <c r="AN703" s="1"/>
      <c r="AO703" s="1"/>
      <c r="AP703" s="1"/>
      <c r="AQ703" s="1"/>
      <c r="AR703" s="1"/>
      <c r="AS703" s="1"/>
      <c r="AT703" s="1"/>
      <c r="AU703" s="1"/>
      <c r="AV703" s="1"/>
      <c r="AW703" s="1"/>
      <c r="AX703" s="1"/>
      <c r="AY703" s="1"/>
    </row>
    <row r="704" spans="1:51" ht="71.099999999999994" customHeight="1" x14ac:dyDescent="0.2">
      <c r="A704" s="174">
        <f t="shared" si="10"/>
        <v>696</v>
      </c>
      <c r="B704" s="274" t="s">
        <v>2108</v>
      </c>
      <c r="C704" s="274" t="s">
        <v>2298</v>
      </c>
      <c r="D704" s="285" t="s">
        <v>2299</v>
      </c>
      <c r="E704" s="273" t="s">
        <v>44</v>
      </c>
      <c r="F704" s="274" t="s">
        <v>34</v>
      </c>
      <c r="G704" s="273" t="s">
        <v>35</v>
      </c>
      <c r="H704" s="225">
        <v>44197</v>
      </c>
      <c r="I704" s="182" t="s">
        <v>3425</v>
      </c>
      <c r="J704" s="182" t="s">
        <v>3425</v>
      </c>
      <c r="K704" s="180" t="s">
        <v>51</v>
      </c>
      <c r="L704" s="180" t="s">
        <v>2111</v>
      </c>
      <c r="M704" s="180" t="s">
        <v>2112</v>
      </c>
      <c r="N704" s="180" t="s">
        <v>119</v>
      </c>
      <c r="O704" s="260">
        <v>44433</v>
      </c>
      <c r="P704" s="180" t="s">
        <v>2113</v>
      </c>
      <c r="Q704" s="1"/>
      <c r="R704" s="1"/>
      <c r="S704" s="1"/>
      <c r="T704" s="1"/>
      <c r="U704" s="1"/>
      <c r="V704" s="1"/>
      <c r="W704" s="1"/>
      <c r="X704" s="1"/>
      <c r="Y704" s="1"/>
      <c r="Z704" s="1"/>
      <c r="AA704" s="1"/>
      <c r="AB704" s="1"/>
      <c r="AC704" s="1"/>
      <c r="AD704" s="1"/>
      <c r="AE704" s="1"/>
      <c r="AF704" s="1"/>
      <c r="AG704" s="1"/>
      <c r="AH704" s="1"/>
      <c r="AI704" s="1"/>
      <c r="AJ704" s="1"/>
      <c r="AK704" s="1"/>
      <c r="AL704" s="1"/>
      <c r="AM704" s="1"/>
      <c r="AN704" s="1"/>
      <c r="AO704" s="1"/>
      <c r="AP704" s="1"/>
      <c r="AQ704" s="1"/>
      <c r="AR704" s="1"/>
      <c r="AS704" s="1"/>
      <c r="AT704" s="1"/>
      <c r="AU704" s="1"/>
      <c r="AV704" s="1"/>
      <c r="AW704" s="1"/>
      <c r="AX704" s="1"/>
      <c r="AY704" s="1"/>
    </row>
    <row r="705" spans="1:51" ht="71.099999999999994" customHeight="1" x14ac:dyDescent="0.2">
      <c r="A705" s="174">
        <f t="shared" si="10"/>
        <v>697</v>
      </c>
      <c r="B705" s="274" t="s">
        <v>2108</v>
      </c>
      <c r="C705" s="274" t="s">
        <v>2300</v>
      </c>
      <c r="D705" s="285" t="s">
        <v>2301</v>
      </c>
      <c r="E705" s="273" t="s">
        <v>44</v>
      </c>
      <c r="F705" s="274" t="s">
        <v>34</v>
      </c>
      <c r="G705" s="273" t="s">
        <v>35</v>
      </c>
      <c r="H705" s="225">
        <v>44197</v>
      </c>
      <c r="I705" s="182" t="s">
        <v>3425</v>
      </c>
      <c r="J705" s="182" t="s">
        <v>3425</v>
      </c>
      <c r="K705" s="180" t="s">
        <v>51</v>
      </c>
      <c r="L705" s="180" t="s">
        <v>2111</v>
      </c>
      <c r="M705" s="180" t="s">
        <v>2112</v>
      </c>
      <c r="N705" s="180" t="s">
        <v>119</v>
      </c>
      <c r="O705" s="260">
        <v>44433</v>
      </c>
      <c r="P705" s="180" t="s">
        <v>2113</v>
      </c>
      <c r="Q705" s="1"/>
      <c r="R705" s="1"/>
      <c r="S705" s="1"/>
      <c r="T705" s="1"/>
      <c r="U705" s="1"/>
      <c r="V705" s="1"/>
      <c r="W705" s="1"/>
      <c r="X705" s="1"/>
      <c r="Y705" s="1"/>
      <c r="Z705" s="1"/>
      <c r="AA705" s="1"/>
      <c r="AB705" s="1"/>
      <c r="AC705" s="1"/>
      <c r="AD705" s="1"/>
      <c r="AE705" s="1"/>
      <c r="AF705" s="1"/>
      <c r="AG705" s="1"/>
      <c r="AH705" s="1"/>
      <c r="AI705" s="1"/>
      <c r="AJ705" s="1"/>
      <c r="AK705" s="1"/>
      <c r="AL705" s="1"/>
      <c r="AM705" s="1"/>
      <c r="AN705" s="1"/>
      <c r="AO705" s="1"/>
      <c r="AP705" s="1"/>
      <c r="AQ705" s="1"/>
      <c r="AR705" s="1"/>
      <c r="AS705" s="1"/>
      <c r="AT705" s="1"/>
      <c r="AU705" s="1"/>
      <c r="AV705" s="1"/>
      <c r="AW705" s="1"/>
      <c r="AX705" s="1"/>
      <c r="AY705" s="1"/>
    </row>
    <row r="706" spans="1:51" ht="71.099999999999994" customHeight="1" x14ac:dyDescent="0.2">
      <c r="A706" s="174">
        <f t="shared" si="10"/>
        <v>698</v>
      </c>
      <c r="B706" s="274" t="s">
        <v>2108</v>
      </c>
      <c r="C706" s="274" t="s">
        <v>2302</v>
      </c>
      <c r="D706" s="285" t="s">
        <v>2303</v>
      </c>
      <c r="E706" s="273" t="s">
        <v>44</v>
      </c>
      <c r="F706" s="274" t="s">
        <v>34</v>
      </c>
      <c r="G706" s="273" t="s">
        <v>35</v>
      </c>
      <c r="H706" s="225">
        <v>44197</v>
      </c>
      <c r="I706" s="182" t="s">
        <v>3425</v>
      </c>
      <c r="J706" s="182" t="s">
        <v>3425</v>
      </c>
      <c r="K706" s="180" t="s">
        <v>51</v>
      </c>
      <c r="L706" s="180" t="s">
        <v>2111</v>
      </c>
      <c r="M706" s="180" t="s">
        <v>2112</v>
      </c>
      <c r="N706" s="180" t="s">
        <v>119</v>
      </c>
      <c r="O706" s="260">
        <v>44433</v>
      </c>
      <c r="P706" s="180" t="s">
        <v>2113</v>
      </c>
      <c r="Q706" s="1"/>
      <c r="R706" s="1"/>
      <c r="S706" s="1"/>
      <c r="T706" s="1"/>
      <c r="U706" s="1"/>
      <c r="V706" s="1"/>
      <c r="W706" s="1"/>
      <c r="X706" s="1"/>
      <c r="Y706" s="1"/>
      <c r="Z706" s="1"/>
      <c r="AA706" s="1"/>
      <c r="AB706" s="1"/>
      <c r="AC706" s="1"/>
      <c r="AD706" s="1"/>
      <c r="AE706" s="1"/>
      <c r="AF706" s="1"/>
      <c r="AG706" s="1"/>
      <c r="AH706" s="1"/>
      <c r="AI706" s="1"/>
      <c r="AJ706" s="1"/>
      <c r="AK706" s="1"/>
      <c r="AL706" s="1"/>
      <c r="AM706" s="1"/>
      <c r="AN706" s="1"/>
      <c r="AO706" s="1"/>
      <c r="AP706" s="1"/>
      <c r="AQ706" s="1"/>
      <c r="AR706" s="1"/>
      <c r="AS706" s="1"/>
      <c r="AT706" s="1"/>
      <c r="AU706" s="1"/>
      <c r="AV706" s="1"/>
      <c r="AW706" s="1"/>
      <c r="AX706" s="1"/>
      <c r="AY706" s="1"/>
    </row>
    <row r="707" spans="1:51" ht="71.099999999999994" customHeight="1" x14ac:dyDescent="0.2">
      <c r="A707" s="174">
        <f t="shared" si="10"/>
        <v>699</v>
      </c>
      <c r="B707" s="274" t="s">
        <v>2108</v>
      </c>
      <c r="C707" s="274" t="s">
        <v>2304</v>
      </c>
      <c r="D707" s="285" t="s">
        <v>2305</v>
      </c>
      <c r="E707" s="273" t="s">
        <v>44</v>
      </c>
      <c r="F707" s="274" t="s">
        <v>34</v>
      </c>
      <c r="G707" s="273" t="s">
        <v>35</v>
      </c>
      <c r="H707" s="225">
        <v>44197</v>
      </c>
      <c r="I707" s="182" t="s">
        <v>3425</v>
      </c>
      <c r="J707" s="182" t="s">
        <v>3425</v>
      </c>
      <c r="K707" s="180" t="s">
        <v>51</v>
      </c>
      <c r="L707" s="180" t="s">
        <v>2111</v>
      </c>
      <c r="M707" s="180" t="s">
        <v>2112</v>
      </c>
      <c r="N707" s="180" t="s">
        <v>119</v>
      </c>
      <c r="O707" s="260">
        <v>44433</v>
      </c>
      <c r="P707" s="180" t="s">
        <v>2113</v>
      </c>
      <c r="Q707" s="1"/>
      <c r="R707" s="1"/>
      <c r="S707" s="1"/>
      <c r="T707" s="1"/>
      <c r="U707" s="1"/>
      <c r="V707" s="1"/>
      <c r="W707" s="1"/>
      <c r="X707" s="1"/>
      <c r="Y707" s="1"/>
      <c r="Z707" s="1"/>
      <c r="AA707" s="1"/>
      <c r="AB707" s="1"/>
      <c r="AC707" s="1"/>
      <c r="AD707" s="1"/>
      <c r="AE707" s="1"/>
      <c r="AF707" s="1"/>
      <c r="AG707" s="1"/>
      <c r="AH707" s="1"/>
      <c r="AI707" s="1"/>
      <c r="AJ707" s="1"/>
      <c r="AK707" s="1"/>
      <c r="AL707" s="1"/>
      <c r="AM707" s="1"/>
      <c r="AN707" s="1"/>
      <c r="AO707" s="1"/>
      <c r="AP707" s="1"/>
      <c r="AQ707" s="1"/>
      <c r="AR707" s="1"/>
      <c r="AS707" s="1"/>
      <c r="AT707" s="1"/>
      <c r="AU707" s="1"/>
      <c r="AV707" s="1"/>
      <c r="AW707" s="1"/>
      <c r="AX707" s="1"/>
      <c r="AY707" s="1"/>
    </row>
    <row r="708" spans="1:51" ht="71.099999999999994" customHeight="1" x14ac:dyDescent="0.2">
      <c r="A708" s="174">
        <f t="shared" si="10"/>
        <v>700</v>
      </c>
      <c r="B708" s="274" t="s">
        <v>2108</v>
      </c>
      <c r="C708" s="274" t="s">
        <v>2306</v>
      </c>
      <c r="D708" s="285" t="s">
        <v>2307</v>
      </c>
      <c r="E708" s="273" t="s">
        <v>44</v>
      </c>
      <c r="F708" s="274" t="s">
        <v>34</v>
      </c>
      <c r="G708" s="273" t="s">
        <v>35</v>
      </c>
      <c r="H708" s="225">
        <v>44197</v>
      </c>
      <c r="I708" s="182" t="s">
        <v>3425</v>
      </c>
      <c r="J708" s="182" t="s">
        <v>3425</v>
      </c>
      <c r="K708" s="180" t="s">
        <v>51</v>
      </c>
      <c r="L708" s="180" t="s">
        <v>2111</v>
      </c>
      <c r="M708" s="180" t="s">
        <v>2112</v>
      </c>
      <c r="N708" s="180" t="s">
        <v>119</v>
      </c>
      <c r="O708" s="260">
        <v>44433</v>
      </c>
      <c r="P708" s="180" t="s">
        <v>2113</v>
      </c>
      <c r="Q708" s="1"/>
      <c r="R708" s="1"/>
      <c r="S708" s="1"/>
      <c r="T708" s="1"/>
      <c r="U708" s="1"/>
      <c r="V708" s="1"/>
      <c r="W708" s="1"/>
      <c r="X708" s="1"/>
      <c r="Y708" s="1"/>
      <c r="Z708" s="1"/>
      <c r="AA708" s="1"/>
      <c r="AB708" s="1"/>
      <c r="AC708" s="1"/>
      <c r="AD708" s="1"/>
      <c r="AE708" s="1"/>
      <c r="AF708" s="1"/>
      <c r="AG708" s="1"/>
      <c r="AH708" s="1"/>
      <c r="AI708" s="1"/>
      <c r="AJ708" s="1"/>
      <c r="AK708" s="1"/>
      <c r="AL708" s="1"/>
      <c r="AM708" s="1"/>
      <c r="AN708" s="1"/>
      <c r="AO708" s="1"/>
      <c r="AP708" s="1"/>
      <c r="AQ708" s="1"/>
      <c r="AR708" s="1"/>
      <c r="AS708" s="1"/>
      <c r="AT708" s="1"/>
      <c r="AU708" s="1"/>
      <c r="AV708" s="1"/>
      <c r="AW708" s="1"/>
      <c r="AX708" s="1"/>
      <c r="AY708" s="1"/>
    </row>
    <row r="709" spans="1:51" ht="71.099999999999994" customHeight="1" x14ac:dyDescent="0.2">
      <c r="A709" s="174">
        <f t="shared" si="10"/>
        <v>701</v>
      </c>
      <c r="B709" s="274" t="s">
        <v>2108</v>
      </c>
      <c r="C709" s="274" t="s">
        <v>2308</v>
      </c>
      <c r="D709" s="285" t="s">
        <v>2309</v>
      </c>
      <c r="E709" s="273" t="s">
        <v>44</v>
      </c>
      <c r="F709" s="274" t="s">
        <v>34</v>
      </c>
      <c r="G709" s="273" t="s">
        <v>35</v>
      </c>
      <c r="H709" s="225">
        <v>44197</v>
      </c>
      <c r="I709" s="182" t="s">
        <v>3425</v>
      </c>
      <c r="J709" s="182" t="s">
        <v>3425</v>
      </c>
      <c r="K709" s="180" t="s">
        <v>51</v>
      </c>
      <c r="L709" s="180" t="s">
        <v>2111</v>
      </c>
      <c r="M709" s="180" t="s">
        <v>2112</v>
      </c>
      <c r="N709" s="180" t="s">
        <v>119</v>
      </c>
      <c r="O709" s="260">
        <v>44433</v>
      </c>
      <c r="P709" s="180" t="s">
        <v>2113</v>
      </c>
      <c r="Q709" s="1"/>
      <c r="R709" s="1"/>
      <c r="S709" s="1"/>
      <c r="T709" s="1"/>
      <c r="U709" s="1"/>
      <c r="V709" s="1"/>
      <c r="W709" s="1"/>
      <c r="X709" s="1"/>
      <c r="Y709" s="1"/>
      <c r="Z709" s="1"/>
      <c r="AA709" s="1"/>
      <c r="AB709" s="1"/>
      <c r="AC709" s="1"/>
      <c r="AD709" s="1"/>
      <c r="AE709" s="1"/>
      <c r="AF709" s="1"/>
      <c r="AG709" s="1"/>
      <c r="AH709" s="1"/>
      <c r="AI709" s="1"/>
      <c r="AJ709" s="1"/>
      <c r="AK709" s="1"/>
      <c r="AL709" s="1"/>
      <c r="AM709" s="1"/>
      <c r="AN709" s="1"/>
      <c r="AO709" s="1"/>
      <c r="AP709" s="1"/>
      <c r="AQ709" s="1"/>
      <c r="AR709" s="1"/>
      <c r="AS709" s="1"/>
      <c r="AT709" s="1"/>
      <c r="AU709" s="1"/>
      <c r="AV709" s="1"/>
      <c r="AW709" s="1"/>
      <c r="AX709" s="1"/>
      <c r="AY709" s="1"/>
    </row>
    <row r="710" spans="1:51" ht="71.099999999999994" customHeight="1" x14ac:dyDescent="0.2">
      <c r="A710" s="174">
        <f t="shared" si="10"/>
        <v>702</v>
      </c>
      <c r="B710" s="274" t="s">
        <v>2108</v>
      </c>
      <c r="C710" s="274" t="s">
        <v>2310</v>
      </c>
      <c r="D710" s="285" t="s">
        <v>2311</v>
      </c>
      <c r="E710" s="273" t="s">
        <v>44</v>
      </c>
      <c r="F710" s="274" t="s">
        <v>34</v>
      </c>
      <c r="G710" s="273" t="s">
        <v>35</v>
      </c>
      <c r="H710" s="225">
        <v>44197</v>
      </c>
      <c r="I710" s="182" t="s">
        <v>3425</v>
      </c>
      <c r="J710" s="182" t="s">
        <v>3425</v>
      </c>
      <c r="K710" s="180" t="s">
        <v>51</v>
      </c>
      <c r="L710" s="180" t="s">
        <v>2111</v>
      </c>
      <c r="M710" s="180" t="s">
        <v>2112</v>
      </c>
      <c r="N710" s="180" t="s">
        <v>119</v>
      </c>
      <c r="O710" s="260">
        <v>44433</v>
      </c>
      <c r="P710" s="180" t="s">
        <v>2113</v>
      </c>
      <c r="Q710" s="1"/>
      <c r="R710" s="1"/>
      <c r="S710" s="1"/>
      <c r="T710" s="1"/>
      <c r="U710" s="1"/>
      <c r="V710" s="1"/>
      <c r="W710" s="1"/>
      <c r="X710" s="1"/>
      <c r="Y710" s="1"/>
      <c r="Z710" s="1"/>
      <c r="AA710" s="1"/>
      <c r="AB710" s="1"/>
      <c r="AC710" s="1"/>
      <c r="AD710" s="1"/>
      <c r="AE710" s="1"/>
      <c r="AF710" s="1"/>
      <c r="AG710" s="1"/>
      <c r="AH710" s="1"/>
      <c r="AI710" s="1"/>
      <c r="AJ710" s="1"/>
      <c r="AK710" s="1"/>
      <c r="AL710" s="1"/>
      <c r="AM710" s="1"/>
      <c r="AN710" s="1"/>
      <c r="AO710" s="1"/>
      <c r="AP710" s="1"/>
      <c r="AQ710" s="1"/>
      <c r="AR710" s="1"/>
      <c r="AS710" s="1"/>
      <c r="AT710" s="1"/>
      <c r="AU710" s="1"/>
      <c r="AV710" s="1"/>
      <c r="AW710" s="1"/>
      <c r="AX710" s="1"/>
      <c r="AY710" s="1"/>
    </row>
    <row r="711" spans="1:51" ht="71.099999999999994" customHeight="1" x14ac:dyDescent="0.2">
      <c r="A711" s="174">
        <f t="shared" si="10"/>
        <v>703</v>
      </c>
      <c r="B711" s="274" t="s">
        <v>2108</v>
      </c>
      <c r="C711" s="274" t="s">
        <v>2312</v>
      </c>
      <c r="D711" s="285" t="s">
        <v>2313</v>
      </c>
      <c r="E711" s="273" t="s">
        <v>44</v>
      </c>
      <c r="F711" s="274" t="s">
        <v>34</v>
      </c>
      <c r="G711" s="273" t="s">
        <v>35</v>
      </c>
      <c r="H711" s="225">
        <v>44197</v>
      </c>
      <c r="I711" s="182" t="s">
        <v>3425</v>
      </c>
      <c r="J711" s="182" t="s">
        <v>3425</v>
      </c>
      <c r="K711" s="180" t="s">
        <v>51</v>
      </c>
      <c r="L711" s="180" t="s">
        <v>2111</v>
      </c>
      <c r="M711" s="180" t="s">
        <v>2112</v>
      </c>
      <c r="N711" s="180" t="s">
        <v>119</v>
      </c>
      <c r="O711" s="260">
        <v>44433</v>
      </c>
      <c r="P711" s="180" t="s">
        <v>2113</v>
      </c>
      <c r="Q711" s="1"/>
      <c r="R711" s="1"/>
      <c r="S711" s="1"/>
      <c r="T711" s="1"/>
      <c r="U711" s="1"/>
      <c r="V711" s="1"/>
      <c r="W711" s="1"/>
      <c r="X711" s="1"/>
      <c r="Y711" s="1"/>
      <c r="Z711" s="1"/>
      <c r="AA711" s="1"/>
      <c r="AB711" s="1"/>
      <c r="AC711" s="1"/>
      <c r="AD711" s="1"/>
      <c r="AE711" s="1"/>
      <c r="AF711" s="1"/>
      <c r="AG711" s="1"/>
      <c r="AH711" s="1"/>
      <c r="AI711" s="1"/>
      <c r="AJ711" s="1"/>
      <c r="AK711" s="1"/>
      <c r="AL711" s="1"/>
      <c r="AM711" s="1"/>
      <c r="AN711" s="1"/>
      <c r="AO711" s="1"/>
      <c r="AP711" s="1"/>
      <c r="AQ711" s="1"/>
      <c r="AR711" s="1"/>
      <c r="AS711" s="1"/>
      <c r="AT711" s="1"/>
      <c r="AU711" s="1"/>
      <c r="AV711" s="1"/>
      <c r="AW711" s="1"/>
      <c r="AX711" s="1"/>
      <c r="AY711" s="1"/>
    </row>
    <row r="712" spans="1:51" ht="71.099999999999994" customHeight="1" x14ac:dyDescent="0.2">
      <c r="A712" s="174">
        <f t="shared" si="10"/>
        <v>704</v>
      </c>
      <c r="B712" s="274" t="s">
        <v>2108</v>
      </c>
      <c r="C712" s="274" t="s">
        <v>2314</v>
      </c>
      <c r="D712" s="285" t="s">
        <v>2315</v>
      </c>
      <c r="E712" s="273" t="s">
        <v>44</v>
      </c>
      <c r="F712" s="274" t="s">
        <v>34</v>
      </c>
      <c r="G712" s="273" t="s">
        <v>35</v>
      </c>
      <c r="H712" s="225">
        <v>44197</v>
      </c>
      <c r="I712" s="182" t="s">
        <v>3425</v>
      </c>
      <c r="J712" s="182" t="s">
        <v>3425</v>
      </c>
      <c r="K712" s="180" t="s">
        <v>51</v>
      </c>
      <c r="L712" s="180" t="s">
        <v>2111</v>
      </c>
      <c r="M712" s="180" t="s">
        <v>2112</v>
      </c>
      <c r="N712" s="180" t="s">
        <v>119</v>
      </c>
      <c r="O712" s="260">
        <v>44433</v>
      </c>
      <c r="P712" s="180" t="s">
        <v>2113</v>
      </c>
      <c r="Q712" s="1"/>
      <c r="R712" s="1"/>
      <c r="S712" s="1"/>
      <c r="T712" s="1"/>
      <c r="U712" s="1"/>
      <c r="V712" s="1"/>
      <c r="W712" s="1"/>
      <c r="X712" s="1"/>
      <c r="Y712" s="1"/>
      <c r="Z712" s="1"/>
      <c r="AA712" s="1"/>
      <c r="AB712" s="1"/>
      <c r="AC712" s="1"/>
      <c r="AD712" s="1"/>
      <c r="AE712" s="1"/>
      <c r="AF712" s="1"/>
      <c r="AG712" s="1"/>
      <c r="AH712" s="1"/>
      <c r="AI712" s="1"/>
      <c r="AJ712" s="1"/>
      <c r="AK712" s="1"/>
      <c r="AL712" s="1"/>
      <c r="AM712" s="1"/>
      <c r="AN712" s="1"/>
      <c r="AO712" s="1"/>
      <c r="AP712" s="1"/>
      <c r="AQ712" s="1"/>
      <c r="AR712" s="1"/>
      <c r="AS712" s="1"/>
      <c r="AT712" s="1"/>
      <c r="AU712" s="1"/>
      <c r="AV712" s="1"/>
      <c r="AW712" s="1"/>
      <c r="AX712" s="1"/>
      <c r="AY712" s="1"/>
    </row>
    <row r="713" spans="1:51" ht="71.099999999999994" customHeight="1" x14ac:dyDescent="0.2">
      <c r="A713" s="174">
        <f t="shared" si="10"/>
        <v>705</v>
      </c>
      <c r="B713" s="274" t="s">
        <v>2108</v>
      </c>
      <c r="C713" s="274" t="s">
        <v>2316</v>
      </c>
      <c r="D713" s="285" t="s">
        <v>2317</v>
      </c>
      <c r="E713" s="273" t="s">
        <v>44</v>
      </c>
      <c r="F713" s="274" t="s">
        <v>34</v>
      </c>
      <c r="G713" s="273" t="s">
        <v>35</v>
      </c>
      <c r="H713" s="225">
        <v>44197</v>
      </c>
      <c r="I713" s="182" t="s">
        <v>3425</v>
      </c>
      <c r="J713" s="182" t="s">
        <v>3425</v>
      </c>
      <c r="K713" s="180" t="s">
        <v>51</v>
      </c>
      <c r="L713" s="180" t="s">
        <v>2111</v>
      </c>
      <c r="M713" s="180" t="s">
        <v>2112</v>
      </c>
      <c r="N713" s="180" t="s">
        <v>119</v>
      </c>
      <c r="O713" s="260">
        <v>44433</v>
      </c>
      <c r="P713" s="180" t="s">
        <v>2113</v>
      </c>
      <c r="Q713" s="1"/>
      <c r="R713" s="1"/>
      <c r="S713" s="1"/>
      <c r="T713" s="1"/>
      <c r="U713" s="1"/>
      <c r="V713" s="1"/>
      <c r="W713" s="1"/>
      <c r="X713" s="1"/>
      <c r="Y713" s="1"/>
      <c r="Z713" s="1"/>
      <c r="AA713" s="1"/>
      <c r="AB713" s="1"/>
      <c r="AC713" s="1"/>
      <c r="AD713" s="1"/>
      <c r="AE713" s="1"/>
      <c r="AF713" s="1"/>
      <c r="AG713" s="1"/>
      <c r="AH713" s="1"/>
      <c r="AI713" s="1"/>
      <c r="AJ713" s="1"/>
      <c r="AK713" s="1"/>
      <c r="AL713" s="1"/>
      <c r="AM713" s="1"/>
      <c r="AN713" s="1"/>
      <c r="AO713" s="1"/>
      <c r="AP713" s="1"/>
      <c r="AQ713" s="1"/>
      <c r="AR713" s="1"/>
      <c r="AS713" s="1"/>
      <c r="AT713" s="1"/>
      <c r="AU713" s="1"/>
      <c r="AV713" s="1"/>
      <c r="AW713" s="1"/>
      <c r="AX713" s="1"/>
      <c r="AY713" s="1"/>
    </row>
    <row r="714" spans="1:51" ht="71.099999999999994" customHeight="1" x14ac:dyDescent="0.2">
      <c r="A714" s="174">
        <f t="shared" si="10"/>
        <v>706</v>
      </c>
      <c r="B714" s="274" t="s">
        <v>2108</v>
      </c>
      <c r="C714" s="274" t="s">
        <v>2318</v>
      </c>
      <c r="D714" s="285" t="s">
        <v>2319</v>
      </c>
      <c r="E714" s="273" t="s">
        <v>44</v>
      </c>
      <c r="F714" s="274" t="s">
        <v>34</v>
      </c>
      <c r="G714" s="273" t="s">
        <v>35</v>
      </c>
      <c r="H714" s="225">
        <v>44197</v>
      </c>
      <c r="I714" s="182" t="s">
        <v>3425</v>
      </c>
      <c r="J714" s="182" t="s">
        <v>3425</v>
      </c>
      <c r="K714" s="180" t="s">
        <v>51</v>
      </c>
      <c r="L714" s="180" t="s">
        <v>2111</v>
      </c>
      <c r="M714" s="180" t="s">
        <v>2112</v>
      </c>
      <c r="N714" s="180" t="s">
        <v>119</v>
      </c>
      <c r="O714" s="260">
        <v>44433</v>
      </c>
      <c r="P714" s="180" t="s">
        <v>2113</v>
      </c>
      <c r="Q714" s="1"/>
      <c r="R714" s="1"/>
      <c r="S714" s="1"/>
      <c r="T714" s="1"/>
      <c r="U714" s="1"/>
      <c r="V714" s="1"/>
      <c r="W714" s="1"/>
      <c r="X714" s="1"/>
      <c r="Y714" s="1"/>
      <c r="Z714" s="1"/>
      <c r="AA714" s="1"/>
      <c r="AB714" s="1"/>
      <c r="AC714" s="1"/>
      <c r="AD714" s="1"/>
      <c r="AE714" s="1"/>
      <c r="AF714" s="1"/>
      <c r="AG714" s="1"/>
      <c r="AH714" s="1"/>
      <c r="AI714" s="1"/>
      <c r="AJ714" s="1"/>
      <c r="AK714" s="1"/>
      <c r="AL714" s="1"/>
      <c r="AM714" s="1"/>
      <c r="AN714" s="1"/>
      <c r="AO714" s="1"/>
      <c r="AP714" s="1"/>
      <c r="AQ714" s="1"/>
      <c r="AR714" s="1"/>
      <c r="AS714" s="1"/>
      <c r="AT714" s="1"/>
      <c r="AU714" s="1"/>
      <c r="AV714" s="1"/>
      <c r="AW714" s="1"/>
      <c r="AX714" s="1"/>
      <c r="AY714" s="1"/>
    </row>
    <row r="715" spans="1:51" ht="71.099999999999994" customHeight="1" x14ac:dyDescent="0.2">
      <c r="A715" s="174">
        <f t="shared" ref="A715:A778" si="11">A714+1</f>
        <v>707</v>
      </c>
      <c r="B715" s="274" t="s">
        <v>2108</v>
      </c>
      <c r="C715" s="274" t="s">
        <v>2320</v>
      </c>
      <c r="D715" s="285" t="s">
        <v>2321</v>
      </c>
      <c r="E715" s="273" t="s">
        <v>44</v>
      </c>
      <c r="F715" s="274" t="s">
        <v>34</v>
      </c>
      <c r="G715" s="273" t="s">
        <v>35</v>
      </c>
      <c r="H715" s="225">
        <v>44197</v>
      </c>
      <c r="I715" s="182" t="s">
        <v>3425</v>
      </c>
      <c r="J715" s="182" t="s">
        <v>3425</v>
      </c>
      <c r="K715" s="180" t="s">
        <v>51</v>
      </c>
      <c r="L715" s="180" t="s">
        <v>2111</v>
      </c>
      <c r="M715" s="180" t="s">
        <v>2112</v>
      </c>
      <c r="N715" s="180" t="s">
        <v>119</v>
      </c>
      <c r="O715" s="260">
        <v>44433</v>
      </c>
      <c r="P715" s="180" t="s">
        <v>2113</v>
      </c>
      <c r="Q715" s="1"/>
      <c r="R715" s="1"/>
      <c r="S715" s="1"/>
      <c r="T715" s="1"/>
      <c r="U715" s="1"/>
      <c r="V715" s="1"/>
      <c r="W715" s="1"/>
      <c r="X715" s="1"/>
      <c r="Y715" s="1"/>
      <c r="Z715" s="1"/>
      <c r="AA715" s="1"/>
      <c r="AB715" s="1"/>
      <c r="AC715" s="1"/>
      <c r="AD715" s="1"/>
      <c r="AE715" s="1"/>
      <c r="AF715" s="1"/>
      <c r="AG715" s="1"/>
      <c r="AH715" s="1"/>
      <c r="AI715" s="1"/>
      <c r="AJ715" s="1"/>
      <c r="AK715" s="1"/>
      <c r="AL715" s="1"/>
      <c r="AM715" s="1"/>
      <c r="AN715" s="1"/>
      <c r="AO715" s="1"/>
      <c r="AP715" s="1"/>
      <c r="AQ715" s="1"/>
      <c r="AR715" s="1"/>
      <c r="AS715" s="1"/>
      <c r="AT715" s="1"/>
      <c r="AU715" s="1"/>
      <c r="AV715" s="1"/>
      <c r="AW715" s="1"/>
      <c r="AX715" s="1"/>
      <c r="AY715" s="1"/>
    </row>
    <row r="716" spans="1:51" ht="71.099999999999994" customHeight="1" x14ac:dyDescent="0.2">
      <c r="A716" s="174">
        <f t="shared" si="11"/>
        <v>708</v>
      </c>
      <c r="B716" s="274" t="s">
        <v>2108</v>
      </c>
      <c r="C716" s="274" t="s">
        <v>2322</v>
      </c>
      <c r="D716" s="285" t="s">
        <v>2323</v>
      </c>
      <c r="E716" s="273" t="s">
        <v>44</v>
      </c>
      <c r="F716" s="274" t="s">
        <v>34</v>
      </c>
      <c r="G716" s="273" t="s">
        <v>35</v>
      </c>
      <c r="H716" s="225">
        <v>44197</v>
      </c>
      <c r="I716" s="182" t="s">
        <v>3425</v>
      </c>
      <c r="J716" s="182" t="s">
        <v>3425</v>
      </c>
      <c r="K716" s="180" t="s">
        <v>51</v>
      </c>
      <c r="L716" s="180" t="s">
        <v>2111</v>
      </c>
      <c r="M716" s="180" t="s">
        <v>2112</v>
      </c>
      <c r="N716" s="180" t="s">
        <v>119</v>
      </c>
      <c r="O716" s="260">
        <v>44433</v>
      </c>
      <c r="P716" s="180" t="s">
        <v>2113</v>
      </c>
      <c r="Q716" s="1"/>
      <c r="R716" s="1"/>
      <c r="S716" s="1"/>
      <c r="T716" s="1"/>
      <c r="U716" s="1"/>
      <c r="V716" s="1"/>
      <c r="W716" s="1"/>
      <c r="X716" s="1"/>
      <c r="Y716" s="1"/>
      <c r="Z716" s="1"/>
      <c r="AA716" s="1"/>
      <c r="AB716" s="1"/>
      <c r="AC716" s="1"/>
      <c r="AD716" s="1"/>
      <c r="AE716" s="1"/>
      <c r="AF716" s="1"/>
      <c r="AG716" s="1"/>
      <c r="AH716" s="1"/>
      <c r="AI716" s="1"/>
      <c r="AJ716" s="1"/>
      <c r="AK716" s="1"/>
      <c r="AL716" s="1"/>
      <c r="AM716" s="1"/>
      <c r="AN716" s="1"/>
      <c r="AO716" s="1"/>
      <c r="AP716" s="1"/>
      <c r="AQ716" s="1"/>
      <c r="AR716" s="1"/>
      <c r="AS716" s="1"/>
      <c r="AT716" s="1"/>
      <c r="AU716" s="1"/>
      <c r="AV716" s="1"/>
      <c r="AW716" s="1"/>
      <c r="AX716" s="1"/>
      <c r="AY716" s="1"/>
    </row>
    <row r="717" spans="1:51" ht="71.099999999999994" customHeight="1" x14ac:dyDescent="0.2">
      <c r="A717" s="174">
        <f t="shared" si="11"/>
        <v>709</v>
      </c>
      <c r="B717" s="274" t="s">
        <v>2108</v>
      </c>
      <c r="C717" s="274" t="s">
        <v>2324</v>
      </c>
      <c r="D717" s="285" t="s">
        <v>2325</v>
      </c>
      <c r="E717" s="273" t="s">
        <v>44</v>
      </c>
      <c r="F717" s="274" t="s">
        <v>34</v>
      </c>
      <c r="G717" s="273" t="s">
        <v>35</v>
      </c>
      <c r="H717" s="225">
        <v>44197</v>
      </c>
      <c r="I717" s="182" t="s">
        <v>3425</v>
      </c>
      <c r="J717" s="182" t="s">
        <v>3425</v>
      </c>
      <c r="K717" s="180" t="s">
        <v>51</v>
      </c>
      <c r="L717" s="180" t="s">
        <v>2111</v>
      </c>
      <c r="M717" s="180" t="s">
        <v>2112</v>
      </c>
      <c r="N717" s="180" t="s">
        <v>119</v>
      </c>
      <c r="O717" s="260">
        <v>44433</v>
      </c>
      <c r="P717" s="180" t="s">
        <v>2113</v>
      </c>
      <c r="Q717" s="1"/>
      <c r="R717" s="1"/>
      <c r="S717" s="1"/>
      <c r="T717" s="1"/>
      <c r="U717" s="1"/>
      <c r="V717" s="1"/>
      <c r="W717" s="1"/>
      <c r="X717" s="1"/>
      <c r="Y717" s="1"/>
      <c r="Z717" s="1"/>
      <c r="AA717" s="1"/>
      <c r="AB717" s="1"/>
      <c r="AC717" s="1"/>
      <c r="AD717" s="1"/>
      <c r="AE717" s="1"/>
      <c r="AF717" s="1"/>
      <c r="AG717" s="1"/>
      <c r="AH717" s="1"/>
      <c r="AI717" s="1"/>
      <c r="AJ717" s="1"/>
      <c r="AK717" s="1"/>
      <c r="AL717" s="1"/>
      <c r="AM717" s="1"/>
      <c r="AN717" s="1"/>
      <c r="AO717" s="1"/>
      <c r="AP717" s="1"/>
      <c r="AQ717" s="1"/>
      <c r="AR717" s="1"/>
      <c r="AS717" s="1"/>
      <c r="AT717" s="1"/>
      <c r="AU717" s="1"/>
      <c r="AV717" s="1"/>
      <c r="AW717" s="1"/>
      <c r="AX717" s="1"/>
      <c r="AY717" s="1"/>
    </row>
    <row r="718" spans="1:51" ht="71.099999999999994" customHeight="1" x14ac:dyDescent="0.2">
      <c r="A718" s="174">
        <f t="shared" si="11"/>
        <v>710</v>
      </c>
      <c r="B718" s="274" t="s">
        <v>2108</v>
      </c>
      <c r="C718" s="274" t="s">
        <v>2326</v>
      </c>
      <c r="D718" s="285" t="s">
        <v>2327</v>
      </c>
      <c r="E718" s="273" t="s">
        <v>44</v>
      </c>
      <c r="F718" s="274" t="s">
        <v>34</v>
      </c>
      <c r="G718" s="273" t="s">
        <v>35</v>
      </c>
      <c r="H718" s="225">
        <v>44197</v>
      </c>
      <c r="I718" s="182" t="s">
        <v>3425</v>
      </c>
      <c r="J718" s="182" t="s">
        <v>3425</v>
      </c>
      <c r="K718" s="180" t="s">
        <v>51</v>
      </c>
      <c r="L718" s="180" t="s">
        <v>2111</v>
      </c>
      <c r="M718" s="180" t="s">
        <v>2112</v>
      </c>
      <c r="N718" s="180" t="s">
        <v>119</v>
      </c>
      <c r="O718" s="260">
        <v>44433</v>
      </c>
      <c r="P718" s="180" t="s">
        <v>2113</v>
      </c>
      <c r="Q718" s="1"/>
      <c r="R718" s="1"/>
      <c r="S718" s="1"/>
      <c r="T718" s="1"/>
      <c r="U718" s="1"/>
      <c r="V718" s="1"/>
      <c r="W718" s="1"/>
      <c r="X718" s="1"/>
      <c r="Y718" s="1"/>
      <c r="Z718" s="1"/>
      <c r="AA718" s="1"/>
      <c r="AB718" s="1"/>
      <c r="AC718" s="1"/>
      <c r="AD718" s="1"/>
      <c r="AE718" s="1"/>
      <c r="AF718" s="1"/>
      <c r="AG718" s="1"/>
      <c r="AH718" s="1"/>
      <c r="AI718" s="1"/>
      <c r="AJ718" s="1"/>
      <c r="AK718" s="1"/>
      <c r="AL718" s="1"/>
      <c r="AM718" s="1"/>
      <c r="AN718" s="1"/>
      <c r="AO718" s="1"/>
      <c r="AP718" s="1"/>
      <c r="AQ718" s="1"/>
      <c r="AR718" s="1"/>
      <c r="AS718" s="1"/>
      <c r="AT718" s="1"/>
      <c r="AU718" s="1"/>
      <c r="AV718" s="1"/>
      <c r="AW718" s="1"/>
      <c r="AX718" s="1"/>
      <c r="AY718" s="1"/>
    </row>
    <row r="719" spans="1:51" ht="71.099999999999994" customHeight="1" x14ac:dyDescent="0.2">
      <c r="A719" s="174">
        <f t="shared" si="11"/>
        <v>711</v>
      </c>
      <c r="B719" s="274" t="s">
        <v>2108</v>
      </c>
      <c r="C719" s="274" t="s">
        <v>2328</v>
      </c>
      <c r="D719" s="285" t="s">
        <v>2329</v>
      </c>
      <c r="E719" s="273" t="s">
        <v>44</v>
      </c>
      <c r="F719" s="274" t="s">
        <v>34</v>
      </c>
      <c r="G719" s="273" t="s">
        <v>35</v>
      </c>
      <c r="H719" s="225">
        <v>44197</v>
      </c>
      <c r="I719" s="182" t="s">
        <v>3425</v>
      </c>
      <c r="J719" s="182" t="s">
        <v>3425</v>
      </c>
      <c r="K719" s="180" t="s">
        <v>51</v>
      </c>
      <c r="L719" s="180" t="s">
        <v>2111</v>
      </c>
      <c r="M719" s="180" t="s">
        <v>2112</v>
      </c>
      <c r="N719" s="180" t="s">
        <v>119</v>
      </c>
      <c r="O719" s="260">
        <v>44433</v>
      </c>
      <c r="P719" s="180" t="s">
        <v>2113</v>
      </c>
      <c r="Q719" s="1"/>
      <c r="R719" s="1"/>
      <c r="S719" s="1"/>
      <c r="T719" s="1"/>
      <c r="U719" s="1"/>
      <c r="V719" s="1"/>
      <c r="W719" s="1"/>
      <c r="X719" s="1"/>
      <c r="Y719" s="1"/>
      <c r="Z719" s="1"/>
      <c r="AA719" s="1"/>
      <c r="AB719" s="1"/>
      <c r="AC719" s="1"/>
      <c r="AD719" s="1"/>
      <c r="AE719" s="1"/>
      <c r="AF719" s="1"/>
      <c r="AG719" s="1"/>
      <c r="AH719" s="1"/>
      <c r="AI719" s="1"/>
      <c r="AJ719" s="1"/>
      <c r="AK719" s="1"/>
      <c r="AL719" s="1"/>
      <c r="AM719" s="1"/>
      <c r="AN719" s="1"/>
      <c r="AO719" s="1"/>
      <c r="AP719" s="1"/>
      <c r="AQ719" s="1"/>
      <c r="AR719" s="1"/>
      <c r="AS719" s="1"/>
      <c r="AT719" s="1"/>
      <c r="AU719" s="1"/>
      <c r="AV719" s="1"/>
      <c r="AW719" s="1"/>
      <c r="AX719" s="1"/>
      <c r="AY719" s="1"/>
    </row>
    <row r="720" spans="1:51" ht="71.099999999999994" customHeight="1" x14ac:dyDescent="0.2">
      <c r="A720" s="174">
        <f t="shared" si="11"/>
        <v>712</v>
      </c>
      <c r="B720" s="274" t="s">
        <v>2108</v>
      </c>
      <c r="C720" s="274" t="s">
        <v>2330</v>
      </c>
      <c r="D720" s="285" t="s">
        <v>2331</v>
      </c>
      <c r="E720" s="273" t="s">
        <v>44</v>
      </c>
      <c r="F720" s="274" t="s">
        <v>34</v>
      </c>
      <c r="G720" s="273" t="s">
        <v>35</v>
      </c>
      <c r="H720" s="225">
        <v>44197</v>
      </c>
      <c r="I720" s="182" t="s">
        <v>3425</v>
      </c>
      <c r="J720" s="182" t="s">
        <v>3425</v>
      </c>
      <c r="K720" s="180" t="s">
        <v>51</v>
      </c>
      <c r="L720" s="180" t="s">
        <v>2111</v>
      </c>
      <c r="M720" s="180" t="s">
        <v>2112</v>
      </c>
      <c r="N720" s="180" t="s">
        <v>119</v>
      </c>
      <c r="O720" s="260">
        <v>44433</v>
      </c>
      <c r="P720" s="180" t="s">
        <v>2113</v>
      </c>
      <c r="Q720" s="1"/>
      <c r="R720" s="1"/>
      <c r="S720" s="1"/>
      <c r="T720" s="1"/>
      <c r="U720" s="1"/>
      <c r="V720" s="1"/>
      <c r="W720" s="1"/>
      <c r="X720" s="1"/>
      <c r="Y720" s="1"/>
      <c r="Z720" s="1"/>
      <c r="AA720" s="1"/>
      <c r="AB720" s="1"/>
      <c r="AC720" s="1"/>
      <c r="AD720" s="1"/>
      <c r="AE720" s="1"/>
      <c r="AF720" s="1"/>
      <c r="AG720" s="1"/>
      <c r="AH720" s="1"/>
      <c r="AI720" s="1"/>
      <c r="AJ720" s="1"/>
      <c r="AK720" s="1"/>
      <c r="AL720" s="1"/>
      <c r="AM720" s="1"/>
      <c r="AN720" s="1"/>
      <c r="AO720" s="1"/>
      <c r="AP720" s="1"/>
      <c r="AQ720" s="1"/>
      <c r="AR720" s="1"/>
      <c r="AS720" s="1"/>
      <c r="AT720" s="1"/>
      <c r="AU720" s="1"/>
      <c r="AV720" s="1"/>
      <c r="AW720" s="1"/>
      <c r="AX720" s="1"/>
      <c r="AY720" s="1"/>
    </row>
    <row r="721" spans="1:51" ht="71.099999999999994" customHeight="1" x14ac:dyDescent="0.2">
      <c r="A721" s="174">
        <f t="shared" si="11"/>
        <v>713</v>
      </c>
      <c r="B721" s="274" t="s">
        <v>2108</v>
      </c>
      <c r="C721" s="274" t="s">
        <v>2332</v>
      </c>
      <c r="D721" s="285" t="s">
        <v>2333</v>
      </c>
      <c r="E721" s="273" t="s">
        <v>44</v>
      </c>
      <c r="F721" s="274" t="s">
        <v>34</v>
      </c>
      <c r="G721" s="273" t="s">
        <v>35</v>
      </c>
      <c r="H721" s="225">
        <v>44197</v>
      </c>
      <c r="I721" s="182" t="s">
        <v>3425</v>
      </c>
      <c r="J721" s="182" t="s">
        <v>3425</v>
      </c>
      <c r="K721" s="180" t="s">
        <v>51</v>
      </c>
      <c r="L721" s="180" t="s">
        <v>2111</v>
      </c>
      <c r="M721" s="180" t="s">
        <v>2112</v>
      </c>
      <c r="N721" s="180" t="s">
        <v>119</v>
      </c>
      <c r="O721" s="260">
        <v>44433</v>
      </c>
      <c r="P721" s="180" t="s">
        <v>2113</v>
      </c>
      <c r="Q721" s="1"/>
      <c r="R721" s="1"/>
      <c r="S721" s="1"/>
      <c r="T721" s="1"/>
      <c r="U721" s="1"/>
      <c r="V721" s="1"/>
      <c r="W721" s="1"/>
      <c r="X721" s="1"/>
      <c r="Y721" s="1"/>
      <c r="Z721" s="1"/>
      <c r="AA721" s="1"/>
      <c r="AB721" s="1"/>
      <c r="AC721" s="1"/>
      <c r="AD721" s="1"/>
      <c r="AE721" s="1"/>
      <c r="AF721" s="1"/>
      <c r="AG721" s="1"/>
      <c r="AH721" s="1"/>
      <c r="AI721" s="1"/>
      <c r="AJ721" s="1"/>
      <c r="AK721" s="1"/>
      <c r="AL721" s="1"/>
      <c r="AM721" s="1"/>
      <c r="AN721" s="1"/>
      <c r="AO721" s="1"/>
      <c r="AP721" s="1"/>
      <c r="AQ721" s="1"/>
      <c r="AR721" s="1"/>
      <c r="AS721" s="1"/>
      <c r="AT721" s="1"/>
      <c r="AU721" s="1"/>
      <c r="AV721" s="1"/>
      <c r="AW721" s="1"/>
      <c r="AX721" s="1"/>
      <c r="AY721" s="1"/>
    </row>
    <row r="722" spans="1:51" ht="71.099999999999994" customHeight="1" x14ac:dyDescent="0.2">
      <c r="A722" s="174">
        <f t="shared" si="11"/>
        <v>714</v>
      </c>
      <c r="B722" s="274" t="s">
        <v>2108</v>
      </c>
      <c r="C722" s="274" t="s">
        <v>2334</v>
      </c>
      <c r="D722" s="285" t="s">
        <v>2335</v>
      </c>
      <c r="E722" s="273" t="s">
        <v>44</v>
      </c>
      <c r="F722" s="274" t="s">
        <v>34</v>
      </c>
      <c r="G722" s="273" t="s">
        <v>35</v>
      </c>
      <c r="H722" s="225">
        <v>44197</v>
      </c>
      <c r="I722" s="182" t="s">
        <v>3425</v>
      </c>
      <c r="J722" s="182" t="s">
        <v>3425</v>
      </c>
      <c r="K722" s="180" t="s">
        <v>51</v>
      </c>
      <c r="L722" s="180" t="s">
        <v>2111</v>
      </c>
      <c r="M722" s="180" t="s">
        <v>2112</v>
      </c>
      <c r="N722" s="180" t="s">
        <v>119</v>
      </c>
      <c r="O722" s="260">
        <v>44433</v>
      </c>
      <c r="P722" s="180" t="s">
        <v>2113</v>
      </c>
      <c r="Q722" s="1"/>
      <c r="R722" s="1"/>
      <c r="S722" s="1"/>
      <c r="T722" s="1"/>
      <c r="U722" s="1"/>
      <c r="V722" s="1"/>
      <c r="W722" s="1"/>
      <c r="X722" s="1"/>
      <c r="Y722" s="1"/>
      <c r="Z722" s="1"/>
      <c r="AA722" s="1"/>
      <c r="AB722" s="1"/>
      <c r="AC722" s="1"/>
      <c r="AD722" s="1"/>
      <c r="AE722" s="1"/>
      <c r="AF722" s="1"/>
      <c r="AG722" s="1"/>
      <c r="AH722" s="1"/>
      <c r="AI722" s="1"/>
      <c r="AJ722" s="1"/>
      <c r="AK722" s="1"/>
      <c r="AL722" s="1"/>
      <c r="AM722" s="1"/>
      <c r="AN722" s="1"/>
      <c r="AO722" s="1"/>
      <c r="AP722" s="1"/>
      <c r="AQ722" s="1"/>
      <c r="AR722" s="1"/>
      <c r="AS722" s="1"/>
      <c r="AT722" s="1"/>
      <c r="AU722" s="1"/>
      <c r="AV722" s="1"/>
      <c r="AW722" s="1"/>
      <c r="AX722" s="1"/>
      <c r="AY722" s="1"/>
    </row>
    <row r="723" spans="1:51" ht="71.099999999999994" customHeight="1" x14ac:dyDescent="0.2">
      <c r="A723" s="174">
        <f t="shared" si="11"/>
        <v>715</v>
      </c>
      <c r="B723" s="274" t="s">
        <v>2108</v>
      </c>
      <c r="C723" s="274" t="s">
        <v>2336</v>
      </c>
      <c r="D723" s="285" t="s">
        <v>2337</v>
      </c>
      <c r="E723" s="273" t="s">
        <v>44</v>
      </c>
      <c r="F723" s="274" t="s">
        <v>34</v>
      </c>
      <c r="G723" s="273" t="s">
        <v>35</v>
      </c>
      <c r="H723" s="225">
        <v>44197</v>
      </c>
      <c r="I723" s="182" t="s">
        <v>3425</v>
      </c>
      <c r="J723" s="182" t="s">
        <v>3425</v>
      </c>
      <c r="K723" s="180" t="s">
        <v>51</v>
      </c>
      <c r="L723" s="180" t="s">
        <v>2111</v>
      </c>
      <c r="M723" s="180" t="s">
        <v>2112</v>
      </c>
      <c r="N723" s="180" t="s">
        <v>119</v>
      </c>
      <c r="O723" s="260">
        <v>44433</v>
      </c>
      <c r="P723" s="180" t="s">
        <v>2113</v>
      </c>
      <c r="Q723" s="1"/>
      <c r="R723" s="1"/>
      <c r="S723" s="1"/>
      <c r="T723" s="1"/>
      <c r="U723" s="1"/>
      <c r="V723" s="1"/>
      <c r="W723" s="1"/>
      <c r="X723" s="1"/>
      <c r="Y723" s="1"/>
      <c r="Z723" s="1"/>
      <c r="AA723" s="1"/>
      <c r="AB723" s="1"/>
      <c r="AC723" s="1"/>
      <c r="AD723" s="1"/>
      <c r="AE723" s="1"/>
      <c r="AF723" s="1"/>
      <c r="AG723" s="1"/>
      <c r="AH723" s="1"/>
      <c r="AI723" s="1"/>
      <c r="AJ723" s="1"/>
      <c r="AK723" s="1"/>
      <c r="AL723" s="1"/>
      <c r="AM723" s="1"/>
      <c r="AN723" s="1"/>
      <c r="AO723" s="1"/>
      <c r="AP723" s="1"/>
      <c r="AQ723" s="1"/>
      <c r="AR723" s="1"/>
      <c r="AS723" s="1"/>
      <c r="AT723" s="1"/>
      <c r="AU723" s="1"/>
      <c r="AV723" s="1"/>
      <c r="AW723" s="1"/>
      <c r="AX723" s="1"/>
      <c r="AY723" s="1"/>
    </row>
    <row r="724" spans="1:51" ht="71.099999999999994" customHeight="1" x14ac:dyDescent="0.2">
      <c r="A724" s="174">
        <f t="shared" si="11"/>
        <v>716</v>
      </c>
      <c r="B724" s="274" t="s">
        <v>2108</v>
      </c>
      <c r="C724" s="274" t="s">
        <v>2338</v>
      </c>
      <c r="D724" s="285" t="s">
        <v>2339</v>
      </c>
      <c r="E724" s="273" t="s">
        <v>44</v>
      </c>
      <c r="F724" s="274" t="s">
        <v>34</v>
      </c>
      <c r="G724" s="273" t="s">
        <v>35</v>
      </c>
      <c r="H724" s="225">
        <v>44197</v>
      </c>
      <c r="I724" s="182" t="s">
        <v>3425</v>
      </c>
      <c r="J724" s="182" t="s">
        <v>3425</v>
      </c>
      <c r="K724" s="180" t="s">
        <v>51</v>
      </c>
      <c r="L724" s="180" t="s">
        <v>2111</v>
      </c>
      <c r="M724" s="180" t="s">
        <v>2112</v>
      </c>
      <c r="N724" s="180" t="s">
        <v>119</v>
      </c>
      <c r="O724" s="260">
        <v>44433</v>
      </c>
      <c r="P724" s="180" t="s">
        <v>2113</v>
      </c>
      <c r="Q724" s="1"/>
      <c r="R724" s="1"/>
      <c r="S724" s="1"/>
      <c r="T724" s="1"/>
      <c r="U724" s="1"/>
      <c r="V724" s="1"/>
      <c r="W724" s="1"/>
      <c r="X724" s="1"/>
      <c r="Y724" s="1"/>
      <c r="Z724" s="1"/>
      <c r="AA724" s="1"/>
      <c r="AB724" s="1"/>
      <c r="AC724" s="1"/>
      <c r="AD724" s="1"/>
      <c r="AE724" s="1"/>
      <c r="AF724" s="1"/>
      <c r="AG724" s="1"/>
      <c r="AH724" s="1"/>
      <c r="AI724" s="1"/>
      <c r="AJ724" s="1"/>
      <c r="AK724" s="1"/>
      <c r="AL724" s="1"/>
      <c r="AM724" s="1"/>
      <c r="AN724" s="1"/>
      <c r="AO724" s="1"/>
      <c r="AP724" s="1"/>
      <c r="AQ724" s="1"/>
      <c r="AR724" s="1"/>
      <c r="AS724" s="1"/>
      <c r="AT724" s="1"/>
      <c r="AU724" s="1"/>
      <c r="AV724" s="1"/>
      <c r="AW724" s="1"/>
      <c r="AX724" s="1"/>
      <c r="AY724" s="1"/>
    </row>
    <row r="725" spans="1:51" ht="71.099999999999994" customHeight="1" x14ac:dyDescent="0.2">
      <c r="A725" s="174">
        <f t="shared" si="11"/>
        <v>717</v>
      </c>
      <c r="B725" s="274" t="s">
        <v>2108</v>
      </c>
      <c r="C725" s="274" t="s">
        <v>2340</v>
      </c>
      <c r="D725" s="285" t="s">
        <v>2341</v>
      </c>
      <c r="E725" s="273" t="s">
        <v>44</v>
      </c>
      <c r="F725" s="274" t="s">
        <v>34</v>
      </c>
      <c r="G725" s="273" t="s">
        <v>35</v>
      </c>
      <c r="H725" s="225">
        <v>44197</v>
      </c>
      <c r="I725" s="182" t="s">
        <v>3425</v>
      </c>
      <c r="J725" s="182" t="s">
        <v>3425</v>
      </c>
      <c r="K725" s="180" t="s">
        <v>51</v>
      </c>
      <c r="L725" s="180" t="s">
        <v>2111</v>
      </c>
      <c r="M725" s="180" t="s">
        <v>2112</v>
      </c>
      <c r="N725" s="180" t="s">
        <v>119</v>
      </c>
      <c r="O725" s="260">
        <v>44433</v>
      </c>
      <c r="P725" s="180" t="s">
        <v>2113</v>
      </c>
      <c r="Q725" s="1"/>
      <c r="R725" s="1"/>
      <c r="S725" s="1"/>
      <c r="T725" s="1"/>
      <c r="U725" s="1"/>
      <c r="V725" s="1"/>
      <c r="W725" s="1"/>
      <c r="X725" s="1"/>
      <c r="Y725" s="1"/>
      <c r="Z725" s="1"/>
      <c r="AA725" s="1"/>
      <c r="AB725" s="1"/>
      <c r="AC725" s="1"/>
      <c r="AD725" s="1"/>
      <c r="AE725" s="1"/>
      <c r="AF725" s="1"/>
      <c r="AG725" s="1"/>
      <c r="AH725" s="1"/>
      <c r="AI725" s="1"/>
      <c r="AJ725" s="1"/>
      <c r="AK725" s="1"/>
      <c r="AL725" s="1"/>
      <c r="AM725" s="1"/>
      <c r="AN725" s="1"/>
      <c r="AO725" s="1"/>
      <c r="AP725" s="1"/>
      <c r="AQ725" s="1"/>
      <c r="AR725" s="1"/>
      <c r="AS725" s="1"/>
      <c r="AT725" s="1"/>
      <c r="AU725" s="1"/>
      <c r="AV725" s="1"/>
      <c r="AW725" s="1"/>
      <c r="AX725" s="1"/>
      <c r="AY725" s="1"/>
    </row>
    <row r="726" spans="1:51" ht="71.099999999999994" customHeight="1" x14ac:dyDescent="0.2">
      <c r="A726" s="174">
        <f t="shared" si="11"/>
        <v>718</v>
      </c>
      <c r="B726" s="274" t="s">
        <v>2108</v>
      </c>
      <c r="C726" s="274" t="s">
        <v>2342</v>
      </c>
      <c r="D726" s="285" t="s">
        <v>2343</v>
      </c>
      <c r="E726" s="273" t="s">
        <v>44</v>
      </c>
      <c r="F726" s="274" t="s">
        <v>34</v>
      </c>
      <c r="G726" s="273" t="s">
        <v>35</v>
      </c>
      <c r="H726" s="225">
        <v>44197</v>
      </c>
      <c r="I726" s="182" t="s">
        <v>3425</v>
      </c>
      <c r="J726" s="182" t="s">
        <v>3425</v>
      </c>
      <c r="K726" s="180" t="s">
        <v>51</v>
      </c>
      <c r="L726" s="180" t="s">
        <v>2111</v>
      </c>
      <c r="M726" s="180" t="s">
        <v>2112</v>
      </c>
      <c r="N726" s="180" t="s">
        <v>119</v>
      </c>
      <c r="O726" s="260">
        <v>44433</v>
      </c>
      <c r="P726" s="180" t="s">
        <v>2113</v>
      </c>
      <c r="Q726" s="1"/>
      <c r="R726" s="1"/>
      <c r="S726" s="1"/>
      <c r="T726" s="1"/>
      <c r="U726" s="1"/>
      <c r="V726" s="1"/>
      <c r="W726" s="1"/>
      <c r="X726" s="1"/>
      <c r="Y726" s="1"/>
      <c r="Z726" s="1"/>
      <c r="AA726" s="1"/>
      <c r="AB726" s="1"/>
      <c r="AC726" s="1"/>
      <c r="AD726" s="1"/>
      <c r="AE726" s="1"/>
      <c r="AF726" s="1"/>
      <c r="AG726" s="1"/>
      <c r="AH726" s="1"/>
      <c r="AI726" s="1"/>
      <c r="AJ726" s="1"/>
      <c r="AK726" s="1"/>
      <c r="AL726" s="1"/>
      <c r="AM726" s="1"/>
      <c r="AN726" s="1"/>
      <c r="AO726" s="1"/>
      <c r="AP726" s="1"/>
      <c r="AQ726" s="1"/>
      <c r="AR726" s="1"/>
      <c r="AS726" s="1"/>
      <c r="AT726" s="1"/>
      <c r="AU726" s="1"/>
      <c r="AV726" s="1"/>
      <c r="AW726" s="1"/>
      <c r="AX726" s="1"/>
      <c r="AY726" s="1"/>
    </row>
    <row r="727" spans="1:51" ht="71.099999999999994" customHeight="1" x14ac:dyDescent="0.2">
      <c r="A727" s="174">
        <f t="shared" si="11"/>
        <v>719</v>
      </c>
      <c r="B727" s="274" t="s">
        <v>2108</v>
      </c>
      <c r="C727" s="274" t="s">
        <v>2344</v>
      </c>
      <c r="D727" s="285" t="s">
        <v>2345</v>
      </c>
      <c r="E727" s="273" t="s">
        <v>44</v>
      </c>
      <c r="F727" s="274" t="s">
        <v>34</v>
      </c>
      <c r="G727" s="273" t="s">
        <v>35</v>
      </c>
      <c r="H727" s="225">
        <v>44197</v>
      </c>
      <c r="I727" s="182" t="s">
        <v>3425</v>
      </c>
      <c r="J727" s="182" t="s">
        <v>3425</v>
      </c>
      <c r="K727" s="180" t="s">
        <v>51</v>
      </c>
      <c r="L727" s="180" t="s">
        <v>2111</v>
      </c>
      <c r="M727" s="180" t="s">
        <v>2112</v>
      </c>
      <c r="N727" s="180" t="s">
        <v>119</v>
      </c>
      <c r="O727" s="260">
        <v>44433</v>
      </c>
      <c r="P727" s="180" t="s">
        <v>2113</v>
      </c>
      <c r="Q727" s="1"/>
      <c r="R727" s="1"/>
      <c r="S727" s="1"/>
      <c r="T727" s="1"/>
      <c r="U727" s="1"/>
      <c r="V727" s="1"/>
      <c r="W727" s="1"/>
      <c r="X727" s="1"/>
      <c r="Y727" s="1"/>
      <c r="Z727" s="1"/>
      <c r="AA727" s="1"/>
      <c r="AB727" s="1"/>
      <c r="AC727" s="1"/>
      <c r="AD727" s="1"/>
      <c r="AE727" s="1"/>
      <c r="AF727" s="1"/>
      <c r="AG727" s="1"/>
      <c r="AH727" s="1"/>
      <c r="AI727" s="1"/>
      <c r="AJ727" s="1"/>
      <c r="AK727" s="1"/>
      <c r="AL727" s="1"/>
      <c r="AM727" s="1"/>
      <c r="AN727" s="1"/>
      <c r="AO727" s="1"/>
      <c r="AP727" s="1"/>
      <c r="AQ727" s="1"/>
      <c r="AR727" s="1"/>
      <c r="AS727" s="1"/>
      <c r="AT727" s="1"/>
      <c r="AU727" s="1"/>
      <c r="AV727" s="1"/>
      <c r="AW727" s="1"/>
      <c r="AX727" s="1"/>
      <c r="AY727" s="1"/>
    </row>
    <row r="728" spans="1:51" ht="71.099999999999994" customHeight="1" x14ac:dyDescent="0.2">
      <c r="A728" s="174">
        <f t="shared" si="11"/>
        <v>720</v>
      </c>
      <c r="B728" s="274" t="s">
        <v>2108</v>
      </c>
      <c r="C728" s="274" t="s">
        <v>2346</v>
      </c>
      <c r="D728" s="285" t="s">
        <v>2347</v>
      </c>
      <c r="E728" s="273" t="s">
        <v>44</v>
      </c>
      <c r="F728" s="274" t="s">
        <v>34</v>
      </c>
      <c r="G728" s="273" t="s">
        <v>35</v>
      </c>
      <c r="H728" s="225">
        <v>44197</v>
      </c>
      <c r="I728" s="182" t="s">
        <v>3425</v>
      </c>
      <c r="J728" s="182" t="s">
        <v>3425</v>
      </c>
      <c r="K728" s="180" t="s">
        <v>51</v>
      </c>
      <c r="L728" s="180" t="s">
        <v>2111</v>
      </c>
      <c r="M728" s="180" t="s">
        <v>2112</v>
      </c>
      <c r="N728" s="180" t="s">
        <v>119</v>
      </c>
      <c r="O728" s="260">
        <v>44433</v>
      </c>
      <c r="P728" s="180" t="s">
        <v>2113</v>
      </c>
      <c r="Q728" s="1"/>
      <c r="R728" s="1"/>
      <c r="S728" s="1"/>
      <c r="T728" s="1"/>
      <c r="U728" s="1"/>
      <c r="V728" s="1"/>
      <c r="W728" s="1"/>
      <c r="X728" s="1"/>
      <c r="Y728" s="1"/>
      <c r="Z728" s="1"/>
      <c r="AA728" s="1"/>
      <c r="AB728" s="1"/>
      <c r="AC728" s="1"/>
      <c r="AD728" s="1"/>
      <c r="AE728" s="1"/>
      <c r="AF728" s="1"/>
      <c r="AG728" s="1"/>
      <c r="AH728" s="1"/>
      <c r="AI728" s="1"/>
      <c r="AJ728" s="1"/>
      <c r="AK728" s="1"/>
      <c r="AL728" s="1"/>
      <c r="AM728" s="1"/>
      <c r="AN728" s="1"/>
      <c r="AO728" s="1"/>
      <c r="AP728" s="1"/>
      <c r="AQ728" s="1"/>
      <c r="AR728" s="1"/>
      <c r="AS728" s="1"/>
      <c r="AT728" s="1"/>
      <c r="AU728" s="1"/>
      <c r="AV728" s="1"/>
      <c r="AW728" s="1"/>
      <c r="AX728" s="1"/>
      <c r="AY728" s="1"/>
    </row>
    <row r="729" spans="1:51" ht="71.099999999999994" customHeight="1" x14ac:dyDescent="0.2">
      <c r="A729" s="174">
        <f t="shared" si="11"/>
        <v>721</v>
      </c>
      <c r="B729" s="274" t="s">
        <v>2108</v>
      </c>
      <c r="C729" s="274" t="s">
        <v>2348</v>
      </c>
      <c r="D729" s="285" t="s">
        <v>2349</v>
      </c>
      <c r="E729" s="273" t="s">
        <v>44</v>
      </c>
      <c r="F729" s="274" t="s">
        <v>34</v>
      </c>
      <c r="G729" s="273" t="s">
        <v>35</v>
      </c>
      <c r="H729" s="225">
        <v>44197</v>
      </c>
      <c r="I729" s="182" t="s">
        <v>3425</v>
      </c>
      <c r="J729" s="182" t="s">
        <v>3425</v>
      </c>
      <c r="K729" s="180" t="s">
        <v>51</v>
      </c>
      <c r="L729" s="180" t="s">
        <v>2111</v>
      </c>
      <c r="M729" s="180" t="s">
        <v>2112</v>
      </c>
      <c r="N729" s="180" t="s">
        <v>119</v>
      </c>
      <c r="O729" s="260">
        <v>44433</v>
      </c>
      <c r="P729" s="180" t="s">
        <v>2113</v>
      </c>
      <c r="Q729" s="1"/>
      <c r="R729" s="1"/>
      <c r="S729" s="1"/>
      <c r="T729" s="1"/>
      <c r="U729" s="1"/>
      <c r="V729" s="1"/>
      <c r="W729" s="1"/>
      <c r="X729" s="1"/>
      <c r="Y729" s="1"/>
      <c r="Z729" s="1"/>
      <c r="AA729" s="1"/>
      <c r="AB729" s="1"/>
      <c r="AC729" s="1"/>
      <c r="AD729" s="1"/>
      <c r="AE729" s="1"/>
      <c r="AF729" s="1"/>
      <c r="AG729" s="1"/>
      <c r="AH729" s="1"/>
      <c r="AI729" s="1"/>
      <c r="AJ729" s="1"/>
      <c r="AK729" s="1"/>
      <c r="AL729" s="1"/>
      <c r="AM729" s="1"/>
      <c r="AN729" s="1"/>
      <c r="AO729" s="1"/>
      <c r="AP729" s="1"/>
      <c r="AQ729" s="1"/>
      <c r="AR729" s="1"/>
      <c r="AS729" s="1"/>
      <c r="AT729" s="1"/>
      <c r="AU729" s="1"/>
      <c r="AV729" s="1"/>
      <c r="AW729" s="1"/>
      <c r="AX729" s="1"/>
      <c r="AY729" s="1"/>
    </row>
    <row r="730" spans="1:51" ht="71.099999999999994" customHeight="1" x14ac:dyDescent="0.2">
      <c r="A730" s="174">
        <f t="shared" si="11"/>
        <v>722</v>
      </c>
      <c r="B730" s="274" t="s">
        <v>2108</v>
      </c>
      <c r="C730" s="274" t="s">
        <v>2350</v>
      </c>
      <c r="D730" s="285" t="s">
        <v>2351</v>
      </c>
      <c r="E730" s="273" t="s">
        <v>44</v>
      </c>
      <c r="F730" s="274" t="s">
        <v>34</v>
      </c>
      <c r="G730" s="273" t="s">
        <v>35</v>
      </c>
      <c r="H730" s="225">
        <v>44197</v>
      </c>
      <c r="I730" s="182" t="s">
        <v>3425</v>
      </c>
      <c r="J730" s="182" t="s">
        <v>3425</v>
      </c>
      <c r="K730" s="180" t="s">
        <v>51</v>
      </c>
      <c r="L730" s="180" t="s">
        <v>2111</v>
      </c>
      <c r="M730" s="180" t="s">
        <v>2112</v>
      </c>
      <c r="N730" s="180" t="s">
        <v>119</v>
      </c>
      <c r="O730" s="260">
        <v>44433</v>
      </c>
      <c r="P730" s="180" t="s">
        <v>2113</v>
      </c>
      <c r="Q730" s="1"/>
      <c r="R730" s="1"/>
      <c r="S730" s="1"/>
      <c r="T730" s="1"/>
      <c r="U730" s="1"/>
      <c r="V730" s="1"/>
      <c r="W730" s="1"/>
      <c r="X730" s="1"/>
      <c r="Y730" s="1"/>
      <c r="Z730" s="1"/>
      <c r="AA730" s="1"/>
      <c r="AB730" s="1"/>
      <c r="AC730" s="1"/>
      <c r="AD730" s="1"/>
      <c r="AE730" s="1"/>
      <c r="AF730" s="1"/>
      <c r="AG730" s="1"/>
      <c r="AH730" s="1"/>
      <c r="AI730" s="1"/>
      <c r="AJ730" s="1"/>
      <c r="AK730" s="1"/>
      <c r="AL730" s="1"/>
      <c r="AM730" s="1"/>
      <c r="AN730" s="1"/>
      <c r="AO730" s="1"/>
      <c r="AP730" s="1"/>
      <c r="AQ730" s="1"/>
      <c r="AR730" s="1"/>
      <c r="AS730" s="1"/>
      <c r="AT730" s="1"/>
      <c r="AU730" s="1"/>
      <c r="AV730" s="1"/>
      <c r="AW730" s="1"/>
      <c r="AX730" s="1"/>
      <c r="AY730" s="1"/>
    </row>
    <row r="731" spans="1:51" ht="71.099999999999994" customHeight="1" x14ac:dyDescent="0.2">
      <c r="A731" s="174">
        <f t="shared" si="11"/>
        <v>723</v>
      </c>
      <c r="B731" s="274" t="s">
        <v>2108</v>
      </c>
      <c r="C731" s="274" t="s">
        <v>2352</v>
      </c>
      <c r="D731" s="285" t="s">
        <v>2353</v>
      </c>
      <c r="E731" s="273" t="s">
        <v>44</v>
      </c>
      <c r="F731" s="274" t="s">
        <v>34</v>
      </c>
      <c r="G731" s="273" t="s">
        <v>35</v>
      </c>
      <c r="H731" s="225">
        <v>44197</v>
      </c>
      <c r="I731" s="182" t="s">
        <v>3425</v>
      </c>
      <c r="J731" s="182" t="s">
        <v>3425</v>
      </c>
      <c r="K731" s="180" t="s">
        <v>51</v>
      </c>
      <c r="L731" s="180" t="s">
        <v>2111</v>
      </c>
      <c r="M731" s="180" t="s">
        <v>2112</v>
      </c>
      <c r="N731" s="180" t="s">
        <v>119</v>
      </c>
      <c r="O731" s="260">
        <v>44433</v>
      </c>
      <c r="P731" s="180" t="s">
        <v>2113</v>
      </c>
      <c r="Q731" s="1"/>
      <c r="R731" s="1"/>
      <c r="S731" s="1"/>
      <c r="T731" s="1"/>
      <c r="U731" s="1"/>
      <c r="V731" s="1"/>
      <c r="W731" s="1"/>
      <c r="X731" s="1"/>
      <c r="Y731" s="1"/>
      <c r="Z731" s="1"/>
      <c r="AA731" s="1"/>
      <c r="AB731" s="1"/>
      <c r="AC731" s="1"/>
      <c r="AD731" s="1"/>
      <c r="AE731" s="1"/>
      <c r="AF731" s="1"/>
      <c r="AG731" s="1"/>
      <c r="AH731" s="1"/>
      <c r="AI731" s="1"/>
      <c r="AJ731" s="1"/>
      <c r="AK731" s="1"/>
      <c r="AL731" s="1"/>
      <c r="AM731" s="1"/>
      <c r="AN731" s="1"/>
      <c r="AO731" s="1"/>
      <c r="AP731" s="1"/>
      <c r="AQ731" s="1"/>
      <c r="AR731" s="1"/>
      <c r="AS731" s="1"/>
      <c r="AT731" s="1"/>
      <c r="AU731" s="1"/>
      <c r="AV731" s="1"/>
      <c r="AW731" s="1"/>
      <c r="AX731" s="1"/>
      <c r="AY731" s="1"/>
    </row>
    <row r="732" spans="1:51" ht="71.099999999999994" customHeight="1" x14ac:dyDescent="0.2">
      <c r="A732" s="174">
        <f t="shared" si="11"/>
        <v>724</v>
      </c>
      <c r="B732" s="274" t="s">
        <v>2108</v>
      </c>
      <c r="C732" s="274" t="s">
        <v>2354</v>
      </c>
      <c r="D732" s="285" t="s">
        <v>2355</v>
      </c>
      <c r="E732" s="273" t="s">
        <v>44</v>
      </c>
      <c r="F732" s="274" t="s">
        <v>34</v>
      </c>
      <c r="G732" s="273" t="s">
        <v>35</v>
      </c>
      <c r="H732" s="225">
        <v>44197</v>
      </c>
      <c r="I732" s="182" t="s">
        <v>3425</v>
      </c>
      <c r="J732" s="182" t="s">
        <v>3425</v>
      </c>
      <c r="K732" s="180" t="s">
        <v>51</v>
      </c>
      <c r="L732" s="180" t="s">
        <v>2111</v>
      </c>
      <c r="M732" s="180" t="s">
        <v>2112</v>
      </c>
      <c r="N732" s="180" t="s">
        <v>119</v>
      </c>
      <c r="O732" s="260">
        <v>44433</v>
      </c>
      <c r="P732" s="180" t="s">
        <v>2113</v>
      </c>
      <c r="Q732" s="1"/>
      <c r="R732" s="1"/>
      <c r="S732" s="1"/>
      <c r="T732" s="1"/>
      <c r="U732" s="1"/>
      <c r="V732" s="1"/>
      <c r="W732" s="1"/>
      <c r="X732" s="1"/>
      <c r="Y732" s="1"/>
      <c r="Z732" s="1"/>
      <c r="AA732" s="1"/>
      <c r="AB732" s="1"/>
      <c r="AC732" s="1"/>
      <c r="AD732" s="1"/>
      <c r="AE732" s="1"/>
      <c r="AF732" s="1"/>
      <c r="AG732" s="1"/>
      <c r="AH732" s="1"/>
      <c r="AI732" s="1"/>
      <c r="AJ732" s="1"/>
      <c r="AK732" s="1"/>
      <c r="AL732" s="1"/>
      <c r="AM732" s="1"/>
      <c r="AN732" s="1"/>
      <c r="AO732" s="1"/>
      <c r="AP732" s="1"/>
      <c r="AQ732" s="1"/>
      <c r="AR732" s="1"/>
      <c r="AS732" s="1"/>
      <c r="AT732" s="1"/>
      <c r="AU732" s="1"/>
      <c r="AV732" s="1"/>
      <c r="AW732" s="1"/>
      <c r="AX732" s="1"/>
      <c r="AY732" s="1"/>
    </row>
    <row r="733" spans="1:51" ht="71.099999999999994" customHeight="1" x14ac:dyDescent="0.2">
      <c r="A733" s="174">
        <f t="shared" si="11"/>
        <v>725</v>
      </c>
      <c r="B733" s="274" t="s">
        <v>2108</v>
      </c>
      <c r="C733" s="274" t="s">
        <v>2356</v>
      </c>
      <c r="D733" s="285" t="s">
        <v>2357</v>
      </c>
      <c r="E733" s="273" t="s">
        <v>44</v>
      </c>
      <c r="F733" s="274" t="s">
        <v>34</v>
      </c>
      <c r="G733" s="273" t="s">
        <v>35</v>
      </c>
      <c r="H733" s="225">
        <v>44197</v>
      </c>
      <c r="I733" s="182" t="s">
        <v>3425</v>
      </c>
      <c r="J733" s="182" t="s">
        <v>3425</v>
      </c>
      <c r="K733" s="180" t="s">
        <v>51</v>
      </c>
      <c r="L733" s="180" t="s">
        <v>2111</v>
      </c>
      <c r="M733" s="180" t="s">
        <v>2112</v>
      </c>
      <c r="N733" s="180" t="s">
        <v>119</v>
      </c>
      <c r="O733" s="260">
        <v>44433</v>
      </c>
      <c r="P733" s="180" t="s">
        <v>2113</v>
      </c>
      <c r="Q733" s="1"/>
      <c r="R733" s="1"/>
      <c r="S733" s="1"/>
      <c r="T733" s="1"/>
      <c r="U733" s="1"/>
      <c r="V733" s="1"/>
      <c r="W733" s="1"/>
      <c r="X733" s="1"/>
      <c r="Y733" s="1"/>
      <c r="Z733" s="1"/>
      <c r="AA733" s="1"/>
      <c r="AB733" s="1"/>
      <c r="AC733" s="1"/>
      <c r="AD733" s="1"/>
      <c r="AE733" s="1"/>
      <c r="AF733" s="1"/>
      <c r="AG733" s="1"/>
      <c r="AH733" s="1"/>
      <c r="AI733" s="1"/>
      <c r="AJ733" s="1"/>
      <c r="AK733" s="1"/>
      <c r="AL733" s="1"/>
      <c r="AM733" s="1"/>
      <c r="AN733" s="1"/>
      <c r="AO733" s="1"/>
      <c r="AP733" s="1"/>
      <c r="AQ733" s="1"/>
      <c r="AR733" s="1"/>
      <c r="AS733" s="1"/>
      <c r="AT733" s="1"/>
      <c r="AU733" s="1"/>
      <c r="AV733" s="1"/>
      <c r="AW733" s="1"/>
      <c r="AX733" s="1"/>
      <c r="AY733" s="1"/>
    </row>
    <row r="734" spans="1:51" ht="71.099999999999994" customHeight="1" x14ac:dyDescent="0.2">
      <c r="A734" s="174">
        <f t="shared" si="11"/>
        <v>726</v>
      </c>
      <c r="B734" s="274" t="s">
        <v>2108</v>
      </c>
      <c r="C734" s="274" t="s">
        <v>2358</v>
      </c>
      <c r="D734" s="285" t="s">
        <v>2359</v>
      </c>
      <c r="E734" s="273" t="s">
        <v>44</v>
      </c>
      <c r="F734" s="274" t="s">
        <v>34</v>
      </c>
      <c r="G734" s="273" t="s">
        <v>35</v>
      </c>
      <c r="H734" s="225">
        <v>44197</v>
      </c>
      <c r="I734" s="182" t="s">
        <v>3425</v>
      </c>
      <c r="J734" s="182" t="s">
        <v>3425</v>
      </c>
      <c r="K734" s="180" t="s">
        <v>51</v>
      </c>
      <c r="L734" s="180" t="s">
        <v>2111</v>
      </c>
      <c r="M734" s="180" t="s">
        <v>2112</v>
      </c>
      <c r="N734" s="180" t="s">
        <v>119</v>
      </c>
      <c r="O734" s="260">
        <v>44433</v>
      </c>
      <c r="P734" s="180" t="s">
        <v>2113</v>
      </c>
      <c r="Q734" s="1"/>
      <c r="R734" s="1"/>
      <c r="S734" s="1"/>
      <c r="T734" s="1"/>
      <c r="U734" s="1"/>
      <c r="V734" s="1"/>
      <c r="W734" s="1"/>
      <c r="X734" s="1"/>
      <c r="Y734" s="1"/>
      <c r="Z734" s="1"/>
      <c r="AA734" s="1"/>
      <c r="AB734" s="1"/>
      <c r="AC734" s="1"/>
      <c r="AD734" s="1"/>
      <c r="AE734" s="1"/>
      <c r="AF734" s="1"/>
      <c r="AG734" s="1"/>
      <c r="AH734" s="1"/>
      <c r="AI734" s="1"/>
      <c r="AJ734" s="1"/>
      <c r="AK734" s="1"/>
      <c r="AL734" s="1"/>
      <c r="AM734" s="1"/>
      <c r="AN734" s="1"/>
      <c r="AO734" s="1"/>
      <c r="AP734" s="1"/>
      <c r="AQ734" s="1"/>
      <c r="AR734" s="1"/>
      <c r="AS734" s="1"/>
      <c r="AT734" s="1"/>
      <c r="AU734" s="1"/>
      <c r="AV734" s="1"/>
      <c r="AW734" s="1"/>
      <c r="AX734" s="1"/>
      <c r="AY734" s="1"/>
    </row>
    <row r="735" spans="1:51" ht="71.099999999999994" customHeight="1" x14ac:dyDescent="0.2">
      <c r="A735" s="174">
        <f t="shared" si="11"/>
        <v>727</v>
      </c>
      <c r="B735" s="274" t="s">
        <v>2108</v>
      </c>
      <c r="C735" s="274" t="s">
        <v>2360</v>
      </c>
      <c r="D735" s="285" t="s">
        <v>2361</v>
      </c>
      <c r="E735" s="273" t="s">
        <v>44</v>
      </c>
      <c r="F735" s="274" t="s">
        <v>34</v>
      </c>
      <c r="G735" s="273" t="s">
        <v>35</v>
      </c>
      <c r="H735" s="225">
        <v>44197</v>
      </c>
      <c r="I735" s="182" t="s">
        <v>3425</v>
      </c>
      <c r="J735" s="182" t="s">
        <v>3425</v>
      </c>
      <c r="K735" s="180" t="s">
        <v>51</v>
      </c>
      <c r="L735" s="180" t="s">
        <v>2111</v>
      </c>
      <c r="M735" s="180" t="s">
        <v>2112</v>
      </c>
      <c r="N735" s="180" t="s">
        <v>119</v>
      </c>
      <c r="O735" s="260">
        <v>44433</v>
      </c>
      <c r="P735" s="180" t="s">
        <v>2113</v>
      </c>
      <c r="Q735" s="1"/>
      <c r="R735" s="1"/>
      <c r="S735" s="1"/>
      <c r="T735" s="1"/>
      <c r="U735" s="1"/>
      <c r="V735" s="1"/>
      <c r="W735" s="1"/>
      <c r="X735" s="1"/>
      <c r="Y735" s="1"/>
      <c r="Z735" s="1"/>
      <c r="AA735" s="1"/>
      <c r="AB735" s="1"/>
      <c r="AC735" s="1"/>
      <c r="AD735" s="1"/>
      <c r="AE735" s="1"/>
      <c r="AF735" s="1"/>
      <c r="AG735" s="1"/>
      <c r="AH735" s="1"/>
      <c r="AI735" s="1"/>
      <c r="AJ735" s="1"/>
      <c r="AK735" s="1"/>
      <c r="AL735" s="1"/>
      <c r="AM735" s="1"/>
      <c r="AN735" s="1"/>
      <c r="AO735" s="1"/>
      <c r="AP735" s="1"/>
      <c r="AQ735" s="1"/>
      <c r="AR735" s="1"/>
      <c r="AS735" s="1"/>
      <c r="AT735" s="1"/>
      <c r="AU735" s="1"/>
      <c r="AV735" s="1"/>
      <c r="AW735" s="1"/>
      <c r="AX735" s="1"/>
      <c r="AY735" s="1"/>
    </row>
    <row r="736" spans="1:51" ht="71.099999999999994" customHeight="1" x14ac:dyDescent="0.2">
      <c r="A736" s="174">
        <f t="shared" si="11"/>
        <v>728</v>
      </c>
      <c r="B736" s="274" t="s">
        <v>2108</v>
      </c>
      <c r="C736" s="274" t="s">
        <v>2362</v>
      </c>
      <c r="D736" s="285" t="s">
        <v>2363</v>
      </c>
      <c r="E736" s="273" t="s">
        <v>44</v>
      </c>
      <c r="F736" s="274" t="s">
        <v>34</v>
      </c>
      <c r="G736" s="273" t="s">
        <v>35</v>
      </c>
      <c r="H736" s="225">
        <v>44197</v>
      </c>
      <c r="I736" s="182" t="s">
        <v>3425</v>
      </c>
      <c r="J736" s="182" t="s">
        <v>3425</v>
      </c>
      <c r="K736" s="180" t="s">
        <v>51</v>
      </c>
      <c r="L736" s="180" t="s">
        <v>2111</v>
      </c>
      <c r="M736" s="180" t="s">
        <v>2112</v>
      </c>
      <c r="N736" s="180" t="s">
        <v>119</v>
      </c>
      <c r="O736" s="260">
        <v>44433</v>
      </c>
      <c r="P736" s="180" t="s">
        <v>2113</v>
      </c>
      <c r="Q736" s="1"/>
      <c r="R736" s="1"/>
      <c r="S736" s="1"/>
      <c r="T736" s="1"/>
      <c r="U736" s="1"/>
      <c r="V736" s="1"/>
      <c r="W736" s="1"/>
      <c r="X736" s="1"/>
      <c r="Y736" s="1"/>
      <c r="Z736" s="1"/>
      <c r="AA736" s="1"/>
      <c r="AB736" s="1"/>
      <c r="AC736" s="1"/>
      <c r="AD736" s="1"/>
      <c r="AE736" s="1"/>
      <c r="AF736" s="1"/>
      <c r="AG736" s="1"/>
      <c r="AH736" s="1"/>
      <c r="AI736" s="1"/>
      <c r="AJ736" s="1"/>
      <c r="AK736" s="1"/>
      <c r="AL736" s="1"/>
      <c r="AM736" s="1"/>
      <c r="AN736" s="1"/>
      <c r="AO736" s="1"/>
      <c r="AP736" s="1"/>
      <c r="AQ736" s="1"/>
      <c r="AR736" s="1"/>
      <c r="AS736" s="1"/>
      <c r="AT736" s="1"/>
      <c r="AU736" s="1"/>
      <c r="AV736" s="1"/>
      <c r="AW736" s="1"/>
      <c r="AX736" s="1"/>
      <c r="AY736" s="1"/>
    </row>
    <row r="737" spans="1:51" ht="71.099999999999994" customHeight="1" x14ac:dyDescent="0.2">
      <c r="A737" s="174">
        <f t="shared" si="11"/>
        <v>729</v>
      </c>
      <c r="B737" s="274" t="s">
        <v>2108</v>
      </c>
      <c r="C737" s="274" t="s">
        <v>2364</v>
      </c>
      <c r="D737" s="285" t="s">
        <v>2365</v>
      </c>
      <c r="E737" s="273" t="s">
        <v>44</v>
      </c>
      <c r="F737" s="274" t="s">
        <v>34</v>
      </c>
      <c r="G737" s="273" t="s">
        <v>35</v>
      </c>
      <c r="H737" s="225">
        <v>44197</v>
      </c>
      <c r="I737" s="182" t="s">
        <v>3425</v>
      </c>
      <c r="J737" s="182" t="s">
        <v>3425</v>
      </c>
      <c r="K737" s="180" t="s">
        <v>51</v>
      </c>
      <c r="L737" s="180" t="s">
        <v>2111</v>
      </c>
      <c r="M737" s="180" t="s">
        <v>2112</v>
      </c>
      <c r="N737" s="180" t="s">
        <v>119</v>
      </c>
      <c r="O737" s="260">
        <v>44433</v>
      </c>
      <c r="P737" s="180" t="s">
        <v>2113</v>
      </c>
      <c r="Q737" s="1"/>
      <c r="R737" s="1"/>
      <c r="S737" s="1"/>
      <c r="T737" s="1"/>
      <c r="U737" s="1"/>
      <c r="V737" s="1"/>
      <c r="W737" s="1"/>
      <c r="X737" s="1"/>
      <c r="Y737" s="1"/>
      <c r="Z737" s="1"/>
      <c r="AA737" s="1"/>
      <c r="AB737" s="1"/>
      <c r="AC737" s="1"/>
      <c r="AD737" s="1"/>
      <c r="AE737" s="1"/>
      <c r="AF737" s="1"/>
      <c r="AG737" s="1"/>
      <c r="AH737" s="1"/>
      <c r="AI737" s="1"/>
      <c r="AJ737" s="1"/>
      <c r="AK737" s="1"/>
      <c r="AL737" s="1"/>
      <c r="AM737" s="1"/>
      <c r="AN737" s="1"/>
      <c r="AO737" s="1"/>
      <c r="AP737" s="1"/>
      <c r="AQ737" s="1"/>
      <c r="AR737" s="1"/>
      <c r="AS737" s="1"/>
      <c r="AT737" s="1"/>
      <c r="AU737" s="1"/>
      <c r="AV737" s="1"/>
      <c r="AW737" s="1"/>
      <c r="AX737" s="1"/>
      <c r="AY737" s="1"/>
    </row>
    <row r="738" spans="1:51" ht="71.099999999999994" customHeight="1" x14ac:dyDescent="0.2">
      <c r="A738" s="174">
        <f t="shared" si="11"/>
        <v>730</v>
      </c>
      <c r="B738" s="274" t="s">
        <v>2108</v>
      </c>
      <c r="C738" s="274" t="s">
        <v>2366</v>
      </c>
      <c r="D738" s="285" t="s">
        <v>2367</v>
      </c>
      <c r="E738" s="273" t="s">
        <v>44</v>
      </c>
      <c r="F738" s="274" t="s">
        <v>34</v>
      </c>
      <c r="G738" s="273" t="s">
        <v>35</v>
      </c>
      <c r="H738" s="225">
        <v>44197</v>
      </c>
      <c r="I738" s="182" t="s">
        <v>3425</v>
      </c>
      <c r="J738" s="182" t="s">
        <v>3425</v>
      </c>
      <c r="K738" s="180" t="s">
        <v>51</v>
      </c>
      <c r="L738" s="180" t="s">
        <v>2111</v>
      </c>
      <c r="M738" s="180" t="s">
        <v>2112</v>
      </c>
      <c r="N738" s="180" t="s">
        <v>119</v>
      </c>
      <c r="O738" s="260">
        <v>44433</v>
      </c>
      <c r="P738" s="180" t="s">
        <v>2113</v>
      </c>
      <c r="Q738" s="1"/>
      <c r="R738" s="1"/>
      <c r="S738" s="1"/>
      <c r="T738" s="1"/>
      <c r="U738" s="1"/>
      <c r="V738" s="1"/>
      <c r="W738" s="1"/>
      <c r="X738" s="1"/>
      <c r="Y738" s="1"/>
      <c r="Z738" s="1"/>
      <c r="AA738" s="1"/>
      <c r="AB738" s="1"/>
      <c r="AC738" s="1"/>
      <c r="AD738" s="1"/>
      <c r="AE738" s="1"/>
      <c r="AF738" s="1"/>
      <c r="AG738" s="1"/>
      <c r="AH738" s="1"/>
      <c r="AI738" s="1"/>
      <c r="AJ738" s="1"/>
      <c r="AK738" s="1"/>
      <c r="AL738" s="1"/>
      <c r="AM738" s="1"/>
      <c r="AN738" s="1"/>
      <c r="AO738" s="1"/>
      <c r="AP738" s="1"/>
      <c r="AQ738" s="1"/>
      <c r="AR738" s="1"/>
      <c r="AS738" s="1"/>
      <c r="AT738" s="1"/>
      <c r="AU738" s="1"/>
      <c r="AV738" s="1"/>
      <c r="AW738" s="1"/>
      <c r="AX738" s="1"/>
      <c r="AY738" s="1"/>
    </row>
    <row r="739" spans="1:51" ht="71.099999999999994" customHeight="1" x14ac:dyDescent="0.2">
      <c r="A739" s="174">
        <f t="shared" si="11"/>
        <v>731</v>
      </c>
      <c r="B739" s="274" t="s">
        <v>2108</v>
      </c>
      <c r="C739" s="274" t="s">
        <v>2368</v>
      </c>
      <c r="D739" s="285" t="s">
        <v>2369</v>
      </c>
      <c r="E739" s="273" t="s">
        <v>44</v>
      </c>
      <c r="F739" s="274" t="s">
        <v>34</v>
      </c>
      <c r="G739" s="273" t="s">
        <v>35</v>
      </c>
      <c r="H739" s="225">
        <v>44197</v>
      </c>
      <c r="I739" s="182" t="s">
        <v>3425</v>
      </c>
      <c r="J739" s="182" t="s">
        <v>3425</v>
      </c>
      <c r="K739" s="180" t="s">
        <v>51</v>
      </c>
      <c r="L739" s="180" t="s">
        <v>2111</v>
      </c>
      <c r="M739" s="180" t="s">
        <v>2112</v>
      </c>
      <c r="N739" s="180" t="s">
        <v>119</v>
      </c>
      <c r="O739" s="260">
        <v>44433</v>
      </c>
      <c r="P739" s="180" t="s">
        <v>2113</v>
      </c>
      <c r="Q739" s="1"/>
      <c r="R739" s="1"/>
      <c r="S739" s="1"/>
      <c r="T739" s="1"/>
      <c r="U739" s="1"/>
      <c r="V739" s="1"/>
      <c r="W739" s="1"/>
      <c r="X739" s="1"/>
      <c r="Y739" s="1"/>
      <c r="Z739" s="1"/>
      <c r="AA739" s="1"/>
      <c r="AB739" s="1"/>
      <c r="AC739" s="1"/>
      <c r="AD739" s="1"/>
      <c r="AE739" s="1"/>
      <c r="AF739" s="1"/>
      <c r="AG739" s="1"/>
      <c r="AH739" s="1"/>
      <c r="AI739" s="1"/>
      <c r="AJ739" s="1"/>
      <c r="AK739" s="1"/>
      <c r="AL739" s="1"/>
      <c r="AM739" s="1"/>
      <c r="AN739" s="1"/>
      <c r="AO739" s="1"/>
      <c r="AP739" s="1"/>
      <c r="AQ739" s="1"/>
      <c r="AR739" s="1"/>
      <c r="AS739" s="1"/>
      <c r="AT739" s="1"/>
      <c r="AU739" s="1"/>
      <c r="AV739" s="1"/>
      <c r="AW739" s="1"/>
      <c r="AX739" s="1"/>
      <c r="AY739" s="1"/>
    </row>
    <row r="740" spans="1:51" ht="71.099999999999994" customHeight="1" x14ac:dyDescent="0.2">
      <c r="A740" s="174">
        <f t="shared" si="11"/>
        <v>732</v>
      </c>
      <c r="B740" s="274" t="s">
        <v>2108</v>
      </c>
      <c r="C740" s="274" t="s">
        <v>2370</v>
      </c>
      <c r="D740" s="285" t="s">
        <v>2371</v>
      </c>
      <c r="E740" s="273" t="s">
        <v>44</v>
      </c>
      <c r="F740" s="274" t="s">
        <v>34</v>
      </c>
      <c r="G740" s="273" t="s">
        <v>35</v>
      </c>
      <c r="H740" s="225">
        <v>44197</v>
      </c>
      <c r="I740" s="182" t="s">
        <v>3425</v>
      </c>
      <c r="J740" s="182" t="s">
        <v>3425</v>
      </c>
      <c r="K740" s="180" t="s">
        <v>51</v>
      </c>
      <c r="L740" s="180" t="s">
        <v>2111</v>
      </c>
      <c r="M740" s="180" t="s">
        <v>2112</v>
      </c>
      <c r="N740" s="180" t="s">
        <v>119</v>
      </c>
      <c r="O740" s="260">
        <v>44433</v>
      </c>
      <c r="P740" s="180" t="s">
        <v>2113</v>
      </c>
      <c r="Q740" s="1"/>
      <c r="R740" s="1"/>
      <c r="S740" s="1"/>
      <c r="T740" s="1"/>
      <c r="U740" s="1"/>
      <c r="V740" s="1"/>
      <c r="W740" s="1"/>
      <c r="X740" s="1"/>
      <c r="Y740" s="1"/>
      <c r="Z740" s="1"/>
      <c r="AA740" s="1"/>
      <c r="AB740" s="1"/>
      <c r="AC740" s="1"/>
      <c r="AD740" s="1"/>
      <c r="AE740" s="1"/>
      <c r="AF740" s="1"/>
      <c r="AG740" s="1"/>
      <c r="AH740" s="1"/>
      <c r="AI740" s="1"/>
      <c r="AJ740" s="1"/>
      <c r="AK740" s="1"/>
      <c r="AL740" s="1"/>
      <c r="AM740" s="1"/>
      <c r="AN740" s="1"/>
      <c r="AO740" s="1"/>
      <c r="AP740" s="1"/>
      <c r="AQ740" s="1"/>
      <c r="AR740" s="1"/>
      <c r="AS740" s="1"/>
      <c r="AT740" s="1"/>
      <c r="AU740" s="1"/>
      <c r="AV740" s="1"/>
      <c r="AW740" s="1"/>
      <c r="AX740" s="1"/>
      <c r="AY740" s="1"/>
    </row>
    <row r="741" spans="1:51" ht="71.099999999999994" customHeight="1" x14ac:dyDescent="0.2">
      <c r="A741" s="174">
        <f t="shared" si="11"/>
        <v>733</v>
      </c>
      <c r="B741" s="274" t="s">
        <v>2108</v>
      </c>
      <c r="C741" s="274" t="s">
        <v>2372</v>
      </c>
      <c r="D741" s="285" t="s">
        <v>2373</v>
      </c>
      <c r="E741" s="273" t="s">
        <v>44</v>
      </c>
      <c r="F741" s="274" t="s">
        <v>34</v>
      </c>
      <c r="G741" s="273" t="s">
        <v>35</v>
      </c>
      <c r="H741" s="225">
        <v>44197</v>
      </c>
      <c r="I741" s="182" t="s">
        <v>3425</v>
      </c>
      <c r="J741" s="182" t="s">
        <v>3425</v>
      </c>
      <c r="K741" s="180" t="s">
        <v>51</v>
      </c>
      <c r="L741" s="180" t="s">
        <v>2111</v>
      </c>
      <c r="M741" s="180" t="s">
        <v>2112</v>
      </c>
      <c r="N741" s="180" t="s">
        <v>119</v>
      </c>
      <c r="O741" s="260">
        <v>44433</v>
      </c>
      <c r="P741" s="180" t="s">
        <v>2113</v>
      </c>
      <c r="Q741" s="1"/>
      <c r="R741" s="1"/>
      <c r="S741" s="1"/>
      <c r="T741" s="1"/>
      <c r="U741" s="1"/>
      <c r="V741" s="1"/>
      <c r="W741" s="1"/>
      <c r="X741" s="1"/>
      <c r="Y741" s="1"/>
      <c r="Z741" s="1"/>
      <c r="AA741" s="1"/>
      <c r="AB741" s="1"/>
      <c r="AC741" s="1"/>
      <c r="AD741" s="1"/>
      <c r="AE741" s="1"/>
      <c r="AF741" s="1"/>
      <c r="AG741" s="1"/>
      <c r="AH741" s="1"/>
      <c r="AI741" s="1"/>
      <c r="AJ741" s="1"/>
      <c r="AK741" s="1"/>
      <c r="AL741" s="1"/>
      <c r="AM741" s="1"/>
      <c r="AN741" s="1"/>
      <c r="AO741" s="1"/>
      <c r="AP741" s="1"/>
      <c r="AQ741" s="1"/>
      <c r="AR741" s="1"/>
      <c r="AS741" s="1"/>
      <c r="AT741" s="1"/>
      <c r="AU741" s="1"/>
      <c r="AV741" s="1"/>
      <c r="AW741" s="1"/>
      <c r="AX741" s="1"/>
      <c r="AY741" s="1"/>
    </row>
    <row r="742" spans="1:51" ht="71.099999999999994" customHeight="1" x14ac:dyDescent="0.2">
      <c r="A742" s="174">
        <f t="shared" si="11"/>
        <v>734</v>
      </c>
      <c r="B742" s="274" t="s">
        <v>2108</v>
      </c>
      <c r="C742" s="274" t="s">
        <v>2374</v>
      </c>
      <c r="D742" s="285" t="s">
        <v>2375</v>
      </c>
      <c r="E742" s="273" t="s">
        <v>44</v>
      </c>
      <c r="F742" s="274" t="s">
        <v>34</v>
      </c>
      <c r="G742" s="273" t="s">
        <v>35</v>
      </c>
      <c r="H742" s="225">
        <v>44197</v>
      </c>
      <c r="I742" s="182" t="s">
        <v>3425</v>
      </c>
      <c r="J742" s="182" t="s">
        <v>3425</v>
      </c>
      <c r="K742" s="180" t="s">
        <v>51</v>
      </c>
      <c r="L742" s="180" t="s">
        <v>2111</v>
      </c>
      <c r="M742" s="180" t="s">
        <v>2112</v>
      </c>
      <c r="N742" s="180" t="s">
        <v>119</v>
      </c>
      <c r="O742" s="260">
        <v>44433</v>
      </c>
      <c r="P742" s="180" t="s">
        <v>2113</v>
      </c>
      <c r="Q742" s="1"/>
      <c r="R742" s="1"/>
      <c r="S742" s="1"/>
      <c r="T742" s="1"/>
      <c r="U742" s="1"/>
      <c r="V742" s="1"/>
      <c r="W742" s="1"/>
      <c r="X742" s="1"/>
      <c r="Y742" s="1"/>
      <c r="Z742" s="1"/>
      <c r="AA742" s="1"/>
      <c r="AB742" s="1"/>
      <c r="AC742" s="1"/>
      <c r="AD742" s="1"/>
      <c r="AE742" s="1"/>
      <c r="AF742" s="1"/>
      <c r="AG742" s="1"/>
      <c r="AH742" s="1"/>
      <c r="AI742" s="1"/>
      <c r="AJ742" s="1"/>
      <c r="AK742" s="1"/>
      <c r="AL742" s="1"/>
      <c r="AM742" s="1"/>
      <c r="AN742" s="1"/>
      <c r="AO742" s="1"/>
      <c r="AP742" s="1"/>
      <c r="AQ742" s="1"/>
      <c r="AR742" s="1"/>
      <c r="AS742" s="1"/>
      <c r="AT742" s="1"/>
      <c r="AU742" s="1"/>
      <c r="AV742" s="1"/>
      <c r="AW742" s="1"/>
      <c r="AX742" s="1"/>
      <c r="AY742" s="1"/>
    </row>
    <row r="743" spans="1:51" ht="71.099999999999994" customHeight="1" x14ac:dyDescent="0.2">
      <c r="A743" s="174">
        <f t="shared" si="11"/>
        <v>735</v>
      </c>
      <c r="B743" s="274" t="s">
        <v>2108</v>
      </c>
      <c r="C743" s="274" t="s">
        <v>2376</v>
      </c>
      <c r="D743" s="285" t="s">
        <v>2377</v>
      </c>
      <c r="E743" s="273" t="s">
        <v>44</v>
      </c>
      <c r="F743" s="274" t="s">
        <v>34</v>
      </c>
      <c r="G743" s="273" t="s">
        <v>35</v>
      </c>
      <c r="H743" s="225">
        <v>44197</v>
      </c>
      <c r="I743" s="182" t="s">
        <v>3425</v>
      </c>
      <c r="J743" s="182" t="s">
        <v>3425</v>
      </c>
      <c r="K743" s="180" t="s">
        <v>51</v>
      </c>
      <c r="L743" s="180" t="s">
        <v>2111</v>
      </c>
      <c r="M743" s="180" t="s">
        <v>2112</v>
      </c>
      <c r="N743" s="180" t="s">
        <v>119</v>
      </c>
      <c r="O743" s="260">
        <v>44433</v>
      </c>
      <c r="P743" s="180" t="s">
        <v>2113</v>
      </c>
      <c r="Q743" s="1"/>
      <c r="R743" s="1"/>
      <c r="S743" s="1"/>
      <c r="T743" s="1"/>
      <c r="U743" s="1"/>
      <c r="V743" s="1"/>
      <c r="W743" s="1"/>
      <c r="X743" s="1"/>
      <c r="Y743" s="1"/>
      <c r="Z743" s="1"/>
      <c r="AA743" s="1"/>
      <c r="AB743" s="1"/>
      <c r="AC743" s="1"/>
      <c r="AD743" s="1"/>
      <c r="AE743" s="1"/>
      <c r="AF743" s="1"/>
      <c r="AG743" s="1"/>
      <c r="AH743" s="1"/>
      <c r="AI743" s="1"/>
      <c r="AJ743" s="1"/>
      <c r="AK743" s="1"/>
      <c r="AL743" s="1"/>
      <c r="AM743" s="1"/>
      <c r="AN743" s="1"/>
      <c r="AO743" s="1"/>
      <c r="AP743" s="1"/>
      <c r="AQ743" s="1"/>
      <c r="AR743" s="1"/>
      <c r="AS743" s="1"/>
      <c r="AT743" s="1"/>
      <c r="AU743" s="1"/>
      <c r="AV743" s="1"/>
      <c r="AW743" s="1"/>
      <c r="AX743" s="1"/>
      <c r="AY743" s="1"/>
    </row>
    <row r="744" spans="1:51" ht="71.099999999999994" customHeight="1" x14ac:dyDescent="0.2">
      <c r="A744" s="174">
        <f t="shared" si="11"/>
        <v>736</v>
      </c>
      <c r="B744" s="274" t="s">
        <v>2108</v>
      </c>
      <c r="C744" s="274" t="s">
        <v>2378</v>
      </c>
      <c r="D744" s="285" t="s">
        <v>2379</v>
      </c>
      <c r="E744" s="273" t="s">
        <v>44</v>
      </c>
      <c r="F744" s="274" t="s">
        <v>34</v>
      </c>
      <c r="G744" s="273" t="s">
        <v>35</v>
      </c>
      <c r="H744" s="225">
        <v>44197</v>
      </c>
      <c r="I744" s="182" t="s">
        <v>3425</v>
      </c>
      <c r="J744" s="182" t="s">
        <v>3425</v>
      </c>
      <c r="K744" s="180" t="s">
        <v>51</v>
      </c>
      <c r="L744" s="180" t="s">
        <v>2111</v>
      </c>
      <c r="M744" s="180" t="s">
        <v>2112</v>
      </c>
      <c r="N744" s="180" t="s">
        <v>119</v>
      </c>
      <c r="O744" s="260">
        <v>44433</v>
      </c>
      <c r="P744" s="180" t="s">
        <v>2113</v>
      </c>
      <c r="Q744" s="1"/>
      <c r="R744" s="1"/>
      <c r="S744" s="1"/>
      <c r="T744" s="1"/>
      <c r="U744" s="1"/>
      <c r="V744" s="1"/>
      <c r="W744" s="1"/>
      <c r="X744" s="1"/>
      <c r="Y744" s="1"/>
      <c r="Z744" s="1"/>
      <c r="AA744" s="1"/>
      <c r="AB744" s="1"/>
      <c r="AC744" s="1"/>
      <c r="AD744" s="1"/>
      <c r="AE744" s="1"/>
      <c r="AF744" s="1"/>
      <c r="AG744" s="1"/>
      <c r="AH744" s="1"/>
      <c r="AI744" s="1"/>
      <c r="AJ744" s="1"/>
      <c r="AK744" s="1"/>
      <c r="AL744" s="1"/>
      <c r="AM744" s="1"/>
      <c r="AN744" s="1"/>
      <c r="AO744" s="1"/>
      <c r="AP744" s="1"/>
      <c r="AQ744" s="1"/>
      <c r="AR744" s="1"/>
      <c r="AS744" s="1"/>
      <c r="AT744" s="1"/>
      <c r="AU744" s="1"/>
      <c r="AV744" s="1"/>
      <c r="AW744" s="1"/>
      <c r="AX744" s="1"/>
      <c r="AY744" s="1"/>
    </row>
    <row r="745" spans="1:51" ht="71.099999999999994" customHeight="1" x14ac:dyDescent="0.2">
      <c r="A745" s="174">
        <f t="shared" si="11"/>
        <v>737</v>
      </c>
      <c r="B745" s="274" t="s">
        <v>2108</v>
      </c>
      <c r="C745" s="274" t="s">
        <v>2380</v>
      </c>
      <c r="D745" s="285" t="s">
        <v>2187</v>
      </c>
      <c r="E745" s="273" t="s">
        <v>44</v>
      </c>
      <c r="F745" s="274" t="s">
        <v>34</v>
      </c>
      <c r="G745" s="273" t="s">
        <v>35</v>
      </c>
      <c r="H745" s="225">
        <v>44197</v>
      </c>
      <c r="I745" s="182" t="s">
        <v>3425</v>
      </c>
      <c r="J745" s="182" t="s">
        <v>3425</v>
      </c>
      <c r="K745" s="180" t="s">
        <v>51</v>
      </c>
      <c r="L745" s="180" t="s">
        <v>2111</v>
      </c>
      <c r="M745" s="180" t="s">
        <v>2112</v>
      </c>
      <c r="N745" s="180" t="s">
        <v>119</v>
      </c>
      <c r="O745" s="260">
        <v>44433</v>
      </c>
      <c r="P745" s="180" t="s">
        <v>2113</v>
      </c>
      <c r="Q745" s="1"/>
      <c r="R745" s="1"/>
      <c r="S745" s="1"/>
      <c r="T745" s="1"/>
      <c r="U745" s="1"/>
      <c r="V745" s="1"/>
      <c r="W745" s="1"/>
      <c r="X745" s="1"/>
      <c r="Y745" s="1"/>
      <c r="Z745" s="1"/>
      <c r="AA745" s="1"/>
      <c r="AB745" s="1"/>
      <c r="AC745" s="1"/>
      <c r="AD745" s="1"/>
      <c r="AE745" s="1"/>
      <c r="AF745" s="1"/>
      <c r="AG745" s="1"/>
      <c r="AH745" s="1"/>
      <c r="AI745" s="1"/>
      <c r="AJ745" s="1"/>
      <c r="AK745" s="1"/>
      <c r="AL745" s="1"/>
      <c r="AM745" s="1"/>
      <c r="AN745" s="1"/>
      <c r="AO745" s="1"/>
      <c r="AP745" s="1"/>
      <c r="AQ745" s="1"/>
      <c r="AR745" s="1"/>
      <c r="AS745" s="1"/>
      <c r="AT745" s="1"/>
      <c r="AU745" s="1"/>
      <c r="AV745" s="1"/>
      <c r="AW745" s="1"/>
      <c r="AX745" s="1"/>
      <c r="AY745" s="1"/>
    </row>
    <row r="746" spans="1:51" ht="71.099999999999994" customHeight="1" x14ac:dyDescent="0.2">
      <c r="A746" s="174">
        <f t="shared" si="11"/>
        <v>738</v>
      </c>
      <c r="B746" s="215" t="s">
        <v>2381</v>
      </c>
      <c r="C746" s="215" t="s">
        <v>2382</v>
      </c>
      <c r="D746" s="288" t="s">
        <v>2383</v>
      </c>
      <c r="E746" s="289" t="s">
        <v>83</v>
      </c>
      <c r="F746" s="215" t="s">
        <v>34</v>
      </c>
      <c r="G746" s="289" t="s">
        <v>35</v>
      </c>
      <c r="H746" s="261">
        <v>44562</v>
      </c>
      <c r="I746" s="182" t="s">
        <v>3425</v>
      </c>
      <c r="J746" s="182" t="s">
        <v>3425</v>
      </c>
      <c r="K746" s="180" t="s">
        <v>40</v>
      </c>
      <c r="L746" s="217" t="s">
        <v>989</v>
      </c>
      <c r="M746" s="217" t="s">
        <v>989</v>
      </c>
      <c r="N746" s="181" t="s">
        <v>41</v>
      </c>
      <c r="O746" s="200">
        <v>44859</v>
      </c>
      <c r="P746" s="182" t="s">
        <v>989</v>
      </c>
      <c r="Q746" s="1"/>
      <c r="R746" s="1"/>
      <c r="S746" s="1"/>
      <c r="T746" s="1"/>
      <c r="U746" s="1"/>
      <c r="V746" s="1"/>
      <c r="W746" s="1"/>
      <c r="X746" s="1"/>
      <c r="Y746" s="1"/>
      <c r="Z746" s="1"/>
      <c r="AA746" s="1"/>
      <c r="AB746" s="1"/>
      <c r="AC746" s="1"/>
      <c r="AD746" s="1"/>
      <c r="AE746" s="1"/>
      <c r="AF746" s="1"/>
      <c r="AG746" s="1"/>
      <c r="AH746" s="1"/>
      <c r="AI746" s="1"/>
      <c r="AJ746" s="1"/>
      <c r="AK746" s="1"/>
      <c r="AL746" s="1"/>
      <c r="AM746" s="1"/>
      <c r="AN746" s="1"/>
      <c r="AO746" s="1"/>
      <c r="AP746" s="1"/>
      <c r="AQ746" s="1"/>
      <c r="AR746" s="1"/>
      <c r="AS746" s="1"/>
      <c r="AT746" s="1"/>
      <c r="AU746" s="1"/>
      <c r="AV746" s="1"/>
      <c r="AW746" s="1"/>
      <c r="AX746" s="1"/>
      <c r="AY746" s="1"/>
    </row>
    <row r="747" spans="1:51" ht="71.099999999999994" customHeight="1" x14ac:dyDescent="0.2">
      <c r="A747" s="174">
        <f t="shared" si="11"/>
        <v>739</v>
      </c>
      <c r="B747" s="215" t="s">
        <v>2381</v>
      </c>
      <c r="C747" s="215" t="s">
        <v>2384</v>
      </c>
      <c r="D747" s="288" t="s">
        <v>2385</v>
      </c>
      <c r="E747" s="289" t="s">
        <v>83</v>
      </c>
      <c r="F747" s="215" t="s">
        <v>34</v>
      </c>
      <c r="G747" s="289" t="s">
        <v>35</v>
      </c>
      <c r="H747" s="261">
        <v>44562</v>
      </c>
      <c r="I747" s="182" t="s">
        <v>3425</v>
      </c>
      <c r="J747" s="182" t="s">
        <v>3425</v>
      </c>
      <c r="K747" s="180" t="s">
        <v>40</v>
      </c>
      <c r="L747" s="217" t="s">
        <v>989</v>
      </c>
      <c r="M747" s="217" t="s">
        <v>989</v>
      </c>
      <c r="N747" s="181" t="s">
        <v>41</v>
      </c>
      <c r="O747" s="200">
        <v>44859</v>
      </c>
      <c r="P747" s="182" t="s">
        <v>989</v>
      </c>
      <c r="Q747" s="1"/>
      <c r="R747" s="1"/>
      <c r="S747" s="1"/>
      <c r="T747" s="1"/>
      <c r="U747" s="1"/>
      <c r="V747" s="1"/>
      <c r="W747" s="1"/>
      <c r="X747" s="1"/>
      <c r="Y747" s="1"/>
      <c r="Z747" s="1"/>
      <c r="AA747" s="1"/>
      <c r="AB747" s="1"/>
      <c r="AC747" s="1"/>
      <c r="AD747" s="1"/>
      <c r="AE747" s="1"/>
      <c r="AF747" s="1"/>
      <c r="AG747" s="1"/>
      <c r="AH747" s="1"/>
      <c r="AI747" s="1"/>
      <c r="AJ747" s="1"/>
      <c r="AK747" s="1"/>
      <c r="AL747" s="1"/>
      <c r="AM747" s="1"/>
      <c r="AN747" s="1"/>
      <c r="AO747" s="1"/>
      <c r="AP747" s="1"/>
      <c r="AQ747" s="1"/>
      <c r="AR747" s="1"/>
      <c r="AS747" s="1"/>
      <c r="AT747" s="1"/>
      <c r="AU747" s="1"/>
      <c r="AV747" s="1"/>
      <c r="AW747" s="1"/>
      <c r="AX747" s="1"/>
      <c r="AY747" s="1"/>
    </row>
    <row r="748" spans="1:51" ht="71.099999999999994" customHeight="1" x14ac:dyDescent="0.2">
      <c r="A748" s="174">
        <f t="shared" si="11"/>
        <v>740</v>
      </c>
      <c r="B748" s="215" t="s">
        <v>2381</v>
      </c>
      <c r="C748" s="215" t="s">
        <v>2386</v>
      </c>
      <c r="D748" s="288" t="s">
        <v>2387</v>
      </c>
      <c r="E748" s="289" t="s">
        <v>83</v>
      </c>
      <c r="F748" s="215" t="s">
        <v>34</v>
      </c>
      <c r="G748" s="289" t="s">
        <v>35</v>
      </c>
      <c r="H748" s="261">
        <v>44562</v>
      </c>
      <c r="I748" s="182" t="s">
        <v>3425</v>
      </c>
      <c r="J748" s="182" t="s">
        <v>3425</v>
      </c>
      <c r="K748" s="180" t="s">
        <v>40</v>
      </c>
      <c r="L748" s="217" t="s">
        <v>989</v>
      </c>
      <c r="M748" s="217" t="s">
        <v>989</v>
      </c>
      <c r="N748" s="181" t="s">
        <v>41</v>
      </c>
      <c r="O748" s="200">
        <v>44859</v>
      </c>
      <c r="P748" s="182" t="s">
        <v>989</v>
      </c>
      <c r="Q748" s="1"/>
      <c r="R748" s="1"/>
      <c r="S748" s="1"/>
      <c r="T748" s="1"/>
      <c r="U748" s="1"/>
      <c r="V748" s="1"/>
      <c r="W748" s="1"/>
      <c r="X748" s="1"/>
      <c r="Y748" s="1"/>
      <c r="Z748" s="1"/>
      <c r="AA748" s="1"/>
      <c r="AB748" s="1"/>
      <c r="AC748" s="1"/>
      <c r="AD748" s="1"/>
      <c r="AE748" s="1"/>
      <c r="AF748" s="1"/>
      <c r="AG748" s="1"/>
      <c r="AH748" s="1"/>
      <c r="AI748" s="1"/>
      <c r="AJ748" s="1"/>
      <c r="AK748" s="1"/>
      <c r="AL748" s="1"/>
      <c r="AM748" s="1"/>
      <c r="AN748" s="1"/>
      <c r="AO748" s="1"/>
      <c r="AP748" s="1"/>
      <c r="AQ748" s="1"/>
      <c r="AR748" s="1"/>
      <c r="AS748" s="1"/>
      <c r="AT748" s="1"/>
      <c r="AU748" s="1"/>
      <c r="AV748" s="1"/>
      <c r="AW748" s="1"/>
      <c r="AX748" s="1"/>
      <c r="AY748" s="1"/>
    </row>
    <row r="749" spans="1:51" ht="71.099999999999994" customHeight="1" x14ac:dyDescent="0.2">
      <c r="A749" s="174">
        <f t="shared" si="11"/>
        <v>741</v>
      </c>
      <c r="B749" s="215" t="s">
        <v>2381</v>
      </c>
      <c r="C749" s="215" t="s">
        <v>2388</v>
      </c>
      <c r="D749" s="288" t="s">
        <v>2389</v>
      </c>
      <c r="E749" s="289" t="s">
        <v>83</v>
      </c>
      <c r="F749" s="215" t="s">
        <v>34</v>
      </c>
      <c r="G749" s="289" t="s">
        <v>35</v>
      </c>
      <c r="H749" s="261">
        <v>44562</v>
      </c>
      <c r="I749" s="182" t="s">
        <v>3425</v>
      </c>
      <c r="J749" s="182" t="s">
        <v>3425</v>
      </c>
      <c r="K749" s="180" t="s">
        <v>40</v>
      </c>
      <c r="L749" s="217" t="s">
        <v>989</v>
      </c>
      <c r="M749" s="217" t="s">
        <v>989</v>
      </c>
      <c r="N749" s="181" t="s">
        <v>41</v>
      </c>
      <c r="O749" s="200">
        <v>44859</v>
      </c>
      <c r="P749" s="182" t="s">
        <v>989</v>
      </c>
      <c r="Q749" s="1"/>
      <c r="R749" s="1"/>
      <c r="S749" s="1"/>
      <c r="T749" s="1"/>
      <c r="U749" s="1"/>
      <c r="V749" s="1"/>
      <c r="W749" s="1"/>
      <c r="X749" s="1"/>
      <c r="Y749" s="1"/>
      <c r="Z749" s="1"/>
      <c r="AA749" s="1"/>
      <c r="AB749" s="1"/>
      <c r="AC749" s="1"/>
      <c r="AD749" s="1"/>
      <c r="AE749" s="1"/>
      <c r="AF749" s="1"/>
      <c r="AG749" s="1"/>
      <c r="AH749" s="1"/>
      <c r="AI749" s="1"/>
      <c r="AJ749" s="1"/>
      <c r="AK749" s="1"/>
      <c r="AL749" s="1"/>
      <c r="AM749" s="1"/>
      <c r="AN749" s="1"/>
      <c r="AO749" s="1"/>
      <c r="AP749" s="1"/>
      <c r="AQ749" s="1"/>
      <c r="AR749" s="1"/>
      <c r="AS749" s="1"/>
      <c r="AT749" s="1"/>
      <c r="AU749" s="1"/>
      <c r="AV749" s="1"/>
      <c r="AW749" s="1"/>
      <c r="AX749" s="1"/>
      <c r="AY749" s="1"/>
    </row>
    <row r="750" spans="1:51" ht="71.099999999999994" customHeight="1" x14ac:dyDescent="0.2">
      <c r="A750" s="174">
        <f t="shared" si="11"/>
        <v>742</v>
      </c>
      <c r="B750" s="215" t="s">
        <v>2381</v>
      </c>
      <c r="C750" s="215" t="s">
        <v>2390</v>
      </c>
      <c r="D750" s="288" t="s">
        <v>2391</v>
      </c>
      <c r="E750" s="289" t="s">
        <v>83</v>
      </c>
      <c r="F750" s="215" t="s">
        <v>34</v>
      </c>
      <c r="G750" s="289" t="s">
        <v>35</v>
      </c>
      <c r="H750" s="261">
        <v>44562</v>
      </c>
      <c r="I750" s="182" t="s">
        <v>3425</v>
      </c>
      <c r="J750" s="182" t="s">
        <v>3425</v>
      </c>
      <c r="K750" s="180" t="s">
        <v>40</v>
      </c>
      <c r="L750" s="217" t="s">
        <v>989</v>
      </c>
      <c r="M750" s="217" t="s">
        <v>989</v>
      </c>
      <c r="N750" s="181" t="s">
        <v>41</v>
      </c>
      <c r="O750" s="200">
        <v>44859</v>
      </c>
      <c r="P750" s="182" t="s">
        <v>989</v>
      </c>
      <c r="Q750" s="1"/>
      <c r="R750" s="1"/>
      <c r="S750" s="1"/>
      <c r="T750" s="1"/>
      <c r="U750" s="1"/>
      <c r="V750" s="1"/>
      <c r="W750" s="1"/>
      <c r="X750" s="1"/>
      <c r="Y750" s="1"/>
      <c r="Z750" s="1"/>
      <c r="AA750" s="1"/>
      <c r="AB750" s="1"/>
      <c r="AC750" s="1"/>
      <c r="AD750" s="1"/>
      <c r="AE750" s="1"/>
      <c r="AF750" s="1"/>
      <c r="AG750" s="1"/>
      <c r="AH750" s="1"/>
      <c r="AI750" s="1"/>
      <c r="AJ750" s="1"/>
      <c r="AK750" s="1"/>
      <c r="AL750" s="1"/>
      <c r="AM750" s="1"/>
      <c r="AN750" s="1"/>
      <c r="AO750" s="1"/>
      <c r="AP750" s="1"/>
      <c r="AQ750" s="1"/>
      <c r="AR750" s="1"/>
      <c r="AS750" s="1"/>
      <c r="AT750" s="1"/>
      <c r="AU750" s="1"/>
      <c r="AV750" s="1"/>
      <c r="AW750" s="1"/>
      <c r="AX750" s="1"/>
      <c r="AY750" s="1"/>
    </row>
    <row r="751" spans="1:51" ht="71.099999999999994" customHeight="1" x14ac:dyDescent="0.2">
      <c r="A751" s="174">
        <f t="shared" si="11"/>
        <v>743</v>
      </c>
      <c r="B751" s="215" t="s">
        <v>2381</v>
      </c>
      <c r="C751" s="215" t="s">
        <v>2392</v>
      </c>
      <c r="D751" s="288" t="s">
        <v>2393</v>
      </c>
      <c r="E751" s="289" t="s">
        <v>83</v>
      </c>
      <c r="F751" s="215" t="s">
        <v>34</v>
      </c>
      <c r="G751" s="289" t="s">
        <v>35</v>
      </c>
      <c r="H751" s="261">
        <v>44562</v>
      </c>
      <c r="I751" s="182" t="s">
        <v>3425</v>
      </c>
      <c r="J751" s="182" t="s">
        <v>3425</v>
      </c>
      <c r="K751" s="180" t="s">
        <v>40</v>
      </c>
      <c r="L751" s="217" t="s">
        <v>989</v>
      </c>
      <c r="M751" s="217" t="s">
        <v>989</v>
      </c>
      <c r="N751" s="181" t="s">
        <v>41</v>
      </c>
      <c r="O751" s="200">
        <v>44859</v>
      </c>
      <c r="P751" s="182" t="s">
        <v>989</v>
      </c>
      <c r="Q751" s="1"/>
      <c r="R751" s="1"/>
      <c r="S751" s="1"/>
      <c r="T751" s="1"/>
      <c r="U751" s="1"/>
      <c r="V751" s="1"/>
      <c r="W751" s="1"/>
      <c r="X751" s="1"/>
      <c r="Y751" s="1"/>
      <c r="Z751" s="1"/>
      <c r="AA751" s="1"/>
      <c r="AB751" s="1"/>
      <c r="AC751" s="1"/>
      <c r="AD751" s="1"/>
      <c r="AE751" s="1"/>
      <c r="AF751" s="1"/>
      <c r="AG751" s="1"/>
      <c r="AH751" s="1"/>
      <c r="AI751" s="1"/>
      <c r="AJ751" s="1"/>
      <c r="AK751" s="1"/>
      <c r="AL751" s="1"/>
      <c r="AM751" s="1"/>
      <c r="AN751" s="1"/>
      <c r="AO751" s="1"/>
      <c r="AP751" s="1"/>
      <c r="AQ751" s="1"/>
      <c r="AR751" s="1"/>
      <c r="AS751" s="1"/>
      <c r="AT751" s="1"/>
      <c r="AU751" s="1"/>
      <c r="AV751" s="1"/>
      <c r="AW751" s="1"/>
      <c r="AX751" s="1"/>
      <c r="AY751" s="1"/>
    </row>
    <row r="752" spans="1:51" ht="71.099999999999994" customHeight="1" x14ac:dyDescent="0.2">
      <c r="A752" s="174">
        <f t="shared" si="11"/>
        <v>744</v>
      </c>
      <c r="B752" s="215" t="s">
        <v>2381</v>
      </c>
      <c r="C752" s="215" t="s">
        <v>2394</v>
      </c>
      <c r="D752" s="288" t="s">
        <v>2395</v>
      </c>
      <c r="E752" s="289" t="s">
        <v>83</v>
      </c>
      <c r="F752" s="215" t="s">
        <v>34</v>
      </c>
      <c r="G752" s="289" t="s">
        <v>35</v>
      </c>
      <c r="H752" s="261">
        <v>44562</v>
      </c>
      <c r="I752" s="182" t="s">
        <v>3425</v>
      </c>
      <c r="J752" s="182" t="s">
        <v>3425</v>
      </c>
      <c r="K752" s="180" t="s">
        <v>40</v>
      </c>
      <c r="L752" s="217" t="s">
        <v>989</v>
      </c>
      <c r="M752" s="217" t="s">
        <v>989</v>
      </c>
      <c r="N752" s="181" t="s">
        <v>41</v>
      </c>
      <c r="O752" s="200">
        <v>44859</v>
      </c>
      <c r="P752" s="182" t="s">
        <v>989</v>
      </c>
      <c r="Q752" s="1"/>
      <c r="R752" s="1"/>
      <c r="S752" s="1"/>
      <c r="T752" s="1"/>
      <c r="U752" s="1"/>
      <c r="V752" s="1"/>
      <c r="W752" s="1"/>
      <c r="X752" s="1"/>
      <c r="Y752" s="1"/>
      <c r="Z752" s="1"/>
      <c r="AA752" s="1"/>
      <c r="AB752" s="1"/>
      <c r="AC752" s="1"/>
      <c r="AD752" s="1"/>
      <c r="AE752" s="1"/>
      <c r="AF752" s="1"/>
      <c r="AG752" s="1"/>
      <c r="AH752" s="1"/>
      <c r="AI752" s="1"/>
      <c r="AJ752" s="1"/>
      <c r="AK752" s="1"/>
      <c r="AL752" s="1"/>
      <c r="AM752" s="1"/>
      <c r="AN752" s="1"/>
      <c r="AO752" s="1"/>
      <c r="AP752" s="1"/>
      <c r="AQ752" s="1"/>
      <c r="AR752" s="1"/>
      <c r="AS752" s="1"/>
      <c r="AT752" s="1"/>
      <c r="AU752" s="1"/>
      <c r="AV752" s="1"/>
      <c r="AW752" s="1"/>
      <c r="AX752" s="1"/>
      <c r="AY752" s="1"/>
    </row>
    <row r="753" spans="1:51" ht="71.099999999999994" customHeight="1" x14ac:dyDescent="0.2">
      <c r="A753" s="174">
        <f t="shared" si="11"/>
        <v>745</v>
      </c>
      <c r="B753" s="215" t="s">
        <v>2381</v>
      </c>
      <c r="C753" s="215" t="s">
        <v>2396</v>
      </c>
      <c r="D753" s="288" t="s">
        <v>2397</v>
      </c>
      <c r="E753" s="289" t="s">
        <v>83</v>
      </c>
      <c r="F753" s="215" t="s">
        <v>34</v>
      </c>
      <c r="G753" s="289" t="s">
        <v>35</v>
      </c>
      <c r="H753" s="261">
        <v>44562</v>
      </c>
      <c r="I753" s="182" t="s">
        <v>3425</v>
      </c>
      <c r="J753" s="182" t="s">
        <v>3425</v>
      </c>
      <c r="K753" s="180" t="s">
        <v>40</v>
      </c>
      <c r="L753" s="217" t="s">
        <v>989</v>
      </c>
      <c r="M753" s="217" t="s">
        <v>989</v>
      </c>
      <c r="N753" s="181" t="s">
        <v>41</v>
      </c>
      <c r="O753" s="200">
        <v>44859</v>
      </c>
      <c r="P753" s="182" t="s">
        <v>989</v>
      </c>
      <c r="Q753" s="1"/>
      <c r="R753" s="1"/>
      <c r="S753" s="1"/>
      <c r="T753" s="1"/>
      <c r="U753" s="1"/>
      <c r="V753" s="1"/>
      <c r="W753" s="1"/>
      <c r="X753" s="1"/>
      <c r="Y753" s="1"/>
      <c r="Z753" s="1"/>
      <c r="AA753" s="1"/>
      <c r="AB753" s="1"/>
      <c r="AC753" s="1"/>
      <c r="AD753" s="1"/>
      <c r="AE753" s="1"/>
      <c r="AF753" s="1"/>
      <c r="AG753" s="1"/>
      <c r="AH753" s="1"/>
      <c r="AI753" s="1"/>
      <c r="AJ753" s="1"/>
      <c r="AK753" s="1"/>
      <c r="AL753" s="1"/>
      <c r="AM753" s="1"/>
      <c r="AN753" s="1"/>
      <c r="AO753" s="1"/>
      <c r="AP753" s="1"/>
      <c r="AQ753" s="1"/>
      <c r="AR753" s="1"/>
      <c r="AS753" s="1"/>
      <c r="AT753" s="1"/>
      <c r="AU753" s="1"/>
      <c r="AV753" s="1"/>
      <c r="AW753" s="1"/>
      <c r="AX753" s="1"/>
      <c r="AY753" s="1"/>
    </row>
    <row r="754" spans="1:51" ht="71.099999999999994" customHeight="1" x14ac:dyDescent="0.2">
      <c r="A754" s="174">
        <f t="shared" si="11"/>
        <v>746</v>
      </c>
      <c r="B754" s="215" t="s">
        <v>2381</v>
      </c>
      <c r="C754" s="215" t="s">
        <v>2398</v>
      </c>
      <c r="D754" s="288" t="s">
        <v>2399</v>
      </c>
      <c r="E754" s="289" t="s">
        <v>83</v>
      </c>
      <c r="F754" s="215" t="s">
        <v>34</v>
      </c>
      <c r="G754" s="289" t="s">
        <v>35</v>
      </c>
      <c r="H754" s="261">
        <v>44562</v>
      </c>
      <c r="I754" s="182" t="s">
        <v>3425</v>
      </c>
      <c r="J754" s="182" t="s">
        <v>3425</v>
      </c>
      <c r="K754" s="180" t="s">
        <v>40</v>
      </c>
      <c r="L754" s="217" t="s">
        <v>989</v>
      </c>
      <c r="M754" s="217" t="s">
        <v>989</v>
      </c>
      <c r="N754" s="181" t="s">
        <v>41</v>
      </c>
      <c r="O754" s="200">
        <v>44859</v>
      </c>
      <c r="P754" s="182" t="s">
        <v>989</v>
      </c>
      <c r="Q754" s="1"/>
      <c r="R754" s="1"/>
      <c r="S754" s="1"/>
      <c r="T754" s="1"/>
      <c r="U754" s="1"/>
      <c r="V754" s="1"/>
      <c r="W754" s="1"/>
      <c r="X754" s="1"/>
      <c r="Y754" s="1"/>
      <c r="Z754" s="1"/>
      <c r="AA754" s="1"/>
      <c r="AB754" s="1"/>
      <c r="AC754" s="1"/>
      <c r="AD754" s="1"/>
      <c r="AE754" s="1"/>
      <c r="AF754" s="1"/>
      <c r="AG754" s="1"/>
      <c r="AH754" s="1"/>
      <c r="AI754" s="1"/>
      <c r="AJ754" s="1"/>
      <c r="AK754" s="1"/>
      <c r="AL754" s="1"/>
      <c r="AM754" s="1"/>
      <c r="AN754" s="1"/>
      <c r="AO754" s="1"/>
      <c r="AP754" s="1"/>
      <c r="AQ754" s="1"/>
      <c r="AR754" s="1"/>
      <c r="AS754" s="1"/>
      <c r="AT754" s="1"/>
      <c r="AU754" s="1"/>
      <c r="AV754" s="1"/>
      <c r="AW754" s="1"/>
      <c r="AX754" s="1"/>
      <c r="AY754" s="1"/>
    </row>
    <row r="755" spans="1:51" ht="71.099999999999994" customHeight="1" x14ac:dyDescent="0.2">
      <c r="A755" s="174">
        <f t="shared" si="11"/>
        <v>747</v>
      </c>
      <c r="B755" s="215" t="s">
        <v>2381</v>
      </c>
      <c r="C755" s="215" t="s">
        <v>2400</v>
      </c>
      <c r="D755" s="288" t="s">
        <v>2401</v>
      </c>
      <c r="E755" s="289" t="s">
        <v>83</v>
      </c>
      <c r="F755" s="215" t="s">
        <v>34</v>
      </c>
      <c r="G755" s="289" t="s">
        <v>35</v>
      </c>
      <c r="H755" s="261">
        <v>44562</v>
      </c>
      <c r="I755" s="182" t="s">
        <v>3425</v>
      </c>
      <c r="J755" s="182" t="s">
        <v>3425</v>
      </c>
      <c r="K755" s="180" t="s">
        <v>40</v>
      </c>
      <c r="L755" s="217" t="s">
        <v>989</v>
      </c>
      <c r="M755" s="217" t="s">
        <v>989</v>
      </c>
      <c r="N755" s="181" t="s">
        <v>41</v>
      </c>
      <c r="O755" s="200">
        <v>44859</v>
      </c>
      <c r="P755" s="182" t="s">
        <v>989</v>
      </c>
      <c r="Q755" s="1"/>
      <c r="R755" s="1"/>
      <c r="S755" s="1"/>
      <c r="T755" s="1"/>
      <c r="U755" s="1"/>
      <c r="V755" s="1"/>
      <c r="W755" s="1"/>
      <c r="X755" s="1"/>
      <c r="Y755" s="1"/>
      <c r="Z755" s="1"/>
      <c r="AA755" s="1"/>
      <c r="AB755" s="1"/>
      <c r="AC755" s="1"/>
      <c r="AD755" s="1"/>
      <c r="AE755" s="1"/>
      <c r="AF755" s="1"/>
      <c r="AG755" s="1"/>
      <c r="AH755" s="1"/>
      <c r="AI755" s="1"/>
      <c r="AJ755" s="1"/>
      <c r="AK755" s="1"/>
      <c r="AL755" s="1"/>
      <c r="AM755" s="1"/>
      <c r="AN755" s="1"/>
      <c r="AO755" s="1"/>
      <c r="AP755" s="1"/>
      <c r="AQ755" s="1"/>
      <c r="AR755" s="1"/>
      <c r="AS755" s="1"/>
      <c r="AT755" s="1"/>
      <c r="AU755" s="1"/>
      <c r="AV755" s="1"/>
      <c r="AW755" s="1"/>
      <c r="AX755" s="1"/>
      <c r="AY755" s="1"/>
    </row>
    <row r="756" spans="1:51" ht="71.099999999999994" customHeight="1" x14ac:dyDescent="0.2">
      <c r="A756" s="174">
        <f t="shared" si="11"/>
        <v>748</v>
      </c>
      <c r="B756" s="215" t="s">
        <v>2381</v>
      </c>
      <c r="C756" s="215" t="s">
        <v>2402</v>
      </c>
      <c r="D756" s="288" t="s">
        <v>2403</v>
      </c>
      <c r="E756" s="289" t="s">
        <v>83</v>
      </c>
      <c r="F756" s="215" t="s">
        <v>34</v>
      </c>
      <c r="G756" s="289" t="s">
        <v>35</v>
      </c>
      <c r="H756" s="261">
        <v>44562</v>
      </c>
      <c r="I756" s="182" t="s">
        <v>3425</v>
      </c>
      <c r="J756" s="182" t="s">
        <v>3425</v>
      </c>
      <c r="K756" s="262" t="s">
        <v>47</v>
      </c>
      <c r="L756" s="200" t="s">
        <v>1045</v>
      </c>
      <c r="M756" s="200" t="s">
        <v>1045</v>
      </c>
      <c r="N756" s="200" t="s">
        <v>119</v>
      </c>
      <c r="O756" s="200">
        <v>44859</v>
      </c>
      <c r="P756" s="178" t="s">
        <v>1105</v>
      </c>
      <c r="Q756" s="1"/>
      <c r="R756" s="1"/>
      <c r="S756" s="1"/>
      <c r="T756" s="1"/>
      <c r="U756" s="1"/>
      <c r="V756" s="1"/>
      <c r="W756" s="1"/>
      <c r="X756" s="1"/>
      <c r="Y756" s="1"/>
      <c r="Z756" s="1"/>
      <c r="AA756" s="1"/>
      <c r="AB756" s="1"/>
      <c r="AC756" s="1"/>
      <c r="AD756" s="1"/>
      <c r="AE756" s="1"/>
      <c r="AF756" s="1"/>
      <c r="AG756" s="1"/>
      <c r="AH756" s="1"/>
      <c r="AI756" s="1"/>
      <c r="AJ756" s="1"/>
      <c r="AK756" s="1"/>
      <c r="AL756" s="1"/>
      <c r="AM756" s="1"/>
      <c r="AN756" s="1"/>
      <c r="AO756" s="1"/>
      <c r="AP756" s="1"/>
      <c r="AQ756" s="1"/>
      <c r="AR756" s="1"/>
      <c r="AS756" s="1"/>
      <c r="AT756" s="1"/>
      <c r="AU756" s="1"/>
      <c r="AV756" s="1"/>
      <c r="AW756" s="1"/>
      <c r="AX756" s="1"/>
      <c r="AY756" s="1"/>
    </row>
    <row r="757" spans="1:51" ht="71.099999999999994" customHeight="1" x14ac:dyDescent="0.2">
      <c r="A757" s="174">
        <f t="shared" si="11"/>
        <v>749</v>
      </c>
      <c r="B757" s="215" t="s">
        <v>2381</v>
      </c>
      <c r="C757" s="215" t="s">
        <v>2404</v>
      </c>
      <c r="D757" s="288" t="s">
        <v>2405</v>
      </c>
      <c r="E757" s="289" t="s">
        <v>83</v>
      </c>
      <c r="F757" s="215" t="s">
        <v>34</v>
      </c>
      <c r="G757" s="289" t="s">
        <v>35</v>
      </c>
      <c r="H757" s="261">
        <v>44562</v>
      </c>
      <c r="I757" s="182" t="s">
        <v>3425</v>
      </c>
      <c r="J757" s="182" t="s">
        <v>3425</v>
      </c>
      <c r="K757" s="262" t="s">
        <v>47</v>
      </c>
      <c r="L757" s="200" t="s">
        <v>1045</v>
      </c>
      <c r="M757" s="200" t="s">
        <v>1045</v>
      </c>
      <c r="N757" s="200" t="s">
        <v>119</v>
      </c>
      <c r="O757" s="200">
        <v>44859</v>
      </c>
      <c r="P757" s="178" t="s">
        <v>1105</v>
      </c>
      <c r="Q757" s="1"/>
      <c r="R757" s="1"/>
      <c r="S757" s="1"/>
      <c r="T757" s="1"/>
      <c r="U757" s="1"/>
      <c r="V757" s="1"/>
      <c r="W757" s="1"/>
      <c r="X757" s="1"/>
      <c r="Y757" s="1"/>
      <c r="Z757" s="1"/>
      <c r="AA757" s="1"/>
      <c r="AB757" s="1"/>
      <c r="AC757" s="1"/>
      <c r="AD757" s="1"/>
      <c r="AE757" s="1"/>
      <c r="AF757" s="1"/>
      <c r="AG757" s="1"/>
      <c r="AH757" s="1"/>
      <c r="AI757" s="1"/>
      <c r="AJ757" s="1"/>
      <c r="AK757" s="1"/>
      <c r="AL757" s="1"/>
      <c r="AM757" s="1"/>
      <c r="AN757" s="1"/>
      <c r="AO757" s="1"/>
      <c r="AP757" s="1"/>
      <c r="AQ757" s="1"/>
      <c r="AR757" s="1"/>
      <c r="AS757" s="1"/>
      <c r="AT757" s="1"/>
      <c r="AU757" s="1"/>
      <c r="AV757" s="1"/>
      <c r="AW757" s="1"/>
      <c r="AX757" s="1"/>
      <c r="AY757" s="1"/>
    </row>
    <row r="758" spans="1:51" ht="71.099999999999994" customHeight="1" x14ac:dyDescent="0.2">
      <c r="A758" s="174">
        <f t="shared" si="11"/>
        <v>750</v>
      </c>
      <c r="B758" s="215" t="s">
        <v>2381</v>
      </c>
      <c r="C758" s="215" t="s">
        <v>2406</v>
      </c>
      <c r="D758" s="288" t="s">
        <v>2407</v>
      </c>
      <c r="E758" s="289" t="s">
        <v>83</v>
      </c>
      <c r="F758" s="215" t="s">
        <v>34</v>
      </c>
      <c r="G758" s="289" t="s">
        <v>35</v>
      </c>
      <c r="H758" s="261">
        <v>44562</v>
      </c>
      <c r="I758" s="182" t="s">
        <v>3425</v>
      </c>
      <c r="J758" s="182" t="s">
        <v>3425</v>
      </c>
      <c r="K758" s="262" t="s">
        <v>47</v>
      </c>
      <c r="L758" s="200" t="s">
        <v>1045</v>
      </c>
      <c r="M758" s="200" t="s">
        <v>1045</v>
      </c>
      <c r="N758" s="200" t="s">
        <v>119</v>
      </c>
      <c r="O758" s="200">
        <v>44859</v>
      </c>
      <c r="P758" s="178" t="s">
        <v>1105</v>
      </c>
      <c r="Q758" s="1"/>
      <c r="R758" s="1"/>
      <c r="S758" s="1"/>
      <c r="T758" s="1"/>
      <c r="U758" s="1"/>
      <c r="V758" s="1"/>
      <c r="W758" s="1"/>
      <c r="X758" s="1"/>
      <c r="Y758" s="1"/>
      <c r="Z758" s="1"/>
      <c r="AA758" s="1"/>
      <c r="AB758" s="1"/>
      <c r="AC758" s="1"/>
      <c r="AD758" s="1"/>
      <c r="AE758" s="1"/>
      <c r="AF758" s="1"/>
      <c r="AG758" s="1"/>
      <c r="AH758" s="1"/>
      <c r="AI758" s="1"/>
      <c r="AJ758" s="1"/>
      <c r="AK758" s="1"/>
      <c r="AL758" s="1"/>
      <c r="AM758" s="1"/>
      <c r="AN758" s="1"/>
      <c r="AO758" s="1"/>
      <c r="AP758" s="1"/>
      <c r="AQ758" s="1"/>
      <c r="AR758" s="1"/>
      <c r="AS758" s="1"/>
      <c r="AT758" s="1"/>
      <c r="AU758" s="1"/>
      <c r="AV758" s="1"/>
      <c r="AW758" s="1"/>
      <c r="AX758" s="1"/>
      <c r="AY758" s="1"/>
    </row>
    <row r="759" spans="1:51" ht="71.099999999999994" customHeight="1" x14ac:dyDescent="0.2">
      <c r="A759" s="174">
        <f t="shared" si="11"/>
        <v>751</v>
      </c>
      <c r="B759" s="215" t="s">
        <v>2381</v>
      </c>
      <c r="C759" s="215" t="s">
        <v>2408</v>
      </c>
      <c r="D759" s="288" t="s">
        <v>2409</v>
      </c>
      <c r="E759" s="289" t="s">
        <v>83</v>
      </c>
      <c r="F759" s="215" t="s">
        <v>34</v>
      </c>
      <c r="G759" s="289" t="s">
        <v>35</v>
      </c>
      <c r="H759" s="261">
        <v>44562</v>
      </c>
      <c r="I759" s="182" t="s">
        <v>3425</v>
      </c>
      <c r="J759" s="182" t="s">
        <v>3425</v>
      </c>
      <c r="K759" s="180" t="s">
        <v>40</v>
      </c>
      <c r="L759" s="217" t="s">
        <v>989</v>
      </c>
      <c r="M759" s="217" t="s">
        <v>989</v>
      </c>
      <c r="N759" s="181" t="s">
        <v>41</v>
      </c>
      <c r="O759" s="200">
        <v>44859</v>
      </c>
      <c r="P759" s="182" t="s">
        <v>989</v>
      </c>
      <c r="Q759" s="1"/>
      <c r="R759" s="1"/>
      <c r="S759" s="1"/>
      <c r="T759" s="1"/>
      <c r="U759" s="1"/>
      <c r="V759" s="1"/>
      <c r="W759" s="1"/>
      <c r="X759" s="1"/>
      <c r="Y759" s="1"/>
      <c r="Z759" s="1"/>
      <c r="AA759" s="1"/>
      <c r="AB759" s="1"/>
      <c r="AC759" s="1"/>
      <c r="AD759" s="1"/>
      <c r="AE759" s="1"/>
      <c r="AF759" s="1"/>
      <c r="AG759" s="1"/>
      <c r="AH759" s="1"/>
      <c r="AI759" s="1"/>
      <c r="AJ759" s="1"/>
      <c r="AK759" s="1"/>
      <c r="AL759" s="1"/>
      <c r="AM759" s="1"/>
      <c r="AN759" s="1"/>
      <c r="AO759" s="1"/>
      <c r="AP759" s="1"/>
      <c r="AQ759" s="1"/>
      <c r="AR759" s="1"/>
      <c r="AS759" s="1"/>
      <c r="AT759" s="1"/>
      <c r="AU759" s="1"/>
      <c r="AV759" s="1"/>
      <c r="AW759" s="1"/>
      <c r="AX759" s="1"/>
      <c r="AY759" s="1"/>
    </row>
    <row r="760" spans="1:51" ht="71.099999999999994" customHeight="1" x14ac:dyDescent="0.2">
      <c r="A760" s="174">
        <f t="shared" si="11"/>
        <v>752</v>
      </c>
      <c r="B760" s="215" t="s">
        <v>2381</v>
      </c>
      <c r="C760" s="215" t="s">
        <v>2410</v>
      </c>
      <c r="D760" s="288" t="s">
        <v>2411</v>
      </c>
      <c r="E760" s="289" t="s">
        <v>83</v>
      </c>
      <c r="F760" s="215" t="s">
        <v>34</v>
      </c>
      <c r="G760" s="289" t="s">
        <v>35</v>
      </c>
      <c r="H760" s="261">
        <v>44562</v>
      </c>
      <c r="I760" s="182" t="s">
        <v>3425</v>
      </c>
      <c r="J760" s="182" t="s">
        <v>3425</v>
      </c>
      <c r="K760" s="180" t="s">
        <v>40</v>
      </c>
      <c r="L760" s="217" t="s">
        <v>989</v>
      </c>
      <c r="M760" s="217" t="s">
        <v>989</v>
      </c>
      <c r="N760" s="181" t="s">
        <v>41</v>
      </c>
      <c r="O760" s="200">
        <v>44859</v>
      </c>
      <c r="P760" s="182" t="s">
        <v>989</v>
      </c>
      <c r="Q760" s="1"/>
      <c r="R760" s="1"/>
      <c r="S760" s="1"/>
      <c r="T760" s="1"/>
      <c r="U760" s="1"/>
      <c r="V760" s="1"/>
      <c r="W760" s="1"/>
      <c r="X760" s="1"/>
      <c r="Y760" s="1"/>
      <c r="Z760" s="1"/>
      <c r="AA760" s="1"/>
      <c r="AB760" s="1"/>
      <c r="AC760" s="1"/>
      <c r="AD760" s="1"/>
      <c r="AE760" s="1"/>
      <c r="AF760" s="1"/>
      <c r="AG760" s="1"/>
      <c r="AH760" s="1"/>
      <c r="AI760" s="1"/>
      <c r="AJ760" s="1"/>
      <c r="AK760" s="1"/>
      <c r="AL760" s="1"/>
      <c r="AM760" s="1"/>
      <c r="AN760" s="1"/>
      <c r="AO760" s="1"/>
      <c r="AP760" s="1"/>
      <c r="AQ760" s="1"/>
      <c r="AR760" s="1"/>
      <c r="AS760" s="1"/>
      <c r="AT760" s="1"/>
      <c r="AU760" s="1"/>
      <c r="AV760" s="1"/>
      <c r="AW760" s="1"/>
      <c r="AX760" s="1"/>
      <c r="AY760" s="1"/>
    </row>
    <row r="761" spans="1:51" ht="71.099999999999994" customHeight="1" x14ac:dyDescent="0.2">
      <c r="A761" s="174">
        <f t="shared" si="11"/>
        <v>753</v>
      </c>
      <c r="B761" s="215" t="s">
        <v>2381</v>
      </c>
      <c r="C761" s="215" t="s">
        <v>2412</v>
      </c>
      <c r="D761" s="288" t="s">
        <v>2413</v>
      </c>
      <c r="E761" s="289" t="s">
        <v>83</v>
      </c>
      <c r="F761" s="215" t="s">
        <v>34</v>
      </c>
      <c r="G761" s="289" t="s">
        <v>35</v>
      </c>
      <c r="H761" s="261">
        <v>44562</v>
      </c>
      <c r="I761" s="182" t="s">
        <v>3425</v>
      </c>
      <c r="J761" s="182" t="s">
        <v>3425</v>
      </c>
      <c r="K761" s="180" t="s">
        <v>40</v>
      </c>
      <c r="L761" s="217" t="s">
        <v>989</v>
      </c>
      <c r="M761" s="217" t="s">
        <v>989</v>
      </c>
      <c r="N761" s="181" t="s">
        <v>41</v>
      </c>
      <c r="O761" s="200">
        <v>44859</v>
      </c>
      <c r="P761" s="182" t="s">
        <v>989</v>
      </c>
      <c r="Q761" s="1"/>
      <c r="R761" s="1"/>
      <c r="S761" s="1"/>
      <c r="T761" s="1"/>
      <c r="U761" s="1"/>
      <c r="V761" s="1"/>
      <c r="W761" s="1"/>
      <c r="X761" s="1"/>
      <c r="Y761" s="1"/>
      <c r="Z761" s="1"/>
      <c r="AA761" s="1"/>
      <c r="AB761" s="1"/>
      <c r="AC761" s="1"/>
      <c r="AD761" s="1"/>
      <c r="AE761" s="1"/>
      <c r="AF761" s="1"/>
      <c r="AG761" s="1"/>
      <c r="AH761" s="1"/>
      <c r="AI761" s="1"/>
      <c r="AJ761" s="1"/>
      <c r="AK761" s="1"/>
      <c r="AL761" s="1"/>
      <c r="AM761" s="1"/>
      <c r="AN761" s="1"/>
      <c r="AO761" s="1"/>
      <c r="AP761" s="1"/>
      <c r="AQ761" s="1"/>
      <c r="AR761" s="1"/>
      <c r="AS761" s="1"/>
      <c r="AT761" s="1"/>
      <c r="AU761" s="1"/>
      <c r="AV761" s="1"/>
      <c r="AW761" s="1"/>
      <c r="AX761" s="1"/>
      <c r="AY761" s="1"/>
    </row>
    <row r="762" spans="1:51" ht="71.099999999999994" customHeight="1" x14ac:dyDescent="0.2">
      <c r="A762" s="174">
        <f t="shared" si="11"/>
        <v>754</v>
      </c>
      <c r="B762" s="215" t="s">
        <v>2381</v>
      </c>
      <c r="C762" s="215" t="s">
        <v>2414</v>
      </c>
      <c r="D762" s="288" t="s">
        <v>2415</v>
      </c>
      <c r="E762" s="289" t="s">
        <v>83</v>
      </c>
      <c r="F762" s="215" t="s">
        <v>34</v>
      </c>
      <c r="G762" s="289" t="s">
        <v>35</v>
      </c>
      <c r="H762" s="261">
        <v>44562</v>
      </c>
      <c r="I762" s="182" t="s">
        <v>3425</v>
      </c>
      <c r="J762" s="182" t="s">
        <v>3425</v>
      </c>
      <c r="K762" s="262" t="s">
        <v>47</v>
      </c>
      <c r="L762" s="200" t="s">
        <v>1045</v>
      </c>
      <c r="M762" s="200" t="s">
        <v>1045</v>
      </c>
      <c r="N762" s="200" t="s">
        <v>119</v>
      </c>
      <c r="O762" s="200">
        <v>44859</v>
      </c>
      <c r="P762" s="178" t="s">
        <v>1105</v>
      </c>
      <c r="Q762" s="1"/>
      <c r="R762" s="1"/>
      <c r="S762" s="1"/>
      <c r="T762" s="1"/>
      <c r="U762" s="1"/>
      <c r="V762" s="1"/>
      <c r="W762" s="1"/>
      <c r="X762" s="1"/>
      <c r="Y762" s="1"/>
      <c r="Z762" s="1"/>
      <c r="AA762" s="1"/>
      <c r="AB762" s="1"/>
      <c r="AC762" s="1"/>
      <c r="AD762" s="1"/>
      <c r="AE762" s="1"/>
      <c r="AF762" s="1"/>
      <c r="AG762" s="1"/>
      <c r="AH762" s="1"/>
      <c r="AI762" s="1"/>
      <c r="AJ762" s="1"/>
      <c r="AK762" s="1"/>
      <c r="AL762" s="1"/>
      <c r="AM762" s="1"/>
      <c r="AN762" s="1"/>
      <c r="AO762" s="1"/>
      <c r="AP762" s="1"/>
      <c r="AQ762" s="1"/>
      <c r="AR762" s="1"/>
      <c r="AS762" s="1"/>
      <c r="AT762" s="1"/>
      <c r="AU762" s="1"/>
      <c r="AV762" s="1"/>
      <c r="AW762" s="1"/>
      <c r="AX762" s="1"/>
      <c r="AY762" s="1"/>
    </row>
    <row r="763" spans="1:51" ht="71.099999999999994" customHeight="1" x14ac:dyDescent="0.2">
      <c r="A763" s="174">
        <f t="shared" si="11"/>
        <v>755</v>
      </c>
      <c r="B763" s="215" t="s">
        <v>2381</v>
      </c>
      <c r="C763" s="215" t="s">
        <v>2416</v>
      </c>
      <c r="D763" s="288" t="s">
        <v>2417</v>
      </c>
      <c r="E763" s="289" t="s">
        <v>83</v>
      </c>
      <c r="F763" s="215" t="s">
        <v>34</v>
      </c>
      <c r="G763" s="289" t="s">
        <v>35</v>
      </c>
      <c r="H763" s="261">
        <v>44562</v>
      </c>
      <c r="I763" s="182" t="s">
        <v>3425</v>
      </c>
      <c r="J763" s="182" t="s">
        <v>3425</v>
      </c>
      <c r="K763" s="262" t="s">
        <v>47</v>
      </c>
      <c r="L763" s="200" t="s">
        <v>1045</v>
      </c>
      <c r="M763" s="200" t="s">
        <v>1045</v>
      </c>
      <c r="N763" s="200" t="s">
        <v>119</v>
      </c>
      <c r="O763" s="200">
        <v>44859</v>
      </c>
      <c r="P763" s="178" t="s">
        <v>1105</v>
      </c>
      <c r="Q763" s="1"/>
      <c r="R763" s="1"/>
      <c r="S763" s="1"/>
      <c r="T763" s="1"/>
      <c r="U763" s="1"/>
      <c r="V763" s="1"/>
      <c r="W763" s="1"/>
      <c r="X763" s="1"/>
      <c r="Y763" s="1"/>
      <c r="Z763" s="1"/>
      <c r="AA763" s="1"/>
      <c r="AB763" s="1"/>
      <c r="AC763" s="1"/>
      <c r="AD763" s="1"/>
      <c r="AE763" s="1"/>
      <c r="AF763" s="1"/>
      <c r="AG763" s="1"/>
      <c r="AH763" s="1"/>
      <c r="AI763" s="1"/>
      <c r="AJ763" s="1"/>
      <c r="AK763" s="1"/>
      <c r="AL763" s="1"/>
      <c r="AM763" s="1"/>
      <c r="AN763" s="1"/>
      <c r="AO763" s="1"/>
      <c r="AP763" s="1"/>
      <c r="AQ763" s="1"/>
      <c r="AR763" s="1"/>
      <c r="AS763" s="1"/>
      <c r="AT763" s="1"/>
      <c r="AU763" s="1"/>
      <c r="AV763" s="1"/>
      <c r="AW763" s="1"/>
      <c r="AX763" s="1"/>
      <c r="AY763" s="1"/>
    </row>
    <row r="764" spans="1:51" ht="71.099999999999994" customHeight="1" x14ac:dyDescent="0.2">
      <c r="A764" s="174">
        <f t="shared" si="11"/>
        <v>756</v>
      </c>
      <c r="B764" s="215" t="s">
        <v>2381</v>
      </c>
      <c r="C764" s="215" t="s">
        <v>2418</v>
      </c>
      <c r="D764" s="288" t="s">
        <v>2419</v>
      </c>
      <c r="E764" s="289" t="s">
        <v>83</v>
      </c>
      <c r="F764" s="215" t="s">
        <v>34</v>
      </c>
      <c r="G764" s="289" t="s">
        <v>35</v>
      </c>
      <c r="H764" s="261">
        <v>44562</v>
      </c>
      <c r="I764" s="182" t="s">
        <v>3425</v>
      </c>
      <c r="J764" s="182" t="s">
        <v>3425</v>
      </c>
      <c r="K764" s="180" t="s">
        <v>40</v>
      </c>
      <c r="L764" s="217" t="s">
        <v>989</v>
      </c>
      <c r="M764" s="217" t="s">
        <v>989</v>
      </c>
      <c r="N764" s="181" t="s">
        <v>41</v>
      </c>
      <c r="O764" s="200">
        <v>44859</v>
      </c>
      <c r="P764" s="182" t="s">
        <v>989</v>
      </c>
      <c r="Q764" s="1"/>
      <c r="R764" s="1"/>
      <c r="S764" s="1"/>
      <c r="T764" s="1"/>
      <c r="U764" s="1"/>
      <c r="V764" s="1"/>
      <c r="W764" s="1"/>
      <c r="X764" s="1"/>
      <c r="Y764" s="1"/>
      <c r="Z764" s="1"/>
      <c r="AA764" s="1"/>
      <c r="AB764" s="1"/>
      <c r="AC764" s="1"/>
      <c r="AD764" s="1"/>
      <c r="AE764" s="1"/>
      <c r="AF764" s="1"/>
      <c r="AG764" s="1"/>
      <c r="AH764" s="1"/>
      <c r="AI764" s="1"/>
      <c r="AJ764" s="1"/>
      <c r="AK764" s="1"/>
      <c r="AL764" s="1"/>
      <c r="AM764" s="1"/>
      <c r="AN764" s="1"/>
      <c r="AO764" s="1"/>
      <c r="AP764" s="1"/>
      <c r="AQ764" s="1"/>
      <c r="AR764" s="1"/>
      <c r="AS764" s="1"/>
      <c r="AT764" s="1"/>
      <c r="AU764" s="1"/>
      <c r="AV764" s="1"/>
      <c r="AW764" s="1"/>
      <c r="AX764" s="1"/>
      <c r="AY764" s="1"/>
    </row>
    <row r="765" spans="1:51" ht="71.099999999999994" customHeight="1" x14ac:dyDescent="0.2">
      <c r="A765" s="174">
        <f t="shared" si="11"/>
        <v>757</v>
      </c>
      <c r="B765" s="215" t="s">
        <v>2381</v>
      </c>
      <c r="C765" s="215" t="s">
        <v>2420</v>
      </c>
      <c r="D765" s="288" t="s">
        <v>2421</v>
      </c>
      <c r="E765" s="289" t="s">
        <v>83</v>
      </c>
      <c r="F765" s="215" t="s">
        <v>34</v>
      </c>
      <c r="G765" s="289" t="s">
        <v>35</v>
      </c>
      <c r="H765" s="261">
        <v>44562</v>
      </c>
      <c r="I765" s="182" t="s">
        <v>3425</v>
      </c>
      <c r="J765" s="182" t="s">
        <v>3425</v>
      </c>
      <c r="K765" s="262" t="s">
        <v>47</v>
      </c>
      <c r="L765" s="200" t="s">
        <v>1045</v>
      </c>
      <c r="M765" s="200" t="s">
        <v>1045</v>
      </c>
      <c r="N765" s="200" t="s">
        <v>119</v>
      </c>
      <c r="O765" s="200">
        <v>44859</v>
      </c>
      <c r="P765" s="178" t="s">
        <v>1105</v>
      </c>
      <c r="Q765" s="1"/>
      <c r="R765" s="1"/>
      <c r="S765" s="1"/>
      <c r="T765" s="1"/>
      <c r="U765" s="1"/>
      <c r="V765" s="1"/>
      <c r="W765" s="1"/>
      <c r="X765" s="1"/>
      <c r="Y765" s="1"/>
      <c r="Z765" s="1"/>
      <c r="AA765" s="1"/>
      <c r="AB765" s="1"/>
      <c r="AC765" s="1"/>
      <c r="AD765" s="1"/>
      <c r="AE765" s="1"/>
      <c r="AF765" s="1"/>
      <c r="AG765" s="1"/>
      <c r="AH765" s="1"/>
      <c r="AI765" s="1"/>
      <c r="AJ765" s="1"/>
      <c r="AK765" s="1"/>
      <c r="AL765" s="1"/>
      <c r="AM765" s="1"/>
      <c r="AN765" s="1"/>
      <c r="AO765" s="1"/>
      <c r="AP765" s="1"/>
      <c r="AQ765" s="1"/>
      <c r="AR765" s="1"/>
      <c r="AS765" s="1"/>
      <c r="AT765" s="1"/>
      <c r="AU765" s="1"/>
      <c r="AV765" s="1"/>
      <c r="AW765" s="1"/>
      <c r="AX765" s="1"/>
      <c r="AY765" s="1"/>
    </row>
    <row r="766" spans="1:51" ht="71.099999999999994" customHeight="1" x14ac:dyDescent="0.2">
      <c r="A766" s="174">
        <f t="shared" si="11"/>
        <v>758</v>
      </c>
      <c r="B766" s="215" t="s">
        <v>2381</v>
      </c>
      <c r="C766" s="215" t="s">
        <v>2422</v>
      </c>
      <c r="D766" s="288" t="s">
        <v>2423</v>
      </c>
      <c r="E766" s="289" t="s">
        <v>83</v>
      </c>
      <c r="F766" s="215" t="s">
        <v>34</v>
      </c>
      <c r="G766" s="289" t="s">
        <v>35</v>
      </c>
      <c r="H766" s="261">
        <v>44562</v>
      </c>
      <c r="I766" s="182" t="s">
        <v>3425</v>
      </c>
      <c r="J766" s="182" t="s">
        <v>3425</v>
      </c>
      <c r="K766" s="180" t="s">
        <v>40</v>
      </c>
      <c r="L766" s="217" t="s">
        <v>989</v>
      </c>
      <c r="M766" s="217" t="s">
        <v>989</v>
      </c>
      <c r="N766" s="181" t="s">
        <v>41</v>
      </c>
      <c r="O766" s="200">
        <v>44859</v>
      </c>
      <c r="P766" s="182" t="s">
        <v>989</v>
      </c>
      <c r="Q766" s="1"/>
      <c r="R766" s="1"/>
      <c r="S766" s="1"/>
      <c r="T766" s="1"/>
      <c r="U766" s="1"/>
      <c r="V766" s="1"/>
      <c r="W766" s="1"/>
      <c r="X766" s="1"/>
      <c r="Y766" s="1"/>
      <c r="Z766" s="1"/>
      <c r="AA766" s="1"/>
      <c r="AB766" s="1"/>
      <c r="AC766" s="1"/>
      <c r="AD766" s="1"/>
      <c r="AE766" s="1"/>
      <c r="AF766" s="1"/>
      <c r="AG766" s="1"/>
      <c r="AH766" s="1"/>
      <c r="AI766" s="1"/>
      <c r="AJ766" s="1"/>
      <c r="AK766" s="1"/>
      <c r="AL766" s="1"/>
      <c r="AM766" s="1"/>
      <c r="AN766" s="1"/>
      <c r="AO766" s="1"/>
      <c r="AP766" s="1"/>
      <c r="AQ766" s="1"/>
      <c r="AR766" s="1"/>
      <c r="AS766" s="1"/>
      <c r="AT766" s="1"/>
      <c r="AU766" s="1"/>
      <c r="AV766" s="1"/>
      <c r="AW766" s="1"/>
      <c r="AX766" s="1"/>
      <c r="AY766" s="1"/>
    </row>
    <row r="767" spans="1:51" ht="71.099999999999994" customHeight="1" x14ac:dyDescent="0.2">
      <c r="A767" s="174">
        <f t="shared" si="11"/>
        <v>759</v>
      </c>
      <c r="B767" s="215" t="s">
        <v>2381</v>
      </c>
      <c r="C767" s="215" t="s">
        <v>2424</v>
      </c>
      <c r="D767" s="288" t="s">
        <v>2425</v>
      </c>
      <c r="E767" s="289" t="s">
        <v>83</v>
      </c>
      <c r="F767" s="215" t="s">
        <v>34</v>
      </c>
      <c r="G767" s="289" t="s">
        <v>35</v>
      </c>
      <c r="H767" s="261">
        <v>44562</v>
      </c>
      <c r="I767" s="182" t="s">
        <v>3425</v>
      </c>
      <c r="J767" s="182" t="s">
        <v>3425</v>
      </c>
      <c r="K767" s="180" t="s">
        <v>40</v>
      </c>
      <c r="L767" s="217" t="s">
        <v>989</v>
      </c>
      <c r="M767" s="217" t="s">
        <v>989</v>
      </c>
      <c r="N767" s="181" t="s">
        <v>41</v>
      </c>
      <c r="O767" s="200">
        <v>44859</v>
      </c>
      <c r="P767" s="182" t="s">
        <v>989</v>
      </c>
      <c r="Q767" s="1"/>
      <c r="R767" s="1"/>
      <c r="S767" s="1"/>
      <c r="T767" s="1"/>
      <c r="U767" s="1"/>
      <c r="V767" s="1"/>
      <c r="W767" s="1"/>
      <c r="X767" s="1"/>
      <c r="Y767" s="1"/>
      <c r="Z767" s="1"/>
      <c r="AA767" s="1"/>
      <c r="AB767" s="1"/>
      <c r="AC767" s="1"/>
      <c r="AD767" s="1"/>
      <c r="AE767" s="1"/>
      <c r="AF767" s="1"/>
      <c r="AG767" s="1"/>
      <c r="AH767" s="1"/>
      <c r="AI767" s="1"/>
      <c r="AJ767" s="1"/>
      <c r="AK767" s="1"/>
      <c r="AL767" s="1"/>
      <c r="AM767" s="1"/>
      <c r="AN767" s="1"/>
      <c r="AO767" s="1"/>
      <c r="AP767" s="1"/>
      <c r="AQ767" s="1"/>
      <c r="AR767" s="1"/>
      <c r="AS767" s="1"/>
      <c r="AT767" s="1"/>
      <c r="AU767" s="1"/>
      <c r="AV767" s="1"/>
      <c r="AW767" s="1"/>
      <c r="AX767" s="1"/>
      <c r="AY767" s="1"/>
    </row>
    <row r="768" spans="1:51" ht="71.099999999999994" customHeight="1" x14ac:dyDescent="0.2">
      <c r="A768" s="174">
        <f t="shared" si="11"/>
        <v>760</v>
      </c>
      <c r="B768" s="215" t="s">
        <v>2381</v>
      </c>
      <c r="C768" s="215" t="s">
        <v>2426</v>
      </c>
      <c r="D768" s="288" t="s">
        <v>2427</v>
      </c>
      <c r="E768" s="289" t="s">
        <v>83</v>
      </c>
      <c r="F768" s="215" t="s">
        <v>34</v>
      </c>
      <c r="G768" s="289" t="s">
        <v>35</v>
      </c>
      <c r="H768" s="261">
        <v>44562</v>
      </c>
      <c r="I768" s="182" t="s">
        <v>3425</v>
      </c>
      <c r="J768" s="182" t="s">
        <v>3425</v>
      </c>
      <c r="K768" s="180" t="s">
        <v>40</v>
      </c>
      <c r="L768" s="217" t="s">
        <v>989</v>
      </c>
      <c r="M768" s="217" t="s">
        <v>989</v>
      </c>
      <c r="N768" s="181" t="s">
        <v>41</v>
      </c>
      <c r="O768" s="200">
        <v>44859</v>
      </c>
      <c r="P768" s="182" t="s">
        <v>989</v>
      </c>
      <c r="Q768" s="1"/>
      <c r="R768" s="1"/>
      <c r="S768" s="1"/>
      <c r="T768" s="1"/>
      <c r="U768" s="1"/>
      <c r="V768" s="1"/>
      <c r="W768" s="1"/>
      <c r="X768" s="1"/>
      <c r="Y768" s="1"/>
      <c r="Z768" s="1"/>
      <c r="AA768" s="1"/>
      <c r="AB768" s="1"/>
      <c r="AC768" s="1"/>
      <c r="AD768" s="1"/>
      <c r="AE768" s="1"/>
      <c r="AF768" s="1"/>
      <c r="AG768" s="1"/>
      <c r="AH768" s="1"/>
      <c r="AI768" s="1"/>
      <c r="AJ768" s="1"/>
      <c r="AK768" s="1"/>
      <c r="AL768" s="1"/>
      <c r="AM768" s="1"/>
      <c r="AN768" s="1"/>
      <c r="AO768" s="1"/>
      <c r="AP768" s="1"/>
      <c r="AQ768" s="1"/>
      <c r="AR768" s="1"/>
      <c r="AS768" s="1"/>
      <c r="AT768" s="1"/>
      <c r="AU768" s="1"/>
      <c r="AV768" s="1"/>
      <c r="AW768" s="1"/>
      <c r="AX768" s="1"/>
      <c r="AY768" s="1"/>
    </row>
    <row r="769" spans="1:51" ht="71.099999999999994" customHeight="1" x14ac:dyDescent="0.2">
      <c r="A769" s="174">
        <f t="shared" si="11"/>
        <v>761</v>
      </c>
      <c r="B769" s="215" t="s">
        <v>2381</v>
      </c>
      <c r="C769" s="215" t="s">
        <v>2428</v>
      </c>
      <c r="D769" s="288" t="s">
        <v>2429</v>
      </c>
      <c r="E769" s="289" t="s">
        <v>83</v>
      </c>
      <c r="F769" s="215" t="s">
        <v>34</v>
      </c>
      <c r="G769" s="289" t="s">
        <v>35</v>
      </c>
      <c r="H769" s="261">
        <v>44562</v>
      </c>
      <c r="I769" s="182" t="s">
        <v>3425</v>
      </c>
      <c r="J769" s="182" t="s">
        <v>3425</v>
      </c>
      <c r="K769" s="180" t="s">
        <v>40</v>
      </c>
      <c r="L769" s="217" t="s">
        <v>989</v>
      </c>
      <c r="M769" s="217" t="s">
        <v>989</v>
      </c>
      <c r="N769" s="181" t="s">
        <v>41</v>
      </c>
      <c r="O769" s="200">
        <v>44859</v>
      </c>
      <c r="P769" s="182" t="s">
        <v>989</v>
      </c>
      <c r="Q769" s="1"/>
      <c r="R769" s="1"/>
      <c r="S769" s="1"/>
      <c r="T769" s="1"/>
      <c r="U769" s="1"/>
      <c r="V769" s="1"/>
      <c r="W769" s="1"/>
      <c r="X769" s="1"/>
      <c r="Y769" s="1"/>
      <c r="Z769" s="1"/>
      <c r="AA769" s="1"/>
      <c r="AB769" s="1"/>
      <c r="AC769" s="1"/>
      <c r="AD769" s="1"/>
      <c r="AE769" s="1"/>
      <c r="AF769" s="1"/>
      <c r="AG769" s="1"/>
      <c r="AH769" s="1"/>
      <c r="AI769" s="1"/>
      <c r="AJ769" s="1"/>
      <c r="AK769" s="1"/>
      <c r="AL769" s="1"/>
      <c r="AM769" s="1"/>
      <c r="AN769" s="1"/>
      <c r="AO769" s="1"/>
      <c r="AP769" s="1"/>
      <c r="AQ769" s="1"/>
      <c r="AR769" s="1"/>
      <c r="AS769" s="1"/>
      <c r="AT769" s="1"/>
      <c r="AU769" s="1"/>
      <c r="AV769" s="1"/>
      <c r="AW769" s="1"/>
      <c r="AX769" s="1"/>
      <c r="AY769" s="1"/>
    </row>
    <row r="770" spans="1:51" ht="71.099999999999994" customHeight="1" x14ac:dyDescent="0.2">
      <c r="A770" s="174">
        <f t="shared" si="11"/>
        <v>762</v>
      </c>
      <c r="B770" s="215" t="s">
        <v>2381</v>
      </c>
      <c r="C770" s="215" t="s">
        <v>2430</v>
      </c>
      <c r="D770" s="288" t="s">
        <v>2431</v>
      </c>
      <c r="E770" s="289" t="s">
        <v>83</v>
      </c>
      <c r="F770" s="215" t="s">
        <v>34</v>
      </c>
      <c r="G770" s="289" t="s">
        <v>35</v>
      </c>
      <c r="H770" s="261">
        <v>44562</v>
      </c>
      <c r="I770" s="182" t="s">
        <v>3425</v>
      </c>
      <c r="J770" s="182" t="s">
        <v>3425</v>
      </c>
      <c r="K770" s="180" t="s">
        <v>40</v>
      </c>
      <c r="L770" s="217" t="s">
        <v>989</v>
      </c>
      <c r="M770" s="217" t="s">
        <v>989</v>
      </c>
      <c r="N770" s="181" t="s">
        <v>41</v>
      </c>
      <c r="O770" s="200">
        <v>44859</v>
      </c>
      <c r="P770" s="182" t="s">
        <v>989</v>
      </c>
      <c r="Q770" s="1"/>
      <c r="R770" s="1"/>
      <c r="S770" s="1"/>
      <c r="T770" s="1"/>
      <c r="U770" s="1"/>
      <c r="V770" s="1"/>
      <c r="W770" s="1"/>
      <c r="X770" s="1"/>
      <c r="Y770" s="1"/>
      <c r="Z770" s="1"/>
      <c r="AA770" s="1"/>
      <c r="AB770" s="1"/>
      <c r="AC770" s="1"/>
      <c r="AD770" s="1"/>
      <c r="AE770" s="1"/>
      <c r="AF770" s="1"/>
      <c r="AG770" s="1"/>
      <c r="AH770" s="1"/>
      <c r="AI770" s="1"/>
      <c r="AJ770" s="1"/>
      <c r="AK770" s="1"/>
      <c r="AL770" s="1"/>
      <c r="AM770" s="1"/>
      <c r="AN770" s="1"/>
      <c r="AO770" s="1"/>
      <c r="AP770" s="1"/>
      <c r="AQ770" s="1"/>
      <c r="AR770" s="1"/>
      <c r="AS770" s="1"/>
      <c r="AT770" s="1"/>
      <c r="AU770" s="1"/>
      <c r="AV770" s="1"/>
      <c r="AW770" s="1"/>
      <c r="AX770" s="1"/>
      <c r="AY770" s="1"/>
    </row>
    <row r="771" spans="1:51" ht="71.099999999999994" customHeight="1" x14ac:dyDescent="0.2">
      <c r="A771" s="174">
        <f t="shared" si="11"/>
        <v>763</v>
      </c>
      <c r="B771" s="215" t="s">
        <v>2381</v>
      </c>
      <c r="C771" s="215" t="s">
        <v>2432</v>
      </c>
      <c r="D771" s="288" t="s">
        <v>2433</v>
      </c>
      <c r="E771" s="289" t="s">
        <v>83</v>
      </c>
      <c r="F771" s="215" t="s">
        <v>34</v>
      </c>
      <c r="G771" s="289" t="s">
        <v>35</v>
      </c>
      <c r="H771" s="261">
        <v>44562</v>
      </c>
      <c r="I771" s="182" t="s">
        <v>3425</v>
      </c>
      <c r="J771" s="182" t="s">
        <v>3425</v>
      </c>
      <c r="K771" s="180" t="s">
        <v>40</v>
      </c>
      <c r="L771" s="217" t="s">
        <v>989</v>
      </c>
      <c r="M771" s="217" t="s">
        <v>989</v>
      </c>
      <c r="N771" s="181" t="s">
        <v>41</v>
      </c>
      <c r="O771" s="200">
        <v>44859</v>
      </c>
      <c r="P771" s="182" t="s">
        <v>989</v>
      </c>
      <c r="Q771" s="1"/>
      <c r="R771" s="1"/>
      <c r="S771" s="1"/>
      <c r="T771" s="1"/>
      <c r="U771" s="1"/>
      <c r="V771" s="1"/>
      <c r="W771" s="1"/>
      <c r="X771" s="1"/>
      <c r="Y771" s="1"/>
      <c r="Z771" s="1"/>
      <c r="AA771" s="1"/>
      <c r="AB771" s="1"/>
      <c r="AC771" s="1"/>
      <c r="AD771" s="1"/>
      <c r="AE771" s="1"/>
      <c r="AF771" s="1"/>
      <c r="AG771" s="1"/>
      <c r="AH771" s="1"/>
      <c r="AI771" s="1"/>
      <c r="AJ771" s="1"/>
      <c r="AK771" s="1"/>
      <c r="AL771" s="1"/>
      <c r="AM771" s="1"/>
      <c r="AN771" s="1"/>
      <c r="AO771" s="1"/>
      <c r="AP771" s="1"/>
      <c r="AQ771" s="1"/>
      <c r="AR771" s="1"/>
      <c r="AS771" s="1"/>
      <c r="AT771" s="1"/>
      <c r="AU771" s="1"/>
      <c r="AV771" s="1"/>
      <c r="AW771" s="1"/>
      <c r="AX771" s="1"/>
      <c r="AY771" s="1"/>
    </row>
    <row r="772" spans="1:51" ht="71.099999999999994" customHeight="1" x14ac:dyDescent="0.2">
      <c r="A772" s="174">
        <f t="shared" si="11"/>
        <v>764</v>
      </c>
      <c r="B772" s="215" t="s">
        <v>2381</v>
      </c>
      <c r="C772" s="215" t="s">
        <v>2434</v>
      </c>
      <c r="D772" s="288" t="s">
        <v>2435</v>
      </c>
      <c r="E772" s="289" t="s">
        <v>83</v>
      </c>
      <c r="F772" s="215" t="s">
        <v>34</v>
      </c>
      <c r="G772" s="289" t="s">
        <v>35</v>
      </c>
      <c r="H772" s="261">
        <v>44562</v>
      </c>
      <c r="I772" s="182" t="s">
        <v>3425</v>
      </c>
      <c r="J772" s="182" t="s">
        <v>3425</v>
      </c>
      <c r="K772" s="180" t="s">
        <v>40</v>
      </c>
      <c r="L772" s="217" t="s">
        <v>989</v>
      </c>
      <c r="M772" s="217" t="s">
        <v>989</v>
      </c>
      <c r="N772" s="181" t="s">
        <v>41</v>
      </c>
      <c r="O772" s="200">
        <v>44859</v>
      </c>
      <c r="P772" s="182" t="s">
        <v>989</v>
      </c>
      <c r="Q772" s="1"/>
      <c r="R772" s="1"/>
      <c r="S772" s="1"/>
      <c r="T772" s="1"/>
      <c r="U772" s="1"/>
      <c r="V772" s="1"/>
      <c r="W772" s="1"/>
      <c r="X772" s="1"/>
      <c r="Y772" s="1"/>
      <c r="Z772" s="1"/>
      <c r="AA772" s="1"/>
      <c r="AB772" s="1"/>
      <c r="AC772" s="1"/>
      <c r="AD772" s="1"/>
      <c r="AE772" s="1"/>
      <c r="AF772" s="1"/>
      <c r="AG772" s="1"/>
      <c r="AH772" s="1"/>
      <c r="AI772" s="1"/>
      <c r="AJ772" s="1"/>
      <c r="AK772" s="1"/>
      <c r="AL772" s="1"/>
      <c r="AM772" s="1"/>
      <c r="AN772" s="1"/>
      <c r="AO772" s="1"/>
      <c r="AP772" s="1"/>
      <c r="AQ772" s="1"/>
      <c r="AR772" s="1"/>
      <c r="AS772" s="1"/>
      <c r="AT772" s="1"/>
      <c r="AU772" s="1"/>
      <c r="AV772" s="1"/>
      <c r="AW772" s="1"/>
      <c r="AX772" s="1"/>
      <c r="AY772" s="1"/>
    </row>
    <row r="773" spans="1:51" ht="71.099999999999994" customHeight="1" x14ac:dyDescent="0.2">
      <c r="A773" s="174">
        <f t="shared" si="11"/>
        <v>765</v>
      </c>
      <c r="B773" s="215" t="s">
        <v>2381</v>
      </c>
      <c r="C773" s="215" t="s">
        <v>2436</v>
      </c>
      <c r="D773" s="288" t="s">
        <v>2437</v>
      </c>
      <c r="E773" s="289" t="s">
        <v>83</v>
      </c>
      <c r="F773" s="215" t="s">
        <v>34</v>
      </c>
      <c r="G773" s="289" t="s">
        <v>35</v>
      </c>
      <c r="H773" s="261">
        <v>44562</v>
      </c>
      <c r="I773" s="182" t="s">
        <v>3425</v>
      </c>
      <c r="J773" s="182" t="s">
        <v>3425</v>
      </c>
      <c r="K773" s="180" t="s">
        <v>40</v>
      </c>
      <c r="L773" s="217" t="s">
        <v>989</v>
      </c>
      <c r="M773" s="217" t="s">
        <v>989</v>
      </c>
      <c r="N773" s="181" t="s">
        <v>41</v>
      </c>
      <c r="O773" s="200">
        <v>44859</v>
      </c>
      <c r="P773" s="182" t="s">
        <v>989</v>
      </c>
      <c r="Q773" s="1"/>
      <c r="R773" s="1"/>
      <c r="S773" s="1"/>
      <c r="T773" s="1"/>
      <c r="U773" s="1"/>
      <c r="V773" s="1"/>
      <c r="W773" s="1"/>
      <c r="X773" s="1"/>
      <c r="Y773" s="1"/>
      <c r="Z773" s="1"/>
      <c r="AA773" s="1"/>
      <c r="AB773" s="1"/>
      <c r="AC773" s="1"/>
      <c r="AD773" s="1"/>
      <c r="AE773" s="1"/>
      <c r="AF773" s="1"/>
      <c r="AG773" s="1"/>
      <c r="AH773" s="1"/>
      <c r="AI773" s="1"/>
      <c r="AJ773" s="1"/>
      <c r="AK773" s="1"/>
      <c r="AL773" s="1"/>
      <c r="AM773" s="1"/>
      <c r="AN773" s="1"/>
      <c r="AO773" s="1"/>
      <c r="AP773" s="1"/>
      <c r="AQ773" s="1"/>
      <c r="AR773" s="1"/>
      <c r="AS773" s="1"/>
      <c r="AT773" s="1"/>
      <c r="AU773" s="1"/>
      <c r="AV773" s="1"/>
      <c r="AW773" s="1"/>
      <c r="AX773" s="1"/>
      <c r="AY773" s="1"/>
    </row>
    <row r="774" spans="1:51" ht="71.099999999999994" customHeight="1" x14ac:dyDescent="0.2">
      <c r="A774" s="174">
        <f t="shared" si="11"/>
        <v>766</v>
      </c>
      <c r="B774" s="215" t="s">
        <v>2381</v>
      </c>
      <c r="C774" s="215" t="s">
        <v>2438</v>
      </c>
      <c r="D774" s="288" t="s">
        <v>2439</v>
      </c>
      <c r="E774" s="289" t="s">
        <v>83</v>
      </c>
      <c r="F774" s="215" t="s">
        <v>34</v>
      </c>
      <c r="G774" s="289" t="s">
        <v>35</v>
      </c>
      <c r="H774" s="261">
        <v>44562</v>
      </c>
      <c r="I774" s="182" t="s">
        <v>3425</v>
      </c>
      <c r="J774" s="182" t="s">
        <v>3425</v>
      </c>
      <c r="K774" s="262" t="s">
        <v>47</v>
      </c>
      <c r="L774" s="200" t="s">
        <v>1045</v>
      </c>
      <c r="M774" s="200" t="s">
        <v>1045</v>
      </c>
      <c r="N774" s="200" t="s">
        <v>119</v>
      </c>
      <c r="O774" s="200">
        <v>44859</v>
      </c>
      <c r="P774" s="178" t="s">
        <v>1105</v>
      </c>
      <c r="Q774" s="1"/>
      <c r="R774" s="1"/>
      <c r="S774" s="1"/>
      <c r="T774" s="1"/>
      <c r="U774" s="1"/>
      <c r="V774" s="1"/>
      <c r="W774" s="1"/>
      <c r="X774" s="1"/>
      <c r="Y774" s="1"/>
      <c r="Z774" s="1"/>
      <c r="AA774" s="1"/>
      <c r="AB774" s="1"/>
      <c r="AC774" s="1"/>
      <c r="AD774" s="1"/>
      <c r="AE774" s="1"/>
      <c r="AF774" s="1"/>
      <c r="AG774" s="1"/>
      <c r="AH774" s="1"/>
      <c r="AI774" s="1"/>
      <c r="AJ774" s="1"/>
      <c r="AK774" s="1"/>
      <c r="AL774" s="1"/>
      <c r="AM774" s="1"/>
      <c r="AN774" s="1"/>
      <c r="AO774" s="1"/>
      <c r="AP774" s="1"/>
      <c r="AQ774" s="1"/>
      <c r="AR774" s="1"/>
      <c r="AS774" s="1"/>
      <c r="AT774" s="1"/>
      <c r="AU774" s="1"/>
      <c r="AV774" s="1"/>
      <c r="AW774" s="1"/>
      <c r="AX774" s="1"/>
      <c r="AY774" s="1"/>
    </row>
    <row r="775" spans="1:51" ht="71.099999999999994" customHeight="1" x14ac:dyDescent="0.2">
      <c r="A775" s="174">
        <f t="shared" si="11"/>
        <v>767</v>
      </c>
      <c r="B775" s="215" t="s">
        <v>2381</v>
      </c>
      <c r="C775" s="215" t="s">
        <v>2440</v>
      </c>
      <c r="D775" s="288" t="s">
        <v>2441</v>
      </c>
      <c r="E775" s="289" t="s">
        <v>83</v>
      </c>
      <c r="F775" s="215" t="s">
        <v>34</v>
      </c>
      <c r="G775" s="289" t="s">
        <v>35</v>
      </c>
      <c r="H775" s="261">
        <v>44562</v>
      </c>
      <c r="I775" s="182" t="s">
        <v>3425</v>
      </c>
      <c r="J775" s="182" t="s">
        <v>3425</v>
      </c>
      <c r="K775" s="262" t="s">
        <v>47</v>
      </c>
      <c r="L775" s="200" t="s">
        <v>1045</v>
      </c>
      <c r="M775" s="200" t="s">
        <v>1045</v>
      </c>
      <c r="N775" s="200" t="s">
        <v>119</v>
      </c>
      <c r="O775" s="200">
        <v>44859</v>
      </c>
      <c r="P775" s="178" t="s">
        <v>1105</v>
      </c>
      <c r="Q775" s="1"/>
      <c r="R775" s="1"/>
      <c r="S775" s="1"/>
      <c r="T775" s="1"/>
      <c r="U775" s="1"/>
      <c r="V775" s="1"/>
      <c r="W775" s="1"/>
      <c r="X775" s="1"/>
      <c r="Y775" s="1"/>
      <c r="Z775" s="1"/>
      <c r="AA775" s="1"/>
      <c r="AB775" s="1"/>
      <c r="AC775" s="1"/>
      <c r="AD775" s="1"/>
      <c r="AE775" s="1"/>
      <c r="AF775" s="1"/>
      <c r="AG775" s="1"/>
      <c r="AH775" s="1"/>
      <c r="AI775" s="1"/>
      <c r="AJ775" s="1"/>
      <c r="AK775" s="1"/>
      <c r="AL775" s="1"/>
      <c r="AM775" s="1"/>
      <c r="AN775" s="1"/>
      <c r="AO775" s="1"/>
      <c r="AP775" s="1"/>
      <c r="AQ775" s="1"/>
      <c r="AR775" s="1"/>
      <c r="AS775" s="1"/>
      <c r="AT775" s="1"/>
      <c r="AU775" s="1"/>
      <c r="AV775" s="1"/>
      <c r="AW775" s="1"/>
      <c r="AX775" s="1"/>
      <c r="AY775" s="1"/>
    </row>
    <row r="776" spans="1:51" ht="71.099999999999994" customHeight="1" x14ac:dyDescent="0.2">
      <c r="A776" s="174">
        <f t="shared" si="11"/>
        <v>768</v>
      </c>
      <c r="B776" s="215" t="s">
        <v>2381</v>
      </c>
      <c r="C776" s="215" t="s">
        <v>2442</v>
      </c>
      <c r="D776" s="288" t="s">
        <v>2443</v>
      </c>
      <c r="E776" s="289" t="s">
        <v>83</v>
      </c>
      <c r="F776" s="215" t="s">
        <v>34</v>
      </c>
      <c r="G776" s="289" t="s">
        <v>35</v>
      </c>
      <c r="H776" s="261">
        <v>44562</v>
      </c>
      <c r="I776" s="182" t="s">
        <v>3425</v>
      </c>
      <c r="J776" s="182" t="s">
        <v>3425</v>
      </c>
      <c r="K776" s="262" t="s">
        <v>47</v>
      </c>
      <c r="L776" s="200" t="s">
        <v>1045</v>
      </c>
      <c r="M776" s="200" t="s">
        <v>1045</v>
      </c>
      <c r="N776" s="200" t="s">
        <v>119</v>
      </c>
      <c r="O776" s="200">
        <v>44859</v>
      </c>
      <c r="P776" s="178" t="s">
        <v>1105</v>
      </c>
      <c r="Q776" s="1"/>
      <c r="R776" s="1"/>
      <c r="S776" s="1"/>
      <c r="T776" s="1"/>
      <c r="U776" s="1"/>
      <c r="V776" s="1"/>
      <c r="W776" s="1"/>
      <c r="X776" s="1"/>
      <c r="Y776" s="1"/>
      <c r="Z776" s="1"/>
      <c r="AA776" s="1"/>
      <c r="AB776" s="1"/>
      <c r="AC776" s="1"/>
      <c r="AD776" s="1"/>
      <c r="AE776" s="1"/>
      <c r="AF776" s="1"/>
      <c r="AG776" s="1"/>
      <c r="AH776" s="1"/>
      <c r="AI776" s="1"/>
      <c r="AJ776" s="1"/>
      <c r="AK776" s="1"/>
      <c r="AL776" s="1"/>
      <c r="AM776" s="1"/>
      <c r="AN776" s="1"/>
      <c r="AO776" s="1"/>
      <c r="AP776" s="1"/>
      <c r="AQ776" s="1"/>
      <c r="AR776" s="1"/>
      <c r="AS776" s="1"/>
      <c r="AT776" s="1"/>
      <c r="AU776" s="1"/>
      <c r="AV776" s="1"/>
      <c r="AW776" s="1"/>
      <c r="AX776" s="1"/>
      <c r="AY776" s="1"/>
    </row>
    <row r="777" spans="1:51" ht="71.099999999999994" customHeight="1" x14ac:dyDescent="0.2">
      <c r="A777" s="174">
        <f t="shared" si="11"/>
        <v>769</v>
      </c>
      <c r="B777" s="215" t="s">
        <v>2381</v>
      </c>
      <c r="C777" s="215" t="s">
        <v>2444</v>
      </c>
      <c r="D777" s="288" t="s">
        <v>2445</v>
      </c>
      <c r="E777" s="289" t="s">
        <v>83</v>
      </c>
      <c r="F777" s="215" t="s">
        <v>34</v>
      </c>
      <c r="G777" s="289" t="s">
        <v>35</v>
      </c>
      <c r="H777" s="261">
        <v>44562</v>
      </c>
      <c r="I777" s="182" t="s">
        <v>3425</v>
      </c>
      <c r="J777" s="182" t="s">
        <v>3425</v>
      </c>
      <c r="K777" s="262" t="s">
        <v>47</v>
      </c>
      <c r="L777" s="200" t="s">
        <v>1045</v>
      </c>
      <c r="M777" s="200" t="s">
        <v>1045</v>
      </c>
      <c r="N777" s="200" t="s">
        <v>119</v>
      </c>
      <c r="O777" s="200">
        <v>44859</v>
      </c>
      <c r="P777" s="178" t="s">
        <v>1105</v>
      </c>
      <c r="Q777" s="1"/>
      <c r="R777" s="1"/>
      <c r="S777" s="1"/>
      <c r="T777" s="1"/>
      <c r="U777" s="1"/>
      <c r="V777" s="1"/>
      <c r="W777" s="1"/>
      <c r="X777" s="1"/>
      <c r="Y777" s="1"/>
      <c r="Z777" s="1"/>
      <c r="AA777" s="1"/>
      <c r="AB777" s="1"/>
      <c r="AC777" s="1"/>
      <c r="AD777" s="1"/>
      <c r="AE777" s="1"/>
      <c r="AF777" s="1"/>
      <c r="AG777" s="1"/>
      <c r="AH777" s="1"/>
      <c r="AI777" s="1"/>
      <c r="AJ777" s="1"/>
      <c r="AK777" s="1"/>
      <c r="AL777" s="1"/>
      <c r="AM777" s="1"/>
      <c r="AN777" s="1"/>
      <c r="AO777" s="1"/>
      <c r="AP777" s="1"/>
      <c r="AQ777" s="1"/>
      <c r="AR777" s="1"/>
      <c r="AS777" s="1"/>
      <c r="AT777" s="1"/>
      <c r="AU777" s="1"/>
      <c r="AV777" s="1"/>
      <c r="AW777" s="1"/>
      <c r="AX777" s="1"/>
      <c r="AY777" s="1"/>
    </row>
    <row r="778" spans="1:51" ht="71.099999999999994" customHeight="1" x14ac:dyDescent="0.2">
      <c r="A778" s="174">
        <f t="shared" si="11"/>
        <v>770</v>
      </c>
      <c r="B778" s="215" t="s">
        <v>2381</v>
      </c>
      <c r="C778" s="215" t="s">
        <v>2446</v>
      </c>
      <c r="D778" s="288" t="s">
        <v>2447</v>
      </c>
      <c r="E778" s="289" t="s">
        <v>83</v>
      </c>
      <c r="F778" s="215" t="s">
        <v>34</v>
      </c>
      <c r="G778" s="289" t="s">
        <v>35</v>
      </c>
      <c r="H778" s="261">
        <v>44562</v>
      </c>
      <c r="I778" s="182" t="s">
        <v>3425</v>
      </c>
      <c r="J778" s="182" t="s">
        <v>3425</v>
      </c>
      <c r="K778" s="262" t="s">
        <v>47</v>
      </c>
      <c r="L778" s="200" t="s">
        <v>1045</v>
      </c>
      <c r="M778" s="200" t="s">
        <v>1045</v>
      </c>
      <c r="N778" s="200" t="s">
        <v>119</v>
      </c>
      <c r="O778" s="200">
        <v>44859</v>
      </c>
      <c r="P778" s="178" t="s">
        <v>1105</v>
      </c>
      <c r="Q778" s="1"/>
      <c r="R778" s="1"/>
      <c r="S778" s="1"/>
      <c r="T778" s="1"/>
      <c r="U778" s="1"/>
      <c r="V778" s="1"/>
      <c r="W778" s="1"/>
      <c r="X778" s="1"/>
      <c r="Y778" s="1"/>
      <c r="Z778" s="1"/>
      <c r="AA778" s="1"/>
      <c r="AB778" s="1"/>
      <c r="AC778" s="1"/>
      <c r="AD778" s="1"/>
      <c r="AE778" s="1"/>
      <c r="AF778" s="1"/>
      <c r="AG778" s="1"/>
      <c r="AH778" s="1"/>
      <c r="AI778" s="1"/>
      <c r="AJ778" s="1"/>
      <c r="AK778" s="1"/>
      <c r="AL778" s="1"/>
      <c r="AM778" s="1"/>
      <c r="AN778" s="1"/>
      <c r="AO778" s="1"/>
      <c r="AP778" s="1"/>
      <c r="AQ778" s="1"/>
      <c r="AR778" s="1"/>
      <c r="AS778" s="1"/>
      <c r="AT778" s="1"/>
      <c r="AU778" s="1"/>
      <c r="AV778" s="1"/>
      <c r="AW778" s="1"/>
      <c r="AX778" s="1"/>
      <c r="AY778" s="1"/>
    </row>
    <row r="779" spans="1:51" ht="71.099999999999994" customHeight="1" x14ac:dyDescent="0.2">
      <c r="A779" s="174">
        <f t="shared" ref="A779:A842" si="12">A778+1</f>
        <v>771</v>
      </c>
      <c r="B779" s="215" t="s">
        <v>2381</v>
      </c>
      <c r="C779" s="215" t="s">
        <v>2448</v>
      </c>
      <c r="D779" s="288" t="s">
        <v>2449</v>
      </c>
      <c r="E779" s="289" t="s">
        <v>83</v>
      </c>
      <c r="F779" s="215" t="s">
        <v>34</v>
      </c>
      <c r="G779" s="289" t="s">
        <v>35</v>
      </c>
      <c r="H779" s="261">
        <v>44927</v>
      </c>
      <c r="I779" s="182" t="s">
        <v>3425</v>
      </c>
      <c r="J779" s="182" t="s">
        <v>3425</v>
      </c>
      <c r="K779" s="180" t="s">
        <v>40</v>
      </c>
      <c r="L779" s="217" t="s">
        <v>989</v>
      </c>
      <c r="M779" s="217" t="s">
        <v>989</v>
      </c>
      <c r="N779" s="181" t="s">
        <v>41</v>
      </c>
      <c r="O779" s="263">
        <v>44927</v>
      </c>
      <c r="P779" s="182" t="s">
        <v>989</v>
      </c>
      <c r="Q779" s="1"/>
      <c r="R779" s="1"/>
      <c r="S779" s="1"/>
      <c r="T779" s="1"/>
      <c r="U779" s="1"/>
      <c r="V779" s="1"/>
      <c r="W779" s="1"/>
      <c r="X779" s="1"/>
      <c r="Y779" s="1"/>
      <c r="Z779" s="1"/>
      <c r="AA779" s="1"/>
      <c r="AB779" s="1"/>
      <c r="AC779" s="1"/>
      <c r="AD779" s="1"/>
      <c r="AE779" s="1"/>
      <c r="AF779" s="1"/>
      <c r="AG779" s="1"/>
      <c r="AH779" s="1"/>
      <c r="AI779" s="1"/>
      <c r="AJ779" s="1"/>
      <c r="AK779" s="1"/>
      <c r="AL779" s="1"/>
      <c r="AM779" s="1"/>
      <c r="AN779" s="1"/>
      <c r="AO779" s="1"/>
      <c r="AP779" s="1"/>
      <c r="AQ779" s="1"/>
      <c r="AR779" s="1"/>
      <c r="AS779" s="1"/>
      <c r="AT779" s="1"/>
      <c r="AU779" s="1"/>
      <c r="AV779" s="1"/>
      <c r="AW779" s="1"/>
      <c r="AX779" s="1"/>
      <c r="AY779" s="1"/>
    </row>
    <row r="780" spans="1:51" ht="71.099999999999994" customHeight="1" x14ac:dyDescent="0.2">
      <c r="A780" s="174">
        <f t="shared" si="12"/>
        <v>772</v>
      </c>
      <c r="B780" s="215" t="s">
        <v>2381</v>
      </c>
      <c r="C780" s="215" t="s">
        <v>2450</v>
      </c>
      <c r="D780" s="288" t="s">
        <v>2451</v>
      </c>
      <c r="E780" s="289" t="s">
        <v>83</v>
      </c>
      <c r="F780" s="215" t="s">
        <v>34</v>
      </c>
      <c r="G780" s="289" t="s">
        <v>35</v>
      </c>
      <c r="H780" s="261">
        <v>44562</v>
      </c>
      <c r="I780" s="182" t="s">
        <v>3425</v>
      </c>
      <c r="J780" s="182" t="s">
        <v>3425</v>
      </c>
      <c r="K780" s="180" t="s">
        <v>40</v>
      </c>
      <c r="L780" s="217" t="s">
        <v>989</v>
      </c>
      <c r="M780" s="217" t="s">
        <v>989</v>
      </c>
      <c r="N780" s="181" t="s">
        <v>41</v>
      </c>
      <c r="O780" s="200">
        <v>44859</v>
      </c>
      <c r="P780" s="182" t="s">
        <v>989</v>
      </c>
      <c r="Q780" s="1"/>
      <c r="R780" s="1"/>
      <c r="S780" s="1"/>
      <c r="T780" s="1"/>
      <c r="U780" s="1"/>
      <c r="V780" s="1"/>
      <c r="W780" s="1"/>
      <c r="X780" s="1"/>
      <c r="Y780" s="1"/>
      <c r="Z780" s="1"/>
      <c r="AA780" s="1"/>
      <c r="AB780" s="1"/>
      <c r="AC780" s="1"/>
      <c r="AD780" s="1"/>
      <c r="AE780" s="1"/>
      <c r="AF780" s="1"/>
      <c r="AG780" s="1"/>
      <c r="AH780" s="1"/>
      <c r="AI780" s="1"/>
      <c r="AJ780" s="1"/>
      <c r="AK780" s="1"/>
      <c r="AL780" s="1"/>
      <c r="AM780" s="1"/>
      <c r="AN780" s="1"/>
      <c r="AO780" s="1"/>
      <c r="AP780" s="1"/>
      <c r="AQ780" s="1"/>
      <c r="AR780" s="1"/>
      <c r="AS780" s="1"/>
      <c r="AT780" s="1"/>
      <c r="AU780" s="1"/>
      <c r="AV780" s="1"/>
      <c r="AW780" s="1"/>
      <c r="AX780" s="1"/>
      <c r="AY780" s="1"/>
    </row>
    <row r="781" spans="1:51" ht="71.099999999999994" customHeight="1" x14ac:dyDescent="0.2">
      <c r="A781" s="174">
        <f t="shared" si="12"/>
        <v>773</v>
      </c>
      <c r="B781" s="215" t="s">
        <v>2381</v>
      </c>
      <c r="C781" s="215" t="s">
        <v>2452</v>
      </c>
      <c r="D781" s="288" t="s">
        <v>2453</v>
      </c>
      <c r="E781" s="289" t="s">
        <v>83</v>
      </c>
      <c r="F781" s="215" t="s">
        <v>34</v>
      </c>
      <c r="G781" s="289" t="s">
        <v>35</v>
      </c>
      <c r="H781" s="261">
        <v>44562</v>
      </c>
      <c r="I781" s="182" t="s">
        <v>3425</v>
      </c>
      <c r="J781" s="182" t="s">
        <v>3425</v>
      </c>
      <c r="K781" s="180" t="s">
        <v>40</v>
      </c>
      <c r="L781" s="217" t="s">
        <v>989</v>
      </c>
      <c r="M781" s="217" t="s">
        <v>989</v>
      </c>
      <c r="N781" s="181" t="s">
        <v>41</v>
      </c>
      <c r="O781" s="200">
        <v>44859</v>
      </c>
      <c r="P781" s="182" t="s">
        <v>989</v>
      </c>
      <c r="Q781" s="1"/>
      <c r="R781" s="1"/>
      <c r="S781" s="1"/>
      <c r="T781" s="1"/>
      <c r="U781" s="1"/>
      <c r="V781" s="1"/>
      <c r="W781" s="1"/>
      <c r="X781" s="1"/>
      <c r="Y781" s="1"/>
      <c r="Z781" s="1"/>
      <c r="AA781" s="1"/>
      <c r="AB781" s="1"/>
      <c r="AC781" s="1"/>
      <c r="AD781" s="1"/>
      <c r="AE781" s="1"/>
      <c r="AF781" s="1"/>
      <c r="AG781" s="1"/>
      <c r="AH781" s="1"/>
      <c r="AI781" s="1"/>
      <c r="AJ781" s="1"/>
      <c r="AK781" s="1"/>
      <c r="AL781" s="1"/>
      <c r="AM781" s="1"/>
      <c r="AN781" s="1"/>
      <c r="AO781" s="1"/>
      <c r="AP781" s="1"/>
      <c r="AQ781" s="1"/>
      <c r="AR781" s="1"/>
      <c r="AS781" s="1"/>
      <c r="AT781" s="1"/>
      <c r="AU781" s="1"/>
      <c r="AV781" s="1"/>
      <c r="AW781" s="1"/>
      <c r="AX781" s="1"/>
      <c r="AY781" s="1"/>
    </row>
    <row r="782" spans="1:51" ht="71.099999999999994" customHeight="1" x14ac:dyDescent="0.2">
      <c r="A782" s="174">
        <f t="shared" si="12"/>
        <v>774</v>
      </c>
      <c r="B782" s="215" t="s">
        <v>2381</v>
      </c>
      <c r="C782" s="215" t="s">
        <v>2454</v>
      </c>
      <c r="D782" s="288" t="s">
        <v>2455</v>
      </c>
      <c r="E782" s="289" t="s">
        <v>83</v>
      </c>
      <c r="F782" s="215" t="s">
        <v>34</v>
      </c>
      <c r="G782" s="289" t="s">
        <v>35</v>
      </c>
      <c r="H782" s="261">
        <v>44562</v>
      </c>
      <c r="I782" s="182" t="s">
        <v>3425</v>
      </c>
      <c r="J782" s="182" t="s">
        <v>3425</v>
      </c>
      <c r="K782" s="180" t="s">
        <v>40</v>
      </c>
      <c r="L782" s="217" t="s">
        <v>989</v>
      </c>
      <c r="M782" s="217" t="s">
        <v>989</v>
      </c>
      <c r="N782" s="181" t="s">
        <v>41</v>
      </c>
      <c r="O782" s="200">
        <v>44859</v>
      </c>
      <c r="P782" s="182" t="s">
        <v>989</v>
      </c>
      <c r="Q782" s="1"/>
      <c r="R782" s="1"/>
      <c r="S782" s="1"/>
      <c r="T782" s="1"/>
      <c r="U782" s="1"/>
      <c r="V782" s="1"/>
      <c r="W782" s="1"/>
      <c r="X782" s="1"/>
      <c r="Y782" s="1"/>
      <c r="Z782" s="1"/>
      <c r="AA782" s="1"/>
      <c r="AB782" s="1"/>
      <c r="AC782" s="1"/>
      <c r="AD782" s="1"/>
      <c r="AE782" s="1"/>
      <c r="AF782" s="1"/>
      <c r="AG782" s="1"/>
      <c r="AH782" s="1"/>
      <c r="AI782" s="1"/>
      <c r="AJ782" s="1"/>
      <c r="AK782" s="1"/>
      <c r="AL782" s="1"/>
      <c r="AM782" s="1"/>
      <c r="AN782" s="1"/>
      <c r="AO782" s="1"/>
      <c r="AP782" s="1"/>
      <c r="AQ782" s="1"/>
      <c r="AR782" s="1"/>
      <c r="AS782" s="1"/>
      <c r="AT782" s="1"/>
      <c r="AU782" s="1"/>
      <c r="AV782" s="1"/>
      <c r="AW782" s="1"/>
      <c r="AX782" s="1"/>
      <c r="AY782" s="1"/>
    </row>
    <row r="783" spans="1:51" ht="71.099999999999994" customHeight="1" x14ac:dyDescent="0.2">
      <c r="A783" s="174">
        <f t="shared" si="12"/>
        <v>775</v>
      </c>
      <c r="B783" s="215" t="s">
        <v>2381</v>
      </c>
      <c r="C783" s="215" t="s">
        <v>2456</v>
      </c>
      <c r="D783" s="288" t="s">
        <v>2457</v>
      </c>
      <c r="E783" s="289" t="s">
        <v>83</v>
      </c>
      <c r="F783" s="215" t="s">
        <v>34</v>
      </c>
      <c r="G783" s="289" t="s">
        <v>35</v>
      </c>
      <c r="H783" s="261">
        <v>44562</v>
      </c>
      <c r="I783" s="182" t="s">
        <v>3425</v>
      </c>
      <c r="J783" s="182" t="s">
        <v>3425</v>
      </c>
      <c r="K783" s="180" t="s">
        <v>40</v>
      </c>
      <c r="L783" s="217" t="s">
        <v>989</v>
      </c>
      <c r="M783" s="217" t="s">
        <v>989</v>
      </c>
      <c r="N783" s="181" t="s">
        <v>41</v>
      </c>
      <c r="O783" s="200">
        <v>44859</v>
      </c>
      <c r="P783" s="182" t="s">
        <v>989</v>
      </c>
      <c r="Q783" s="1"/>
      <c r="R783" s="1"/>
      <c r="S783" s="1"/>
      <c r="T783" s="1"/>
      <c r="U783" s="1"/>
      <c r="V783" s="1"/>
      <c r="W783" s="1"/>
      <c r="X783" s="1"/>
      <c r="Y783" s="1"/>
      <c r="Z783" s="1"/>
      <c r="AA783" s="1"/>
      <c r="AB783" s="1"/>
      <c r="AC783" s="1"/>
      <c r="AD783" s="1"/>
      <c r="AE783" s="1"/>
      <c r="AF783" s="1"/>
      <c r="AG783" s="1"/>
      <c r="AH783" s="1"/>
      <c r="AI783" s="1"/>
      <c r="AJ783" s="1"/>
      <c r="AK783" s="1"/>
      <c r="AL783" s="1"/>
      <c r="AM783" s="1"/>
      <c r="AN783" s="1"/>
      <c r="AO783" s="1"/>
      <c r="AP783" s="1"/>
      <c r="AQ783" s="1"/>
      <c r="AR783" s="1"/>
      <c r="AS783" s="1"/>
      <c r="AT783" s="1"/>
      <c r="AU783" s="1"/>
      <c r="AV783" s="1"/>
      <c r="AW783" s="1"/>
      <c r="AX783" s="1"/>
      <c r="AY783" s="1"/>
    </row>
    <row r="784" spans="1:51" ht="71.099999999999994" customHeight="1" x14ac:dyDescent="0.2">
      <c r="A784" s="174">
        <f t="shared" si="12"/>
        <v>776</v>
      </c>
      <c r="B784" s="215" t="s">
        <v>2381</v>
      </c>
      <c r="C784" s="215" t="s">
        <v>2458</v>
      </c>
      <c r="D784" s="288" t="s">
        <v>2459</v>
      </c>
      <c r="E784" s="289" t="s">
        <v>83</v>
      </c>
      <c r="F784" s="215" t="s">
        <v>34</v>
      </c>
      <c r="G784" s="289" t="s">
        <v>35</v>
      </c>
      <c r="H784" s="261">
        <v>44562</v>
      </c>
      <c r="I784" s="182" t="s">
        <v>3425</v>
      </c>
      <c r="J784" s="182" t="s">
        <v>3425</v>
      </c>
      <c r="K784" s="180" t="s">
        <v>40</v>
      </c>
      <c r="L784" s="217" t="s">
        <v>989</v>
      </c>
      <c r="M784" s="217" t="s">
        <v>989</v>
      </c>
      <c r="N784" s="181" t="s">
        <v>41</v>
      </c>
      <c r="O784" s="200">
        <v>44859</v>
      </c>
      <c r="P784" s="182" t="s">
        <v>989</v>
      </c>
      <c r="Q784" s="1"/>
      <c r="R784" s="1"/>
      <c r="S784" s="1"/>
      <c r="T784" s="1"/>
      <c r="U784" s="1"/>
      <c r="V784" s="1"/>
      <c r="W784" s="1"/>
      <c r="X784" s="1"/>
      <c r="Y784" s="1"/>
      <c r="Z784" s="1"/>
      <c r="AA784" s="1"/>
      <c r="AB784" s="1"/>
      <c r="AC784" s="1"/>
      <c r="AD784" s="1"/>
      <c r="AE784" s="1"/>
      <c r="AF784" s="1"/>
      <c r="AG784" s="1"/>
      <c r="AH784" s="1"/>
      <c r="AI784" s="1"/>
      <c r="AJ784" s="1"/>
      <c r="AK784" s="1"/>
      <c r="AL784" s="1"/>
      <c r="AM784" s="1"/>
      <c r="AN784" s="1"/>
      <c r="AO784" s="1"/>
      <c r="AP784" s="1"/>
      <c r="AQ784" s="1"/>
      <c r="AR784" s="1"/>
      <c r="AS784" s="1"/>
      <c r="AT784" s="1"/>
      <c r="AU784" s="1"/>
      <c r="AV784" s="1"/>
      <c r="AW784" s="1"/>
      <c r="AX784" s="1"/>
      <c r="AY784" s="1"/>
    </row>
    <row r="785" spans="1:51" ht="71.099999999999994" customHeight="1" x14ac:dyDescent="0.2">
      <c r="A785" s="174">
        <f t="shared" si="12"/>
        <v>777</v>
      </c>
      <c r="B785" s="215" t="s">
        <v>2381</v>
      </c>
      <c r="C785" s="215" t="s">
        <v>2460</v>
      </c>
      <c r="D785" s="288" t="s">
        <v>2461</v>
      </c>
      <c r="E785" s="289" t="s">
        <v>83</v>
      </c>
      <c r="F785" s="215" t="s">
        <v>34</v>
      </c>
      <c r="G785" s="289" t="s">
        <v>35</v>
      </c>
      <c r="H785" s="261">
        <v>44562</v>
      </c>
      <c r="I785" s="182" t="s">
        <v>3425</v>
      </c>
      <c r="J785" s="182" t="s">
        <v>3425</v>
      </c>
      <c r="K785" s="180" t="s">
        <v>40</v>
      </c>
      <c r="L785" s="217" t="s">
        <v>989</v>
      </c>
      <c r="M785" s="217" t="s">
        <v>989</v>
      </c>
      <c r="N785" s="181" t="s">
        <v>41</v>
      </c>
      <c r="O785" s="200">
        <v>44859</v>
      </c>
      <c r="P785" s="182" t="s">
        <v>989</v>
      </c>
      <c r="Q785" s="1"/>
      <c r="R785" s="1"/>
      <c r="S785" s="1"/>
      <c r="T785" s="1"/>
      <c r="U785" s="1"/>
      <c r="V785" s="1"/>
      <c r="W785" s="1"/>
      <c r="X785" s="1"/>
      <c r="Y785" s="1"/>
      <c r="Z785" s="1"/>
      <c r="AA785" s="1"/>
      <c r="AB785" s="1"/>
      <c r="AC785" s="1"/>
      <c r="AD785" s="1"/>
      <c r="AE785" s="1"/>
      <c r="AF785" s="1"/>
      <c r="AG785" s="1"/>
      <c r="AH785" s="1"/>
      <c r="AI785" s="1"/>
      <c r="AJ785" s="1"/>
      <c r="AK785" s="1"/>
      <c r="AL785" s="1"/>
      <c r="AM785" s="1"/>
      <c r="AN785" s="1"/>
      <c r="AO785" s="1"/>
      <c r="AP785" s="1"/>
      <c r="AQ785" s="1"/>
      <c r="AR785" s="1"/>
      <c r="AS785" s="1"/>
      <c r="AT785" s="1"/>
      <c r="AU785" s="1"/>
      <c r="AV785" s="1"/>
      <c r="AW785" s="1"/>
      <c r="AX785" s="1"/>
      <c r="AY785" s="1"/>
    </row>
    <row r="786" spans="1:51" ht="71.099999999999994" customHeight="1" x14ac:dyDescent="0.2">
      <c r="A786" s="174">
        <f t="shared" si="12"/>
        <v>778</v>
      </c>
      <c r="B786" s="215" t="s">
        <v>2381</v>
      </c>
      <c r="C786" s="215" t="s">
        <v>2462</v>
      </c>
      <c r="D786" s="288" t="s">
        <v>2463</v>
      </c>
      <c r="E786" s="289" t="s">
        <v>83</v>
      </c>
      <c r="F786" s="215" t="s">
        <v>34</v>
      </c>
      <c r="G786" s="289" t="s">
        <v>35</v>
      </c>
      <c r="H786" s="261">
        <v>44562</v>
      </c>
      <c r="I786" s="182" t="s">
        <v>3425</v>
      </c>
      <c r="J786" s="182" t="s">
        <v>3425</v>
      </c>
      <c r="K786" s="180" t="s">
        <v>40</v>
      </c>
      <c r="L786" s="217" t="s">
        <v>989</v>
      </c>
      <c r="M786" s="217" t="s">
        <v>989</v>
      </c>
      <c r="N786" s="181" t="s">
        <v>41</v>
      </c>
      <c r="O786" s="200">
        <v>44859</v>
      </c>
      <c r="P786" s="182" t="s">
        <v>989</v>
      </c>
      <c r="Q786" s="1"/>
      <c r="R786" s="1"/>
      <c r="S786" s="1"/>
      <c r="T786" s="1"/>
      <c r="U786" s="1"/>
      <c r="V786" s="1"/>
      <c r="W786" s="1"/>
      <c r="X786" s="1"/>
      <c r="Y786" s="1"/>
      <c r="Z786" s="1"/>
      <c r="AA786" s="1"/>
      <c r="AB786" s="1"/>
      <c r="AC786" s="1"/>
      <c r="AD786" s="1"/>
      <c r="AE786" s="1"/>
      <c r="AF786" s="1"/>
      <c r="AG786" s="1"/>
      <c r="AH786" s="1"/>
      <c r="AI786" s="1"/>
      <c r="AJ786" s="1"/>
      <c r="AK786" s="1"/>
      <c r="AL786" s="1"/>
      <c r="AM786" s="1"/>
      <c r="AN786" s="1"/>
      <c r="AO786" s="1"/>
      <c r="AP786" s="1"/>
      <c r="AQ786" s="1"/>
      <c r="AR786" s="1"/>
      <c r="AS786" s="1"/>
      <c r="AT786" s="1"/>
      <c r="AU786" s="1"/>
      <c r="AV786" s="1"/>
      <c r="AW786" s="1"/>
      <c r="AX786" s="1"/>
      <c r="AY786" s="1"/>
    </row>
    <row r="787" spans="1:51" ht="71.099999999999994" customHeight="1" x14ac:dyDescent="0.2">
      <c r="A787" s="174">
        <f t="shared" si="12"/>
        <v>779</v>
      </c>
      <c r="B787" s="215" t="s">
        <v>2381</v>
      </c>
      <c r="C787" s="215" t="s">
        <v>2464</v>
      </c>
      <c r="D787" s="288" t="s">
        <v>2465</v>
      </c>
      <c r="E787" s="289" t="s">
        <v>83</v>
      </c>
      <c r="F787" s="215" t="s">
        <v>34</v>
      </c>
      <c r="G787" s="289" t="s">
        <v>35</v>
      </c>
      <c r="H787" s="261">
        <v>44562</v>
      </c>
      <c r="I787" s="182" t="s">
        <v>3425</v>
      </c>
      <c r="J787" s="182" t="s">
        <v>3425</v>
      </c>
      <c r="K787" s="180" t="s">
        <v>40</v>
      </c>
      <c r="L787" s="217" t="s">
        <v>989</v>
      </c>
      <c r="M787" s="217" t="s">
        <v>989</v>
      </c>
      <c r="N787" s="181" t="s">
        <v>41</v>
      </c>
      <c r="O787" s="200">
        <v>44859</v>
      </c>
      <c r="P787" s="182" t="s">
        <v>989</v>
      </c>
      <c r="Q787" s="1"/>
      <c r="R787" s="1"/>
      <c r="S787" s="1"/>
      <c r="T787" s="1"/>
      <c r="U787" s="1"/>
      <c r="V787" s="1"/>
      <c r="W787" s="1"/>
      <c r="X787" s="1"/>
      <c r="Y787" s="1"/>
      <c r="Z787" s="1"/>
      <c r="AA787" s="1"/>
      <c r="AB787" s="1"/>
      <c r="AC787" s="1"/>
      <c r="AD787" s="1"/>
      <c r="AE787" s="1"/>
      <c r="AF787" s="1"/>
      <c r="AG787" s="1"/>
      <c r="AH787" s="1"/>
      <c r="AI787" s="1"/>
      <c r="AJ787" s="1"/>
      <c r="AK787" s="1"/>
      <c r="AL787" s="1"/>
      <c r="AM787" s="1"/>
      <c r="AN787" s="1"/>
      <c r="AO787" s="1"/>
      <c r="AP787" s="1"/>
      <c r="AQ787" s="1"/>
      <c r="AR787" s="1"/>
      <c r="AS787" s="1"/>
      <c r="AT787" s="1"/>
      <c r="AU787" s="1"/>
      <c r="AV787" s="1"/>
      <c r="AW787" s="1"/>
      <c r="AX787" s="1"/>
      <c r="AY787" s="1"/>
    </row>
    <row r="788" spans="1:51" ht="71.099999999999994" customHeight="1" x14ac:dyDescent="0.2">
      <c r="A788" s="174">
        <f t="shared" si="12"/>
        <v>780</v>
      </c>
      <c r="B788" s="215" t="s">
        <v>2381</v>
      </c>
      <c r="C788" s="215" t="s">
        <v>2466</v>
      </c>
      <c r="D788" s="288" t="s">
        <v>2467</v>
      </c>
      <c r="E788" s="289" t="s">
        <v>83</v>
      </c>
      <c r="F788" s="215" t="s">
        <v>34</v>
      </c>
      <c r="G788" s="289" t="s">
        <v>35</v>
      </c>
      <c r="H788" s="261">
        <v>44562</v>
      </c>
      <c r="I788" s="182" t="s">
        <v>3425</v>
      </c>
      <c r="J788" s="182" t="s">
        <v>3425</v>
      </c>
      <c r="K788" s="262" t="s">
        <v>47</v>
      </c>
      <c r="L788" s="200" t="s">
        <v>1045</v>
      </c>
      <c r="M788" s="200" t="s">
        <v>1045</v>
      </c>
      <c r="N788" s="200" t="s">
        <v>119</v>
      </c>
      <c r="O788" s="200">
        <v>44859</v>
      </c>
      <c r="P788" s="178" t="s">
        <v>1105</v>
      </c>
      <c r="Q788" s="1"/>
      <c r="R788" s="1"/>
      <c r="S788" s="1"/>
      <c r="T788" s="1"/>
      <c r="U788" s="1"/>
      <c r="V788" s="1"/>
      <c r="W788" s="1"/>
      <c r="X788" s="1"/>
      <c r="Y788" s="1"/>
      <c r="Z788" s="1"/>
      <c r="AA788" s="1"/>
      <c r="AB788" s="1"/>
      <c r="AC788" s="1"/>
      <c r="AD788" s="1"/>
      <c r="AE788" s="1"/>
      <c r="AF788" s="1"/>
      <c r="AG788" s="1"/>
      <c r="AH788" s="1"/>
      <c r="AI788" s="1"/>
      <c r="AJ788" s="1"/>
      <c r="AK788" s="1"/>
      <c r="AL788" s="1"/>
      <c r="AM788" s="1"/>
      <c r="AN788" s="1"/>
      <c r="AO788" s="1"/>
      <c r="AP788" s="1"/>
      <c r="AQ788" s="1"/>
      <c r="AR788" s="1"/>
      <c r="AS788" s="1"/>
      <c r="AT788" s="1"/>
      <c r="AU788" s="1"/>
      <c r="AV788" s="1"/>
      <c r="AW788" s="1"/>
      <c r="AX788" s="1"/>
      <c r="AY788" s="1"/>
    </row>
    <row r="789" spans="1:51" ht="71.099999999999994" customHeight="1" x14ac:dyDescent="0.2">
      <c r="A789" s="174">
        <f t="shared" si="12"/>
        <v>781</v>
      </c>
      <c r="B789" s="215" t="s">
        <v>2381</v>
      </c>
      <c r="C789" s="215" t="s">
        <v>2468</v>
      </c>
      <c r="D789" s="288" t="s">
        <v>2469</v>
      </c>
      <c r="E789" s="289" t="s">
        <v>83</v>
      </c>
      <c r="F789" s="215" t="s">
        <v>34</v>
      </c>
      <c r="G789" s="289" t="s">
        <v>35</v>
      </c>
      <c r="H789" s="261">
        <v>44562</v>
      </c>
      <c r="I789" s="182" t="s">
        <v>3425</v>
      </c>
      <c r="J789" s="182" t="s">
        <v>3425</v>
      </c>
      <c r="K789" s="180" t="s">
        <v>40</v>
      </c>
      <c r="L789" s="217" t="s">
        <v>989</v>
      </c>
      <c r="M789" s="217" t="s">
        <v>989</v>
      </c>
      <c r="N789" s="181" t="s">
        <v>41</v>
      </c>
      <c r="O789" s="200">
        <v>44859</v>
      </c>
      <c r="P789" s="182" t="s">
        <v>989</v>
      </c>
      <c r="Q789" s="1"/>
      <c r="R789" s="1"/>
      <c r="S789" s="1"/>
      <c r="T789" s="1"/>
      <c r="U789" s="1"/>
      <c r="V789" s="1"/>
      <c r="W789" s="1"/>
      <c r="X789" s="1"/>
      <c r="Y789" s="1"/>
      <c r="Z789" s="1"/>
      <c r="AA789" s="1"/>
      <c r="AB789" s="1"/>
      <c r="AC789" s="1"/>
      <c r="AD789" s="1"/>
      <c r="AE789" s="1"/>
      <c r="AF789" s="1"/>
      <c r="AG789" s="1"/>
      <c r="AH789" s="1"/>
      <c r="AI789" s="1"/>
      <c r="AJ789" s="1"/>
      <c r="AK789" s="1"/>
      <c r="AL789" s="1"/>
      <c r="AM789" s="1"/>
      <c r="AN789" s="1"/>
      <c r="AO789" s="1"/>
      <c r="AP789" s="1"/>
      <c r="AQ789" s="1"/>
      <c r="AR789" s="1"/>
      <c r="AS789" s="1"/>
      <c r="AT789" s="1"/>
      <c r="AU789" s="1"/>
      <c r="AV789" s="1"/>
      <c r="AW789" s="1"/>
      <c r="AX789" s="1"/>
      <c r="AY789" s="1"/>
    </row>
    <row r="790" spans="1:51" ht="71.099999999999994" customHeight="1" x14ac:dyDescent="0.2">
      <c r="A790" s="174">
        <f t="shared" si="12"/>
        <v>782</v>
      </c>
      <c r="B790" s="215" t="s">
        <v>2381</v>
      </c>
      <c r="C790" s="215" t="s">
        <v>2470</v>
      </c>
      <c r="D790" s="288" t="s">
        <v>2471</v>
      </c>
      <c r="E790" s="289" t="s">
        <v>83</v>
      </c>
      <c r="F790" s="215" t="s">
        <v>34</v>
      </c>
      <c r="G790" s="289" t="s">
        <v>35</v>
      </c>
      <c r="H790" s="261">
        <v>44562</v>
      </c>
      <c r="I790" s="182" t="s">
        <v>3425</v>
      </c>
      <c r="J790" s="182" t="s">
        <v>3425</v>
      </c>
      <c r="K790" s="180" t="s">
        <v>40</v>
      </c>
      <c r="L790" s="217" t="s">
        <v>989</v>
      </c>
      <c r="M790" s="217" t="s">
        <v>989</v>
      </c>
      <c r="N790" s="181" t="s">
        <v>41</v>
      </c>
      <c r="O790" s="200">
        <v>44859</v>
      </c>
      <c r="P790" s="182" t="s">
        <v>989</v>
      </c>
      <c r="Q790" s="1"/>
      <c r="R790" s="1"/>
      <c r="S790" s="1"/>
      <c r="T790" s="1"/>
      <c r="U790" s="1"/>
      <c r="V790" s="1"/>
      <c r="W790" s="1"/>
      <c r="X790" s="1"/>
      <c r="Y790" s="1"/>
      <c r="Z790" s="1"/>
      <c r="AA790" s="1"/>
      <c r="AB790" s="1"/>
      <c r="AC790" s="1"/>
      <c r="AD790" s="1"/>
      <c r="AE790" s="1"/>
      <c r="AF790" s="1"/>
      <c r="AG790" s="1"/>
      <c r="AH790" s="1"/>
      <c r="AI790" s="1"/>
      <c r="AJ790" s="1"/>
      <c r="AK790" s="1"/>
      <c r="AL790" s="1"/>
      <c r="AM790" s="1"/>
      <c r="AN790" s="1"/>
      <c r="AO790" s="1"/>
      <c r="AP790" s="1"/>
      <c r="AQ790" s="1"/>
      <c r="AR790" s="1"/>
      <c r="AS790" s="1"/>
      <c r="AT790" s="1"/>
      <c r="AU790" s="1"/>
      <c r="AV790" s="1"/>
      <c r="AW790" s="1"/>
      <c r="AX790" s="1"/>
      <c r="AY790" s="1"/>
    </row>
    <row r="791" spans="1:51" ht="71.099999999999994" customHeight="1" x14ac:dyDescent="0.2">
      <c r="A791" s="174">
        <f t="shared" si="12"/>
        <v>783</v>
      </c>
      <c r="B791" s="215" t="s">
        <v>2381</v>
      </c>
      <c r="C791" s="215" t="s">
        <v>2472</v>
      </c>
      <c r="D791" s="288" t="s">
        <v>2473</v>
      </c>
      <c r="E791" s="289" t="s">
        <v>83</v>
      </c>
      <c r="F791" s="215" t="s">
        <v>34</v>
      </c>
      <c r="G791" s="289" t="s">
        <v>35</v>
      </c>
      <c r="H791" s="261">
        <v>44562</v>
      </c>
      <c r="I791" s="182" t="s">
        <v>3425</v>
      </c>
      <c r="J791" s="182" t="s">
        <v>3425</v>
      </c>
      <c r="K791" s="180" t="s">
        <v>40</v>
      </c>
      <c r="L791" s="217" t="s">
        <v>989</v>
      </c>
      <c r="M791" s="217" t="s">
        <v>989</v>
      </c>
      <c r="N791" s="181" t="s">
        <v>41</v>
      </c>
      <c r="O791" s="200">
        <v>44859</v>
      </c>
      <c r="P791" s="182" t="s">
        <v>989</v>
      </c>
      <c r="Q791" s="1"/>
      <c r="R791" s="1"/>
      <c r="S791" s="1"/>
      <c r="T791" s="1"/>
      <c r="U791" s="1"/>
      <c r="V791" s="1"/>
      <c r="W791" s="1"/>
      <c r="X791" s="1"/>
      <c r="Y791" s="1"/>
      <c r="Z791" s="1"/>
      <c r="AA791" s="1"/>
      <c r="AB791" s="1"/>
      <c r="AC791" s="1"/>
      <c r="AD791" s="1"/>
      <c r="AE791" s="1"/>
      <c r="AF791" s="1"/>
      <c r="AG791" s="1"/>
      <c r="AH791" s="1"/>
      <c r="AI791" s="1"/>
      <c r="AJ791" s="1"/>
      <c r="AK791" s="1"/>
      <c r="AL791" s="1"/>
      <c r="AM791" s="1"/>
      <c r="AN791" s="1"/>
      <c r="AO791" s="1"/>
      <c r="AP791" s="1"/>
      <c r="AQ791" s="1"/>
      <c r="AR791" s="1"/>
      <c r="AS791" s="1"/>
      <c r="AT791" s="1"/>
      <c r="AU791" s="1"/>
      <c r="AV791" s="1"/>
      <c r="AW791" s="1"/>
      <c r="AX791" s="1"/>
      <c r="AY791" s="1"/>
    </row>
    <row r="792" spans="1:51" ht="71.099999999999994" customHeight="1" x14ac:dyDescent="0.2">
      <c r="A792" s="174">
        <f t="shared" si="12"/>
        <v>784</v>
      </c>
      <c r="B792" s="215" t="s">
        <v>2381</v>
      </c>
      <c r="C792" s="215" t="s">
        <v>2474</v>
      </c>
      <c r="D792" s="288" t="s">
        <v>2475</v>
      </c>
      <c r="E792" s="289" t="s">
        <v>83</v>
      </c>
      <c r="F792" s="215" t="s">
        <v>34</v>
      </c>
      <c r="G792" s="289" t="s">
        <v>35</v>
      </c>
      <c r="H792" s="261">
        <v>44562</v>
      </c>
      <c r="I792" s="182" t="s">
        <v>3425</v>
      </c>
      <c r="J792" s="182" t="s">
        <v>3425</v>
      </c>
      <c r="K792" s="180" t="s">
        <v>40</v>
      </c>
      <c r="L792" s="217" t="s">
        <v>989</v>
      </c>
      <c r="M792" s="217" t="s">
        <v>989</v>
      </c>
      <c r="N792" s="181" t="s">
        <v>41</v>
      </c>
      <c r="O792" s="200">
        <v>44859</v>
      </c>
      <c r="P792" s="182" t="s">
        <v>989</v>
      </c>
      <c r="Q792" s="1"/>
      <c r="R792" s="1"/>
      <c r="S792" s="1"/>
      <c r="T792" s="1"/>
      <c r="U792" s="1"/>
      <c r="V792" s="1"/>
      <c r="W792" s="1"/>
      <c r="X792" s="1"/>
      <c r="Y792" s="1"/>
      <c r="Z792" s="1"/>
      <c r="AA792" s="1"/>
      <c r="AB792" s="1"/>
      <c r="AC792" s="1"/>
      <c r="AD792" s="1"/>
      <c r="AE792" s="1"/>
      <c r="AF792" s="1"/>
      <c r="AG792" s="1"/>
      <c r="AH792" s="1"/>
      <c r="AI792" s="1"/>
      <c r="AJ792" s="1"/>
      <c r="AK792" s="1"/>
      <c r="AL792" s="1"/>
      <c r="AM792" s="1"/>
      <c r="AN792" s="1"/>
      <c r="AO792" s="1"/>
      <c r="AP792" s="1"/>
      <c r="AQ792" s="1"/>
      <c r="AR792" s="1"/>
      <c r="AS792" s="1"/>
      <c r="AT792" s="1"/>
      <c r="AU792" s="1"/>
      <c r="AV792" s="1"/>
      <c r="AW792" s="1"/>
      <c r="AX792" s="1"/>
      <c r="AY792" s="1"/>
    </row>
    <row r="793" spans="1:51" ht="71.099999999999994" customHeight="1" x14ac:dyDescent="0.2">
      <c r="A793" s="174">
        <f t="shared" si="12"/>
        <v>785</v>
      </c>
      <c r="B793" s="215" t="s">
        <v>2381</v>
      </c>
      <c r="C793" s="215" t="s">
        <v>2476</v>
      </c>
      <c r="D793" s="288" t="s">
        <v>2477</v>
      </c>
      <c r="E793" s="289" t="s">
        <v>83</v>
      </c>
      <c r="F793" s="215" t="s">
        <v>34</v>
      </c>
      <c r="G793" s="289" t="s">
        <v>35</v>
      </c>
      <c r="H793" s="261">
        <v>44562</v>
      </c>
      <c r="I793" s="182" t="s">
        <v>3425</v>
      </c>
      <c r="J793" s="182" t="s">
        <v>3425</v>
      </c>
      <c r="K793" s="180" t="s">
        <v>40</v>
      </c>
      <c r="L793" s="217" t="s">
        <v>989</v>
      </c>
      <c r="M793" s="217" t="s">
        <v>989</v>
      </c>
      <c r="N793" s="181" t="s">
        <v>41</v>
      </c>
      <c r="O793" s="200">
        <v>44859</v>
      </c>
      <c r="P793" s="182" t="s">
        <v>989</v>
      </c>
      <c r="Q793" s="1"/>
      <c r="R793" s="1"/>
      <c r="S793" s="1"/>
      <c r="T793" s="1"/>
      <c r="U793" s="1"/>
      <c r="V793" s="1"/>
      <c r="W793" s="1"/>
      <c r="X793" s="1"/>
      <c r="Y793" s="1"/>
      <c r="Z793" s="1"/>
      <c r="AA793" s="1"/>
      <c r="AB793" s="1"/>
      <c r="AC793" s="1"/>
      <c r="AD793" s="1"/>
      <c r="AE793" s="1"/>
      <c r="AF793" s="1"/>
      <c r="AG793" s="1"/>
      <c r="AH793" s="1"/>
      <c r="AI793" s="1"/>
      <c r="AJ793" s="1"/>
      <c r="AK793" s="1"/>
      <c r="AL793" s="1"/>
      <c r="AM793" s="1"/>
      <c r="AN793" s="1"/>
      <c r="AO793" s="1"/>
      <c r="AP793" s="1"/>
      <c r="AQ793" s="1"/>
      <c r="AR793" s="1"/>
      <c r="AS793" s="1"/>
      <c r="AT793" s="1"/>
      <c r="AU793" s="1"/>
      <c r="AV793" s="1"/>
      <c r="AW793" s="1"/>
      <c r="AX793" s="1"/>
      <c r="AY793" s="1"/>
    </row>
    <row r="794" spans="1:51" ht="71.099999999999994" customHeight="1" x14ac:dyDescent="0.2">
      <c r="A794" s="174">
        <f t="shared" si="12"/>
        <v>786</v>
      </c>
      <c r="B794" s="215" t="s">
        <v>2381</v>
      </c>
      <c r="C794" s="215" t="s">
        <v>2478</v>
      </c>
      <c r="D794" s="288" t="s">
        <v>2479</v>
      </c>
      <c r="E794" s="289" t="s">
        <v>83</v>
      </c>
      <c r="F794" s="215" t="s">
        <v>34</v>
      </c>
      <c r="G794" s="289" t="s">
        <v>35</v>
      </c>
      <c r="H794" s="261">
        <v>44562</v>
      </c>
      <c r="I794" s="182" t="s">
        <v>3425</v>
      </c>
      <c r="J794" s="182" t="s">
        <v>3425</v>
      </c>
      <c r="K794" s="180" t="s">
        <v>40</v>
      </c>
      <c r="L794" s="217" t="s">
        <v>989</v>
      </c>
      <c r="M794" s="217" t="s">
        <v>989</v>
      </c>
      <c r="N794" s="181" t="s">
        <v>41</v>
      </c>
      <c r="O794" s="200">
        <v>44859</v>
      </c>
      <c r="P794" s="182" t="s">
        <v>989</v>
      </c>
      <c r="Q794" s="1"/>
      <c r="R794" s="1"/>
      <c r="S794" s="1"/>
      <c r="T794" s="1"/>
      <c r="U794" s="1"/>
      <c r="V794" s="1"/>
      <c r="W794" s="1"/>
      <c r="X794" s="1"/>
      <c r="Y794" s="1"/>
      <c r="Z794" s="1"/>
      <c r="AA794" s="1"/>
      <c r="AB794" s="1"/>
      <c r="AC794" s="1"/>
      <c r="AD794" s="1"/>
      <c r="AE794" s="1"/>
      <c r="AF794" s="1"/>
      <c r="AG794" s="1"/>
      <c r="AH794" s="1"/>
      <c r="AI794" s="1"/>
      <c r="AJ794" s="1"/>
      <c r="AK794" s="1"/>
      <c r="AL794" s="1"/>
      <c r="AM794" s="1"/>
      <c r="AN794" s="1"/>
      <c r="AO794" s="1"/>
      <c r="AP794" s="1"/>
      <c r="AQ794" s="1"/>
      <c r="AR794" s="1"/>
      <c r="AS794" s="1"/>
      <c r="AT794" s="1"/>
      <c r="AU794" s="1"/>
      <c r="AV794" s="1"/>
      <c r="AW794" s="1"/>
      <c r="AX794" s="1"/>
      <c r="AY794" s="1"/>
    </row>
    <row r="795" spans="1:51" ht="71.099999999999994" customHeight="1" x14ac:dyDescent="0.2">
      <c r="A795" s="174">
        <f t="shared" si="12"/>
        <v>787</v>
      </c>
      <c r="B795" s="215" t="s">
        <v>2381</v>
      </c>
      <c r="C795" s="215" t="s">
        <v>2480</v>
      </c>
      <c r="D795" s="288" t="s">
        <v>2481</v>
      </c>
      <c r="E795" s="289" t="s">
        <v>83</v>
      </c>
      <c r="F795" s="215" t="s">
        <v>34</v>
      </c>
      <c r="G795" s="289" t="s">
        <v>35</v>
      </c>
      <c r="H795" s="261">
        <v>44562</v>
      </c>
      <c r="I795" s="182" t="s">
        <v>3425</v>
      </c>
      <c r="J795" s="182" t="s">
        <v>3425</v>
      </c>
      <c r="K795" s="180" t="s">
        <v>40</v>
      </c>
      <c r="L795" s="217" t="s">
        <v>989</v>
      </c>
      <c r="M795" s="217" t="s">
        <v>989</v>
      </c>
      <c r="N795" s="181" t="s">
        <v>41</v>
      </c>
      <c r="O795" s="200">
        <v>44859</v>
      </c>
      <c r="P795" s="182" t="s">
        <v>989</v>
      </c>
      <c r="Q795" s="1"/>
      <c r="R795" s="1"/>
      <c r="S795" s="1"/>
      <c r="T795" s="1"/>
      <c r="U795" s="1"/>
      <c r="V795" s="1"/>
      <c r="W795" s="1"/>
      <c r="X795" s="1"/>
      <c r="Y795" s="1"/>
      <c r="Z795" s="1"/>
      <c r="AA795" s="1"/>
      <c r="AB795" s="1"/>
      <c r="AC795" s="1"/>
      <c r="AD795" s="1"/>
      <c r="AE795" s="1"/>
      <c r="AF795" s="1"/>
      <c r="AG795" s="1"/>
      <c r="AH795" s="1"/>
      <c r="AI795" s="1"/>
      <c r="AJ795" s="1"/>
      <c r="AK795" s="1"/>
      <c r="AL795" s="1"/>
      <c r="AM795" s="1"/>
      <c r="AN795" s="1"/>
      <c r="AO795" s="1"/>
      <c r="AP795" s="1"/>
      <c r="AQ795" s="1"/>
      <c r="AR795" s="1"/>
      <c r="AS795" s="1"/>
      <c r="AT795" s="1"/>
      <c r="AU795" s="1"/>
      <c r="AV795" s="1"/>
      <c r="AW795" s="1"/>
      <c r="AX795" s="1"/>
      <c r="AY795" s="1"/>
    </row>
    <row r="796" spans="1:51" ht="71.099999999999994" customHeight="1" x14ac:dyDescent="0.2">
      <c r="A796" s="174">
        <f t="shared" si="12"/>
        <v>788</v>
      </c>
      <c r="B796" s="215" t="s">
        <v>2381</v>
      </c>
      <c r="C796" s="215" t="s">
        <v>2482</v>
      </c>
      <c r="D796" s="288" t="s">
        <v>2483</v>
      </c>
      <c r="E796" s="289" t="s">
        <v>83</v>
      </c>
      <c r="F796" s="215" t="s">
        <v>34</v>
      </c>
      <c r="G796" s="289" t="s">
        <v>35</v>
      </c>
      <c r="H796" s="261">
        <v>44562</v>
      </c>
      <c r="I796" s="182" t="s">
        <v>3425</v>
      </c>
      <c r="J796" s="182" t="s">
        <v>3425</v>
      </c>
      <c r="K796" s="180" t="s">
        <v>40</v>
      </c>
      <c r="L796" s="217" t="s">
        <v>989</v>
      </c>
      <c r="M796" s="217" t="s">
        <v>989</v>
      </c>
      <c r="N796" s="181" t="s">
        <v>41</v>
      </c>
      <c r="O796" s="200">
        <v>44859</v>
      </c>
      <c r="P796" s="182" t="s">
        <v>989</v>
      </c>
      <c r="Q796" s="1"/>
      <c r="R796" s="1"/>
      <c r="S796" s="1"/>
      <c r="T796" s="1"/>
      <c r="U796" s="1"/>
      <c r="V796" s="1"/>
      <c r="W796" s="1"/>
      <c r="X796" s="1"/>
      <c r="Y796" s="1"/>
      <c r="Z796" s="1"/>
      <c r="AA796" s="1"/>
      <c r="AB796" s="1"/>
      <c r="AC796" s="1"/>
      <c r="AD796" s="1"/>
      <c r="AE796" s="1"/>
      <c r="AF796" s="1"/>
      <c r="AG796" s="1"/>
      <c r="AH796" s="1"/>
      <c r="AI796" s="1"/>
      <c r="AJ796" s="1"/>
      <c r="AK796" s="1"/>
      <c r="AL796" s="1"/>
      <c r="AM796" s="1"/>
      <c r="AN796" s="1"/>
      <c r="AO796" s="1"/>
      <c r="AP796" s="1"/>
      <c r="AQ796" s="1"/>
      <c r="AR796" s="1"/>
      <c r="AS796" s="1"/>
      <c r="AT796" s="1"/>
      <c r="AU796" s="1"/>
      <c r="AV796" s="1"/>
      <c r="AW796" s="1"/>
      <c r="AX796" s="1"/>
      <c r="AY796" s="1"/>
    </row>
    <row r="797" spans="1:51" ht="71.099999999999994" customHeight="1" x14ac:dyDescent="0.2">
      <c r="A797" s="174">
        <f t="shared" si="12"/>
        <v>789</v>
      </c>
      <c r="B797" s="215" t="s">
        <v>2381</v>
      </c>
      <c r="C797" s="215" t="s">
        <v>2458</v>
      </c>
      <c r="D797" s="288" t="s">
        <v>2459</v>
      </c>
      <c r="E797" s="289" t="s">
        <v>83</v>
      </c>
      <c r="F797" s="215" t="s">
        <v>34</v>
      </c>
      <c r="G797" s="289" t="s">
        <v>35</v>
      </c>
      <c r="H797" s="261">
        <v>44562</v>
      </c>
      <c r="I797" s="182" t="s">
        <v>3425</v>
      </c>
      <c r="J797" s="182" t="s">
        <v>3425</v>
      </c>
      <c r="K797" s="180" t="s">
        <v>40</v>
      </c>
      <c r="L797" s="217" t="s">
        <v>989</v>
      </c>
      <c r="M797" s="217" t="s">
        <v>989</v>
      </c>
      <c r="N797" s="181" t="s">
        <v>41</v>
      </c>
      <c r="O797" s="200">
        <v>44859</v>
      </c>
      <c r="P797" s="182" t="s">
        <v>989</v>
      </c>
      <c r="Q797" s="1"/>
      <c r="R797" s="1"/>
      <c r="S797" s="1"/>
      <c r="T797" s="1"/>
      <c r="U797" s="1"/>
      <c r="V797" s="1"/>
      <c r="W797" s="1"/>
      <c r="X797" s="1"/>
      <c r="Y797" s="1"/>
      <c r="Z797" s="1"/>
      <c r="AA797" s="1"/>
      <c r="AB797" s="1"/>
      <c r="AC797" s="1"/>
      <c r="AD797" s="1"/>
      <c r="AE797" s="1"/>
      <c r="AF797" s="1"/>
      <c r="AG797" s="1"/>
      <c r="AH797" s="1"/>
      <c r="AI797" s="1"/>
      <c r="AJ797" s="1"/>
      <c r="AK797" s="1"/>
      <c r="AL797" s="1"/>
      <c r="AM797" s="1"/>
      <c r="AN797" s="1"/>
      <c r="AO797" s="1"/>
      <c r="AP797" s="1"/>
      <c r="AQ797" s="1"/>
      <c r="AR797" s="1"/>
      <c r="AS797" s="1"/>
      <c r="AT797" s="1"/>
      <c r="AU797" s="1"/>
      <c r="AV797" s="1"/>
      <c r="AW797" s="1"/>
      <c r="AX797" s="1"/>
      <c r="AY797" s="1"/>
    </row>
    <row r="798" spans="1:51" ht="71.099999999999994" customHeight="1" x14ac:dyDescent="0.2">
      <c r="A798" s="174">
        <f t="shared" si="12"/>
        <v>790</v>
      </c>
      <c r="B798" s="215" t="s">
        <v>2381</v>
      </c>
      <c r="C798" s="215" t="s">
        <v>2460</v>
      </c>
      <c r="D798" s="288" t="s">
        <v>2461</v>
      </c>
      <c r="E798" s="289" t="s">
        <v>83</v>
      </c>
      <c r="F798" s="215" t="s">
        <v>34</v>
      </c>
      <c r="G798" s="289" t="s">
        <v>35</v>
      </c>
      <c r="H798" s="261">
        <v>44562</v>
      </c>
      <c r="I798" s="182" t="s">
        <v>3425</v>
      </c>
      <c r="J798" s="182" t="s">
        <v>3425</v>
      </c>
      <c r="K798" s="180" t="s">
        <v>40</v>
      </c>
      <c r="L798" s="217" t="s">
        <v>989</v>
      </c>
      <c r="M798" s="217" t="s">
        <v>989</v>
      </c>
      <c r="N798" s="181" t="s">
        <v>41</v>
      </c>
      <c r="O798" s="200">
        <v>44859</v>
      </c>
      <c r="P798" s="182" t="s">
        <v>989</v>
      </c>
      <c r="Q798" s="1"/>
      <c r="R798" s="1"/>
      <c r="S798" s="1"/>
      <c r="T798" s="1"/>
      <c r="U798" s="1"/>
      <c r="V798" s="1"/>
      <c r="W798" s="1"/>
      <c r="X798" s="1"/>
      <c r="Y798" s="1"/>
      <c r="Z798" s="1"/>
      <c r="AA798" s="1"/>
      <c r="AB798" s="1"/>
      <c r="AC798" s="1"/>
      <c r="AD798" s="1"/>
      <c r="AE798" s="1"/>
      <c r="AF798" s="1"/>
      <c r="AG798" s="1"/>
      <c r="AH798" s="1"/>
      <c r="AI798" s="1"/>
      <c r="AJ798" s="1"/>
      <c r="AK798" s="1"/>
      <c r="AL798" s="1"/>
      <c r="AM798" s="1"/>
      <c r="AN798" s="1"/>
      <c r="AO798" s="1"/>
      <c r="AP798" s="1"/>
      <c r="AQ798" s="1"/>
      <c r="AR798" s="1"/>
      <c r="AS798" s="1"/>
      <c r="AT798" s="1"/>
      <c r="AU798" s="1"/>
      <c r="AV798" s="1"/>
      <c r="AW798" s="1"/>
      <c r="AX798" s="1"/>
      <c r="AY798" s="1"/>
    </row>
    <row r="799" spans="1:51" ht="71.099999999999994" customHeight="1" x14ac:dyDescent="0.2">
      <c r="A799" s="174">
        <f t="shared" si="12"/>
        <v>791</v>
      </c>
      <c r="B799" s="215" t="s">
        <v>2381</v>
      </c>
      <c r="C799" s="215" t="s">
        <v>2462</v>
      </c>
      <c r="D799" s="288" t="s">
        <v>2463</v>
      </c>
      <c r="E799" s="289" t="s">
        <v>83</v>
      </c>
      <c r="F799" s="215" t="s">
        <v>34</v>
      </c>
      <c r="G799" s="289" t="s">
        <v>35</v>
      </c>
      <c r="H799" s="261">
        <v>44562</v>
      </c>
      <c r="I799" s="182" t="s">
        <v>3425</v>
      </c>
      <c r="J799" s="182" t="s">
        <v>3425</v>
      </c>
      <c r="K799" s="180" t="s">
        <v>40</v>
      </c>
      <c r="L799" s="217" t="s">
        <v>989</v>
      </c>
      <c r="M799" s="217" t="s">
        <v>989</v>
      </c>
      <c r="N799" s="181" t="s">
        <v>41</v>
      </c>
      <c r="O799" s="200">
        <v>44859</v>
      </c>
      <c r="P799" s="182" t="s">
        <v>989</v>
      </c>
      <c r="Q799" s="1"/>
      <c r="R799" s="1"/>
      <c r="S799" s="1"/>
      <c r="T799" s="1"/>
      <c r="U799" s="1"/>
      <c r="V799" s="1"/>
      <c r="W799" s="1"/>
      <c r="X799" s="1"/>
      <c r="Y799" s="1"/>
      <c r="Z799" s="1"/>
      <c r="AA799" s="1"/>
      <c r="AB799" s="1"/>
      <c r="AC799" s="1"/>
      <c r="AD799" s="1"/>
      <c r="AE799" s="1"/>
      <c r="AF799" s="1"/>
      <c r="AG799" s="1"/>
      <c r="AH799" s="1"/>
      <c r="AI799" s="1"/>
      <c r="AJ799" s="1"/>
      <c r="AK799" s="1"/>
      <c r="AL799" s="1"/>
      <c r="AM799" s="1"/>
      <c r="AN799" s="1"/>
      <c r="AO799" s="1"/>
      <c r="AP799" s="1"/>
      <c r="AQ799" s="1"/>
      <c r="AR799" s="1"/>
      <c r="AS799" s="1"/>
      <c r="AT799" s="1"/>
      <c r="AU799" s="1"/>
      <c r="AV799" s="1"/>
      <c r="AW799" s="1"/>
      <c r="AX799" s="1"/>
      <c r="AY799" s="1"/>
    </row>
    <row r="800" spans="1:51" ht="71.099999999999994" customHeight="1" x14ac:dyDescent="0.2">
      <c r="A800" s="174">
        <f t="shared" si="12"/>
        <v>792</v>
      </c>
      <c r="B800" s="215" t="s">
        <v>2381</v>
      </c>
      <c r="C800" s="215" t="s">
        <v>2484</v>
      </c>
      <c r="D800" s="288" t="s">
        <v>2485</v>
      </c>
      <c r="E800" s="289" t="s">
        <v>83</v>
      </c>
      <c r="F800" s="215" t="s">
        <v>34</v>
      </c>
      <c r="G800" s="289" t="s">
        <v>35</v>
      </c>
      <c r="H800" s="261">
        <v>44562</v>
      </c>
      <c r="I800" s="182" t="s">
        <v>3425</v>
      </c>
      <c r="J800" s="182" t="s">
        <v>3425</v>
      </c>
      <c r="K800" s="180" t="s">
        <v>40</v>
      </c>
      <c r="L800" s="217" t="s">
        <v>989</v>
      </c>
      <c r="M800" s="217" t="s">
        <v>989</v>
      </c>
      <c r="N800" s="181" t="s">
        <v>41</v>
      </c>
      <c r="O800" s="200">
        <v>44863</v>
      </c>
      <c r="P800" s="182" t="s">
        <v>989</v>
      </c>
      <c r="Q800" s="1"/>
      <c r="R800" s="1"/>
      <c r="S800" s="1"/>
      <c r="T800" s="1"/>
      <c r="U800" s="1"/>
      <c r="V800" s="1"/>
      <c r="W800" s="1"/>
      <c r="X800" s="1"/>
      <c r="Y800" s="1"/>
      <c r="Z800" s="1"/>
      <c r="AA800" s="1"/>
      <c r="AB800" s="1"/>
      <c r="AC800" s="1"/>
      <c r="AD800" s="1"/>
      <c r="AE800" s="1"/>
      <c r="AF800" s="1"/>
      <c r="AG800" s="1"/>
      <c r="AH800" s="1"/>
      <c r="AI800" s="1"/>
      <c r="AJ800" s="1"/>
      <c r="AK800" s="1"/>
      <c r="AL800" s="1"/>
      <c r="AM800" s="1"/>
      <c r="AN800" s="1"/>
      <c r="AO800" s="1"/>
      <c r="AP800" s="1"/>
      <c r="AQ800" s="1"/>
      <c r="AR800" s="1"/>
      <c r="AS800" s="1"/>
      <c r="AT800" s="1"/>
      <c r="AU800" s="1"/>
      <c r="AV800" s="1"/>
      <c r="AW800" s="1"/>
      <c r="AX800" s="1"/>
      <c r="AY800" s="1"/>
    </row>
    <row r="801" spans="1:51" ht="71.099999999999994" customHeight="1" x14ac:dyDescent="0.2">
      <c r="A801" s="174">
        <f t="shared" si="12"/>
        <v>793</v>
      </c>
      <c r="B801" s="215" t="s">
        <v>2381</v>
      </c>
      <c r="C801" s="215" t="s">
        <v>2486</v>
      </c>
      <c r="D801" s="288" t="s">
        <v>2487</v>
      </c>
      <c r="E801" s="289" t="s">
        <v>83</v>
      </c>
      <c r="F801" s="215" t="s">
        <v>34</v>
      </c>
      <c r="G801" s="289" t="s">
        <v>35</v>
      </c>
      <c r="H801" s="261">
        <v>44562</v>
      </c>
      <c r="I801" s="182" t="s">
        <v>3425</v>
      </c>
      <c r="J801" s="182" t="s">
        <v>3425</v>
      </c>
      <c r="K801" s="180" t="s">
        <v>40</v>
      </c>
      <c r="L801" s="217" t="s">
        <v>989</v>
      </c>
      <c r="M801" s="217" t="s">
        <v>989</v>
      </c>
      <c r="N801" s="181" t="s">
        <v>41</v>
      </c>
      <c r="O801" s="200">
        <v>44859</v>
      </c>
      <c r="P801" s="182" t="s">
        <v>989</v>
      </c>
      <c r="Q801" s="1"/>
      <c r="R801" s="1"/>
      <c r="S801" s="1"/>
      <c r="T801" s="1"/>
      <c r="U801" s="1"/>
      <c r="V801" s="1"/>
      <c r="W801" s="1"/>
      <c r="X801" s="1"/>
      <c r="Y801" s="1"/>
      <c r="Z801" s="1"/>
      <c r="AA801" s="1"/>
      <c r="AB801" s="1"/>
      <c r="AC801" s="1"/>
      <c r="AD801" s="1"/>
      <c r="AE801" s="1"/>
      <c r="AF801" s="1"/>
      <c r="AG801" s="1"/>
      <c r="AH801" s="1"/>
      <c r="AI801" s="1"/>
      <c r="AJ801" s="1"/>
      <c r="AK801" s="1"/>
      <c r="AL801" s="1"/>
      <c r="AM801" s="1"/>
      <c r="AN801" s="1"/>
      <c r="AO801" s="1"/>
      <c r="AP801" s="1"/>
      <c r="AQ801" s="1"/>
      <c r="AR801" s="1"/>
      <c r="AS801" s="1"/>
      <c r="AT801" s="1"/>
      <c r="AU801" s="1"/>
      <c r="AV801" s="1"/>
      <c r="AW801" s="1"/>
      <c r="AX801" s="1"/>
      <c r="AY801" s="1"/>
    </row>
    <row r="802" spans="1:51" ht="71.099999999999994" customHeight="1" x14ac:dyDescent="0.2">
      <c r="A802" s="174">
        <f t="shared" si="12"/>
        <v>794</v>
      </c>
      <c r="B802" s="215" t="s">
        <v>2381</v>
      </c>
      <c r="C802" s="187" t="s">
        <v>2488</v>
      </c>
      <c r="D802" s="288" t="s">
        <v>2489</v>
      </c>
      <c r="E802" s="289" t="s">
        <v>83</v>
      </c>
      <c r="F802" s="215" t="s">
        <v>34</v>
      </c>
      <c r="G802" s="289" t="s">
        <v>35</v>
      </c>
      <c r="H802" s="261">
        <v>45105</v>
      </c>
      <c r="I802" s="182" t="s">
        <v>3425</v>
      </c>
      <c r="J802" s="182" t="s">
        <v>3425</v>
      </c>
      <c r="K802" s="180" t="s">
        <v>40</v>
      </c>
      <c r="L802" s="217" t="s">
        <v>989</v>
      </c>
      <c r="M802" s="217" t="s">
        <v>989</v>
      </c>
      <c r="N802" s="181" t="s">
        <v>41</v>
      </c>
      <c r="O802" s="263">
        <v>45105</v>
      </c>
      <c r="P802" s="182" t="s">
        <v>989</v>
      </c>
      <c r="Q802" s="1"/>
      <c r="R802" s="1"/>
      <c r="S802" s="1"/>
      <c r="T802" s="1"/>
      <c r="U802" s="1"/>
      <c r="V802" s="1"/>
      <c r="W802" s="1"/>
      <c r="X802" s="1"/>
      <c r="Y802" s="1"/>
      <c r="Z802" s="1"/>
      <c r="AA802" s="1"/>
      <c r="AB802" s="1"/>
      <c r="AC802" s="1"/>
      <c r="AD802" s="1"/>
      <c r="AE802" s="1"/>
      <c r="AF802" s="1"/>
      <c r="AG802" s="1"/>
      <c r="AH802" s="1"/>
      <c r="AI802" s="1"/>
      <c r="AJ802" s="1"/>
      <c r="AK802" s="1"/>
      <c r="AL802" s="1"/>
      <c r="AM802" s="1"/>
      <c r="AN802" s="1"/>
      <c r="AO802" s="1"/>
      <c r="AP802" s="1"/>
      <c r="AQ802" s="1"/>
      <c r="AR802" s="1"/>
      <c r="AS802" s="1"/>
      <c r="AT802" s="1"/>
      <c r="AU802" s="1"/>
      <c r="AV802" s="1"/>
      <c r="AW802" s="1"/>
      <c r="AX802" s="1"/>
      <c r="AY802" s="1"/>
    </row>
    <row r="803" spans="1:51" ht="71.099999999999994" customHeight="1" x14ac:dyDescent="0.2">
      <c r="A803" s="174">
        <f t="shared" si="12"/>
        <v>795</v>
      </c>
      <c r="B803" s="215" t="s">
        <v>2381</v>
      </c>
      <c r="C803" s="215" t="s">
        <v>2382</v>
      </c>
      <c r="D803" s="288" t="s">
        <v>2490</v>
      </c>
      <c r="E803" s="289" t="s">
        <v>83</v>
      </c>
      <c r="F803" s="215" t="s">
        <v>34</v>
      </c>
      <c r="G803" s="289" t="s">
        <v>35</v>
      </c>
      <c r="H803" s="261">
        <v>44562</v>
      </c>
      <c r="I803" s="182" t="s">
        <v>3425</v>
      </c>
      <c r="J803" s="182" t="s">
        <v>3425</v>
      </c>
      <c r="K803" s="180" t="s">
        <v>40</v>
      </c>
      <c r="L803" s="217" t="s">
        <v>989</v>
      </c>
      <c r="M803" s="217" t="s">
        <v>989</v>
      </c>
      <c r="N803" s="181" t="s">
        <v>41</v>
      </c>
      <c r="O803" s="200">
        <v>44859</v>
      </c>
      <c r="P803" s="182" t="s">
        <v>989</v>
      </c>
      <c r="Q803" s="1"/>
      <c r="R803" s="1"/>
      <c r="S803" s="1"/>
      <c r="T803" s="1"/>
      <c r="U803" s="1"/>
      <c r="V803" s="1"/>
      <c r="W803" s="1"/>
      <c r="X803" s="1"/>
      <c r="Y803" s="1"/>
      <c r="Z803" s="1"/>
      <c r="AA803" s="1"/>
      <c r="AB803" s="1"/>
      <c r="AC803" s="1"/>
      <c r="AD803" s="1"/>
      <c r="AE803" s="1"/>
      <c r="AF803" s="1"/>
      <c r="AG803" s="1"/>
      <c r="AH803" s="1"/>
      <c r="AI803" s="1"/>
      <c r="AJ803" s="1"/>
      <c r="AK803" s="1"/>
      <c r="AL803" s="1"/>
      <c r="AM803" s="1"/>
      <c r="AN803" s="1"/>
      <c r="AO803" s="1"/>
      <c r="AP803" s="1"/>
      <c r="AQ803" s="1"/>
      <c r="AR803" s="1"/>
      <c r="AS803" s="1"/>
      <c r="AT803" s="1"/>
      <c r="AU803" s="1"/>
      <c r="AV803" s="1"/>
      <c r="AW803" s="1"/>
      <c r="AX803" s="1"/>
      <c r="AY803" s="1"/>
    </row>
    <row r="804" spans="1:51" ht="71.099999999999994" customHeight="1" x14ac:dyDescent="0.2">
      <c r="A804" s="174">
        <f t="shared" si="12"/>
        <v>796</v>
      </c>
      <c r="B804" s="215" t="s">
        <v>2381</v>
      </c>
      <c r="C804" s="215" t="s">
        <v>2491</v>
      </c>
      <c r="D804" s="288" t="s">
        <v>2385</v>
      </c>
      <c r="E804" s="289" t="s">
        <v>83</v>
      </c>
      <c r="F804" s="215" t="s">
        <v>34</v>
      </c>
      <c r="G804" s="289" t="s">
        <v>35</v>
      </c>
      <c r="H804" s="261">
        <v>44562</v>
      </c>
      <c r="I804" s="182" t="s">
        <v>3425</v>
      </c>
      <c r="J804" s="182" t="s">
        <v>3425</v>
      </c>
      <c r="K804" s="180" t="s">
        <v>40</v>
      </c>
      <c r="L804" s="217" t="s">
        <v>989</v>
      </c>
      <c r="M804" s="217" t="s">
        <v>989</v>
      </c>
      <c r="N804" s="181" t="s">
        <v>41</v>
      </c>
      <c r="O804" s="200">
        <v>44859</v>
      </c>
      <c r="P804" s="182" t="s">
        <v>989</v>
      </c>
      <c r="Q804" s="1"/>
      <c r="R804" s="1"/>
      <c r="S804" s="1"/>
      <c r="T804" s="1"/>
      <c r="U804" s="1"/>
      <c r="V804" s="1"/>
      <c r="W804" s="1"/>
      <c r="X804" s="1"/>
      <c r="Y804" s="1"/>
      <c r="Z804" s="1"/>
      <c r="AA804" s="1"/>
      <c r="AB804" s="1"/>
      <c r="AC804" s="1"/>
      <c r="AD804" s="1"/>
      <c r="AE804" s="1"/>
      <c r="AF804" s="1"/>
      <c r="AG804" s="1"/>
      <c r="AH804" s="1"/>
      <c r="AI804" s="1"/>
      <c r="AJ804" s="1"/>
      <c r="AK804" s="1"/>
      <c r="AL804" s="1"/>
      <c r="AM804" s="1"/>
      <c r="AN804" s="1"/>
      <c r="AO804" s="1"/>
      <c r="AP804" s="1"/>
      <c r="AQ804" s="1"/>
      <c r="AR804" s="1"/>
      <c r="AS804" s="1"/>
      <c r="AT804" s="1"/>
      <c r="AU804" s="1"/>
      <c r="AV804" s="1"/>
      <c r="AW804" s="1"/>
      <c r="AX804" s="1"/>
      <c r="AY804" s="1"/>
    </row>
    <row r="805" spans="1:51" ht="71.099999999999994" customHeight="1" x14ac:dyDescent="0.2">
      <c r="A805" s="174">
        <f t="shared" si="12"/>
        <v>797</v>
      </c>
      <c r="B805" s="215" t="s">
        <v>2381</v>
      </c>
      <c r="C805" s="215" t="s">
        <v>2492</v>
      </c>
      <c r="D805" s="288" t="s">
        <v>2493</v>
      </c>
      <c r="E805" s="289" t="s">
        <v>83</v>
      </c>
      <c r="F805" s="215" t="s">
        <v>34</v>
      </c>
      <c r="G805" s="289" t="s">
        <v>35</v>
      </c>
      <c r="H805" s="261">
        <v>44562</v>
      </c>
      <c r="I805" s="182" t="s">
        <v>3425</v>
      </c>
      <c r="J805" s="182" t="s">
        <v>3425</v>
      </c>
      <c r="K805" s="180" t="s">
        <v>40</v>
      </c>
      <c r="L805" s="217" t="s">
        <v>989</v>
      </c>
      <c r="M805" s="217" t="s">
        <v>989</v>
      </c>
      <c r="N805" s="181" t="s">
        <v>41</v>
      </c>
      <c r="O805" s="200">
        <v>44859</v>
      </c>
      <c r="P805" s="182" t="s">
        <v>989</v>
      </c>
      <c r="Q805" s="1"/>
      <c r="R805" s="1"/>
      <c r="S805" s="1"/>
      <c r="T805" s="1"/>
      <c r="U805" s="1"/>
      <c r="V805" s="1"/>
      <c r="W805" s="1"/>
      <c r="X805" s="1"/>
      <c r="Y805" s="1"/>
      <c r="Z805" s="1"/>
      <c r="AA805" s="1"/>
      <c r="AB805" s="1"/>
      <c r="AC805" s="1"/>
      <c r="AD805" s="1"/>
      <c r="AE805" s="1"/>
      <c r="AF805" s="1"/>
      <c r="AG805" s="1"/>
      <c r="AH805" s="1"/>
      <c r="AI805" s="1"/>
      <c r="AJ805" s="1"/>
      <c r="AK805" s="1"/>
      <c r="AL805" s="1"/>
      <c r="AM805" s="1"/>
      <c r="AN805" s="1"/>
      <c r="AO805" s="1"/>
      <c r="AP805" s="1"/>
      <c r="AQ805" s="1"/>
      <c r="AR805" s="1"/>
      <c r="AS805" s="1"/>
      <c r="AT805" s="1"/>
      <c r="AU805" s="1"/>
      <c r="AV805" s="1"/>
      <c r="AW805" s="1"/>
      <c r="AX805" s="1"/>
      <c r="AY805" s="1"/>
    </row>
    <row r="806" spans="1:51" ht="71.099999999999994" customHeight="1" x14ac:dyDescent="0.2">
      <c r="A806" s="174">
        <f t="shared" si="12"/>
        <v>798</v>
      </c>
      <c r="B806" s="215" t="s">
        <v>2381</v>
      </c>
      <c r="C806" s="215" t="s">
        <v>2494</v>
      </c>
      <c r="D806" s="288" t="s">
        <v>2387</v>
      </c>
      <c r="E806" s="289" t="s">
        <v>83</v>
      </c>
      <c r="F806" s="215" t="s">
        <v>34</v>
      </c>
      <c r="G806" s="289" t="s">
        <v>35</v>
      </c>
      <c r="H806" s="261">
        <v>44562</v>
      </c>
      <c r="I806" s="182" t="s">
        <v>3425</v>
      </c>
      <c r="J806" s="182" t="s">
        <v>3425</v>
      </c>
      <c r="K806" s="180" t="s">
        <v>40</v>
      </c>
      <c r="L806" s="217" t="s">
        <v>989</v>
      </c>
      <c r="M806" s="217" t="s">
        <v>989</v>
      </c>
      <c r="N806" s="181" t="s">
        <v>41</v>
      </c>
      <c r="O806" s="200">
        <v>44859</v>
      </c>
      <c r="P806" s="182" t="s">
        <v>989</v>
      </c>
      <c r="Q806" s="1"/>
      <c r="R806" s="1"/>
      <c r="S806" s="1"/>
      <c r="T806" s="1"/>
      <c r="U806" s="1"/>
      <c r="V806" s="1"/>
      <c r="W806" s="1"/>
      <c r="X806" s="1"/>
      <c r="Y806" s="1"/>
      <c r="Z806" s="1"/>
      <c r="AA806" s="1"/>
      <c r="AB806" s="1"/>
      <c r="AC806" s="1"/>
      <c r="AD806" s="1"/>
      <c r="AE806" s="1"/>
      <c r="AF806" s="1"/>
      <c r="AG806" s="1"/>
      <c r="AH806" s="1"/>
      <c r="AI806" s="1"/>
      <c r="AJ806" s="1"/>
      <c r="AK806" s="1"/>
      <c r="AL806" s="1"/>
      <c r="AM806" s="1"/>
      <c r="AN806" s="1"/>
      <c r="AO806" s="1"/>
      <c r="AP806" s="1"/>
      <c r="AQ806" s="1"/>
      <c r="AR806" s="1"/>
      <c r="AS806" s="1"/>
      <c r="AT806" s="1"/>
      <c r="AU806" s="1"/>
      <c r="AV806" s="1"/>
      <c r="AW806" s="1"/>
      <c r="AX806" s="1"/>
      <c r="AY806" s="1"/>
    </row>
    <row r="807" spans="1:51" ht="71.099999999999994" customHeight="1" x14ac:dyDescent="0.2">
      <c r="A807" s="174">
        <f t="shared" si="12"/>
        <v>799</v>
      </c>
      <c r="B807" s="215" t="s">
        <v>2381</v>
      </c>
      <c r="C807" s="215" t="s">
        <v>2495</v>
      </c>
      <c r="D807" s="288" t="s">
        <v>2399</v>
      </c>
      <c r="E807" s="289" t="s">
        <v>83</v>
      </c>
      <c r="F807" s="215" t="s">
        <v>34</v>
      </c>
      <c r="G807" s="289" t="s">
        <v>35</v>
      </c>
      <c r="H807" s="261">
        <v>44562</v>
      </c>
      <c r="I807" s="182" t="s">
        <v>3425</v>
      </c>
      <c r="J807" s="182" t="s">
        <v>3425</v>
      </c>
      <c r="K807" s="180" t="s">
        <v>40</v>
      </c>
      <c r="L807" s="217" t="s">
        <v>989</v>
      </c>
      <c r="M807" s="217" t="s">
        <v>989</v>
      </c>
      <c r="N807" s="181" t="s">
        <v>41</v>
      </c>
      <c r="O807" s="200">
        <v>44859</v>
      </c>
      <c r="P807" s="182" t="s">
        <v>989</v>
      </c>
      <c r="Q807" s="1"/>
      <c r="R807" s="1"/>
      <c r="S807" s="1"/>
      <c r="T807" s="1"/>
      <c r="U807" s="1"/>
      <c r="V807" s="1"/>
      <c r="W807" s="1"/>
      <c r="X807" s="1"/>
      <c r="Y807" s="1"/>
      <c r="Z807" s="1"/>
      <c r="AA807" s="1"/>
      <c r="AB807" s="1"/>
      <c r="AC807" s="1"/>
      <c r="AD807" s="1"/>
      <c r="AE807" s="1"/>
      <c r="AF807" s="1"/>
      <c r="AG807" s="1"/>
      <c r="AH807" s="1"/>
      <c r="AI807" s="1"/>
      <c r="AJ807" s="1"/>
      <c r="AK807" s="1"/>
      <c r="AL807" s="1"/>
      <c r="AM807" s="1"/>
      <c r="AN807" s="1"/>
      <c r="AO807" s="1"/>
      <c r="AP807" s="1"/>
      <c r="AQ807" s="1"/>
      <c r="AR807" s="1"/>
      <c r="AS807" s="1"/>
      <c r="AT807" s="1"/>
      <c r="AU807" s="1"/>
      <c r="AV807" s="1"/>
      <c r="AW807" s="1"/>
      <c r="AX807" s="1"/>
      <c r="AY807" s="1"/>
    </row>
    <row r="808" spans="1:51" ht="71.099999999999994" customHeight="1" x14ac:dyDescent="0.2">
      <c r="A808" s="174">
        <f t="shared" si="12"/>
        <v>800</v>
      </c>
      <c r="B808" s="215" t="s">
        <v>2381</v>
      </c>
      <c r="C808" s="215" t="s">
        <v>2496</v>
      </c>
      <c r="D808" s="288" t="s">
        <v>2401</v>
      </c>
      <c r="E808" s="289" t="s">
        <v>83</v>
      </c>
      <c r="F808" s="215" t="s">
        <v>34</v>
      </c>
      <c r="G808" s="289" t="s">
        <v>35</v>
      </c>
      <c r="H808" s="261">
        <v>44562</v>
      </c>
      <c r="I808" s="182" t="s">
        <v>3425</v>
      </c>
      <c r="J808" s="182" t="s">
        <v>3425</v>
      </c>
      <c r="K808" s="180" t="s">
        <v>40</v>
      </c>
      <c r="L808" s="217" t="s">
        <v>989</v>
      </c>
      <c r="M808" s="217" t="s">
        <v>989</v>
      </c>
      <c r="N808" s="181" t="s">
        <v>41</v>
      </c>
      <c r="O808" s="200">
        <v>44859</v>
      </c>
      <c r="P808" s="182" t="s">
        <v>989</v>
      </c>
    </row>
    <row r="809" spans="1:51" ht="71.099999999999994" customHeight="1" x14ac:dyDescent="0.2">
      <c r="A809" s="174">
        <f t="shared" si="12"/>
        <v>801</v>
      </c>
      <c r="B809" s="215" t="s">
        <v>2381</v>
      </c>
      <c r="C809" s="215" t="s">
        <v>2497</v>
      </c>
      <c r="D809" s="288" t="s">
        <v>2498</v>
      </c>
      <c r="E809" s="289" t="s">
        <v>83</v>
      </c>
      <c r="F809" s="215" t="s">
        <v>34</v>
      </c>
      <c r="G809" s="289" t="s">
        <v>35</v>
      </c>
      <c r="H809" s="261">
        <v>44562</v>
      </c>
      <c r="I809" s="182" t="s">
        <v>3425</v>
      </c>
      <c r="J809" s="182" t="s">
        <v>3425</v>
      </c>
      <c r="K809" s="180" t="s">
        <v>40</v>
      </c>
      <c r="L809" s="217" t="s">
        <v>989</v>
      </c>
      <c r="M809" s="217" t="s">
        <v>989</v>
      </c>
      <c r="N809" s="181" t="s">
        <v>41</v>
      </c>
      <c r="O809" s="200">
        <v>44859</v>
      </c>
      <c r="P809" s="182" t="s">
        <v>989</v>
      </c>
    </row>
    <row r="810" spans="1:51" ht="71.099999999999994" customHeight="1" x14ac:dyDescent="0.2">
      <c r="A810" s="174">
        <f t="shared" si="12"/>
        <v>802</v>
      </c>
      <c r="B810" s="215" t="s">
        <v>2381</v>
      </c>
      <c r="C810" s="215" t="s">
        <v>2499</v>
      </c>
      <c r="D810" s="288" t="s">
        <v>2500</v>
      </c>
      <c r="E810" s="289" t="s">
        <v>83</v>
      </c>
      <c r="F810" s="215" t="s">
        <v>34</v>
      </c>
      <c r="G810" s="289" t="s">
        <v>35</v>
      </c>
      <c r="H810" s="261">
        <v>44562</v>
      </c>
      <c r="I810" s="182" t="s">
        <v>3425</v>
      </c>
      <c r="J810" s="182" t="s">
        <v>3425</v>
      </c>
      <c r="K810" s="180" t="s">
        <v>40</v>
      </c>
      <c r="L810" s="217" t="s">
        <v>989</v>
      </c>
      <c r="M810" s="217" t="s">
        <v>989</v>
      </c>
      <c r="N810" s="181" t="s">
        <v>41</v>
      </c>
      <c r="O810" s="200">
        <v>44859</v>
      </c>
      <c r="P810" s="182" t="s">
        <v>989</v>
      </c>
    </row>
    <row r="811" spans="1:51" ht="71.099999999999994" customHeight="1" x14ac:dyDescent="0.2">
      <c r="A811" s="174">
        <f t="shared" si="12"/>
        <v>803</v>
      </c>
      <c r="B811" s="215" t="s">
        <v>2381</v>
      </c>
      <c r="C811" s="215" t="s">
        <v>2501</v>
      </c>
      <c r="D811" s="288" t="s">
        <v>2502</v>
      </c>
      <c r="E811" s="289" t="s">
        <v>83</v>
      </c>
      <c r="F811" s="215" t="s">
        <v>34</v>
      </c>
      <c r="G811" s="289" t="s">
        <v>35</v>
      </c>
      <c r="H811" s="261">
        <v>44562</v>
      </c>
      <c r="I811" s="182" t="s">
        <v>3425</v>
      </c>
      <c r="J811" s="182" t="s">
        <v>3425</v>
      </c>
      <c r="K811" s="180" t="s">
        <v>40</v>
      </c>
      <c r="L811" s="217" t="s">
        <v>989</v>
      </c>
      <c r="M811" s="217" t="s">
        <v>989</v>
      </c>
      <c r="N811" s="181" t="s">
        <v>41</v>
      </c>
      <c r="O811" s="200">
        <v>44859</v>
      </c>
      <c r="P811" s="182" t="s">
        <v>989</v>
      </c>
    </row>
    <row r="812" spans="1:51" ht="71.099999999999994" customHeight="1" x14ac:dyDescent="0.2">
      <c r="A812" s="174">
        <f t="shared" si="12"/>
        <v>804</v>
      </c>
      <c r="B812" s="215" t="s">
        <v>2381</v>
      </c>
      <c r="C812" s="215" t="s">
        <v>2503</v>
      </c>
      <c r="D812" s="288" t="s">
        <v>2504</v>
      </c>
      <c r="E812" s="289" t="s">
        <v>83</v>
      </c>
      <c r="F812" s="215" t="s">
        <v>34</v>
      </c>
      <c r="G812" s="289" t="s">
        <v>35</v>
      </c>
      <c r="H812" s="261">
        <v>44562</v>
      </c>
      <c r="I812" s="182" t="s">
        <v>3425</v>
      </c>
      <c r="J812" s="182" t="s">
        <v>3425</v>
      </c>
      <c r="K812" s="262" t="s">
        <v>47</v>
      </c>
      <c r="L812" s="200" t="s">
        <v>1045</v>
      </c>
      <c r="M812" s="200" t="s">
        <v>1045</v>
      </c>
      <c r="N812" s="200" t="s">
        <v>119</v>
      </c>
      <c r="O812" s="200">
        <v>44859</v>
      </c>
      <c r="P812" s="178" t="s">
        <v>1105</v>
      </c>
    </row>
    <row r="813" spans="1:51" ht="71.099999999999994" customHeight="1" x14ac:dyDescent="0.2">
      <c r="A813" s="174">
        <f t="shared" si="12"/>
        <v>805</v>
      </c>
      <c r="B813" s="215" t="s">
        <v>2381</v>
      </c>
      <c r="C813" s="215" t="s">
        <v>2505</v>
      </c>
      <c r="D813" s="288" t="s">
        <v>2429</v>
      </c>
      <c r="E813" s="289" t="s">
        <v>83</v>
      </c>
      <c r="F813" s="215" t="s">
        <v>34</v>
      </c>
      <c r="G813" s="289" t="s">
        <v>35</v>
      </c>
      <c r="H813" s="261">
        <v>44562</v>
      </c>
      <c r="I813" s="182" t="s">
        <v>3425</v>
      </c>
      <c r="J813" s="182" t="s">
        <v>3425</v>
      </c>
      <c r="K813" s="180" t="s">
        <v>40</v>
      </c>
      <c r="L813" s="217" t="s">
        <v>989</v>
      </c>
      <c r="M813" s="217" t="s">
        <v>989</v>
      </c>
      <c r="N813" s="181" t="s">
        <v>41</v>
      </c>
      <c r="O813" s="200">
        <v>44859</v>
      </c>
      <c r="P813" s="182" t="s">
        <v>989</v>
      </c>
    </row>
    <row r="814" spans="1:51" ht="71.099999999999994" customHeight="1" x14ac:dyDescent="0.2">
      <c r="A814" s="174">
        <f t="shared" si="12"/>
        <v>806</v>
      </c>
      <c r="B814" s="215" t="s">
        <v>2381</v>
      </c>
      <c r="C814" s="215" t="s">
        <v>2506</v>
      </c>
      <c r="D814" s="288" t="s">
        <v>2431</v>
      </c>
      <c r="E814" s="289" t="s">
        <v>83</v>
      </c>
      <c r="F814" s="215" t="s">
        <v>34</v>
      </c>
      <c r="G814" s="289" t="s">
        <v>35</v>
      </c>
      <c r="H814" s="261">
        <v>44562</v>
      </c>
      <c r="I814" s="182" t="s">
        <v>3425</v>
      </c>
      <c r="J814" s="182" t="s">
        <v>3425</v>
      </c>
      <c r="K814" s="180" t="s">
        <v>40</v>
      </c>
      <c r="L814" s="217" t="s">
        <v>989</v>
      </c>
      <c r="M814" s="217" t="s">
        <v>989</v>
      </c>
      <c r="N814" s="181" t="s">
        <v>41</v>
      </c>
      <c r="O814" s="200">
        <v>44859</v>
      </c>
      <c r="P814" s="182" t="s">
        <v>989</v>
      </c>
    </row>
    <row r="815" spans="1:51" ht="71.099999999999994" customHeight="1" x14ac:dyDescent="0.2">
      <c r="A815" s="174">
        <f t="shared" si="12"/>
        <v>807</v>
      </c>
      <c r="B815" s="215" t="s">
        <v>2381</v>
      </c>
      <c r="C815" s="215" t="s">
        <v>2507</v>
      </c>
      <c r="D815" s="288" t="s">
        <v>2433</v>
      </c>
      <c r="E815" s="289" t="s">
        <v>83</v>
      </c>
      <c r="F815" s="215" t="s">
        <v>34</v>
      </c>
      <c r="G815" s="289" t="s">
        <v>35</v>
      </c>
      <c r="H815" s="261">
        <v>44562</v>
      </c>
      <c r="I815" s="182" t="s">
        <v>3425</v>
      </c>
      <c r="J815" s="182" t="s">
        <v>3425</v>
      </c>
      <c r="K815" s="180" t="s">
        <v>40</v>
      </c>
      <c r="L815" s="217" t="s">
        <v>989</v>
      </c>
      <c r="M815" s="217" t="s">
        <v>989</v>
      </c>
      <c r="N815" s="181" t="s">
        <v>41</v>
      </c>
      <c r="O815" s="200">
        <v>44859</v>
      </c>
      <c r="P815" s="182" t="s">
        <v>989</v>
      </c>
    </row>
    <row r="816" spans="1:51" ht="71.099999999999994" customHeight="1" x14ac:dyDescent="0.2">
      <c r="A816" s="174">
        <f t="shared" si="12"/>
        <v>808</v>
      </c>
      <c r="B816" s="215" t="s">
        <v>2381</v>
      </c>
      <c r="C816" s="215" t="s">
        <v>2508</v>
      </c>
      <c r="D816" s="288" t="s">
        <v>2427</v>
      </c>
      <c r="E816" s="289" t="s">
        <v>83</v>
      </c>
      <c r="F816" s="215" t="s">
        <v>34</v>
      </c>
      <c r="G816" s="289" t="s">
        <v>35</v>
      </c>
      <c r="H816" s="261">
        <v>44562</v>
      </c>
      <c r="I816" s="182" t="s">
        <v>3425</v>
      </c>
      <c r="J816" s="182" t="s">
        <v>3425</v>
      </c>
      <c r="K816" s="180" t="s">
        <v>40</v>
      </c>
      <c r="L816" s="217" t="s">
        <v>989</v>
      </c>
      <c r="M816" s="217" t="s">
        <v>989</v>
      </c>
      <c r="N816" s="181" t="s">
        <v>41</v>
      </c>
      <c r="O816" s="200">
        <v>44859</v>
      </c>
      <c r="P816" s="182" t="s">
        <v>989</v>
      </c>
    </row>
    <row r="817" spans="1:16" ht="71.099999999999994" customHeight="1" x14ac:dyDescent="0.2">
      <c r="A817" s="174">
        <f t="shared" si="12"/>
        <v>809</v>
      </c>
      <c r="B817" s="215" t="s">
        <v>2381</v>
      </c>
      <c r="C817" s="215" t="s">
        <v>2509</v>
      </c>
      <c r="D817" s="288" t="s">
        <v>2425</v>
      </c>
      <c r="E817" s="289" t="s">
        <v>83</v>
      </c>
      <c r="F817" s="215" t="s">
        <v>34</v>
      </c>
      <c r="G817" s="289" t="s">
        <v>35</v>
      </c>
      <c r="H817" s="261">
        <v>44562</v>
      </c>
      <c r="I817" s="182" t="s">
        <v>3425</v>
      </c>
      <c r="J817" s="182" t="s">
        <v>3425</v>
      </c>
      <c r="K817" s="180" t="s">
        <v>40</v>
      </c>
      <c r="L817" s="217" t="s">
        <v>989</v>
      </c>
      <c r="M817" s="217" t="s">
        <v>989</v>
      </c>
      <c r="N817" s="181" t="s">
        <v>41</v>
      </c>
      <c r="O817" s="200">
        <v>44859</v>
      </c>
      <c r="P817" s="182" t="s">
        <v>989</v>
      </c>
    </row>
    <row r="818" spans="1:16" ht="71.099999999999994" customHeight="1" x14ac:dyDescent="0.2">
      <c r="A818" s="174">
        <f t="shared" si="12"/>
        <v>810</v>
      </c>
      <c r="B818" s="215" t="s">
        <v>2381</v>
      </c>
      <c r="C818" s="215" t="s">
        <v>2510</v>
      </c>
      <c r="D818" s="288" t="s">
        <v>2441</v>
      </c>
      <c r="E818" s="289" t="s">
        <v>83</v>
      </c>
      <c r="F818" s="215" t="s">
        <v>34</v>
      </c>
      <c r="G818" s="289" t="s">
        <v>35</v>
      </c>
      <c r="H818" s="261">
        <v>44562</v>
      </c>
      <c r="I818" s="182" t="s">
        <v>3425</v>
      </c>
      <c r="J818" s="182" t="s">
        <v>3425</v>
      </c>
      <c r="K818" s="262" t="s">
        <v>47</v>
      </c>
      <c r="L818" s="200" t="s">
        <v>1045</v>
      </c>
      <c r="M818" s="200" t="s">
        <v>1045</v>
      </c>
      <c r="N818" s="200" t="s">
        <v>119</v>
      </c>
      <c r="O818" s="200">
        <v>44859</v>
      </c>
      <c r="P818" s="178" t="s">
        <v>1105</v>
      </c>
    </row>
    <row r="819" spans="1:16" ht="71.099999999999994" customHeight="1" x14ac:dyDescent="0.2">
      <c r="A819" s="174">
        <f t="shared" si="12"/>
        <v>811</v>
      </c>
      <c r="B819" s="215" t="s">
        <v>2381</v>
      </c>
      <c r="C819" s="215" t="s">
        <v>2511</v>
      </c>
      <c r="D819" s="288" t="s">
        <v>2443</v>
      </c>
      <c r="E819" s="289" t="s">
        <v>83</v>
      </c>
      <c r="F819" s="215" t="s">
        <v>34</v>
      </c>
      <c r="G819" s="289" t="s">
        <v>35</v>
      </c>
      <c r="H819" s="261">
        <v>44562</v>
      </c>
      <c r="I819" s="182" t="s">
        <v>3425</v>
      </c>
      <c r="J819" s="182" t="s">
        <v>3425</v>
      </c>
      <c r="K819" s="262" t="s">
        <v>47</v>
      </c>
      <c r="L819" s="200" t="s">
        <v>1045</v>
      </c>
      <c r="M819" s="200" t="s">
        <v>1045</v>
      </c>
      <c r="N819" s="200" t="s">
        <v>119</v>
      </c>
      <c r="O819" s="200">
        <v>44859</v>
      </c>
      <c r="P819" s="178" t="s">
        <v>1105</v>
      </c>
    </row>
    <row r="820" spans="1:16" ht="71.099999999999994" customHeight="1" x14ac:dyDescent="0.2">
      <c r="A820" s="174">
        <f t="shared" si="12"/>
        <v>812</v>
      </c>
      <c r="B820" s="215" t="s">
        <v>2381</v>
      </c>
      <c r="C820" s="215" t="s">
        <v>2512</v>
      </c>
      <c r="D820" s="288" t="s">
        <v>2513</v>
      </c>
      <c r="E820" s="289" t="s">
        <v>83</v>
      </c>
      <c r="F820" s="215" t="s">
        <v>34</v>
      </c>
      <c r="G820" s="289" t="s">
        <v>35</v>
      </c>
      <c r="H820" s="261">
        <v>44562</v>
      </c>
      <c r="I820" s="182" t="s">
        <v>3425</v>
      </c>
      <c r="J820" s="182" t="s">
        <v>3425</v>
      </c>
      <c r="K820" s="180" t="s">
        <v>40</v>
      </c>
      <c r="L820" s="217" t="s">
        <v>989</v>
      </c>
      <c r="M820" s="217" t="s">
        <v>989</v>
      </c>
      <c r="N820" s="181" t="s">
        <v>41</v>
      </c>
      <c r="O820" s="200">
        <v>44859</v>
      </c>
      <c r="P820" s="182" t="s">
        <v>989</v>
      </c>
    </row>
    <row r="821" spans="1:16" ht="71.099999999999994" customHeight="1" x14ac:dyDescent="0.2">
      <c r="A821" s="174">
        <f t="shared" si="12"/>
        <v>813</v>
      </c>
      <c r="B821" s="215" t="s">
        <v>2381</v>
      </c>
      <c r="C821" s="215" t="s">
        <v>2514</v>
      </c>
      <c r="D821" s="288" t="s">
        <v>2515</v>
      </c>
      <c r="E821" s="289" t="s">
        <v>83</v>
      </c>
      <c r="F821" s="215" t="s">
        <v>34</v>
      </c>
      <c r="G821" s="289" t="s">
        <v>35</v>
      </c>
      <c r="H821" s="261">
        <v>44562</v>
      </c>
      <c r="I821" s="182" t="s">
        <v>3425</v>
      </c>
      <c r="J821" s="182" t="s">
        <v>3425</v>
      </c>
      <c r="K821" s="180" t="s">
        <v>40</v>
      </c>
      <c r="L821" s="217" t="s">
        <v>989</v>
      </c>
      <c r="M821" s="217" t="s">
        <v>989</v>
      </c>
      <c r="N821" s="181" t="s">
        <v>41</v>
      </c>
      <c r="O821" s="200">
        <v>44859</v>
      </c>
      <c r="P821" s="182" t="s">
        <v>989</v>
      </c>
    </row>
    <row r="822" spans="1:16" ht="71.099999999999994" customHeight="1" x14ac:dyDescent="0.2">
      <c r="A822" s="174">
        <f t="shared" si="12"/>
        <v>814</v>
      </c>
      <c r="B822" s="215" t="s">
        <v>2381</v>
      </c>
      <c r="C822" s="215" t="s">
        <v>2516</v>
      </c>
      <c r="D822" s="288" t="s">
        <v>2451</v>
      </c>
      <c r="E822" s="289" t="s">
        <v>83</v>
      </c>
      <c r="F822" s="215" t="s">
        <v>34</v>
      </c>
      <c r="G822" s="289" t="s">
        <v>35</v>
      </c>
      <c r="H822" s="261">
        <v>44562</v>
      </c>
      <c r="I822" s="182" t="s">
        <v>3425</v>
      </c>
      <c r="J822" s="182" t="s">
        <v>3425</v>
      </c>
      <c r="K822" s="180" t="s">
        <v>40</v>
      </c>
      <c r="L822" s="217" t="s">
        <v>989</v>
      </c>
      <c r="M822" s="217" t="s">
        <v>989</v>
      </c>
      <c r="N822" s="181" t="s">
        <v>41</v>
      </c>
      <c r="O822" s="200">
        <v>44859</v>
      </c>
      <c r="P822" s="182" t="s">
        <v>989</v>
      </c>
    </row>
    <row r="823" spans="1:16" ht="71.099999999999994" customHeight="1" x14ac:dyDescent="0.2">
      <c r="A823" s="174">
        <f t="shared" si="12"/>
        <v>815</v>
      </c>
      <c r="B823" s="215" t="s">
        <v>2381</v>
      </c>
      <c r="C823" s="215" t="s">
        <v>2517</v>
      </c>
      <c r="D823" s="288" t="s">
        <v>2453</v>
      </c>
      <c r="E823" s="289" t="s">
        <v>83</v>
      </c>
      <c r="F823" s="215" t="s">
        <v>34</v>
      </c>
      <c r="G823" s="289" t="s">
        <v>35</v>
      </c>
      <c r="H823" s="261">
        <v>44562</v>
      </c>
      <c r="I823" s="182" t="s">
        <v>3425</v>
      </c>
      <c r="J823" s="182" t="s">
        <v>3425</v>
      </c>
      <c r="K823" s="180" t="s">
        <v>40</v>
      </c>
      <c r="L823" s="217" t="s">
        <v>989</v>
      </c>
      <c r="M823" s="217" t="s">
        <v>989</v>
      </c>
      <c r="N823" s="181" t="s">
        <v>41</v>
      </c>
      <c r="O823" s="200">
        <v>44859</v>
      </c>
      <c r="P823" s="182" t="s">
        <v>989</v>
      </c>
    </row>
    <row r="824" spans="1:16" ht="71.099999999999994" customHeight="1" x14ac:dyDescent="0.2">
      <c r="A824" s="174">
        <f t="shared" si="12"/>
        <v>816</v>
      </c>
      <c r="B824" s="215" t="s">
        <v>2381</v>
      </c>
      <c r="C824" s="215" t="s">
        <v>2518</v>
      </c>
      <c r="D824" s="288" t="s">
        <v>2455</v>
      </c>
      <c r="E824" s="289" t="s">
        <v>83</v>
      </c>
      <c r="F824" s="215" t="s">
        <v>34</v>
      </c>
      <c r="G824" s="289" t="s">
        <v>35</v>
      </c>
      <c r="H824" s="261">
        <v>44562</v>
      </c>
      <c r="I824" s="182" t="s">
        <v>3425</v>
      </c>
      <c r="J824" s="182" t="s">
        <v>3425</v>
      </c>
      <c r="K824" s="180" t="s">
        <v>40</v>
      </c>
      <c r="L824" s="217" t="s">
        <v>989</v>
      </c>
      <c r="M824" s="217" t="s">
        <v>989</v>
      </c>
      <c r="N824" s="181" t="s">
        <v>41</v>
      </c>
      <c r="O824" s="200">
        <v>44859</v>
      </c>
      <c r="P824" s="182" t="s">
        <v>989</v>
      </c>
    </row>
    <row r="825" spans="1:16" ht="71.099999999999994" customHeight="1" x14ac:dyDescent="0.2">
      <c r="A825" s="174">
        <f t="shared" si="12"/>
        <v>817</v>
      </c>
      <c r="B825" s="215" t="s">
        <v>2381</v>
      </c>
      <c r="C825" s="215" t="s">
        <v>2519</v>
      </c>
      <c r="D825" s="288" t="s">
        <v>2459</v>
      </c>
      <c r="E825" s="289" t="s">
        <v>83</v>
      </c>
      <c r="F825" s="215" t="s">
        <v>34</v>
      </c>
      <c r="G825" s="289" t="s">
        <v>35</v>
      </c>
      <c r="H825" s="261">
        <v>44562</v>
      </c>
      <c r="I825" s="182" t="s">
        <v>3425</v>
      </c>
      <c r="J825" s="182" t="s">
        <v>3425</v>
      </c>
      <c r="K825" s="180" t="s">
        <v>40</v>
      </c>
      <c r="L825" s="217" t="s">
        <v>989</v>
      </c>
      <c r="M825" s="217" t="s">
        <v>989</v>
      </c>
      <c r="N825" s="181" t="s">
        <v>41</v>
      </c>
      <c r="O825" s="200">
        <v>44859</v>
      </c>
      <c r="P825" s="182" t="s">
        <v>989</v>
      </c>
    </row>
    <row r="826" spans="1:16" ht="71.099999999999994" customHeight="1" x14ac:dyDescent="0.2">
      <c r="A826" s="174">
        <f t="shared" si="12"/>
        <v>818</v>
      </c>
      <c r="B826" s="215" t="s">
        <v>2381</v>
      </c>
      <c r="C826" s="215" t="s">
        <v>2520</v>
      </c>
      <c r="D826" s="288" t="s">
        <v>2461</v>
      </c>
      <c r="E826" s="289" t="s">
        <v>83</v>
      </c>
      <c r="F826" s="215" t="s">
        <v>34</v>
      </c>
      <c r="G826" s="289" t="s">
        <v>35</v>
      </c>
      <c r="H826" s="261">
        <v>44562</v>
      </c>
      <c r="I826" s="182" t="s">
        <v>3425</v>
      </c>
      <c r="J826" s="182" t="s">
        <v>3425</v>
      </c>
      <c r="K826" s="180" t="s">
        <v>40</v>
      </c>
      <c r="L826" s="217" t="s">
        <v>989</v>
      </c>
      <c r="M826" s="217" t="s">
        <v>989</v>
      </c>
      <c r="N826" s="181" t="s">
        <v>41</v>
      </c>
      <c r="O826" s="200">
        <v>44859</v>
      </c>
      <c r="P826" s="182" t="s">
        <v>989</v>
      </c>
    </row>
    <row r="827" spans="1:16" ht="71.099999999999994" customHeight="1" x14ac:dyDescent="0.2">
      <c r="A827" s="174">
        <f t="shared" si="12"/>
        <v>819</v>
      </c>
      <c r="B827" s="215" t="s">
        <v>2381</v>
      </c>
      <c r="C827" s="215" t="s">
        <v>2521</v>
      </c>
      <c r="D827" s="288" t="s">
        <v>2463</v>
      </c>
      <c r="E827" s="289" t="s">
        <v>83</v>
      </c>
      <c r="F827" s="215" t="s">
        <v>34</v>
      </c>
      <c r="G827" s="289" t="s">
        <v>35</v>
      </c>
      <c r="H827" s="261">
        <v>44562</v>
      </c>
      <c r="I827" s="182" t="s">
        <v>3425</v>
      </c>
      <c r="J827" s="182" t="s">
        <v>3425</v>
      </c>
      <c r="K827" s="180" t="s">
        <v>40</v>
      </c>
      <c r="L827" s="217" t="s">
        <v>989</v>
      </c>
      <c r="M827" s="217" t="s">
        <v>989</v>
      </c>
      <c r="N827" s="181" t="s">
        <v>41</v>
      </c>
      <c r="O827" s="200">
        <v>44859</v>
      </c>
      <c r="P827" s="182" t="s">
        <v>989</v>
      </c>
    </row>
    <row r="828" spans="1:16" ht="71.099999999999994" customHeight="1" x14ac:dyDescent="0.2">
      <c r="A828" s="174">
        <f t="shared" si="12"/>
        <v>820</v>
      </c>
      <c r="B828" s="215" t="s">
        <v>2381</v>
      </c>
      <c r="C828" s="215" t="s">
        <v>2522</v>
      </c>
      <c r="D828" s="288" t="s">
        <v>2523</v>
      </c>
      <c r="E828" s="289" t="s">
        <v>83</v>
      </c>
      <c r="F828" s="215" t="s">
        <v>34</v>
      </c>
      <c r="G828" s="289" t="s">
        <v>35</v>
      </c>
      <c r="H828" s="261">
        <v>44562</v>
      </c>
      <c r="I828" s="182" t="s">
        <v>3425</v>
      </c>
      <c r="J828" s="182" t="s">
        <v>3425</v>
      </c>
      <c r="K828" s="180" t="s">
        <v>40</v>
      </c>
      <c r="L828" s="217" t="s">
        <v>989</v>
      </c>
      <c r="M828" s="217" t="s">
        <v>989</v>
      </c>
      <c r="N828" s="181" t="s">
        <v>41</v>
      </c>
      <c r="O828" s="200">
        <v>44859</v>
      </c>
      <c r="P828" s="182" t="s">
        <v>989</v>
      </c>
    </row>
    <row r="829" spans="1:16" ht="71.099999999999994" customHeight="1" x14ac:dyDescent="0.2">
      <c r="A829" s="174">
        <f t="shared" si="12"/>
        <v>821</v>
      </c>
      <c r="B829" s="215" t="s">
        <v>2381</v>
      </c>
      <c r="C829" s="215" t="s">
        <v>2524</v>
      </c>
      <c r="D829" s="288" t="s">
        <v>2525</v>
      </c>
      <c r="E829" s="289" t="s">
        <v>83</v>
      </c>
      <c r="F829" s="215" t="s">
        <v>34</v>
      </c>
      <c r="G829" s="289" t="s">
        <v>35</v>
      </c>
      <c r="H829" s="261">
        <v>44562</v>
      </c>
      <c r="I829" s="182" t="s">
        <v>3425</v>
      </c>
      <c r="J829" s="182" t="s">
        <v>3425</v>
      </c>
      <c r="K829" s="180" t="s">
        <v>40</v>
      </c>
      <c r="L829" s="217" t="s">
        <v>989</v>
      </c>
      <c r="M829" s="217" t="s">
        <v>989</v>
      </c>
      <c r="N829" s="181" t="s">
        <v>41</v>
      </c>
      <c r="O829" s="200">
        <v>44859</v>
      </c>
      <c r="P829" s="182" t="s">
        <v>989</v>
      </c>
    </row>
    <row r="830" spans="1:16" ht="71.099999999999994" customHeight="1" x14ac:dyDescent="0.2">
      <c r="A830" s="174">
        <f t="shared" si="12"/>
        <v>822</v>
      </c>
      <c r="B830" s="215" t="s">
        <v>2381</v>
      </c>
      <c r="C830" s="215" t="s">
        <v>2526</v>
      </c>
      <c r="D830" s="288" t="s">
        <v>2527</v>
      </c>
      <c r="E830" s="289" t="s">
        <v>83</v>
      </c>
      <c r="F830" s="215" t="s">
        <v>34</v>
      </c>
      <c r="G830" s="289" t="s">
        <v>35</v>
      </c>
      <c r="H830" s="261">
        <v>44562</v>
      </c>
      <c r="I830" s="182" t="s">
        <v>3425</v>
      </c>
      <c r="J830" s="182" t="s">
        <v>3425</v>
      </c>
      <c r="K830" s="180" t="s">
        <v>40</v>
      </c>
      <c r="L830" s="217" t="s">
        <v>989</v>
      </c>
      <c r="M830" s="217" t="s">
        <v>989</v>
      </c>
      <c r="N830" s="181" t="s">
        <v>41</v>
      </c>
      <c r="O830" s="200">
        <v>44863</v>
      </c>
      <c r="P830" s="182" t="s">
        <v>989</v>
      </c>
    </row>
    <row r="831" spans="1:16" ht="71.099999999999994" customHeight="1" x14ac:dyDescent="0.2">
      <c r="A831" s="174">
        <f t="shared" si="12"/>
        <v>823</v>
      </c>
      <c r="B831" s="215" t="s">
        <v>2381</v>
      </c>
      <c r="C831" s="215" t="s">
        <v>2528</v>
      </c>
      <c r="D831" s="288" t="s">
        <v>2529</v>
      </c>
      <c r="E831" s="289" t="s">
        <v>83</v>
      </c>
      <c r="F831" s="215" t="s">
        <v>34</v>
      </c>
      <c r="G831" s="289" t="s">
        <v>35</v>
      </c>
      <c r="H831" s="261">
        <v>44562</v>
      </c>
      <c r="I831" s="182" t="s">
        <v>3425</v>
      </c>
      <c r="J831" s="182" t="s">
        <v>3425</v>
      </c>
      <c r="K831" s="180" t="s">
        <v>40</v>
      </c>
      <c r="L831" s="217" t="s">
        <v>989</v>
      </c>
      <c r="M831" s="217" t="s">
        <v>989</v>
      </c>
      <c r="N831" s="181" t="s">
        <v>41</v>
      </c>
      <c r="O831" s="200">
        <v>44859</v>
      </c>
      <c r="P831" s="182" t="s">
        <v>989</v>
      </c>
    </row>
    <row r="832" spans="1:16" ht="71.099999999999994" customHeight="1" x14ac:dyDescent="0.2">
      <c r="A832" s="174">
        <f t="shared" si="12"/>
        <v>824</v>
      </c>
      <c r="B832" s="215" t="s">
        <v>2381</v>
      </c>
      <c r="C832" s="215" t="s">
        <v>2530</v>
      </c>
      <c r="D832" s="288" t="s">
        <v>2531</v>
      </c>
      <c r="E832" s="289" t="s">
        <v>83</v>
      </c>
      <c r="F832" s="215" t="s">
        <v>34</v>
      </c>
      <c r="G832" s="289" t="s">
        <v>35</v>
      </c>
      <c r="H832" s="261">
        <v>44562</v>
      </c>
      <c r="I832" s="182" t="s">
        <v>3425</v>
      </c>
      <c r="J832" s="182" t="s">
        <v>3425</v>
      </c>
      <c r="K832" s="180" t="s">
        <v>40</v>
      </c>
      <c r="L832" s="217" t="s">
        <v>989</v>
      </c>
      <c r="M832" s="217" t="s">
        <v>989</v>
      </c>
      <c r="N832" s="181" t="s">
        <v>41</v>
      </c>
      <c r="O832" s="200">
        <v>44859</v>
      </c>
      <c r="P832" s="182" t="s">
        <v>989</v>
      </c>
    </row>
    <row r="833" spans="1:16" ht="71.099999999999994" customHeight="1" x14ac:dyDescent="0.2">
      <c r="A833" s="174">
        <f t="shared" si="12"/>
        <v>825</v>
      </c>
      <c r="B833" s="215" t="s">
        <v>2381</v>
      </c>
      <c r="C833" s="215" t="s">
        <v>2472</v>
      </c>
      <c r="D833" s="288" t="s">
        <v>2532</v>
      </c>
      <c r="E833" s="289" t="s">
        <v>83</v>
      </c>
      <c r="F833" s="215" t="s">
        <v>34</v>
      </c>
      <c r="G833" s="289" t="s">
        <v>35</v>
      </c>
      <c r="H833" s="261">
        <v>44562</v>
      </c>
      <c r="I833" s="182" t="s">
        <v>3425</v>
      </c>
      <c r="J833" s="182" t="s">
        <v>3425</v>
      </c>
      <c r="K833" s="180" t="s">
        <v>40</v>
      </c>
      <c r="L833" s="217" t="s">
        <v>989</v>
      </c>
      <c r="M833" s="217" t="s">
        <v>989</v>
      </c>
      <c r="N833" s="181" t="s">
        <v>41</v>
      </c>
      <c r="O833" s="200">
        <v>44859</v>
      </c>
      <c r="P833" s="182" t="s">
        <v>989</v>
      </c>
    </row>
    <row r="834" spans="1:16" ht="71.099999999999994" customHeight="1" x14ac:dyDescent="0.2">
      <c r="A834" s="174">
        <f t="shared" si="12"/>
        <v>826</v>
      </c>
      <c r="B834" s="215" t="s">
        <v>2381</v>
      </c>
      <c r="C834" s="215" t="s">
        <v>2533</v>
      </c>
      <c r="D834" s="288" t="s">
        <v>2475</v>
      </c>
      <c r="E834" s="289" t="s">
        <v>83</v>
      </c>
      <c r="F834" s="215" t="s">
        <v>34</v>
      </c>
      <c r="G834" s="289" t="s">
        <v>35</v>
      </c>
      <c r="H834" s="261">
        <v>44562</v>
      </c>
      <c r="I834" s="182" t="s">
        <v>3425</v>
      </c>
      <c r="J834" s="182" t="s">
        <v>3425</v>
      </c>
      <c r="K834" s="180" t="s">
        <v>40</v>
      </c>
      <c r="L834" s="217" t="s">
        <v>989</v>
      </c>
      <c r="M834" s="217" t="s">
        <v>989</v>
      </c>
      <c r="N834" s="181" t="s">
        <v>41</v>
      </c>
      <c r="O834" s="200">
        <v>44859</v>
      </c>
      <c r="P834" s="182" t="s">
        <v>989</v>
      </c>
    </row>
    <row r="835" spans="1:16" ht="71.099999999999994" customHeight="1" x14ac:dyDescent="0.2">
      <c r="A835" s="174">
        <f t="shared" si="12"/>
        <v>827</v>
      </c>
      <c r="B835" s="215" t="s">
        <v>2381</v>
      </c>
      <c r="C835" s="215" t="s">
        <v>2534</v>
      </c>
      <c r="D835" s="288" t="s">
        <v>2475</v>
      </c>
      <c r="E835" s="289" t="s">
        <v>83</v>
      </c>
      <c r="F835" s="215" t="s">
        <v>34</v>
      </c>
      <c r="G835" s="289" t="s">
        <v>35</v>
      </c>
      <c r="H835" s="261">
        <v>44562</v>
      </c>
      <c r="I835" s="182" t="s">
        <v>3425</v>
      </c>
      <c r="J835" s="182" t="s">
        <v>3425</v>
      </c>
      <c r="K835" s="180" t="s">
        <v>40</v>
      </c>
      <c r="L835" s="217" t="s">
        <v>989</v>
      </c>
      <c r="M835" s="217" t="s">
        <v>989</v>
      </c>
      <c r="N835" s="181" t="s">
        <v>41</v>
      </c>
      <c r="O835" s="200">
        <v>44859</v>
      </c>
      <c r="P835" s="182" t="s">
        <v>989</v>
      </c>
    </row>
    <row r="836" spans="1:16" ht="71.099999999999994" customHeight="1" x14ac:dyDescent="0.2">
      <c r="A836" s="174">
        <f t="shared" si="12"/>
        <v>828</v>
      </c>
      <c r="B836" s="215" t="s">
        <v>2381</v>
      </c>
      <c r="C836" s="215" t="s">
        <v>2535</v>
      </c>
      <c r="D836" s="288" t="s">
        <v>2453</v>
      </c>
      <c r="E836" s="289" t="s">
        <v>83</v>
      </c>
      <c r="F836" s="215" t="s">
        <v>34</v>
      </c>
      <c r="G836" s="289" t="s">
        <v>35</v>
      </c>
      <c r="H836" s="261">
        <v>44562</v>
      </c>
      <c r="I836" s="182" t="s">
        <v>3425</v>
      </c>
      <c r="J836" s="182" t="s">
        <v>3425</v>
      </c>
      <c r="K836" s="180" t="s">
        <v>40</v>
      </c>
      <c r="L836" s="217" t="s">
        <v>989</v>
      </c>
      <c r="M836" s="217" t="s">
        <v>989</v>
      </c>
      <c r="N836" s="181" t="s">
        <v>41</v>
      </c>
      <c r="O836" s="200">
        <v>44859</v>
      </c>
      <c r="P836" s="182" t="s">
        <v>989</v>
      </c>
    </row>
    <row r="837" spans="1:16" ht="71.099999999999994" customHeight="1" x14ac:dyDescent="0.2">
      <c r="A837" s="174">
        <f t="shared" si="12"/>
        <v>829</v>
      </c>
      <c r="B837" s="215" t="s">
        <v>2381</v>
      </c>
      <c r="C837" s="215" t="s">
        <v>2536</v>
      </c>
      <c r="D837" s="288" t="s">
        <v>2455</v>
      </c>
      <c r="E837" s="289" t="s">
        <v>83</v>
      </c>
      <c r="F837" s="215" t="s">
        <v>34</v>
      </c>
      <c r="G837" s="289" t="s">
        <v>35</v>
      </c>
      <c r="H837" s="261">
        <v>44562</v>
      </c>
      <c r="I837" s="182" t="s">
        <v>3425</v>
      </c>
      <c r="J837" s="182" t="s">
        <v>3425</v>
      </c>
      <c r="K837" s="180" t="s">
        <v>40</v>
      </c>
      <c r="L837" s="217" t="s">
        <v>989</v>
      </c>
      <c r="M837" s="217" t="s">
        <v>989</v>
      </c>
      <c r="N837" s="181" t="s">
        <v>41</v>
      </c>
      <c r="O837" s="200">
        <v>44859</v>
      </c>
      <c r="P837" s="182" t="s">
        <v>989</v>
      </c>
    </row>
    <row r="838" spans="1:16" ht="71.099999999999994" customHeight="1" x14ac:dyDescent="0.2">
      <c r="A838" s="174">
        <f t="shared" si="12"/>
        <v>830</v>
      </c>
      <c r="B838" s="215" t="s">
        <v>2381</v>
      </c>
      <c r="C838" s="215" t="s">
        <v>2482</v>
      </c>
      <c r="D838" s="288" t="s">
        <v>2459</v>
      </c>
      <c r="E838" s="289" t="s">
        <v>83</v>
      </c>
      <c r="F838" s="215" t="s">
        <v>34</v>
      </c>
      <c r="G838" s="289" t="s">
        <v>35</v>
      </c>
      <c r="H838" s="261">
        <v>44562</v>
      </c>
      <c r="I838" s="182" t="s">
        <v>3425</v>
      </c>
      <c r="J838" s="182" t="s">
        <v>3425</v>
      </c>
      <c r="K838" s="180" t="s">
        <v>40</v>
      </c>
      <c r="L838" s="217" t="s">
        <v>989</v>
      </c>
      <c r="M838" s="217" t="s">
        <v>989</v>
      </c>
      <c r="N838" s="181" t="s">
        <v>41</v>
      </c>
      <c r="O838" s="200">
        <v>44859</v>
      </c>
      <c r="P838" s="182" t="s">
        <v>989</v>
      </c>
    </row>
    <row r="839" spans="1:16" ht="71.099999999999994" customHeight="1" x14ac:dyDescent="0.2">
      <c r="A839" s="174">
        <f t="shared" si="12"/>
        <v>831</v>
      </c>
      <c r="B839" s="215" t="s">
        <v>2381</v>
      </c>
      <c r="C839" s="215" t="s">
        <v>2537</v>
      </c>
      <c r="D839" s="288" t="s">
        <v>2461</v>
      </c>
      <c r="E839" s="289" t="s">
        <v>83</v>
      </c>
      <c r="F839" s="215" t="s">
        <v>34</v>
      </c>
      <c r="G839" s="289" t="s">
        <v>35</v>
      </c>
      <c r="H839" s="261">
        <v>44562</v>
      </c>
      <c r="I839" s="182" t="s">
        <v>3425</v>
      </c>
      <c r="J839" s="182" t="s">
        <v>3425</v>
      </c>
      <c r="K839" s="180" t="s">
        <v>40</v>
      </c>
      <c r="L839" s="217" t="s">
        <v>989</v>
      </c>
      <c r="M839" s="217" t="s">
        <v>989</v>
      </c>
      <c r="N839" s="181" t="s">
        <v>41</v>
      </c>
      <c r="O839" s="200">
        <v>44859</v>
      </c>
      <c r="P839" s="182" t="s">
        <v>989</v>
      </c>
    </row>
    <row r="840" spans="1:16" ht="71.099999999999994" customHeight="1" x14ac:dyDescent="0.2">
      <c r="A840" s="174">
        <f t="shared" si="12"/>
        <v>832</v>
      </c>
      <c r="B840" s="215" t="s">
        <v>2381</v>
      </c>
      <c r="C840" s="215" t="s">
        <v>2538</v>
      </c>
      <c r="D840" s="288" t="s">
        <v>2463</v>
      </c>
      <c r="E840" s="289" t="s">
        <v>83</v>
      </c>
      <c r="F840" s="215" t="s">
        <v>34</v>
      </c>
      <c r="G840" s="289" t="s">
        <v>35</v>
      </c>
      <c r="H840" s="261">
        <v>44562</v>
      </c>
      <c r="I840" s="182" t="s">
        <v>3425</v>
      </c>
      <c r="J840" s="182" t="s">
        <v>3425</v>
      </c>
      <c r="K840" s="180" t="s">
        <v>40</v>
      </c>
      <c r="L840" s="217" t="s">
        <v>989</v>
      </c>
      <c r="M840" s="217" t="s">
        <v>989</v>
      </c>
      <c r="N840" s="181" t="s">
        <v>41</v>
      </c>
      <c r="O840" s="200">
        <v>44859</v>
      </c>
      <c r="P840" s="182" t="s">
        <v>989</v>
      </c>
    </row>
    <row r="841" spans="1:16" ht="71.099999999999994" customHeight="1" x14ac:dyDescent="0.2">
      <c r="A841" s="174">
        <f t="shared" si="12"/>
        <v>833</v>
      </c>
      <c r="B841" s="215" t="s">
        <v>2381</v>
      </c>
      <c r="C841" s="215" t="s">
        <v>2539</v>
      </c>
      <c r="D841" s="288" t="s">
        <v>2540</v>
      </c>
      <c r="E841" s="289" t="s">
        <v>83</v>
      </c>
      <c r="F841" s="215" t="s">
        <v>34</v>
      </c>
      <c r="G841" s="289" t="s">
        <v>35</v>
      </c>
      <c r="H841" s="261">
        <v>44562</v>
      </c>
      <c r="I841" s="182" t="s">
        <v>3425</v>
      </c>
      <c r="J841" s="182" t="s">
        <v>3425</v>
      </c>
      <c r="K841" s="180" t="s">
        <v>40</v>
      </c>
      <c r="L841" s="217" t="s">
        <v>989</v>
      </c>
      <c r="M841" s="217" t="s">
        <v>989</v>
      </c>
      <c r="N841" s="181" t="s">
        <v>41</v>
      </c>
      <c r="O841" s="200">
        <v>44859</v>
      </c>
      <c r="P841" s="182" t="s">
        <v>989</v>
      </c>
    </row>
    <row r="842" spans="1:16" ht="71.099999999999994" customHeight="1" x14ac:dyDescent="0.2">
      <c r="A842" s="174">
        <f t="shared" si="12"/>
        <v>834</v>
      </c>
      <c r="B842" s="215" t="s">
        <v>2381</v>
      </c>
      <c r="C842" s="215" t="s">
        <v>2541</v>
      </c>
      <c r="D842" s="288" t="s">
        <v>2542</v>
      </c>
      <c r="E842" s="289" t="s">
        <v>83</v>
      </c>
      <c r="F842" s="215" t="s">
        <v>34</v>
      </c>
      <c r="G842" s="289" t="s">
        <v>35</v>
      </c>
      <c r="H842" s="261">
        <v>44562</v>
      </c>
      <c r="I842" s="182" t="s">
        <v>3425</v>
      </c>
      <c r="J842" s="182" t="s">
        <v>3425</v>
      </c>
      <c r="K842" s="180" t="s">
        <v>40</v>
      </c>
      <c r="L842" s="217" t="s">
        <v>989</v>
      </c>
      <c r="M842" s="217" t="s">
        <v>989</v>
      </c>
      <c r="N842" s="181" t="s">
        <v>41</v>
      </c>
      <c r="O842" s="200">
        <v>44859</v>
      </c>
      <c r="P842" s="182" t="s">
        <v>989</v>
      </c>
    </row>
    <row r="843" spans="1:16" ht="71.099999999999994" customHeight="1" x14ac:dyDescent="0.2">
      <c r="A843" s="174">
        <f t="shared" ref="A843:A906" si="13">A842+1</f>
        <v>835</v>
      </c>
      <c r="B843" s="215" t="s">
        <v>2381</v>
      </c>
      <c r="C843" s="215" t="s">
        <v>2543</v>
      </c>
      <c r="D843" s="288" t="s">
        <v>2544</v>
      </c>
      <c r="E843" s="289" t="s">
        <v>83</v>
      </c>
      <c r="F843" s="215" t="s">
        <v>34</v>
      </c>
      <c r="G843" s="289" t="s">
        <v>35</v>
      </c>
      <c r="H843" s="261">
        <v>44562</v>
      </c>
      <c r="I843" s="182" t="s">
        <v>3425</v>
      </c>
      <c r="J843" s="182" t="s">
        <v>3425</v>
      </c>
      <c r="K843" s="180" t="s">
        <v>40</v>
      </c>
      <c r="L843" s="217" t="s">
        <v>989</v>
      </c>
      <c r="M843" s="217" t="s">
        <v>989</v>
      </c>
      <c r="N843" s="181" t="s">
        <v>41</v>
      </c>
      <c r="O843" s="200">
        <v>44859</v>
      </c>
      <c r="P843" s="182" t="s">
        <v>989</v>
      </c>
    </row>
    <row r="844" spans="1:16" ht="71.099999999999994" customHeight="1" x14ac:dyDescent="0.2">
      <c r="A844" s="174">
        <f t="shared" si="13"/>
        <v>836</v>
      </c>
      <c r="B844" s="215" t="s">
        <v>2381</v>
      </c>
      <c r="C844" s="215" t="s">
        <v>2545</v>
      </c>
      <c r="D844" s="288" t="s">
        <v>2546</v>
      </c>
      <c r="E844" s="289" t="s">
        <v>83</v>
      </c>
      <c r="F844" s="215" t="s">
        <v>34</v>
      </c>
      <c r="G844" s="289" t="s">
        <v>35</v>
      </c>
      <c r="H844" s="261">
        <v>44562</v>
      </c>
      <c r="I844" s="182" t="s">
        <v>3425</v>
      </c>
      <c r="J844" s="182" t="s">
        <v>3425</v>
      </c>
      <c r="K844" s="180" t="s">
        <v>40</v>
      </c>
      <c r="L844" s="217" t="s">
        <v>989</v>
      </c>
      <c r="M844" s="217" t="s">
        <v>989</v>
      </c>
      <c r="N844" s="181" t="s">
        <v>41</v>
      </c>
      <c r="O844" s="200">
        <v>44859</v>
      </c>
      <c r="P844" s="182" t="s">
        <v>989</v>
      </c>
    </row>
    <row r="845" spans="1:16" ht="71.099999999999994" customHeight="1" x14ac:dyDescent="0.2">
      <c r="A845" s="174">
        <f t="shared" si="13"/>
        <v>837</v>
      </c>
      <c r="B845" s="215" t="s">
        <v>2381</v>
      </c>
      <c r="C845" s="187" t="s">
        <v>2488</v>
      </c>
      <c r="D845" s="288" t="s">
        <v>2489</v>
      </c>
      <c r="E845" s="289" t="s">
        <v>83</v>
      </c>
      <c r="F845" s="215" t="s">
        <v>34</v>
      </c>
      <c r="G845" s="289" t="s">
        <v>35</v>
      </c>
      <c r="H845" s="261">
        <v>45105</v>
      </c>
      <c r="I845" s="182" t="s">
        <v>3425</v>
      </c>
      <c r="J845" s="182" t="s">
        <v>3425</v>
      </c>
      <c r="K845" s="180" t="s">
        <v>40</v>
      </c>
      <c r="L845" s="217" t="s">
        <v>989</v>
      </c>
      <c r="M845" s="217" t="s">
        <v>989</v>
      </c>
      <c r="N845" s="181" t="s">
        <v>41</v>
      </c>
      <c r="O845" s="263">
        <v>45105</v>
      </c>
      <c r="P845" s="182" t="s">
        <v>989</v>
      </c>
    </row>
    <row r="846" spans="1:16" ht="71.099999999999994" customHeight="1" x14ac:dyDescent="0.2">
      <c r="A846" s="174">
        <f t="shared" si="13"/>
        <v>838</v>
      </c>
      <c r="B846" s="215" t="s">
        <v>2381</v>
      </c>
      <c r="C846" s="215" t="s">
        <v>2382</v>
      </c>
      <c r="D846" s="288" t="s">
        <v>2547</v>
      </c>
      <c r="E846" s="289" t="s">
        <v>83</v>
      </c>
      <c r="F846" s="215" t="s">
        <v>34</v>
      </c>
      <c r="G846" s="289" t="s">
        <v>35</v>
      </c>
      <c r="H846" s="261">
        <v>44562</v>
      </c>
      <c r="I846" s="182" t="s">
        <v>3425</v>
      </c>
      <c r="J846" s="182" t="s">
        <v>3425</v>
      </c>
      <c r="K846" s="180" t="s">
        <v>40</v>
      </c>
      <c r="L846" s="217" t="s">
        <v>989</v>
      </c>
      <c r="M846" s="217" t="s">
        <v>989</v>
      </c>
      <c r="N846" s="181" t="s">
        <v>41</v>
      </c>
      <c r="O846" s="200">
        <v>44859</v>
      </c>
      <c r="P846" s="182" t="s">
        <v>989</v>
      </c>
    </row>
    <row r="847" spans="1:16" ht="71.099999999999994" customHeight="1" x14ac:dyDescent="0.2">
      <c r="A847" s="174">
        <f t="shared" si="13"/>
        <v>839</v>
      </c>
      <c r="B847" s="215" t="s">
        <v>2381</v>
      </c>
      <c r="C847" s="215" t="s">
        <v>2548</v>
      </c>
      <c r="D847" s="288" t="s">
        <v>2385</v>
      </c>
      <c r="E847" s="289" t="s">
        <v>83</v>
      </c>
      <c r="F847" s="215" t="s">
        <v>34</v>
      </c>
      <c r="G847" s="289" t="s">
        <v>35</v>
      </c>
      <c r="H847" s="261">
        <v>44562</v>
      </c>
      <c r="I847" s="182" t="s">
        <v>3425</v>
      </c>
      <c r="J847" s="182" t="s">
        <v>3425</v>
      </c>
      <c r="K847" s="180" t="s">
        <v>40</v>
      </c>
      <c r="L847" s="217" t="s">
        <v>989</v>
      </c>
      <c r="M847" s="217" t="s">
        <v>989</v>
      </c>
      <c r="N847" s="181" t="s">
        <v>41</v>
      </c>
      <c r="O847" s="200">
        <v>44859</v>
      </c>
      <c r="P847" s="182" t="s">
        <v>989</v>
      </c>
    </row>
    <row r="848" spans="1:16" ht="71.099999999999994" customHeight="1" x14ac:dyDescent="0.2">
      <c r="A848" s="174">
        <f t="shared" si="13"/>
        <v>840</v>
      </c>
      <c r="B848" s="215" t="s">
        <v>2381</v>
      </c>
      <c r="C848" s="215" t="s">
        <v>2549</v>
      </c>
      <c r="D848" s="288" t="s">
        <v>2550</v>
      </c>
      <c r="E848" s="289" t="s">
        <v>83</v>
      </c>
      <c r="F848" s="215" t="s">
        <v>34</v>
      </c>
      <c r="G848" s="289" t="s">
        <v>35</v>
      </c>
      <c r="H848" s="261">
        <v>44562</v>
      </c>
      <c r="I848" s="182" t="s">
        <v>3425</v>
      </c>
      <c r="J848" s="182" t="s">
        <v>3425</v>
      </c>
      <c r="K848" s="180" t="s">
        <v>40</v>
      </c>
      <c r="L848" s="217" t="s">
        <v>989</v>
      </c>
      <c r="M848" s="217" t="s">
        <v>989</v>
      </c>
      <c r="N848" s="181" t="s">
        <v>41</v>
      </c>
      <c r="O848" s="200">
        <v>44859</v>
      </c>
      <c r="P848" s="182" t="s">
        <v>989</v>
      </c>
    </row>
    <row r="849" spans="1:16" ht="71.099999999999994" customHeight="1" x14ac:dyDescent="0.2">
      <c r="A849" s="174">
        <f t="shared" si="13"/>
        <v>841</v>
      </c>
      <c r="B849" s="215" t="s">
        <v>2381</v>
      </c>
      <c r="C849" s="215" t="s">
        <v>2551</v>
      </c>
      <c r="D849" s="288" t="s">
        <v>2552</v>
      </c>
      <c r="E849" s="289" t="s">
        <v>83</v>
      </c>
      <c r="F849" s="215" t="s">
        <v>34</v>
      </c>
      <c r="G849" s="289" t="s">
        <v>35</v>
      </c>
      <c r="H849" s="261">
        <v>44562</v>
      </c>
      <c r="I849" s="182" t="s">
        <v>3425</v>
      </c>
      <c r="J849" s="182" t="s">
        <v>3425</v>
      </c>
      <c r="K849" s="180" t="s">
        <v>40</v>
      </c>
      <c r="L849" s="217" t="s">
        <v>989</v>
      </c>
      <c r="M849" s="217" t="s">
        <v>989</v>
      </c>
      <c r="N849" s="181" t="s">
        <v>41</v>
      </c>
      <c r="O849" s="200">
        <v>44859</v>
      </c>
      <c r="P849" s="182" t="s">
        <v>989</v>
      </c>
    </row>
    <row r="850" spans="1:16" ht="71.099999999999994" customHeight="1" x14ac:dyDescent="0.2">
      <c r="A850" s="174">
        <f t="shared" si="13"/>
        <v>842</v>
      </c>
      <c r="B850" s="215" t="s">
        <v>2381</v>
      </c>
      <c r="C850" s="215" t="s">
        <v>2553</v>
      </c>
      <c r="D850" s="288" t="s">
        <v>2554</v>
      </c>
      <c r="E850" s="289" t="s">
        <v>83</v>
      </c>
      <c r="F850" s="215" t="s">
        <v>34</v>
      </c>
      <c r="G850" s="289" t="s">
        <v>35</v>
      </c>
      <c r="H850" s="261">
        <v>44562</v>
      </c>
      <c r="I850" s="182" t="s">
        <v>3425</v>
      </c>
      <c r="J850" s="182" t="s">
        <v>3425</v>
      </c>
      <c r="K850" s="180" t="s">
        <v>40</v>
      </c>
      <c r="L850" s="217" t="s">
        <v>989</v>
      </c>
      <c r="M850" s="217" t="s">
        <v>989</v>
      </c>
      <c r="N850" s="181" t="s">
        <v>41</v>
      </c>
      <c r="O850" s="200">
        <v>44859</v>
      </c>
      <c r="P850" s="182" t="s">
        <v>989</v>
      </c>
    </row>
    <row r="851" spans="1:16" ht="71.099999999999994" customHeight="1" x14ac:dyDescent="0.2">
      <c r="A851" s="174">
        <f t="shared" si="13"/>
        <v>843</v>
      </c>
      <c r="B851" s="215" t="s">
        <v>2381</v>
      </c>
      <c r="C851" s="187" t="s">
        <v>2488</v>
      </c>
      <c r="D851" s="288" t="s">
        <v>2489</v>
      </c>
      <c r="E851" s="289" t="s">
        <v>83</v>
      </c>
      <c r="F851" s="215" t="s">
        <v>34</v>
      </c>
      <c r="G851" s="289" t="s">
        <v>35</v>
      </c>
      <c r="H851" s="261">
        <v>45105</v>
      </c>
      <c r="I851" s="182" t="s">
        <v>3425</v>
      </c>
      <c r="J851" s="182" t="s">
        <v>3425</v>
      </c>
      <c r="K851" s="180" t="s">
        <v>40</v>
      </c>
      <c r="L851" s="217" t="s">
        <v>989</v>
      </c>
      <c r="M851" s="217" t="s">
        <v>989</v>
      </c>
      <c r="N851" s="181" t="s">
        <v>41</v>
      </c>
      <c r="O851" s="263">
        <v>45105</v>
      </c>
      <c r="P851" s="182" t="s">
        <v>989</v>
      </c>
    </row>
    <row r="852" spans="1:16" ht="71.099999999999994" customHeight="1" x14ac:dyDescent="0.2">
      <c r="A852" s="174">
        <f t="shared" si="13"/>
        <v>844</v>
      </c>
      <c r="B852" s="215" t="s">
        <v>2381</v>
      </c>
      <c r="C852" s="215" t="s">
        <v>2382</v>
      </c>
      <c r="D852" s="288" t="s">
        <v>2555</v>
      </c>
      <c r="E852" s="289" t="s">
        <v>83</v>
      </c>
      <c r="F852" s="215" t="s">
        <v>34</v>
      </c>
      <c r="G852" s="289" t="s">
        <v>35</v>
      </c>
      <c r="H852" s="261">
        <v>44562</v>
      </c>
      <c r="I852" s="182" t="s">
        <v>3425</v>
      </c>
      <c r="J852" s="182" t="s">
        <v>3425</v>
      </c>
      <c r="K852" s="180" t="s">
        <v>40</v>
      </c>
      <c r="L852" s="217" t="s">
        <v>989</v>
      </c>
      <c r="M852" s="217" t="s">
        <v>989</v>
      </c>
      <c r="N852" s="181" t="s">
        <v>41</v>
      </c>
      <c r="O852" s="200">
        <v>44859</v>
      </c>
      <c r="P852" s="182" t="s">
        <v>989</v>
      </c>
    </row>
    <row r="853" spans="1:16" ht="71.099999999999994" customHeight="1" x14ac:dyDescent="0.2">
      <c r="A853" s="174">
        <f t="shared" si="13"/>
        <v>845</v>
      </c>
      <c r="B853" s="215" t="s">
        <v>2381</v>
      </c>
      <c r="C853" s="215" t="s">
        <v>2556</v>
      </c>
      <c r="D853" s="288" t="s">
        <v>2385</v>
      </c>
      <c r="E853" s="289" t="s">
        <v>83</v>
      </c>
      <c r="F853" s="215" t="s">
        <v>34</v>
      </c>
      <c r="G853" s="289" t="s">
        <v>35</v>
      </c>
      <c r="H853" s="261">
        <v>44562</v>
      </c>
      <c r="I853" s="182" t="s">
        <v>3425</v>
      </c>
      <c r="J853" s="182" t="s">
        <v>3425</v>
      </c>
      <c r="K853" s="180" t="s">
        <v>40</v>
      </c>
      <c r="L853" s="217" t="s">
        <v>989</v>
      </c>
      <c r="M853" s="217" t="s">
        <v>989</v>
      </c>
      <c r="N853" s="181" t="s">
        <v>41</v>
      </c>
      <c r="O853" s="200">
        <v>44859</v>
      </c>
      <c r="P853" s="182" t="s">
        <v>989</v>
      </c>
    </row>
    <row r="854" spans="1:16" ht="71.099999999999994" customHeight="1" x14ac:dyDescent="0.2">
      <c r="A854" s="174">
        <f t="shared" si="13"/>
        <v>846</v>
      </c>
      <c r="B854" s="215" t="s">
        <v>2381</v>
      </c>
      <c r="C854" s="215" t="s">
        <v>2557</v>
      </c>
      <c r="D854" s="288" t="s">
        <v>2493</v>
      </c>
      <c r="E854" s="289" t="s">
        <v>83</v>
      </c>
      <c r="F854" s="215" t="s">
        <v>34</v>
      </c>
      <c r="G854" s="289" t="s">
        <v>35</v>
      </c>
      <c r="H854" s="261">
        <v>44562</v>
      </c>
      <c r="I854" s="182" t="s">
        <v>3425</v>
      </c>
      <c r="J854" s="182" t="s">
        <v>3425</v>
      </c>
      <c r="K854" s="180" t="s">
        <v>40</v>
      </c>
      <c r="L854" s="217" t="s">
        <v>989</v>
      </c>
      <c r="M854" s="217" t="s">
        <v>989</v>
      </c>
      <c r="N854" s="181" t="s">
        <v>41</v>
      </c>
      <c r="O854" s="200">
        <v>44859</v>
      </c>
      <c r="P854" s="182" t="s">
        <v>989</v>
      </c>
    </row>
    <row r="855" spans="1:16" ht="71.099999999999994" customHeight="1" x14ac:dyDescent="0.2">
      <c r="A855" s="174">
        <f t="shared" si="13"/>
        <v>847</v>
      </c>
      <c r="B855" s="215" t="s">
        <v>2381</v>
      </c>
      <c r="C855" s="215" t="s">
        <v>2386</v>
      </c>
      <c r="D855" s="288" t="s">
        <v>2387</v>
      </c>
      <c r="E855" s="289" t="s">
        <v>83</v>
      </c>
      <c r="F855" s="215" t="s">
        <v>34</v>
      </c>
      <c r="G855" s="289" t="s">
        <v>35</v>
      </c>
      <c r="H855" s="261">
        <v>44562</v>
      </c>
      <c r="I855" s="182" t="s">
        <v>3425</v>
      </c>
      <c r="J855" s="182" t="s">
        <v>3425</v>
      </c>
      <c r="K855" s="180" t="s">
        <v>40</v>
      </c>
      <c r="L855" s="217" t="s">
        <v>989</v>
      </c>
      <c r="M855" s="217" t="s">
        <v>989</v>
      </c>
      <c r="N855" s="181" t="s">
        <v>41</v>
      </c>
      <c r="O855" s="200">
        <v>44859</v>
      </c>
      <c r="P855" s="182" t="s">
        <v>989</v>
      </c>
    </row>
    <row r="856" spans="1:16" ht="71.099999999999994" customHeight="1" x14ac:dyDescent="0.2">
      <c r="A856" s="174">
        <f t="shared" si="13"/>
        <v>848</v>
      </c>
      <c r="B856" s="215" t="s">
        <v>2381</v>
      </c>
      <c r="C856" s="215" t="s">
        <v>2558</v>
      </c>
      <c r="D856" s="288" t="s">
        <v>2397</v>
      </c>
      <c r="E856" s="289" t="s">
        <v>83</v>
      </c>
      <c r="F856" s="215" t="s">
        <v>34</v>
      </c>
      <c r="G856" s="289" t="s">
        <v>35</v>
      </c>
      <c r="H856" s="261">
        <v>44562</v>
      </c>
      <c r="I856" s="182" t="s">
        <v>3425</v>
      </c>
      <c r="J856" s="182" t="s">
        <v>3425</v>
      </c>
      <c r="K856" s="180" t="s">
        <v>40</v>
      </c>
      <c r="L856" s="217" t="s">
        <v>989</v>
      </c>
      <c r="M856" s="217" t="s">
        <v>989</v>
      </c>
      <c r="N856" s="181" t="s">
        <v>41</v>
      </c>
      <c r="O856" s="200">
        <v>44859</v>
      </c>
      <c r="P856" s="182" t="s">
        <v>989</v>
      </c>
    </row>
    <row r="857" spans="1:16" ht="71.099999999999994" customHeight="1" x14ac:dyDescent="0.2">
      <c r="A857" s="174">
        <f t="shared" si="13"/>
        <v>849</v>
      </c>
      <c r="B857" s="215" t="s">
        <v>2381</v>
      </c>
      <c r="C857" s="215" t="s">
        <v>2559</v>
      </c>
      <c r="D857" s="288" t="s">
        <v>2399</v>
      </c>
      <c r="E857" s="289" t="s">
        <v>83</v>
      </c>
      <c r="F857" s="215" t="s">
        <v>34</v>
      </c>
      <c r="G857" s="289" t="s">
        <v>35</v>
      </c>
      <c r="H857" s="261">
        <v>44562</v>
      </c>
      <c r="I857" s="182" t="s">
        <v>3425</v>
      </c>
      <c r="J857" s="182" t="s">
        <v>3425</v>
      </c>
      <c r="K857" s="180" t="s">
        <v>40</v>
      </c>
      <c r="L857" s="217" t="s">
        <v>989</v>
      </c>
      <c r="M857" s="217" t="s">
        <v>989</v>
      </c>
      <c r="N857" s="181" t="s">
        <v>41</v>
      </c>
      <c r="O857" s="200">
        <v>44859</v>
      </c>
      <c r="P857" s="182" t="s">
        <v>989</v>
      </c>
    </row>
    <row r="858" spans="1:16" ht="71.099999999999994" customHeight="1" x14ac:dyDescent="0.2">
      <c r="A858" s="174">
        <f t="shared" si="13"/>
        <v>850</v>
      </c>
      <c r="B858" s="215" t="s">
        <v>2381</v>
      </c>
      <c r="C858" s="215" t="s">
        <v>2560</v>
      </c>
      <c r="D858" s="288" t="s">
        <v>2401</v>
      </c>
      <c r="E858" s="289" t="s">
        <v>83</v>
      </c>
      <c r="F858" s="215" t="s">
        <v>34</v>
      </c>
      <c r="G858" s="289" t="s">
        <v>35</v>
      </c>
      <c r="H858" s="261">
        <v>44562</v>
      </c>
      <c r="I858" s="182" t="s">
        <v>3425</v>
      </c>
      <c r="J858" s="182" t="s">
        <v>3425</v>
      </c>
      <c r="K858" s="180" t="s">
        <v>40</v>
      </c>
      <c r="L858" s="217" t="s">
        <v>989</v>
      </c>
      <c r="M858" s="217" t="s">
        <v>989</v>
      </c>
      <c r="N858" s="181" t="s">
        <v>41</v>
      </c>
      <c r="O858" s="200">
        <v>44859</v>
      </c>
      <c r="P858" s="182" t="s">
        <v>989</v>
      </c>
    </row>
    <row r="859" spans="1:16" ht="71.099999999999994" customHeight="1" x14ac:dyDescent="0.2">
      <c r="A859" s="174">
        <f t="shared" si="13"/>
        <v>851</v>
      </c>
      <c r="B859" s="215" t="s">
        <v>2381</v>
      </c>
      <c r="C859" s="215" t="s">
        <v>2561</v>
      </c>
      <c r="D859" s="288" t="s">
        <v>2562</v>
      </c>
      <c r="E859" s="289" t="s">
        <v>83</v>
      </c>
      <c r="F859" s="215" t="s">
        <v>34</v>
      </c>
      <c r="G859" s="289" t="s">
        <v>35</v>
      </c>
      <c r="H859" s="261">
        <v>44562</v>
      </c>
      <c r="I859" s="182" t="s">
        <v>3425</v>
      </c>
      <c r="J859" s="182" t="s">
        <v>3425</v>
      </c>
      <c r="K859" s="180" t="s">
        <v>40</v>
      </c>
      <c r="L859" s="217" t="s">
        <v>989</v>
      </c>
      <c r="M859" s="217" t="s">
        <v>989</v>
      </c>
      <c r="N859" s="181" t="s">
        <v>41</v>
      </c>
      <c r="O859" s="200">
        <v>44859</v>
      </c>
      <c r="P859" s="182" t="s">
        <v>989</v>
      </c>
    </row>
    <row r="860" spans="1:16" ht="71.099999999999994" customHeight="1" x14ac:dyDescent="0.2">
      <c r="A860" s="174">
        <f t="shared" si="13"/>
        <v>852</v>
      </c>
      <c r="B860" s="215" t="s">
        <v>2381</v>
      </c>
      <c r="C860" s="215" t="s">
        <v>2563</v>
      </c>
      <c r="D860" s="288" t="s">
        <v>2564</v>
      </c>
      <c r="E860" s="289" t="s">
        <v>83</v>
      </c>
      <c r="F860" s="215" t="s">
        <v>34</v>
      </c>
      <c r="G860" s="289" t="s">
        <v>35</v>
      </c>
      <c r="H860" s="261">
        <v>44562</v>
      </c>
      <c r="I860" s="182" t="s">
        <v>3425</v>
      </c>
      <c r="J860" s="182" t="s">
        <v>3425</v>
      </c>
      <c r="K860" s="180" t="s">
        <v>40</v>
      </c>
      <c r="L860" s="217" t="s">
        <v>989</v>
      </c>
      <c r="M860" s="217" t="s">
        <v>989</v>
      </c>
      <c r="N860" s="181" t="s">
        <v>41</v>
      </c>
      <c r="O860" s="200">
        <v>44859</v>
      </c>
      <c r="P860" s="182" t="s">
        <v>989</v>
      </c>
    </row>
    <row r="861" spans="1:16" ht="71.099999999999994" customHeight="1" x14ac:dyDescent="0.2">
      <c r="A861" s="174">
        <f t="shared" si="13"/>
        <v>853</v>
      </c>
      <c r="B861" s="215" t="s">
        <v>2381</v>
      </c>
      <c r="C861" s="215" t="s">
        <v>2565</v>
      </c>
      <c r="D861" s="288" t="s">
        <v>2566</v>
      </c>
      <c r="E861" s="289" t="s">
        <v>83</v>
      </c>
      <c r="F861" s="215" t="s">
        <v>34</v>
      </c>
      <c r="G861" s="289" t="s">
        <v>35</v>
      </c>
      <c r="H861" s="261">
        <v>44562</v>
      </c>
      <c r="I861" s="182" t="s">
        <v>3425</v>
      </c>
      <c r="J861" s="182" t="s">
        <v>3425</v>
      </c>
      <c r="K861" s="180" t="s">
        <v>40</v>
      </c>
      <c r="L861" s="217" t="s">
        <v>989</v>
      </c>
      <c r="M861" s="217" t="s">
        <v>989</v>
      </c>
      <c r="N861" s="181" t="s">
        <v>41</v>
      </c>
      <c r="O861" s="200">
        <v>44859</v>
      </c>
      <c r="P861" s="182" t="s">
        <v>989</v>
      </c>
    </row>
    <row r="862" spans="1:16" ht="71.099999999999994" customHeight="1" x14ac:dyDescent="0.2">
      <c r="A862" s="174">
        <f t="shared" si="13"/>
        <v>854</v>
      </c>
      <c r="B862" s="215" t="s">
        <v>2381</v>
      </c>
      <c r="C862" s="215" t="s">
        <v>2567</v>
      </c>
      <c r="D862" s="288" t="s">
        <v>2568</v>
      </c>
      <c r="E862" s="289" t="s">
        <v>83</v>
      </c>
      <c r="F862" s="215" t="s">
        <v>34</v>
      </c>
      <c r="G862" s="289" t="s">
        <v>35</v>
      </c>
      <c r="H862" s="261">
        <v>44562</v>
      </c>
      <c r="I862" s="182" t="s">
        <v>3425</v>
      </c>
      <c r="J862" s="182" t="s">
        <v>3425</v>
      </c>
      <c r="K862" s="180" t="s">
        <v>40</v>
      </c>
      <c r="L862" s="217" t="s">
        <v>989</v>
      </c>
      <c r="M862" s="217" t="s">
        <v>989</v>
      </c>
      <c r="N862" s="181" t="s">
        <v>41</v>
      </c>
      <c r="O862" s="200">
        <v>44859</v>
      </c>
      <c r="P862" s="182" t="s">
        <v>989</v>
      </c>
    </row>
    <row r="863" spans="1:16" ht="71.099999999999994" customHeight="1" x14ac:dyDescent="0.2">
      <c r="A863" s="174">
        <f t="shared" si="13"/>
        <v>855</v>
      </c>
      <c r="B863" s="215" t="s">
        <v>2381</v>
      </c>
      <c r="C863" s="215" t="s">
        <v>2569</v>
      </c>
      <c r="D863" s="288" t="s">
        <v>2570</v>
      </c>
      <c r="E863" s="289" t="s">
        <v>83</v>
      </c>
      <c r="F863" s="215" t="s">
        <v>34</v>
      </c>
      <c r="G863" s="289" t="s">
        <v>35</v>
      </c>
      <c r="H863" s="261">
        <v>44562</v>
      </c>
      <c r="I863" s="182" t="s">
        <v>3425</v>
      </c>
      <c r="J863" s="182" t="s">
        <v>3425</v>
      </c>
      <c r="K863" s="180" t="s">
        <v>40</v>
      </c>
      <c r="L863" s="217" t="s">
        <v>989</v>
      </c>
      <c r="M863" s="217" t="s">
        <v>989</v>
      </c>
      <c r="N863" s="181" t="s">
        <v>41</v>
      </c>
      <c r="O863" s="200">
        <v>44859</v>
      </c>
      <c r="P863" s="182" t="s">
        <v>989</v>
      </c>
    </row>
    <row r="864" spans="1:16" ht="71.099999999999994" customHeight="1" x14ac:dyDescent="0.2">
      <c r="A864" s="174">
        <f t="shared" si="13"/>
        <v>856</v>
      </c>
      <c r="B864" s="215" t="s">
        <v>2381</v>
      </c>
      <c r="C864" s="215" t="s">
        <v>2571</v>
      </c>
      <c r="D864" s="288" t="s">
        <v>2572</v>
      </c>
      <c r="E864" s="289" t="s">
        <v>83</v>
      </c>
      <c r="F864" s="215" t="s">
        <v>34</v>
      </c>
      <c r="G864" s="289" t="s">
        <v>35</v>
      </c>
      <c r="H864" s="261">
        <v>44562</v>
      </c>
      <c r="I864" s="182" t="s">
        <v>3425</v>
      </c>
      <c r="J864" s="182" t="s">
        <v>3425</v>
      </c>
      <c r="K864" s="180" t="s">
        <v>40</v>
      </c>
      <c r="L864" s="217" t="s">
        <v>989</v>
      </c>
      <c r="M864" s="217" t="s">
        <v>989</v>
      </c>
      <c r="N864" s="181" t="s">
        <v>41</v>
      </c>
      <c r="O864" s="200">
        <v>44859</v>
      </c>
      <c r="P864" s="182" t="s">
        <v>989</v>
      </c>
    </row>
    <row r="865" spans="1:16" ht="71.099999999999994" customHeight="1" x14ac:dyDescent="0.2">
      <c r="A865" s="174">
        <f t="shared" si="13"/>
        <v>857</v>
      </c>
      <c r="B865" s="215" t="s">
        <v>2381</v>
      </c>
      <c r="C865" s="215" t="s">
        <v>2573</v>
      </c>
      <c r="D865" s="288" t="s">
        <v>2574</v>
      </c>
      <c r="E865" s="289" t="s">
        <v>83</v>
      </c>
      <c r="F865" s="215" t="s">
        <v>34</v>
      </c>
      <c r="G865" s="289" t="s">
        <v>35</v>
      </c>
      <c r="H865" s="261">
        <v>44562</v>
      </c>
      <c r="I865" s="182" t="s">
        <v>3425</v>
      </c>
      <c r="J865" s="182" t="s">
        <v>3425</v>
      </c>
      <c r="K865" s="180" t="s">
        <v>40</v>
      </c>
      <c r="L865" s="217" t="s">
        <v>989</v>
      </c>
      <c r="M865" s="217" t="s">
        <v>989</v>
      </c>
      <c r="N865" s="181" t="s">
        <v>41</v>
      </c>
      <c r="O865" s="200">
        <v>44859</v>
      </c>
      <c r="P865" s="182" t="s">
        <v>989</v>
      </c>
    </row>
    <row r="866" spans="1:16" ht="71.099999999999994" customHeight="1" x14ac:dyDescent="0.2">
      <c r="A866" s="174">
        <f t="shared" si="13"/>
        <v>858</v>
      </c>
      <c r="B866" s="215" t="s">
        <v>2381</v>
      </c>
      <c r="C866" s="215" t="s">
        <v>2575</v>
      </c>
      <c r="D866" s="288" t="s">
        <v>2576</v>
      </c>
      <c r="E866" s="289" t="s">
        <v>83</v>
      </c>
      <c r="F866" s="215" t="s">
        <v>34</v>
      </c>
      <c r="G866" s="289" t="s">
        <v>35</v>
      </c>
      <c r="H866" s="261">
        <v>44562</v>
      </c>
      <c r="I866" s="182" t="s">
        <v>3425</v>
      </c>
      <c r="J866" s="182" t="s">
        <v>3425</v>
      </c>
      <c r="K866" s="180" t="s">
        <v>40</v>
      </c>
      <c r="L866" s="217" t="s">
        <v>989</v>
      </c>
      <c r="M866" s="217" t="s">
        <v>989</v>
      </c>
      <c r="N866" s="181" t="s">
        <v>41</v>
      </c>
      <c r="O866" s="200">
        <v>44859</v>
      </c>
      <c r="P866" s="182" t="s">
        <v>989</v>
      </c>
    </row>
    <row r="867" spans="1:16" ht="71.099999999999994" customHeight="1" x14ac:dyDescent="0.2">
      <c r="A867" s="174">
        <f t="shared" si="13"/>
        <v>859</v>
      </c>
      <c r="B867" s="215" t="s">
        <v>2381</v>
      </c>
      <c r="C867" s="215" t="s">
        <v>2577</v>
      </c>
      <c r="D867" s="288" t="s">
        <v>2578</v>
      </c>
      <c r="E867" s="289" t="s">
        <v>83</v>
      </c>
      <c r="F867" s="215" t="s">
        <v>34</v>
      </c>
      <c r="G867" s="289" t="s">
        <v>35</v>
      </c>
      <c r="H867" s="261">
        <v>44562</v>
      </c>
      <c r="I867" s="182" t="s">
        <v>3425</v>
      </c>
      <c r="J867" s="182" t="s">
        <v>3425</v>
      </c>
      <c r="K867" s="180" t="s">
        <v>40</v>
      </c>
      <c r="L867" s="217" t="s">
        <v>989</v>
      </c>
      <c r="M867" s="217" t="s">
        <v>989</v>
      </c>
      <c r="N867" s="181" t="s">
        <v>41</v>
      </c>
      <c r="O867" s="200">
        <v>44859</v>
      </c>
      <c r="P867" s="182" t="s">
        <v>989</v>
      </c>
    </row>
    <row r="868" spans="1:16" ht="71.099999999999994" customHeight="1" x14ac:dyDescent="0.2">
      <c r="A868" s="174">
        <f t="shared" si="13"/>
        <v>860</v>
      </c>
      <c r="B868" s="215" t="s">
        <v>2381</v>
      </c>
      <c r="C868" s="215" t="s">
        <v>2579</v>
      </c>
      <c r="D868" s="288" t="s">
        <v>2580</v>
      </c>
      <c r="E868" s="289" t="s">
        <v>83</v>
      </c>
      <c r="F868" s="215" t="s">
        <v>34</v>
      </c>
      <c r="G868" s="289" t="s">
        <v>35</v>
      </c>
      <c r="H868" s="261">
        <v>44562</v>
      </c>
      <c r="I868" s="182" t="s">
        <v>3425</v>
      </c>
      <c r="J868" s="182" t="s">
        <v>3425</v>
      </c>
      <c r="K868" s="180" t="s">
        <v>40</v>
      </c>
      <c r="L868" s="217" t="s">
        <v>989</v>
      </c>
      <c r="M868" s="217" t="s">
        <v>989</v>
      </c>
      <c r="N868" s="181" t="s">
        <v>41</v>
      </c>
      <c r="O868" s="200">
        <v>44859</v>
      </c>
      <c r="P868" s="182" t="s">
        <v>989</v>
      </c>
    </row>
    <row r="869" spans="1:16" ht="71.099999999999994" customHeight="1" x14ac:dyDescent="0.2">
      <c r="A869" s="174">
        <f t="shared" si="13"/>
        <v>861</v>
      </c>
      <c r="B869" s="215" t="s">
        <v>2381</v>
      </c>
      <c r="C869" s="215" t="s">
        <v>2581</v>
      </c>
      <c r="D869" s="288" t="s">
        <v>2582</v>
      </c>
      <c r="E869" s="289" t="s">
        <v>83</v>
      </c>
      <c r="F869" s="215" t="s">
        <v>34</v>
      </c>
      <c r="G869" s="289" t="s">
        <v>35</v>
      </c>
      <c r="H869" s="261">
        <v>44562</v>
      </c>
      <c r="I869" s="182" t="s">
        <v>3425</v>
      </c>
      <c r="J869" s="182" t="s">
        <v>3425</v>
      </c>
      <c r="K869" s="180" t="s">
        <v>40</v>
      </c>
      <c r="L869" s="217" t="s">
        <v>989</v>
      </c>
      <c r="M869" s="217" t="s">
        <v>989</v>
      </c>
      <c r="N869" s="181" t="s">
        <v>41</v>
      </c>
      <c r="O869" s="200">
        <v>44859</v>
      </c>
      <c r="P869" s="182" t="s">
        <v>989</v>
      </c>
    </row>
    <row r="870" spans="1:16" ht="71.099999999999994" customHeight="1" x14ac:dyDescent="0.2">
      <c r="A870" s="174">
        <f t="shared" si="13"/>
        <v>862</v>
      </c>
      <c r="B870" s="215" t="s">
        <v>2381</v>
      </c>
      <c r="C870" s="215" t="s">
        <v>2583</v>
      </c>
      <c r="D870" s="288" t="s">
        <v>2584</v>
      </c>
      <c r="E870" s="289" t="s">
        <v>83</v>
      </c>
      <c r="F870" s="215" t="s">
        <v>34</v>
      </c>
      <c r="G870" s="289" t="s">
        <v>35</v>
      </c>
      <c r="H870" s="261">
        <v>44562</v>
      </c>
      <c r="I870" s="182" t="s">
        <v>3425</v>
      </c>
      <c r="J870" s="182" t="s">
        <v>3425</v>
      </c>
      <c r="K870" s="180" t="s">
        <v>40</v>
      </c>
      <c r="L870" s="217" t="s">
        <v>989</v>
      </c>
      <c r="M870" s="217" t="s">
        <v>989</v>
      </c>
      <c r="N870" s="181" t="s">
        <v>41</v>
      </c>
      <c r="O870" s="200">
        <v>44859</v>
      </c>
      <c r="P870" s="182" t="s">
        <v>989</v>
      </c>
    </row>
    <row r="871" spans="1:16" ht="71.099999999999994" customHeight="1" x14ac:dyDescent="0.2">
      <c r="A871" s="174">
        <f t="shared" si="13"/>
        <v>863</v>
      </c>
      <c r="B871" s="215" t="s">
        <v>2381</v>
      </c>
      <c r="C871" s="215" t="s">
        <v>2585</v>
      </c>
      <c r="D871" s="288" t="s">
        <v>2586</v>
      </c>
      <c r="E871" s="289" t="s">
        <v>83</v>
      </c>
      <c r="F871" s="215" t="s">
        <v>34</v>
      </c>
      <c r="G871" s="289" t="s">
        <v>35</v>
      </c>
      <c r="H871" s="261">
        <v>44562</v>
      </c>
      <c r="I871" s="182" t="s">
        <v>3425</v>
      </c>
      <c r="J871" s="182" t="s">
        <v>3425</v>
      </c>
      <c r="K871" s="180" t="s">
        <v>40</v>
      </c>
      <c r="L871" s="217" t="s">
        <v>989</v>
      </c>
      <c r="M871" s="217" t="s">
        <v>989</v>
      </c>
      <c r="N871" s="181" t="s">
        <v>41</v>
      </c>
      <c r="O871" s="200">
        <v>44859</v>
      </c>
      <c r="P871" s="182" t="s">
        <v>989</v>
      </c>
    </row>
    <row r="872" spans="1:16" ht="71.099999999999994" customHeight="1" x14ac:dyDescent="0.2">
      <c r="A872" s="174">
        <f t="shared" si="13"/>
        <v>864</v>
      </c>
      <c r="B872" s="215" t="s">
        <v>2381</v>
      </c>
      <c r="C872" s="215" t="s">
        <v>2587</v>
      </c>
      <c r="D872" s="288" t="s">
        <v>2588</v>
      </c>
      <c r="E872" s="289" t="s">
        <v>83</v>
      </c>
      <c r="F872" s="215" t="s">
        <v>34</v>
      </c>
      <c r="G872" s="289" t="s">
        <v>35</v>
      </c>
      <c r="H872" s="261">
        <v>44562</v>
      </c>
      <c r="I872" s="182" t="s">
        <v>3425</v>
      </c>
      <c r="J872" s="182" t="s">
        <v>3425</v>
      </c>
      <c r="K872" s="180" t="s">
        <v>40</v>
      </c>
      <c r="L872" s="217" t="s">
        <v>989</v>
      </c>
      <c r="M872" s="217" t="s">
        <v>989</v>
      </c>
      <c r="N872" s="181" t="s">
        <v>41</v>
      </c>
      <c r="O872" s="200">
        <v>44859</v>
      </c>
      <c r="P872" s="182" t="s">
        <v>989</v>
      </c>
    </row>
    <row r="873" spans="1:16" ht="71.099999999999994" customHeight="1" x14ac:dyDescent="0.2">
      <c r="A873" s="174">
        <f t="shared" si="13"/>
        <v>865</v>
      </c>
      <c r="B873" s="215" t="s">
        <v>2381</v>
      </c>
      <c r="C873" s="215" t="s">
        <v>2589</v>
      </c>
      <c r="D873" s="288" t="s">
        <v>2590</v>
      </c>
      <c r="E873" s="289" t="s">
        <v>83</v>
      </c>
      <c r="F873" s="215" t="s">
        <v>34</v>
      </c>
      <c r="G873" s="289" t="s">
        <v>35</v>
      </c>
      <c r="H873" s="261">
        <v>44562</v>
      </c>
      <c r="I873" s="182" t="s">
        <v>3425</v>
      </c>
      <c r="J873" s="182" t="s">
        <v>3425</v>
      </c>
      <c r="K873" s="180" t="s">
        <v>40</v>
      </c>
      <c r="L873" s="217" t="s">
        <v>989</v>
      </c>
      <c r="M873" s="217" t="s">
        <v>989</v>
      </c>
      <c r="N873" s="181" t="s">
        <v>41</v>
      </c>
      <c r="O873" s="200">
        <v>44859</v>
      </c>
      <c r="P873" s="182" t="s">
        <v>989</v>
      </c>
    </row>
    <row r="874" spans="1:16" ht="71.099999999999994" customHeight="1" x14ac:dyDescent="0.2">
      <c r="A874" s="174">
        <f t="shared" si="13"/>
        <v>866</v>
      </c>
      <c r="B874" s="215" t="s">
        <v>2381</v>
      </c>
      <c r="C874" s="215" t="s">
        <v>2591</v>
      </c>
      <c r="D874" s="288" t="s">
        <v>2592</v>
      </c>
      <c r="E874" s="289" t="s">
        <v>83</v>
      </c>
      <c r="F874" s="215" t="s">
        <v>34</v>
      </c>
      <c r="G874" s="289" t="s">
        <v>35</v>
      </c>
      <c r="H874" s="261">
        <v>44562</v>
      </c>
      <c r="I874" s="182" t="s">
        <v>3425</v>
      </c>
      <c r="J874" s="182" t="s">
        <v>3425</v>
      </c>
      <c r="K874" s="180" t="s">
        <v>40</v>
      </c>
      <c r="L874" s="217" t="s">
        <v>989</v>
      </c>
      <c r="M874" s="217" t="s">
        <v>989</v>
      </c>
      <c r="N874" s="181" t="s">
        <v>41</v>
      </c>
      <c r="O874" s="200">
        <v>44859</v>
      </c>
      <c r="P874" s="182" t="s">
        <v>989</v>
      </c>
    </row>
    <row r="875" spans="1:16" ht="71.099999999999994" customHeight="1" x14ac:dyDescent="0.2">
      <c r="A875" s="174">
        <f t="shared" si="13"/>
        <v>867</v>
      </c>
      <c r="B875" s="215" t="s">
        <v>2381</v>
      </c>
      <c r="C875" s="215" t="s">
        <v>2593</v>
      </c>
      <c r="D875" s="288" t="s">
        <v>2594</v>
      </c>
      <c r="E875" s="289" t="s">
        <v>83</v>
      </c>
      <c r="F875" s="215" t="s">
        <v>34</v>
      </c>
      <c r="G875" s="289" t="s">
        <v>35</v>
      </c>
      <c r="H875" s="261">
        <v>44562</v>
      </c>
      <c r="I875" s="182" t="s">
        <v>3425</v>
      </c>
      <c r="J875" s="182" t="s">
        <v>3425</v>
      </c>
      <c r="K875" s="180" t="s">
        <v>40</v>
      </c>
      <c r="L875" s="217" t="s">
        <v>989</v>
      </c>
      <c r="M875" s="217" t="s">
        <v>989</v>
      </c>
      <c r="N875" s="181" t="s">
        <v>41</v>
      </c>
      <c r="O875" s="200">
        <v>44859</v>
      </c>
      <c r="P875" s="182" t="s">
        <v>989</v>
      </c>
    </row>
    <row r="876" spans="1:16" ht="71.099999999999994" customHeight="1" x14ac:dyDescent="0.2">
      <c r="A876" s="174">
        <f t="shared" si="13"/>
        <v>868</v>
      </c>
      <c r="B876" s="215" t="s">
        <v>2381</v>
      </c>
      <c r="C876" s="215" t="s">
        <v>2595</v>
      </c>
      <c r="D876" s="288" t="s">
        <v>2596</v>
      </c>
      <c r="E876" s="289" t="s">
        <v>83</v>
      </c>
      <c r="F876" s="215" t="s">
        <v>34</v>
      </c>
      <c r="G876" s="289" t="s">
        <v>35</v>
      </c>
      <c r="H876" s="261">
        <v>44562</v>
      </c>
      <c r="I876" s="182" t="s">
        <v>3425</v>
      </c>
      <c r="J876" s="182" t="s">
        <v>3425</v>
      </c>
      <c r="K876" s="180" t="s">
        <v>40</v>
      </c>
      <c r="L876" s="217" t="s">
        <v>989</v>
      </c>
      <c r="M876" s="217" t="s">
        <v>989</v>
      </c>
      <c r="N876" s="181" t="s">
        <v>41</v>
      </c>
      <c r="O876" s="200">
        <v>44859</v>
      </c>
      <c r="P876" s="182" t="s">
        <v>989</v>
      </c>
    </row>
    <row r="877" spans="1:16" ht="71.099999999999994" customHeight="1" x14ac:dyDescent="0.2">
      <c r="A877" s="174">
        <f t="shared" si="13"/>
        <v>869</v>
      </c>
      <c r="B877" s="215" t="s">
        <v>2381</v>
      </c>
      <c r="C877" s="215" t="s">
        <v>2597</v>
      </c>
      <c r="D877" s="288" t="s">
        <v>2598</v>
      </c>
      <c r="E877" s="289" t="s">
        <v>83</v>
      </c>
      <c r="F877" s="215" t="s">
        <v>34</v>
      </c>
      <c r="G877" s="289" t="s">
        <v>35</v>
      </c>
      <c r="H877" s="261">
        <v>44562</v>
      </c>
      <c r="I877" s="182" t="s">
        <v>3425</v>
      </c>
      <c r="J877" s="182" t="s">
        <v>3425</v>
      </c>
      <c r="K877" s="180" t="s">
        <v>40</v>
      </c>
      <c r="L877" s="217" t="s">
        <v>989</v>
      </c>
      <c r="M877" s="217" t="s">
        <v>989</v>
      </c>
      <c r="N877" s="181" t="s">
        <v>41</v>
      </c>
      <c r="O877" s="200">
        <v>44859</v>
      </c>
      <c r="P877" s="182" t="s">
        <v>989</v>
      </c>
    </row>
    <row r="878" spans="1:16" ht="71.099999999999994" customHeight="1" x14ac:dyDescent="0.2">
      <c r="A878" s="174">
        <f t="shared" si="13"/>
        <v>870</v>
      </c>
      <c r="B878" s="215" t="s">
        <v>2381</v>
      </c>
      <c r="C878" s="215" t="s">
        <v>2599</v>
      </c>
      <c r="D878" s="288" t="s">
        <v>2600</v>
      </c>
      <c r="E878" s="289" t="s">
        <v>83</v>
      </c>
      <c r="F878" s="215" t="s">
        <v>34</v>
      </c>
      <c r="G878" s="289" t="s">
        <v>35</v>
      </c>
      <c r="H878" s="261">
        <v>44562</v>
      </c>
      <c r="I878" s="182" t="s">
        <v>3425</v>
      </c>
      <c r="J878" s="182" t="s">
        <v>3425</v>
      </c>
      <c r="K878" s="180" t="s">
        <v>40</v>
      </c>
      <c r="L878" s="217" t="s">
        <v>989</v>
      </c>
      <c r="M878" s="217" t="s">
        <v>989</v>
      </c>
      <c r="N878" s="181" t="s">
        <v>41</v>
      </c>
      <c r="O878" s="200">
        <v>44859</v>
      </c>
      <c r="P878" s="182" t="s">
        <v>989</v>
      </c>
    </row>
    <row r="879" spans="1:16" ht="71.099999999999994" customHeight="1" x14ac:dyDescent="0.2">
      <c r="A879" s="174">
        <f t="shared" si="13"/>
        <v>871</v>
      </c>
      <c r="B879" s="215" t="s">
        <v>2381</v>
      </c>
      <c r="C879" s="215" t="s">
        <v>2516</v>
      </c>
      <c r="D879" s="288" t="s">
        <v>2451</v>
      </c>
      <c r="E879" s="289" t="s">
        <v>83</v>
      </c>
      <c r="F879" s="215" t="s">
        <v>34</v>
      </c>
      <c r="G879" s="289" t="s">
        <v>35</v>
      </c>
      <c r="H879" s="261">
        <v>44562</v>
      </c>
      <c r="I879" s="182" t="s">
        <v>3425</v>
      </c>
      <c r="J879" s="182" t="s">
        <v>3425</v>
      </c>
      <c r="K879" s="180" t="s">
        <v>40</v>
      </c>
      <c r="L879" s="217" t="s">
        <v>989</v>
      </c>
      <c r="M879" s="217" t="s">
        <v>989</v>
      </c>
      <c r="N879" s="181" t="s">
        <v>41</v>
      </c>
      <c r="O879" s="200">
        <v>44859</v>
      </c>
      <c r="P879" s="182" t="s">
        <v>989</v>
      </c>
    </row>
    <row r="880" spans="1:16" ht="71.099999999999994" customHeight="1" x14ac:dyDescent="0.2">
      <c r="A880" s="174">
        <f t="shared" si="13"/>
        <v>872</v>
      </c>
      <c r="B880" s="215" t="s">
        <v>2381</v>
      </c>
      <c r="C880" s="215" t="s">
        <v>2601</v>
      </c>
      <c r="D880" s="288" t="s">
        <v>2453</v>
      </c>
      <c r="E880" s="289" t="s">
        <v>83</v>
      </c>
      <c r="F880" s="215" t="s">
        <v>34</v>
      </c>
      <c r="G880" s="289" t="s">
        <v>35</v>
      </c>
      <c r="H880" s="261">
        <v>44562</v>
      </c>
      <c r="I880" s="182" t="s">
        <v>3425</v>
      </c>
      <c r="J880" s="182" t="s">
        <v>3425</v>
      </c>
      <c r="K880" s="180" t="s">
        <v>40</v>
      </c>
      <c r="L880" s="217" t="s">
        <v>989</v>
      </c>
      <c r="M880" s="217" t="s">
        <v>989</v>
      </c>
      <c r="N880" s="181" t="s">
        <v>41</v>
      </c>
      <c r="O880" s="200">
        <v>44859</v>
      </c>
      <c r="P880" s="182" t="s">
        <v>989</v>
      </c>
    </row>
    <row r="881" spans="1:16" ht="71.099999999999994" customHeight="1" x14ac:dyDescent="0.2">
      <c r="A881" s="174">
        <f t="shared" si="13"/>
        <v>873</v>
      </c>
      <c r="B881" s="215" t="s">
        <v>2381</v>
      </c>
      <c r="C881" s="215" t="s">
        <v>2602</v>
      </c>
      <c r="D881" s="288" t="s">
        <v>2455</v>
      </c>
      <c r="E881" s="289" t="s">
        <v>83</v>
      </c>
      <c r="F881" s="215" t="s">
        <v>34</v>
      </c>
      <c r="G881" s="289" t="s">
        <v>35</v>
      </c>
      <c r="H881" s="261">
        <v>44562</v>
      </c>
      <c r="I881" s="182" t="s">
        <v>3425</v>
      </c>
      <c r="J881" s="182" t="s">
        <v>3425</v>
      </c>
      <c r="K881" s="180" t="s">
        <v>40</v>
      </c>
      <c r="L881" s="217" t="s">
        <v>989</v>
      </c>
      <c r="M881" s="217" t="s">
        <v>989</v>
      </c>
      <c r="N881" s="181" t="s">
        <v>41</v>
      </c>
      <c r="O881" s="200">
        <v>44859</v>
      </c>
      <c r="P881" s="182" t="s">
        <v>989</v>
      </c>
    </row>
    <row r="882" spans="1:16" ht="71.099999999999994" customHeight="1" x14ac:dyDescent="0.2">
      <c r="A882" s="174">
        <f t="shared" si="13"/>
        <v>874</v>
      </c>
      <c r="B882" s="215" t="s">
        <v>2381</v>
      </c>
      <c r="C882" s="215" t="s">
        <v>2603</v>
      </c>
      <c r="D882" s="288" t="s">
        <v>2459</v>
      </c>
      <c r="E882" s="289" t="s">
        <v>83</v>
      </c>
      <c r="F882" s="215" t="s">
        <v>34</v>
      </c>
      <c r="G882" s="289" t="s">
        <v>35</v>
      </c>
      <c r="H882" s="261">
        <v>44562</v>
      </c>
      <c r="I882" s="182" t="s">
        <v>3425</v>
      </c>
      <c r="J882" s="182" t="s">
        <v>3425</v>
      </c>
      <c r="K882" s="180" t="s">
        <v>40</v>
      </c>
      <c r="L882" s="217" t="s">
        <v>989</v>
      </c>
      <c r="M882" s="217" t="s">
        <v>989</v>
      </c>
      <c r="N882" s="181" t="s">
        <v>41</v>
      </c>
      <c r="O882" s="200">
        <v>44859</v>
      </c>
      <c r="P882" s="182" t="s">
        <v>989</v>
      </c>
    </row>
    <row r="883" spans="1:16" ht="71.099999999999994" customHeight="1" x14ac:dyDescent="0.2">
      <c r="A883" s="174">
        <f t="shared" si="13"/>
        <v>875</v>
      </c>
      <c r="B883" s="215" t="s">
        <v>2381</v>
      </c>
      <c r="C883" s="215" t="s">
        <v>2520</v>
      </c>
      <c r="D883" s="288" t="s">
        <v>2461</v>
      </c>
      <c r="E883" s="289" t="s">
        <v>83</v>
      </c>
      <c r="F883" s="215" t="s">
        <v>34</v>
      </c>
      <c r="G883" s="289" t="s">
        <v>35</v>
      </c>
      <c r="H883" s="261">
        <v>44562</v>
      </c>
      <c r="I883" s="182" t="s">
        <v>3425</v>
      </c>
      <c r="J883" s="182" t="s">
        <v>3425</v>
      </c>
      <c r="K883" s="180" t="s">
        <v>40</v>
      </c>
      <c r="L883" s="217" t="s">
        <v>989</v>
      </c>
      <c r="M883" s="217" t="s">
        <v>989</v>
      </c>
      <c r="N883" s="181" t="s">
        <v>41</v>
      </c>
      <c r="O883" s="200">
        <v>44859</v>
      </c>
      <c r="P883" s="182" t="s">
        <v>989</v>
      </c>
    </row>
    <row r="884" spans="1:16" ht="71.099999999999994" customHeight="1" x14ac:dyDescent="0.2">
      <c r="A884" s="174">
        <f t="shared" si="13"/>
        <v>876</v>
      </c>
      <c r="B884" s="215" t="s">
        <v>2381</v>
      </c>
      <c r="C884" s="215" t="s">
        <v>2521</v>
      </c>
      <c r="D884" s="288" t="s">
        <v>2463</v>
      </c>
      <c r="E884" s="289" t="s">
        <v>83</v>
      </c>
      <c r="F884" s="215" t="s">
        <v>34</v>
      </c>
      <c r="G884" s="289" t="s">
        <v>35</v>
      </c>
      <c r="H884" s="261">
        <v>44562</v>
      </c>
      <c r="I884" s="182" t="s">
        <v>3425</v>
      </c>
      <c r="J884" s="182" t="s">
        <v>3425</v>
      </c>
      <c r="K884" s="180" t="s">
        <v>40</v>
      </c>
      <c r="L884" s="217" t="s">
        <v>989</v>
      </c>
      <c r="M884" s="217" t="s">
        <v>989</v>
      </c>
      <c r="N884" s="181" t="s">
        <v>41</v>
      </c>
      <c r="O884" s="200">
        <v>44859</v>
      </c>
      <c r="P884" s="182" t="s">
        <v>989</v>
      </c>
    </row>
    <row r="885" spans="1:16" ht="71.099999999999994" customHeight="1" x14ac:dyDescent="0.2">
      <c r="A885" s="174">
        <f t="shared" si="13"/>
        <v>877</v>
      </c>
      <c r="B885" s="215" t="s">
        <v>2381</v>
      </c>
      <c r="C885" s="215" t="s">
        <v>2522</v>
      </c>
      <c r="D885" s="288" t="s">
        <v>2523</v>
      </c>
      <c r="E885" s="289" t="s">
        <v>83</v>
      </c>
      <c r="F885" s="215" t="s">
        <v>34</v>
      </c>
      <c r="G885" s="289" t="s">
        <v>35</v>
      </c>
      <c r="H885" s="261">
        <v>44562</v>
      </c>
      <c r="I885" s="182" t="s">
        <v>3425</v>
      </c>
      <c r="J885" s="182" t="s">
        <v>3425</v>
      </c>
      <c r="K885" s="180" t="s">
        <v>40</v>
      </c>
      <c r="L885" s="217" t="s">
        <v>989</v>
      </c>
      <c r="M885" s="217" t="s">
        <v>989</v>
      </c>
      <c r="N885" s="181" t="s">
        <v>41</v>
      </c>
      <c r="O885" s="200">
        <v>44859</v>
      </c>
      <c r="P885" s="182" t="s">
        <v>989</v>
      </c>
    </row>
    <row r="886" spans="1:16" ht="71.099999999999994" customHeight="1" x14ac:dyDescent="0.2">
      <c r="A886" s="174">
        <f t="shared" si="13"/>
        <v>878</v>
      </c>
      <c r="B886" s="215" t="s">
        <v>2381</v>
      </c>
      <c r="C886" s="215" t="s">
        <v>2524</v>
      </c>
      <c r="D886" s="288" t="s">
        <v>2525</v>
      </c>
      <c r="E886" s="289" t="s">
        <v>83</v>
      </c>
      <c r="F886" s="215" t="s">
        <v>34</v>
      </c>
      <c r="G886" s="289" t="s">
        <v>35</v>
      </c>
      <c r="H886" s="261">
        <v>44562</v>
      </c>
      <c r="I886" s="182" t="s">
        <v>3425</v>
      </c>
      <c r="J886" s="182" t="s">
        <v>3425</v>
      </c>
      <c r="K886" s="180" t="s">
        <v>40</v>
      </c>
      <c r="L886" s="217" t="s">
        <v>989</v>
      </c>
      <c r="M886" s="217" t="s">
        <v>989</v>
      </c>
      <c r="N886" s="181" t="s">
        <v>41</v>
      </c>
      <c r="O886" s="200">
        <v>44859</v>
      </c>
      <c r="P886" s="182" t="s">
        <v>989</v>
      </c>
    </row>
    <row r="887" spans="1:16" ht="71.099999999999994" customHeight="1" x14ac:dyDescent="0.2">
      <c r="A887" s="174">
        <f t="shared" si="13"/>
        <v>879</v>
      </c>
      <c r="B887" s="215" t="s">
        <v>2381</v>
      </c>
      <c r="C887" s="215" t="s">
        <v>2526</v>
      </c>
      <c r="D887" s="288" t="s">
        <v>2527</v>
      </c>
      <c r="E887" s="289" t="s">
        <v>83</v>
      </c>
      <c r="F887" s="215" t="s">
        <v>34</v>
      </c>
      <c r="G887" s="289" t="s">
        <v>35</v>
      </c>
      <c r="H887" s="261">
        <v>44562</v>
      </c>
      <c r="I887" s="182" t="s">
        <v>3425</v>
      </c>
      <c r="J887" s="182" t="s">
        <v>3425</v>
      </c>
      <c r="K887" s="180" t="s">
        <v>40</v>
      </c>
      <c r="L887" s="217" t="s">
        <v>989</v>
      </c>
      <c r="M887" s="217" t="s">
        <v>989</v>
      </c>
      <c r="N887" s="181" t="s">
        <v>41</v>
      </c>
      <c r="O887" s="200">
        <v>44863</v>
      </c>
      <c r="P887" s="182" t="s">
        <v>989</v>
      </c>
    </row>
    <row r="888" spans="1:16" ht="71.099999999999994" customHeight="1" x14ac:dyDescent="0.2">
      <c r="A888" s="174">
        <f t="shared" si="13"/>
        <v>880</v>
      </c>
      <c r="B888" s="215" t="s">
        <v>2381</v>
      </c>
      <c r="C888" s="215" t="s">
        <v>2528</v>
      </c>
      <c r="D888" s="288" t="s">
        <v>2529</v>
      </c>
      <c r="E888" s="289" t="s">
        <v>83</v>
      </c>
      <c r="F888" s="215" t="s">
        <v>34</v>
      </c>
      <c r="G888" s="289" t="s">
        <v>35</v>
      </c>
      <c r="H888" s="261">
        <v>44562</v>
      </c>
      <c r="I888" s="182" t="s">
        <v>3425</v>
      </c>
      <c r="J888" s="182" t="s">
        <v>3425</v>
      </c>
      <c r="K888" s="180" t="s">
        <v>40</v>
      </c>
      <c r="L888" s="217" t="s">
        <v>989</v>
      </c>
      <c r="M888" s="217" t="s">
        <v>989</v>
      </c>
      <c r="N888" s="181" t="s">
        <v>41</v>
      </c>
      <c r="O888" s="200">
        <v>44859</v>
      </c>
      <c r="P888" s="182" t="s">
        <v>989</v>
      </c>
    </row>
    <row r="889" spans="1:16" ht="71.099999999999994" customHeight="1" x14ac:dyDescent="0.2">
      <c r="A889" s="174">
        <f t="shared" si="13"/>
        <v>881</v>
      </c>
      <c r="B889" s="215" t="s">
        <v>2381</v>
      </c>
      <c r="C889" s="215" t="s">
        <v>2530</v>
      </c>
      <c r="D889" s="288" t="s">
        <v>2531</v>
      </c>
      <c r="E889" s="289" t="s">
        <v>83</v>
      </c>
      <c r="F889" s="215" t="s">
        <v>34</v>
      </c>
      <c r="G889" s="289" t="s">
        <v>35</v>
      </c>
      <c r="H889" s="261">
        <v>44562</v>
      </c>
      <c r="I889" s="182" t="s">
        <v>3425</v>
      </c>
      <c r="J889" s="182" t="s">
        <v>3425</v>
      </c>
      <c r="K889" s="180" t="s">
        <v>40</v>
      </c>
      <c r="L889" s="217" t="s">
        <v>989</v>
      </c>
      <c r="M889" s="217" t="s">
        <v>989</v>
      </c>
      <c r="N889" s="181" t="s">
        <v>41</v>
      </c>
      <c r="O889" s="200">
        <v>44859</v>
      </c>
      <c r="P889" s="182" t="s">
        <v>989</v>
      </c>
    </row>
    <row r="890" spans="1:16" ht="71.099999999999994" customHeight="1" x14ac:dyDescent="0.2">
      <c r="A890" s="174">
        <f t="shared" si="13"/>
        <v>882</v>
      </c>
      <c r="B890" s="215" t="s">
        <v>2381</v>
      </c>
      <c r="C890" s="215" t="s">
        <v>2604</v>
      </c>
      <c r="D890" s="288" t="s">
        <v>2469</v>
      </c>
      <c r="E890" s="289" t="s">
        <v>83</v>
      </c>
      <c r="F890" s="215" t="s">
        <v>34</v>
      </c>
      <c r="G890" s="289" t="s">
        <v>35</v>
      </c>
      <c r="H890" s="261">
        <v>44562</v>
      </c>
      <c r="I890" s="182" t="s">
        <v>3425</v>
      </c>
      <c r="J890" s="182" t="s">
        <v>3425</v>
      </c>
      <c r="K890" s="180" t="s">
        <v>40</v>
      </c>
      <c r="L890" s="217" t="s">
        <v>989</v>
      </c>
      <c r="M890" s="217" t="s">
        <v>989</v>
      </c>
      <c r="N890" s="181" t="s">
        <v>41</v>
      </c>
      <c r="O890" s="200">
        <v>44859</v>
      </c>
      <c r="P890" s="182" t="s">
        <v>989</v>
      </c>
    </row>
    <row r="891" spans="1:16" ht="71.099999999999994" customHeight="1" x14ac:dyDescent="0.2">
      <c r="A891" s="174">
        <f t="shared" si="13"/>
        <v>883</v>
      </c>
      <c r="B891" s="215" t="s">
        <v>2381</v>
      </c>
      <c r="C891" s="215" t="s">
        <v>2605</v>
      </c>
      <c r="D891" s="288" t="s">
        <v>2471</v>
      </c>
      <c r="E891" s="289" t="s">
        <v>83</v>
      </c>
      <c r="F891" s="215" t="s">
        <v>34</v>
      </c>
      <c r="G891" s="289" t="s">
        <v>35</v>
      </c>
      <c r="H891" s="261">
        <v>44562</v>
      </c>
      <c r="I891" s="182" t="s">
        <v>3425</v>
      </c>
      <c r="J891" s="182" t="s">
        <v>3425</v>
      </c>
      <c r="K891" s="180" t="s">
        <v>40</v>
      </c>
      <c r="L891" s="217" t="s">
        <v>989</v>
      </c>
      <c r="M891" s="217" t="s">
        <v>989</v>
      </c>
      <c r="N891" s="181" t="s">
        <v>41</v>
      </c>
      <c r="O891" s="200">
        <v>44859</v>
      </c>
      <c r="P891" s="182" t="s">
        <v>989</v>
      </c>
    </row>
    <row r="892" spans="1:16" ht="71.099999999999994" customHeight="1" x14ac:dyDescent="0.2">
      <c r="A892" s="174">
        <f t="shared" si="13"/>
        <v>884</v>
      </c>
      <c r="B892" s="215" t="s">
        <v>2381</v>
      </c>
      <c r="C892" s="215" t="s">
        <v>2472</v>
      </c>
      <c r="D892" s="288" t="s">
        <v>2532</v>
      </c>
      <c r="E892" s="289" t="s">
        <v>83</v>
      </c>
      <c r="F892" s="215" t="s">
        <v>34</v>
      </c>
      <c r="G892" s="289" t="s">
        <v>35</v>
      </c>
      <c r="H892" s="261">
        <v>44562</v>
      </c>
      <c r="I892" s="182" t="s">
        <v>3425</v>
      </c>
      <c r="J892" s="182" t="s">
        <v>3425</v>
      </c>
      <c r="K892" s="180" t="s">
        <v>40</v>
      </c>
      <c r="L892" s="217" t="s">
        <v>989</v>
      </c>
      <c r="M892" s="217" t="s">
        <v>989</v>
      </c>
      <c r="N892" s="181" t="s">
        <v>41</v>
      </c>
      <c r="O892" s="200">
        <v>44859</v>
      </c>
      <c r="P892" s="182" t="s">
        <v>989</v>
      </c>
    </row>
    <row r="893" spans="1:16" ht="71.099999999999994" customHeight="1" x14ac:dyDescent="0.2">
      <c r="A893" s="174">
        <f t="shared" si="13"/>
        <v>885</v>
      </c>
      <c r="B893" s="215" t="s">
        <v>2381</v>
      </c>
      <c r="C893" s="215" t="s">
        <v>2533</v>
      </c>
      <c r="D893" s="288" t="s">
        <v>2475</v>
      </c>
      <c r="E893" s="289" t="s">
        <v>83</v>
      </c>
      <c r="F893" s="215" t="s">
        <v>34</v>
      </c>
      <c r="G893" s="289" t="s">
        <v>35</v>
      </c>
      <c r="H893" s="261">
        <v>44562</v>
      </c>
      <c r="I893" s="182" t="s">
        <v>3425</v>
      </c>
      <c r="J893" s="182" t="s">
        <v>3425</v>
      </c>
      <c r="K893" s="180" t="s">
        <v>40</v>
      </c>
      <c r="L893" s="217" t="s">
        <v>989</v>
      </c>
      <c r="M893" s="217" t="s">
        <v>989</v>
      </c>
      <c r="N893" s="181" t="s">
        <v>41</v>
      </c>
      <c r="O893" s="200">
        <v>44859</v>
      </c>
      <c r="P893" s="182" t="s">
        <v>989</v>
      </c>
    </row>
    <row r="894" spans="1:16" ht="71.099999999999994" customHeight="1" x14ac:dyDescent="0.2">
      <c r="A894" s="174">
        <f t="shared" si="13"/>
        <v>886</v>
      </c>
      <c r="B894" s="215" t="s">
        <v>2381</v>
      </c>
      <c r="C894" s="215" t="s">
        <v>2534</v>
      </c>
      <c r="D894" s="288" t="s">
        <v>2475</v>
      </c>
      <c r="E894" s="289" t="s">
        <v>83</v>
      </c>
      <c r="F894" s="215" t="s">
        <v>34</v>
      </c>
      <c r="G894" s="289" t="s">
        <v>35</v>
      </c>
      <c r="H894" s="261">
        <v>44562</v>
      </c>
      <c r="I894" s="182" t="s">
        <v>3425</v>
      </c>
      <c r="J894" s="182" t="s">
        <v>3425</v>
      </c>
      <c r="K894" s="180" t="s">
        <v>40</v>
      </c>
      <c r="L894" s="217" t="s">
        <v>989</v>
      </c>
      <c r="M894" s="217" t="s">
        <v>989</v>
      </c>
      <c r="N894" s="181" t="s">
        <v>41</v>
      </c>
      <c r="O894" s="200">
        <v>44859</v>
      </c>
      <c r="P894" s="182" t="s">
        <v>989</v>
      </c>
    </row>
    <row r="895" spans="1:16" ht="71.099999999999994" customHeight="1" x14ac:dyDescent="0.2">
      <c r="A895" s="174">
        <f t="shared" si="13"/>
        <v>887</v>
      </c>
      <c r="B895" s="215" t="s">
        <v>2381</v>
      </c>
      <c r="C895" s="215" t="s">
        <v>2535</v>
      </c>
      <c r="D895" s="288" t="s">
        <v>2453</v>
      </c>
      <c r="E895" s="289" t="s">
        <v>83</v>
      </c>
      <c r="F895" s="215" t="s">
        <v>34</v>
      </c>
      <c r="G895" s="289" t="s">
        <v>35</v>
      </c>
      <c r="H895" s="261">
        <v>44562</v>
      </c>
      <c r="I895" s="182" t="s">
        <v>3425</v>
      </c>
      <c r="J895" s="182" t="s">
        <v>3425</v>
      </c>
      <c r="K895" s="180" t="s">
        <v>40</v>
      </c>
      <c r="L895" s="217" t="s">
        <v>989</v>
      </c>
      <c r="M895" s="217" t="s">
        <v>989</v>
      </c>
      <c r="N895" s="181" t="s">
        <v>41</v>
      </c>
      <c r="O895" s="200">
        <v>44859</v>
      </c>
      <c r="P895" s="182" t="s">
        <v>989</v>
      </c>
    </row>
    <row r="896" spans="1:16" ht="71.099999999999994" customHeight="1" x14ac:dyDescent="0.2">
      <c r="A896" s="174">
        <f t="shared" si="13"/>
        <v>888</v>
      </c>
      <c r="B896" s="215" t="s">
        <v>2381</v>
      </c>
      <c r="C896" s="215" t="s">
        <v>2536</v>
      </c>
      <c r="D896" s="288" t="s">
        <v>2455</v>
      </c>
      <c r="E896" s="289" t="s">
        <v>83</v>
      </c>
      <c r="F896" s="215" t="s">
        <v>34</v>
      </c>
      <c r="G896" s="289" t="s">
        <v>35</v>
      </c>
      <c r="H896" s="261">
        <v>44562</v>
      </c>
      <c r="I896" s="182" t="s">
        <v>3425</v>
      </c>
      <c r="J896" s="182" t="s">
        <v>3425</v>
      </c>
      <c r="K896" s="180" t="s">
        <v>40</v>
      </c>
      <c r="L896" s="217" t="s">
        <v>989</v>
      </c>
      <c r="M896" s="217" t="s">
        <v>989</v>
      </c>
      <c r="N896" s="181" t="s">
        <v>41</v>
      </c>
      <c r="O896" s="200">
        <v>44859</v>
      </c>
      <c r="P896" s="182" t="s">
        <v>989</v>
      </c>
    </row>
    <row r="897" spans="1:16" ht="71.099999999999994" customHeight="1" x14ac:dyDescent="0.2">
      <c r="A897" s="174">
        <f t="shared" si="13"/>
        <v>889</v>
      </c>
      <c r="B897" s="215" t="s">
        <v>2381</v>
      </c>
      <c r="C897" s="215" t="s">
        <v>2482</v>
      </c>
      <c r="D897" s="288" t="s">
        <v>2459</v>
      </c>
      <c r="E897" s="289" t="s">
        <v>83</v>
      </c>
      <c r="F897" s="215" t="s">
        <v>34</v>
      </c>
      <c r="G897" s="289" t="s">
        <v>35</v>
      </c>
      <c r="H897" s="261">
        <v>44562</v>
      </c>
      <c r="I897" s="182" t="s">
        <v>3425</v>
      </c>
      <c r="J897" s="182" t="s">
        <v>3425</v>
      </c>
      <c r="K897" s="180" t="s">
        <v>40</v>
      </c>
      <c r="L897" s="217" t="s">
        <v>989</v>
      </c>
      <c r="M897" s="217" t="s">
        <v>989</v>
      </c>
      <c r="N897" s="181" t="s">
        <v>41</v>
      </c>
      <c r="O897" s="200">
        <v>44859</v>
      </c>
      <c r="P897" s="182" t="s">
        <v>989</v>
      </c>
    </row>
    <row r="898" spans="1:16" ht="71.099999999999994" customHeight="1" x14ac:dyDescent="0.2">
      <c r="A898" s="174">
        <f t="shared" si="13"/>
        <v>890</v>
      </c>
      <c r="B898" s="215" t="s">
        <v>2381</v>
      </c>
      <c r="C898" s="215" t="s">
        <v>2537</v>
      </c>
      <c r="D898" s="288" t="s">
        <v>2461</v>
      </c>
      <c r="E898" s="289" t="s">
        <v>83</v>
      </c>
      <c r="F898" s="215" t="s">
        <v>34</v>
      </c>
      <c r="G898" s="289" t="s">
        <v>35</v>
      </c>
      <c r="H898" s="261">
        <v>44562</v>
      </c>
      <c r="I898" s="182" t="s">
        <v>3425</v>
      </c>
      <c r="J898" s="182" t="s">
        <v>3425</v>
      </c>
      <c r="K898" s="180" t="s">
        <v>40</v>
      </c>
      <c r="L898" s="217" t="s">
        <v>989</v>
      </c>
      <c r="M898" s="217" t="s">
        <v>989</v>
      </c>
      <c r="N898" s="181" t="s">
        <v>41</v>
      </c>
      <c r="O898" s="200">
        <v>44859</v>
      </c>
      <c r="P898" s="182" t="s">
        <v>989</v>
      </c>
    </row>
    <row r="899" spans="1:16" ht="71.099999999999994" customHeight="1" x14ac:dyDescent="0.2">
      <c r="A899" s="174">
        <f t="shared" si="13"/>
        <v>891</v>
      </c>
      <c r="B899" s="215" t="s">
        <v>2381</v>
      </c>
      <c r="C899" s="215" t="s">
        <v>2538</v>
      </c>
      <c r="D899" s="288" t="s">
        <v>2463</v>
      </c>
      <c r="E899" s="289" t="s">
        <v>83</v>
      </c>
      <c r="F899" s="215" t="s">
        <v>34</v>
      </c>
      <c r="G899" s="289" t="s">
        <v>35</v>
      </c>
      <c r="H899" s="261">
        <v>44562</v>
      </c>
      <c r="I899" s="182" t="s">
        <v>3425</v>
      </c>
      <c r="J899" s="182" t="s">
        <v>3425</v>
      </c>
      <c r="K899" s="180" t="s">
        <v>40</v>
      </c>
      <c r="L899" s="217" t="s">
        <v>989</v>
      </c>
      <c r="M899" s="217" t="s">
        <v>989</v>
      </c>
      <c r="N899" s="181" t="s">
        <v>41</v>
      </c>
      <c r="O899" s="200">
        <v>44859</v>
      </c>
      <c r="P899" s="182" t="s">
        <v>989</v>
      </c>
    </row>
    <row r="900" spans="1:16" ht="71.099999999999994" customHeight="1" x14ac:dyDescent="0.2">
      <c r="A900" s="174">
        <f t="shared" si="13"/>
        <v>892</v>
      </c>
      <c r="B900" s="215" t="s">
        <v>2381</v>
      </c>
      <c r="C900" s="215" t="s">
        <v>2539</v>
      </c>
      <c r="D900" s="288" t="s">
        <v>2540</v>
      </c>
      <c r="E900" s="289" t="s">
        <v>83</v>
      </c>
      <c r="F900" s="215" t="s">
        <v>34</v>
      </c>
      <c r="G900" s="289" t="s">
        <v>35</v>
      </c>
      <c r="H900" s="261">
        <v>44562</v>
      </c>
      <c r="I900" s="182" t="s">
        <v>3425</v>
      </c>
      <c r="J900" s="182" t="s">
        <v>3425</v>
      </c>
      <c r="K900" s="180" t="s">
        <v>40</v>
      </c>
      <c r="L900" s="217" t="s">
        <v>989</v>
      </c>
      <c r="M900" s="217" t="s">
        <v>989</v>
      </c>
      <c r="N900" s="181" t="s">
        <v>41</v>
      </c>
      <c r="O900" s="200">
        <v>44859</v>
      </c>
      <c r="P900" s="182" t="s">
        <v>989</v>
      </c>
    </row>
    <row r="901" spans="1:16" ht="71.099999999999994" customHeight="1" x14ac:dyDescent="0.2">
      <c r="A901" s="174">
        <f t="shared" si="13"/>
        <v>893</v>
      </c>
      <c r="B901" s="215" t="s">
        <v>2381</v>
      </c>
      <c r="C901" s="215" t="s">
        <v>2541</v>
      </c>
      <c r="D901" s="288" t="s">
        <v>2542</v>
      </c>
      <c r="E901" s="289" t="s">
        <v>83</v>
      </c>
      <c r="F901" s="215" t="s">
        <v>34</v>
      </c>
      <c r="G901" s="289" t="s">
        <v>35</v>
      </c>
      <c r="H901" s="261">
        <v>44562</v>
      </c>
      <c r="I901" s="182" t="s">
        <v>3425</v>
      </c>
      <c r="J901" s="182" t="s">
        <v>3425</v>
      </c>
      <c r="K901" s="180" t="s">
        <v>40</v>
      </c>
      <c r="L901" s="217" t="s">
        <v>989</v>
      </c>
      <c r="M901" s="217" t="s">
        <v>989</v>
      </c>
      <c r="N901" s="181" t="s">
        <v>41</v>
      </c>
      <c r="O901" s="200">
        <v>44859</v>
      </c>
      <c r="P901" s="182" t="s">
        <v>989</v>
      </c>
    </row>
    <row r="902" spans="1:16" ht="71.099999999999994" customHeight="1" x14ac:dyDescent="0.2">
      <c r="A902" s="174">
        <f t="shared" si="13"/>
        <v>894</v>
      </c>
      <c r="B902" s="215" t="s">
        <v>2381</v>
      </c>
      <c r="C902" s="215" t="s">
        <v>2543</v>
      </c>
      <c r="D902" s="288" t="s">
        <v>2544</v>
      </c>
      <c r="E902" s="289" t="s">
        <v>83</v>
      </c>
      <c r="F902" s="215" t="s">
        <v>34</v>
      </c>
      <c r="G902" s="289" t="s">
        <v>35</v>
      </c>
      <c r="H902" s="261">
        <v>44562</v>
      </c>
      <c r="I902" s="182" t="s">
        <v>3425</v>
      </c>
      <c r="J902" s="182" t="s">
        <v>3425</v>
      </c>
      <c r="K902" s="180" t="s">
        <v>40</v>
      </c>
      <c r="L902" s="217" t="s">
        <v>989</v>
      </c>
      <c r="M902" s="217" t="s">
        <v>989</v>
      </c>
      <c r="N902" s="181" t="s">
        <v>41</v>
      </c>
      <c r="O902" s="200">
        <v>44859</v>
      </c>
      <c r="P902" s="182" t="s">
        <v>989</v>
      </c>
    </row>
    <row r="903" spans="1:16" ht="71.099999999999994" customHeight="1" x14ac:dyDescent="0.2">
      <c r="A903" s="174">
        <f t="shared" si="13"/>
        <v>895</v>
      </c>
      <c r="B903" s="215" t="s">
        <v>2381</v>
      </c>
      <c r="C903" s="215" t="s">
        <v>2606</v>
      </c>
      <c r="D903" s="288" t="s">
        <v>2546</v>
      </c>
      <c r="E903" s="289" t="s">
        <v>83</v>
      </c>
      <c r="F903" s="215" t="s">
        <v>34</v>
      </c>
      <c r="G903" s="289" t="s">
        <v>35</v>
      </c>
      <c r="H903" s="261">
        <v>44562</v>
      </c>
      <c r="I903" s="182" t="s">
        <v>3425</v>
      </c>
      <c r="J903" s="182" t="s">
        <v>3425</v>
      </c>
      <c r="K903" s="180" t="s">
        <v>40</v>
      </c>
      <c r="L903" s="217" t="s">
        <v>989</v>
      </c>
      <c r="M903" s="217" t="s">
        <v>989</v>
      </c>
      <c r="N903" s="181" t="s">
        <v>41</v>
      </c>
      <c r="O903" s="200">
        <v>44859</v>
      </c>
      <c r="P903" s="182" t="s">
        <v>989</v>
      </c>
    </row>
    <row r="904" spans="1:16" ht="71.099999999999994" customHeight="1" x14ac:dyDescent="0.2">
      <c r="A904" s="174">
        <f t="shared" si="13"/>
        <v>896</v>
      </c>
      <c r="B904" s="215" t="s">
        <v>2381</v>
      </c>
      <c r="C904" s="187" t="s">
        <v>2488</v>
      </c>
      <c r="D904" s="288" t="s">
        <v>2489</v>
      </c>
      <c r="E904" s="289" t="s">
        <v>83</v>
      </c>
      <c r="F904" s="215" t="s">
        <v>34</v>
      </c>
      <c r="G904" s="289" t="s">
        <v>35</v>
      </c>
      <c r="H904" s="261">
        <v>45105</v>
      </c>
      <c r="I904" s="182" t="s">
        <v>3425</v>
      </c>
      <c r="J904" s="182" t="s">
        <v>3425</v>
      </c>
      <c r="K904" s="180" t="s">
        <v>40</v>
      </c>
      <c r="L904" s="217" t="s">
        <v>989</v>
      </c>
      <c r="M904" s="217" t="s">
        <v>989</v>
      </c>
      <c r="N904" s="181" t="s">
        <v>41</v>
      </c>
      <c r="O904" s="263">
        <v>45105</v>
      </c>
      <c r="P904" s="182" t="s">
        <v>989</v>
      </c>
    </row>
    <row r="905" spans="1:16" ht="71.099999999999994" customHeight="1" x14ac:dyDescent="0.2">
      <c r="A905" s="174">
        <f t="shared" si="13"/>
        <v>897</v>
      </c>
      <c r="B905" s="215" t="s">
        <v>2381</v>
      </c>
      <c r="C905" s="215" t="s">
        <v>2607</v>
      </c>
      <c r="D905" s="288" t="s">
        <v>2608</v>
      </c>
      <c r="E905" s="289" t="s">
        <v>83</v>
      </c>
      <c r="F905" s="215" t="s">
        <v>34</v>
      </c>
      <c r="G905" s="289" t="s">
        <v>35</v>
      </c>
      <c r="H905" s="261">
        <v>44562</v>
      </c>
      <c r="I905" s="182" t="s">
        <v>3425</v>
      </c>
      <c r="J905" s="182" t="s">
        <v>3425</v>
      </c>
      <c r="K905" s="180" t="s">
        <v>40</v>
      </c>
      <c r="L905" s="217" t="s">
        <v>989</v>
      </c>
      <c r="M905" s="217" t="s">
        <v>989</v>
      </c>
      <c r="N905" s="181" t="s">
        <v>41</v>
      </c>
      <c r="O905" s="200">
        <v>44859</v>
      </c>
      <c r="P905" s="182" t="s">
        <v>989</v>
      </c>
    </row>
    <row r="906" spans="1:16" ht="71.099999999999994" customHeight="1" x14ac:dyDescent="0.2">
      <c r="A906" s="174">
        <f t="shared" si="13"/>
        <v>898</v>
      </c>
      <c r="B906" s="215" t="s">
        <v>2381</v>
      </c>
      <c r="C906" s="215" t="s">
        <v>2609</v>
      </c>
      <c r="D906" s="288" t="s">
        <v>2385</v>
      </c>
      <c r="E906" s="289" t="s">
        <v>83</v>
      </c>
      <c r="F906" s="215" t="s">
        <v>34</v>
      </c>
      <c r="G906" s="289" t="s">
        <v>35</v>
      </c>
      <c r="H906" s="261">
        <v>44562</v>
      </c>
      <c r="I906" s="182" t="s">
        <v>3425</v>
      </c>
      <c r="J906" s="182" t="s">
        <v>3425</v>
      </c>
      <c r="K906" s="180" t="s">
        <v>40</v>
      </c>
      <c r="L906" s="217" t="s">
        <v>989</v>
      </c>
      <c r="M906" s="217" t="s">
        <v>989</v>
      </c>
      <c r="N906" s="181" t="s">
        <v>41</v>
      </c>
      <c r="O906" s="200">
        <v>44859</v>
      </c>
      <c r="P906" s="182" t="s">
        <v>989</v>
      </c>
    </row>
    <row r="907" spans="1:16" ht="71.099999999999994" customHeight="1" x14ac:dyDescent="0.2">
      <c r="A907" s="174">
        <f t="shared" ref="A907:A970" si="14">A906+1</f>
        <v>899</v>
      </c>
      <c r="B907" s="215" t="s">
        <v>2381</v>
      </c>
      <c r="C907" s="215" t="s">
        <v>2610</v>
      </c>
      <c r="D907" s="288" t="s">
        <v>2493</v>
      </c>
      <c r="E907" s="289" t="s">
        <v>83</v>
      </c>
      <c r="F907" s="215" t="s">
        <v>34</v>
      </c>
      <c r="G907" s="289" t="s">
        <v>35</v>
      </c>
      <c r="H907" s="261">
        <v>44562</v>
      </c>
      <c r="I907" s="182" t="s">
        <v>3425</v>
      </c>
      <c r="J907" s="182" t="s">
        <v>3425</v>
      </c>
      <c r="K907" s="180" t="s">
        <v>40</v>
      </c>
      <c r="L907" s="217" t="s">
        <v>989</v>
      </c>
      <c r="M907" s="217" t="s">
        <v>989</v>
      </c>
      <c r="N907" s="181" t="s">
        <v>41</v>
      </c>
      <c r="O907" s="200">
        <v>44859</v>
      </c>
      <c r="P907" s="182" t="s">
        <v>989</v>
      </c>
    </row>
    <row r="908" spans="1:16" ht="71.099999999999994" customHeight="1" x14ac:dyDescent="0.2">
      <c r="A908" s="174">
        <f t="shared" si="14"/>
        <v>900</v>
      </c>
      <c r="B908" s="215" t="s">
        <v>2381</v>
      </c>
      <c r="C908" s="215" t="s">
        <v>2611</v>
      </c>
      <c r="D908" s="288" t="s">
        <v>2387</v>
      </c>
      <c r="E908" s="289" t="s">
        <v>83</v>
      </c>
      <c r="F908" s="215" t="s">
        <v>34</v>
      </c>
      <c r="G908" s="289" t="s">
        <v>35</v>
      </c>
      <c r="H908" s="261">
        <v>44562</v>
      </c>
      <c r="I908" s="182" t="s">
        <v>3425</v>
      </c>
      <c r="J908" s="182" t="s">
        <v>3425</v>
      </c>
      <c r="K908" s="180" t="s">
        <v>40</v>
      </c>
      <c r="L908" s="217" t="s">
        <v>989</v>
      </c>
      <c r="M908" s="217" t="s">
        <v>989</v>
      </c>
      <c r="N908" s="181" t="s">
        <v>41</v>
      </c>
      <c r="O908" s="200">
        <v>44859</v>
      </c>
      <c r="P908" s="182" t="s">
        <v>989</v>
      </c>
    </row>
    <row r="909" spans="1:16" ht="71.099999999999994" customHeight="1" x14ac:dyDescent="0.2">
      <c r="A909" s="174">
        <f t="shared" si="14"/>
        <v>901</v>
      </c>
      <c r="B909" s="215" t="s">
        <v>2381</v>
      </c>
      <c r="C909" s="215" t="s">
        <v>2558</v>
      </c>
      <c r="D909" s="288" t="s">
        <v>2397</v>
      </c>
      <c r="E909" s="289" t="s">
        <v>83</v>
      </c>
      <c r="F909" s="215" t="s">
        <v>34</v>
      </c>
      <c r="G909" s="289" t="s">
        <v>35</v>
      </c>
      <c r="H909" s="261">
        <v>44562</v>
      </c>
      <c r="I909" s="182" t="s">
        <v>3425</v>
      </c>
      <c r="J909" s="182" t="s">
        <v>3425</v>
      </c>
      <c r="K909" s="180" t="s">
        <v>40</v>
      </c>
      <c r="L909" s="217" t="s">
        <v>989</v>
      </c>
      <c r="M909" s="217" t="s">
        <v>989</v>
      </c>
      <c r="N909" s="181" t="s">
        <v>41</v>
      </c>
      <c r="O909" s="200">
        <v>44859</v>
      </c>
      <c r="P909" s="182" t="s">
        <v>989</v>
      </c>
    </row>
    <row r="910" spans="1:16" ht="71.099999999999994" customHeight="1" x14ac:dyDescent="0.2">
      <c r="A910" s="174">
        <f t="shared" si="14"/>
        <v>902</v>
      </c>
      <c r="B910" s="215" t="s">
        <v>2381</v>
      </c>
      <c r="C910" s="215" t="s">
        <v>2612</v>
      </c>
      <c r="D910" s="288" t="s">
        <v>2399</v>
      </c>
      <c r="E910" s="289" t="s">
        <v>83</v>
      </c>
      <c r="F910" s="215" t="s">
        <v>34</v>
      </c>
      <c r="G910" s="289" t="s">
        <v>35</v>
      </c>
      <c r="H910" s="261">
        <v>44562</v>
      </c>
      <c r="I910" s="182" t="s">
        <v>3425</v>
      </c>
      <c r="J910" s="182" t="s">
        <v>3425</v>
      </c>
      <c r="K910" s="180" t="s">
        <v>40</v>
      </c>
      <c r="L910" s="217" t="s">
        <v>989</v>
      </c>
      <c r="M910" s="217" t="s">
        <v>989</v>
      </c>
      <c r="N910" s="181" t="s">
        <v>41</v>
      </c>
      <c r="O910" s="200">
        <v>44859</v>
      </c>
      <c r="P910" s="182" t="s">
        <v>989</v>
      </c>
    </row>
    <row r="911" spans="1:16" ht="71.099999999999994" customHeight="1" x14ac:dyDescent="0.2">
      <c r="A911" s="174">
        <f t="shared" si="14"/>
        <v>903</v>
      </c>
      <c r="B911" s="215" t="s">
        <v>2381</v>
      </c>
      <c r="C911" s="215" t="s">
        <v>2613</v>
      </c>
      <c r="D911" s="288" t="s">
        <v>2401</v>
      </c>
      <c r="E911" s="289" t="s">
        <v>83</v>
      </c>
      <c r="F911" s="215" t="s">
        <v>34</v>
      </c>
      <c r="G911" s="289" t="s">
        <v>35</v>
      </c>
      <c r="H911" s="261">
        <v>44562</v>
      </c>
      <c r="I911" s="182" t="s">
        <v>3425</v>
      </c>
      <c r="J911" s="182" t="s">
        <v>3425</v>
      </c>
      <c r="K911" s="180" t="s">
        <v>40</v>
      </c>
      <c r="L911" s="217" t="s">
        <v>989</v>
      </c>
      <c r="M911" s="217" t="s">
        <v>989</v>
      </c>
      <c r="N911" s="181" t="s">
        <v>41</v>
      </c>
      <c r="O911" s="200">
        <v>44859</v>
      </c>
      <c r="P911" s="182" t="s">
        <v>989</v>
      </c>
    </row>
    <row r="912" spans="1:16" ht="71.099999999999994" customHeight="1" x14ac:dyDescent="0.2">
      <c r="A912" s="174">
        <f t="shared" si="14"/>
        <v>904</v>
      </c>
      <c r="B912" s="215" t="s">
        <v>2381</v>
      </c>
      <c r="C912" s="215" t="s">
        <v>2614</v>
      </c>
      <c r="D912" s="288" t="s">
        <v>2615</v>
      </c>
      <c r="E912" s="289" t="s">
        <v>83</v>
      </c>
      <c r="F912" s="215" t="s">
        <v>34</v>
      </c>
      <c r="G912" s="289" t="s">
        <v>35</v>
      </c>
      <c r="H912" s="261">
        <v>44562</v>
      </c>
      <c r="I912" s="182" t="s">
        <v>3425</v>
      </c>
      <c r="J912" s="182" t="s">
        <v>3425</v>
      </c>
      <c r="K912" s="180" t="s">
        <v>40</v>
      </c>
      <c r="L912" s="217" t="s">
        <v>989</v>
      </c>
      <c r="M912" s="217" t="s">
        <v>989</v>
      </c>
      <c r="N912" s="181" t="s">
        <v>41</v>
      </c>
      <c r="O912" s="200">
        <v>44859</v>
      </c>
      <c r="P912" s="182" t="s">
        <v>989</v>
      </c>
    </row>
    <row r="913" spans="1:16" ht="71.099999999999994" customHeight="1" x14ac:dyDescent="0.2">
      <c r="A913" s="174">
        <f t="shared" si="14"/>
        <v>905</v>
      </c>
      <c r="B913" s="215" t="s">
        <v>2381</v>
      </c>
      <c r="C913" s="215" t="s">
        <v>2565</v>
      </c>
      <c r="D913" s="288" t="s">
        <v>2566</v>
      </c>
      <c r="E913" s="289" t="s">
        <v>83</v>
      </c>
      <c r="F913" s="215" t="s">
        <v>34</v>
      </c>
      <c r="G913" s="289" t="s">
        <v>35</v>
      </c>
      <c r="H913" s="261">
        <v>44562</v>
      </c>
      <c r="I913" s="182" t="s">
        <v>3425</v>
      </c>
      <c r="J913" s="182" t="s">
        <v>3425</v>
      </c>
      <c r="K913" s="180" t="s">
        <v>40</v>
      </c>
      <c r="L913" s="217" t="s">
        <v>989</v>
      </c>
      <c r="M913" s="217" t="s">
        <v>989</v>
      </c>
      <c r="N913" s="181" t="s">
        <v>41</v>
      </c>
      <c r="O913" s="200">
        <v>44859</v>
      </c>
      <c r="P913" s="182" t="s">
        <v>989</v>
      </c>
    </row>
    <row r="914" spans="1:16" ht="71.099999999999994" customHeight="1" x14ac:dyDescent="0.2">
      <c r="A914" s="174">
        <f t="shared" si="14"/>
        <v>906</v>
      </c>
      <c r="B914" s="215" t="s">
        <v>2381</v>
      </c>
      <c r="C914" s="215" t="s">
        <v>2569</v>
      </c>
      <c r="D914" s="288" t="s">
        <v>2616</v>
      </c>
      <c r="E914" s="289" t="s">
        <v>83</v>
      </c>
      <c r="F914" s="215" t="s">
        <v>34</v>
      </c>
      <c r="G914" s="289" t="s">
        <v>35</v>
      </c>
      <c r="H914" s="261">
        <v>44562</v>
      </c>
      <c r="I914" s="182" t="s">
        <v>3425</v>
      </c>
      <c r="J914" s="182" t="s">
        <v>3425</v>
      </c>
      <c r="K914" s="180" t="s">
        <v>40</v>
      </c>
      <c r="L914" s="217" t="s">
        <v>989</v>
      </c>
      <c r="M914" s="217" t="s">
        <v>989</v>
      </c>
      <c r="N914" s="181" t="s">
        <v>41</v>
      </c>
      <c r="O914" s="200">
        <v>44859</v>
      </c>
      <c r="P914" s="182" t="s">
        <v>989</v>
      </c>
    </row>
    <row r="915" spans="1:16" ht="71.099999999999994" customHeight="1" x14ac:dyDescent="0.2">
      <c r="A915" s="174">
        <f t="shared" si="14"/>
        <v>907</v>
      </c>
      <c r="B915" s="215" t="s">
        <v>2381</v>
      </c>
      <c r="C915" s="215" t="s">
        <v>2571</v>
      </c>
      <c r="D915" s="288" t="s">
        <v>2572</v>
      </c>
      <c r="E915" s="289" t="s">
        <v>83</v>
      </c>
      <c r="F915" s="215" t="s">
        <v>34</v>
      </c>
      <c r="G915" s="289" t="s">
        <v>35</v>
      </c>
      <c r="H915" s="261">
        <v>44562</v>
      </c>
      <c r="I915" s="182" t="s">
        <v>3425</v>
      </c>
      <c r="J915" s="182" t="s">
        <v>3425</v>
      </c>
      <c r="K915" s="180" t="s">
        <v>40</v>
      </c>
      <c r="L915" s="217" t="s">
        <v>989</v>
      </c>
      <c r="M915" s="217" t="s">
        <v>989</v>
      </c>
      <c r="N915" s="181" t="s">
        <v>41</v>
      </c>
      <c r="O915" s="200">
        <v>44859</v>
      </c>
      <c r="P915" s="182" t="s">
        <v>989</v>
      </c>
    </row>
    <row r="916" spans="1:16" ht="71.099999999999994" customHeight="1" x14ac:dyDescent="0.2">
      <c r="A916" s="174">
        <f t="shared" si="14"/>
        <v>908</v>
      </c>
      <c r="B916" s="215" t="s">
        <v>2381</v>
      </c>
      <c r="C916" s="215" t="s">
        <v>2617</v>
      </c>
      <c r="D916" s="288" t="s">
        <v>2574</v>
      </c>
      <c r="E916" s="289" t="s">
        <v>83</v>
      </c>
      <c r="F916" s="215" t="s">
        <v>34</v>
      </c>
      <c r="G916" s="289" t="s">
        <v>35</v>
      </c>
      <c r="H916" s="261">
        <v>44562</v>
      </c>
      <c r="I916" s="182" t="s">
        <v>3425</v>
      </c>
      <c r="J916" s="182" t="s">
        <v>3425</v>
      </c>
      <c r="K916" s="180" t="s">
        <v>40</v>
      </c>
      <c r="L916" s="217" t="s">
        <v>989</v>
      </c>
      <c r="M916" s="217" t="s">
        <v>989</v>
      </c>
      <c r="N916" s="181" t="s">
        <v>41</v>
      </c>
      <c r="O916" s="200">
        <v>44859</v>
      </c>
      <c r="P916" s="182" t="s">
        <v>989</v>
      </c>
    </row>
    <row r="917" spans="1:16" ht="71.099999999999994" customHeight="1" x14ac:dyDescent="0.2">
      <c r="A917" s="174">
        <f t="shared" si="14"/>
        <v>909</v>
      </c>
      <c r="B917" s="215" t="s">
        <v>2381</v>
      </c>
      <c r="C917" s="215" t="s">
        <v>2618</v>
      </c>
      <c r="D917" s="288" t="s">
        <v>2619</v>
      </c>
      <c r="E917" s="289" t="s">
        <v>83</v>
      </c>
      <c r="F917" s="215" t="s">
        <v>34</v>
      </c>
      <c r="G917" s="289" t="s">
        <v>35</v>
      </c>
      <c r="H917" s="261">
        <v>44562</v>
      </c>
      <c r="I917" s="182" t="s">
        <v>3425</v>
      </c>
      <c r="J917" s="182" t="s">
        <v>3425</v>
      </c>
      <c r="K917" s="180" t="s">
        <v>40</v>
      </c>
      <c r="L917" s="217" t="s">
        <v>989</v>
      </c>
      <c r="M917" s="217" t="s">
        <v>989</v>
      </c>
      <c r="N917" s="181" t="s">
        <v>41</v>
      </c>
      <c r="O917" s="200">
        <v>44859</v>
      </c>
      <c r="P917" s="182" t="s">
        <v>989</v>
      </c>
    </row>
    <row r="918" spans="1:16" ht="71.099999999999994" customHeight="1" x14ac:dyDescent="0.2">
      <c r="A918" s="174">
        <f t="shared" si="14"/>
        <v>910</v>
      </c>
      <c r="B918" s="215" t="s">
        <v>2381</v>
      </c>
      <c r="C918" s="215" t="s">
        <v>2620</v>
      </c>
      <c r="D918" s="288" t="s">
        <v>2621</v>
      </c>
      <c r="E918" s="289" t="s">
        <v>83</v>
      </c>
      <c r="F918" s="215" t="s">
        <v>34</v>
      </c>
      <c r="G918" s="289" t="s">
        <v>35</v>
      </c>
      <c r="H918" s="261">
        <v>44562</v>
      </c>
      <c r="I918" s="182" t="s">
        <v>3425</v>
      </c>
      <c r="J918" s="182" t="s">
        <v>3425</v>
      </c>
      <c r="K918" s="180" t="s">
        <v>40</v>
      </c>
      <c r="L918" s="217" t="s">
        <v>989</v>
      </c>
      <c r="M918" s="217" t="s">
        <v>989</v>
      </c>
      <c r="N918" s="181" t="s">
        <v>41</v>
      </c>
      <c r="O918" s="200">
        <v>44859</v>
      </c>
      <c r="P918" s="182" t="s">
        <v>989</v>
      </c>
    </row>
    <row r="919" spans="1:16" ht="71.099999999999994" customHeight="1" x14ac:dyDescent="0.2">
      <c r="A919" s="174">
        <f t="shared" si="14"/>
        <v>911</v>
      </c>
      <c r="B919" s="215" t="s">
        <v>2381</v>
      </c>
      <c r="C919" s="215" t="s">
        <v>2622</v>
      </c>
      <c r="D919" s="288" t="s">
        <v>2623</v>
      </c>
      <c r="E919" s="289" t="s">
        <v>83</v>
      </c>
      <c r="F919" s="215" t="s">
        <v>34</v>
      </c>
      <c r="G919" s="289" t="s">
        <v>35</v>
      </c>
      <c r="H919" s="261">
        <v>44562</v>
      </c>
      <c r="I919" s="182" t="s">
        <v>3425</v>
      </c>
      <c r="J919" s="182" t="s">
        <v>3425</v>
      </c>
      <c r="K919" s="180" t="s">
        <v>40</v>
      </c>
      <c r="L919" s="217" t="s">
        <v>989</v>
      </c>
      <c r="M919" s="217" t="s">
        <v>989</v>
      </c>
      <c r="N919" s="181" t="s">
        <v>41</v>
      </c>
      <c r="O919" s="200">
        <v>44859</v>
      </c>
      <c r="P919" s="182" t="s">
        <v>989</v>
      </c>
    </row>
    <row r="920" spans="1:16" ht="71.099999999999994" customHeight="1" x14ac:dyDescent="0.2">
      <c r="A920" s="174">
        <f t="shared" si="14"/>
        <v>912</v>
      </c>
      <c r="B920" s="215" t="s">
        <v>2381</v>
      </c>
      <c r="C920" s="215" t="s">
        <v>2624</v>
      </c>
      <c r="D920" s="288" t="s">
        <v>2625</v>
      </c>
      <c r="E920" s="289" t="s">
        <v>83</v>
      </c>
      <c r="F920" s="215" t="s">
        <v>34</v>
      </c>
      <c r="G920" s="289" t="s">
        <v>35</v>
      </c>
      <c r="H920" s="261">
        <v>44562</v>
      </c>
      <c r="I920" s="182" t="s">
        <v>3425</v>
      </c>
      <c r="J920" s="182" t="s">
        <v>3425</v>
      </c>
      <c r="K920" s="180" t="s">
        <v>40</v>
      </c>
      <c r="L920" s="217" t="s">
        <v>989</v>
      </c>
      <c r="M920" s="217" t="s">
        <v>989</v>
      </c>
      <c r="N920" s="181" t="s">
        <v>41</v>
      </c>
      <c r="O920" s="200">
        <v>44859</v>
      </c>
      <c r="P920" s="182" t="s">
        <v>989</v>
      </c>
    </row>
    <row r="921" spans="1:16" ht="71.099999999999994" customHeight="1" x14ac:dyDescent="0.2">
      <c r="A921" s="174">
        <f t="shared" si="14"/>
        <v>913</v>
      </c>
      <c r="B921" s="215" t="s">
        <v>2381</v>
      </c>
      <c r="C921" s="215" t="s">
        <v>2577</v>
      </c>
      <c r="D921" s="288" t="s">
        <v>2578</v>
      </c>
      <c r="E921" s="289" t="s">
        <v>83</v>
      </c>
      <c r="F921" s="215" t="s">
        <v>34</v>
      </c>
      <c r="G921" s="289" t="s">
        <v>35</v>
      </c>
      <c r="H921" s="261">
        <v>44562</v>
      </c>
      <c r="I921" s="182" t="s">
        <v>3425</v>
      </c>
      <c r="J921" s="182" t="s">
        <v>3425</v>
      </c>
      <c r="K921" s="180" t="s">
        <v>40</v>
      </c>
      <c r="L921" s="217" t="s">
        <v>989</v>
      </c>
      <c r="M921" s="217" t="s">
        <v>989</v>
      </c>
      <c r="N921" s="181" t="s">
        <v>41</v>
      </c>
      <c r="O921" s="200">
        <v>44859</v>
      </c>
      <c r="P921" s="182" t="s">
        <v>989</v>
      </c>
    </row>
    <row r="922" spans="1:16" ht="71.099999999999994" customHeight="1" x14ac:dyDescent="0.2">
      <c r="A922" s="174">
        <f t="shared" si="14"/>
        <v>914</v>
      </c>
      <c r="B922" s="215" t="s">
        <v>2381</v>
      </c>
      <c r="C922" s="215" t="s">
        <v>2626</v>
      </c>
      <c r="D922" s="288" t="s">
        <v>2580</v>
      </c>
      <c r="E922" s="289" t="s">
        <v>83</v>
      </c>
      <c r="F922" s="215" t="s">
        <v>34</v>
      </c>
      <c r="G922" s="289" t="s">
        <v>35</v>
      </c>
      <c r="H922" s="261">
        <v>44562</v>
      </c>
      <c r="I922" s="182" t="s">
        <v>3425</v>
      </c>
      <c r="J922" s="182" t="s">
        <v>3425</v>
      </c>
      <c r="K922" s="180" t="s">
        <v>40</v>
      </c>
      <c r="L922" s="217" t="s">
        <v>989</v>
      </c>
      <c r="M922" s="217" t="s">
        <v>989</v>
      </c>
      <c r="N922" s="181" t="s">
        <v>41</v>
      </c>
      <c r="O922" s="200">
        <v>44859</v>
      </c>
      <c r="P922" s="182" t="s">
        <v>989</v>
      </c>
    </row>
    <row r="923" spans="1:16" ht="71.099999999999994" customHeight="1" x14ac:dyDescent="0.2">
      <c r="A923" s="174">
        <f t="shared" si="14"/>
        <v>915</v>
      </c>
      <c r="B923" s="215" t="s">
        <v>2381</v>
      </c>
      <c r="C923" s="215" t="s">
        <v>2627</v>
      </c>
      <c r="D923" s="288" t="s">
        <v>2628</v>
      </c>
      <c r="E923" s="289" t="s">
        <v>83</v>
      </c>
      <c r="F923" s="215" t="s">
        <v>34</v>
      </c>
      <c r="G923" s="289" t="s">
        <v>35</v>
      </c>
      <c r="H923" s="261">
        <v>44562</v>
      </c>
      <c r="I923" s="182" t="s">
        <v>3425</v>
      </c>
      <c r="J923" s="182" t="s">
        <v>3425</v>
      </c>
      <c r="K923" s="180" t="s">
        <v>40</v>
      </c>
      <c r="L923" s="217" t="s">
        <v>989</v>
      </c>
      <c r="M923" s="217" t="s">
        <v>989</v>
      </c>
      <c r="N923" s="181" t="s">
        <v>41</v>
      </c>
      <c r="O923" s="200">
        <v>44859</v>
      </c>
      <c r="P923" s="182" t="s">
        <v>989</v>
      </c>
    </row>
    <row r="924" spans="1:16" ht="71.099999999999994" customHeight="1" x14ac:dyDescent="0.2">
      <c r="A924" s="174">
        <f t="shared" si="14"/>
        <v>916</v>
      </c>
      <c r="B924" s="215" t="s">
        <v>2381</v>
      </c>
      <c r="C924" s="215" t="s">
        <v>2629</v>
      </c>
      <c r="D924" s="288" t="s">
        <v>2630</v>
      </c>
      <c r="E924" s="289" t="s">
        <v>83</v>
      </c>
      <c r="F924" s="215" t="s">
        <v>34</v>
      </c>
      <c r="G924" s="289" t="s">
        <v>35</v>
      </c>
      <c r="H924" s="261">
        <v>44562</v>
      </c>
      <c r="I924" s="182" t="s">
        <v>3425</v>
      </c>
      <c r="J924" s="182" t="s">
        <v>3425</v>
      </c>
      <c r="K924" s="180" t="s">
        <v>40</v>
      </c>
      <c r="L924" s="217" t="s">
        <v>989</v>
      </c>
      <c r="M924" s="217" t="s">
        <v>989</v>
      </c>
      <c r="N924" s="181" t="s">
        <v>41</v>
      </c>
      <c r="O924" s="200">
        <v>44859</v>
      </c>
      <c r="P924" s="182" t="s">
        <v>989</v>
      </c>
    </row>
    <row r="925" spans="1:16" ht="71.099999999999994" customHeight="1" x14ac:dyDescent="0.2">
      <c r="A925" s="174">
        <f t="shared" si="14"/>
        <v>917</v>
      </c>
      <c r="B925" s="215" t="s">
        <v>2381</v>
      </c>
      <c r="C925" s="215" t="s">
        <v>2631</v>
      </c>
      <c r="D925" s="288" t="s">
        <v>2632</v>
      </c>
      <c r="E925" s="289" t="s">
        <v>83</v>
      </c>
      <c r="F925" s="215" t="s">
        <v>34</v>
      </c>
      <c r="G925" s="289" t="s">
        <v>35</v>
      </c>
      <c r="H925" s="261">
        <v>44562</v>
      </c>
      <c r="I925" s="182" t="s">
        <v>3425</v>
      </c>
      <c r="J925" s="182" t="s">
        <v>3425</v>
      </c>
      <c r="K925" s="180" t="s">
        <v>40</v>
      </c>
      <c r="L925" s="217" t="s">
        <v>989</v>
      </c>
      <c r="M925" s="217" t="s">
        <v>989</v>
      </c>
      <c r="N925" s="181" t="s">
        <v>41</v>
      </c>
      <c r="O925" s="200">
        <v>44859</v>
      </c>
      <c r="P925" s="182" t="s">
        <v>989</v>
      </c>
    </row>
    <row r="926" spans="1:16" ht="71.099999999999994" customHeight="1" x14ac:dyDescent="0.2">
      <c r="A926" s="174">
        <f t="shared" si="14"/>
        <v>918</v>
      </c>
      <c r="B926" s="215" t="s">
        <v>2381</v>
      </c>
      <c r="C926" s="215" t="s">
        <v>2633</v>
      </c>
      <c r="D926" s="288" t="s">
        <v>2584</v>
      </c>
      <c r="E926" s="289" t="s">
        <v>83</v>
      </c>
      <c r="F926" s="215" t="s">
        <v>34</v>
      </c>
      <c r="G926" s="289" t="s">
        <v>35</v>
      </c>
      <c r="H926" s="261">
        <v>44562</v>
      </c>
      <c r="I926" s="182" t="s">
        <v>3425</v>
      </c>
      <c r="J926" s="182" t="s">
        <v>3425</v>
      </c>
      <c r="K926" s="180" t="s">
        <v>40</v>
      </c>
      <c r="L926" s="217" t="s">
        <v>989</v>
      </c>
      <c r="M926" s="217" t="s">
        <v>989</v>
      </c>
      <c r="N926" s="181" t="s">
        <v>41</v>
      </c>
      <c r="O926" s="200">
        <v>44859</v>
      </c>
      <c r="P926" s="182" t="s">
        <v>989</v>
      </c>
    </row>
    <row r="927" spans="1:16" ht="71.099999999999994" customHeight="1" x14ac:dyDescent="0.2">
      <c r="A927" s="174">
        <f t="shared" si="14"/>
        <v>919</v>
      </c>
      <c r="B927" s="215" t="s">
        <v>2381</v>
      </c>
      <c r="C927" s="215" t="s">
        <v>2634</v>
      </c>
      <c r="D927" s="288" t="s">
        <v>2586</v>
      </c>
      <c r="E927" s="289" t="s">
        <v>83</v>
      </c>
      <c r="F927" s="215" t="s">
        <v>34</v>
      </c>
      <c r="G927" s="289" t="s">
        <v>35</v>
      </c>
      <c r="H927" s="261">
        <v>44562</v>
      </c>
      <c r="I927" s="182" t="s">
        <v>3425</v>
      </c>
      <c r="J927" s="182" t="s">
        <v>3425</v>
      </c>
      <c r="K927" s="180" t="s">
        <v>40</v>
      </c>
      <c r="L927" s="217" t="s">
        <v>989</v>
      </c>
      <c r="M927" s="217" t="s">
        <v>989</v>
      </c>
      <c r="N927" s="181" t="s">
        <v>41</v>
      </c>
      <c r="O927" s="200">
        <v>44859</v>
      </c>
      <c r="P927" s="182" t="s">
        <v>989</v>
      </c>
    </row>
    <row r="928" spans="1:16" ht="71.099999999999994" customHeight="1" x14ac:dyDescent="0.2">
      <c r="A928" s="174">
        <f t="shared" si="14"/>
        <v>920</v>
      </c>
      <c r="B928" s="215" t="s">
        <v>2381</v>
      </c>
      <c r="C928" s="215" t="s">
        <v>2635</v>
      </c>
      <c r="D928" s="288" t="s">
        <v>2588</v>
      </c>
      <c r="E928" s="289" t="s">
        <v>83</v>
      </c>
      <c r="F928" s="215" t="s">
        <v>34</v>
      </c>
      <c r="G928" s="289" t="s">
        <v>35</v>
      </c>
      <c r="H928" s="261">
        <v>44562</v>
      </c>
      <c r="I928" s="182" t="s">
        <v>3425</v>
      </c>
      <c r="J928" s="182" t="s">
        <v>3425</v>
      </c>
      <c r="K928" s="180" t="s">
        <v>40</v>
      </c>
      <c r="L928" s="217" t="s">
        <v>989</v>
      </c>
      <c r="M928" s="217" t="s">
        <v>989</v>
      </c>
      <c r="N928" s="181" t="s">
        <v>41</v>
      </c>
      <c r="O928" s="200">
        <v>44859</v>
      </c>
      <c r="P928" s="182" t="s">
        <v>989</v>
      </c>
    </row>
    <row r="929" spans="1:16" ht="71.099999999999994" customHeight="1" x14ac:dyDescent="0.2">
      <c r="A929" s="174">
        <f t="shared" si="14"/>
        <v>921</v>
      </c>
      <c r="B929" s="215" t="s">
        <v>2381</v>
      </c>
      <c r="C929" s="215" t="s">
        <v>2636</v>
      </c>
      <c r="D929" s="288" t="s">
        <v>2590</v>
      </c>
      <c r="E929" s="289" t="s">
        <v>83</v>
      </c>
      <c r="F929" s="215" t="s">
        <v>34</v>
      </c>
      <c r="G929" s="289" t="s">
        <v>35</v>
      </c>
      <c r="H929" s="261">
        <v>44562</v>
      </c>
      <c r="I929" s="182" t="s">
        <v>3425</v>
      </c>
      <c r="J929" s="182" t="s">
        <v>3425</v>
      </c>
      <c r="K929" s="180" t="s">
        <v>40</v>
      </c>
      <c r="L929" s="217" t="s">
        <v>989</v>
      </c>
      <c r="M929" s="217" t="s">
        <v>989</v>
      </c>
      <c r="N929" s="181" t="s">
        <v>41</v>
      </c>
      <c r="O929" s="200">
        <v>44859</v>
      </c>
      <c r="P929" s="182" t="s">
        <v>989</v>
      </c>
    </row>
    <row r="930" spans="1:16" ht="71.099999999999994" customHeight="1" x14ac:dyDescent="0.2">
      <c r="A930" s="174">
        <f t="shared" si="14"/>
        <v>922</v>
      </c>
      <c r="B930" s="215" t="s">
        <v>2381</v>
      </c>
      <c r="C930" s="215" t="s">
        <v>2637</v>
      </c>
      <c r="D930" s="288" t="s">
        <v>2592</v>
      </c>
      <c r="E930" s="289" t="s">
        <v>83</v>
      </c>
      <c r="F930" s="215" t="s">
        <v>34</v>
      </c>
      <c r="G930" s="289" t="s">
        <v>35</v>
      </c>
      <c r="H930" s="261">
        <v>44562</v>
      </c>
      <c r="I930" s="182" t="s">
        <v>3425</v>
      </c>
      <c r="J930" s="182" t="s">
        <v>3425</v>
      </c>
      <c r="K930" s="180" t="s">
        <v>40</v>
      </c>
      <c r="L930" s="217" t="s">
        <v>989</v>
      </c>
      <c r="M930" s="217" t="s">
        <v>989</v>
      </c>
      <c r="N930" s="181" t="s">
        <v>41</v>
      </c>
      <c r="O930" s="200">
        <v>44859</v>
      </c>
      <c r="P930" s="182" t="s">
        <v>989</v>
      </c>
    </row>
    <row r="931" spans="1:16" ht="71.099999999999994" customHeight="1" x14ac:dyDescent="0.2">
      <c r="A931" s="174">
        <f t="shared" si="14"/>
        <v>923</v>
      </c>
      <c r="B931" s="215" t="s">
        <v>2381</v>
      </c>
      <c r="C931" s="215" t="s">
        <v>2638</v>
      </c>
      <c r="D931" s="288" t="s">
        <v>2639</v>
      </c>
      <c r="E931" s="289" t="s">
        <v>83</v>
      </c>
      <c r="F931" s="215" t="s">
        <v>34</v>
      </c>
      <c r="G931" s="289" t="s">
        <v>35</v>
      </c>
      <c r="H931" s="261">
        <v>44562</v>
      </c>
      <c r="I931" s="182" t="s">
        <v>3425</v>
      </c>
      <c r="J931" s="182" t="s">
        <v>3425</v>
      </c>
      <c r="K931" s="180" t="s">
        <v>40</v>
      </c>
      <c r="L931" s="217" t="s">
        <v>989</v>
      </c>
      <c r="M931" s="217" t="s">
        <v>989</v>
      </c>
      <c r="N931" s="181" t="s">
        <v>41</v>
      </c>
      <c r="O931" s="200">
        <v>44859</v>
      </c>
      <c r="P931" s="182" t="s">
        <v>989</v>
      </c>
    </row>
    <row r="932" spans="1:16" ht="71.099999999999994" customHeight="1" x14ac:dyDescent="0.2">
      <c r="A932" s="174">
        <f t="shared" si="14"/>
        <v>924</v>
      </c>
      <c r="B932" s="215" t="s">
        <v>2381</v>
      </c>
      <c r="C932" s="215" t="s">
        <v>2599</v>
      </c>
      <c r="D932" s="288" t="s">
        <v>2600</v>
      </c>
      <c r="E932" s="289" t="s">
        <v>83</v>
      </c>
      <c r="F932" s="215" t="s">
        <v>34</v>
      </c>
      <c r="G932" s="289" t="s">
        <v>35</v>
      </c>
      <c r="H932" s="261">
        <v>44562</v>
      </c>
      <c r="I932" s="182" t="s">
        <v>3425</v>
      </c>
      <c r="J932" s="182" t="s">
        <v>3425</v>
      </c>
      <c r="K932" s="180" t="s">
        <v>40</v>
      </c>
      <c r="L932" s="217" t="s">
        <v>989</v>
      </c>
      <c r="M932" s="217" t="s">
        <v>989</v>
      </c>
      <c r="N932" s="181" t="s">
        <v>41</v>
      </c>
      <c r="O932" s="200">
        <v>44859</v>
      </c>
      <c r="P932" s="182" t="s">
        <v>989</v>
      </c>
    </row>
    <row r="933" spans="1:16" ht="71.099999999999994" customHeight="1" x14ac:dyDescent="0.2">
      <c r="A933" s="174">
        <f t="shared" si="14"/>
        <v>925</v>
      </c>
      <c r="B933" s="215" t="s">
        <v>2381</v>
      </c>
      <c r="C933" s="215" t="s">
        <v>2516</v>
      </c>
      <c r="D933" s="288" t="s">
        <v>2451</v>
      </c>
      <c r="E933" s="289" t="s">
        <v>83</v>
      </c>
      <c r="F933" s="215" t="s">
        <v>34</v>
      </c>
      <c r="G933" s="289" t="s">
        <v>35</v>
      </c>
      <c r="H933" s="261">
        <v>44562</v>
      </c>
      <c r="I933" s="182" t="s">
        <v>3425</v>
      </c>
      <c r="J933" s="182" t="s">
        <v>3425</v>
      </c>
      <c r="K933" s="180" t="s">
        <v>40</v>
      </c>
      <c r="L933" s="217" t="s">
        <v>989</v>
      </c>
      <c r="M933" s="217" t="s">
        <v>989</v>
      </c>
      <c r="N933" s="181" t="s">
        <v>41</v>
      </c>
      <c r="O933" s="200">
        <v>44859</v>
      </c>
      <c r="P933" s="182" t="s">
        <v>989</v>
      </c>
    </row>
    <row r="934" spans="1:16" ht="71.099999999999994" customHeight="1" x14ac:dyDescent="0.2">
      <c r="A934" s="174">
        <f t="shared" si="14"/>
        <v>926</v>
      </c>
      <c r="B934" s="215" t="s">
        <v>2381</v>
      </c>
      <c r="C934" s="215" t="s">
        <v>2640</v>
      </c>
      <c r="D934" s="288" t="s">
        <v>2453</v>
      </c>
      <c r="E934" s="289" t="s">
        <v>83</v>
      </c>
      <c r="F934" s="215" t="s">
        <v>34</v>
      </c>
      <c r="G934" s="289" t="s">
        <v>35</v>
      </c>
      <c r="H934" s="261">
        <v>44562</v>
      </c>
      <c r="I934" s="182" t="s">
        <v>3425</v>
      </c>
      <c r="J934" s="182" t="s">
        <v>3425</v>
      </c>
      <c r="K934" s="180" t="s">
        <v>40</v>
      </c>
      <c r="L934" s="217" t="s">
        <v>989</v>
      </c>
      <c r="M934" s="217" t="s">
        <v>989</v>
      </c>
      <c r="N934" s="181" t="s">
        <v>41</v>
      </c>
      <c r="O934" s="200">
        <v>44859</v>
      </c>
      <c r="P934" s="182" t="s">
        <v>989</v>
      </c>
    </row>
    <row r="935" spans="1:16" ht="71.099999999999994" customHeight="1" x14ac:dyDescent="0.2">
      <c r="A935" s="174">
        <f t="shared" si="14"/>
        <v>927</v>
      </c>
      <c r="B935" s="215" t="s">
        <v>2381</v>
      </c>
      <c r="C935" s="215" t="s">
        <v>2641</v>
      </c>
      <c r="D935" s="288" t="s">
        <v>2455</v>
      </c>
      <c r="E935" s="289" t="s">
        <v>83</v>
      </c>
      <c r="F935" s="215" t="s">
        <v>34</v>
      </c>
      <c r="G935" s="289" t="s">
        <v>35</v>
      </c>
      <c r="H935" s="261">
        <v>44562</v>
      </c>
      <c r="I935" s="182" t="s">
        <v>3425</v>
      </c>
      <c r="J935" s="182" t="s">
        <v>3425</v>
      </c>
      <c r="K935" s="180" t="s">
        <v>40</v>
      </c>
      <c r="L935" s="217" t="s">
        <v>989</v>
      </c>
      <c r="M935" s="217" t="s">
        <v>989</v>
      </c>
      <c r="N935" s="181" t="s">
        <v>41</v>
      </c>
      <c r="O935" s="200">
        <v>44859</v>
      </c>
      <c r="P935" s="182" t="s">
        <v>989</v>
      </c>
    </row>
    <row r="936" spans="1:16" ht="71.099999999999994" customHeight="1" x14ac:dyDescent="0.2">
      <c r="A936" s="174">
        <f t="shared" si="14"/>
        <v>928</v>
      </c>
      <c r="B936" s="215" t="s">
        <v>2381</v>
      </c>
      <c r="C936" s="215" t="s">
        <v>2519</v>
      </c>
      <c r="D936" s="288" t="s">
        <v>2459</v>
      </c>
      <c r="E936" s="289" t="s">
        <v>83</v>
      </c>
      <c r="F936" s="215" t="s">
        <v>34</v>
      </c>
      <c r="G936" s="289" t="s">
        <v>35</v>
      </c>
      <c r="H936" s="261">
        <v>44562</v>
      </c>
      <c r="I936" s="182" t="s">
        <v>3425</v>
      </c>
      <c r="J936" s="182" t="s">
        <v>3425</v>
      </c>
      <c r="K936" s="180" t="s">
        <v>40</v>
      </c>
      <c r="L936" s="217" t="s">
        <v>989</v>
      </c>
      <c r="M936" s="217" t="s">
        <v>989</v>
      </c>
      <c r="N936" s="181" t="s">
        <v>41</v>
      </c>
      <c r="O936" s="200">
        <v>44859</v>
      </c>
      <c r="P936" s="182" t="s">
        <v>989</v>
      </c>
    </row>
    <row r="937" spans="1:16" ht="71.099999999999994" customHeight="1" x14ac:dyDescent="0.2">
      <c r="A937" s="174">
        <f t="shared" si="14"/>
        <v>929</v>
      </c>
      <c r="B937" s="215" t="s">
        <v>2381</v>
      </c>
      <c r="C937" s="215" t="s">
        <v>2520</v>
      </c>
      <c r="D937" s="288" t="s">
        <v>2461</v>
      </c>
      <c r="E937" s="289" t="s">
        <v>83</v>
      </c>
      <c r="F937" s="215" t="s">
        <v>34</v>
      </c>
      <c r="G937" s="289" t="s">
        <v>35</v>
      </c>
      <c r="H937" s="261">
        <v>44562</v>
      </c>
      <c r="I937" s="182" t="s">
        <v>3425</v>
      </c>
      <c r="J937" s="182" t="s">
        <v>3425</v>
      </c>
      <c r="K937" s="180" t="s">
        <v>40</v>
      </c>
      <c r="L937" s="217" t="s">
        <v>989</v>
      </c>
      <c r="M937" s="217" t="s">
        <v>989</v>
      </c>
      <c r="N937" s="181" t="s">
        <v>41</v>
      </c>
      <c r="O937" s="200">
        <v>44859</v>
      </c>
      <c r="P937" s="182" t="s">
        <v>989</v>
      </c>
    </row>
    <row r="938" spans="1:16" ht="71.099999999999994" customHeight="1" x14ac:dyDescent="0.2">
      <c r="A938" s="174">
        <f t="shared" si="14"/>
        <v>930</v>
      </c>
      <c r="B938" s="215" t="s">
        <v>2381</v>
      </c>
      <c r="C938" s="215" t="s">
        <v>2521</v>
      </c>
      <c r="D938" s="288" t="s">
        <v>2463</v>
      </c>
      <c r="E938" s="289" t="s">
        <v>83</v>
      </c>
      <c r="F938" s="215" t="s">
        <v>34</v>
      </c>
      <c r="G938" s="289" t="s">
        <v>35</v>
      </c>
      <c r="H938" s="261">
        <v>44562</v>
      </c>
      <c r="I938" s="182" t="s">
        <v>3425</v>
      </c>
      <c r="J938" s="182" t="s">
        <v>3425</v>
      </c>
      <c r="K938" s="180" t="s">
        <v>40</v>
      </c>
      <c r="L938" s="217" t="s">
        <v>989</v>
      </c>
      <c r="M938" s="217" t="s">
        <v>989</v>
      </c>
      <c r="N938" s="181" t="s">
        <v>41</v>
      </c>
      <c r="O938" s="200">
        <v>44859</v>
      </c>
      <c r="P938" s="182" t="s">
        <v>989</v>
      </c>
    </row>
    <row r="939" spans="1:16" ht="71.099999999999994" customHeight="1" x14ac:dyDescent="0.2">
      <c r="A939" s="174">
        <f t="shared" si="14"/>
        <v>931</v>
      </c>
      <c r="B939" s="215" t="s">
        <v>2381</v>
      </c>
      <c r="C939" s="215" t="s">
        <v>2522</v>
      </c>
      <c r="D939" s="288" t="s">
        <v>2523</v>
      </c>
      <c r="E939" s="289" t="s">
        <v>83</v>
      </c>
      <c r="F939" s="215" t="s">
        <v>34</v>
      </c>
      <c r="G939" s="289" t="s">
        <v>35</v>
      </c>
      <c r="H939" s="261">
        <v>44562</v>
      </c>
      <c r="I939" s="182" t="s">
        <v>3425</v>
      </c>
      <c r="J939" s="182" t="s">
        <v>3425</v>
      </c>
      <c r="K939" s="180" t="s">
        <v>40</v>
      </c>
      <c r="L939" s="217" t="s">
        <v>989</v>
      </c>
      <c r="M939" s="217" t="s">
        <v>989</v>
      </c>
      <c r="N939" s="181" t="s">
        <v>41</v>
      </c>
      <c r="O939" s="200">
        <v>44859</v>
      </c>
      <c r="P939" s="182" t="s">
        <v>989</v>
      </c>
    </row>
    <row r="940" spans="1:16" ht="71.099999999999994" customHeight="1" x14ac:dyDescent="0.2">
      <c r="A940" s="174">
        <f t="shared" si="14"/>
        <v>932</v>
      </c>
      <c r="B940" s="215" t="s">
        <v>2381</v>
      </c>
      <c r="C940" s="215" t="s">
        <v>2524</v>
      </c>
      <c r="D940" s="288" t="s">
        <v>2525</v>
      </c>
      <c r="E940" s="289" t="s">
        <v>83</v>
      </c>
      <c r="F940" s="215" t="s">
        <v>34</v>
      </c>
      <c r="G940" s="289" t="s">
        <v>35</v>
      </c>
      <c r="H940" s="261">
        <v>44562</v>
      </c>
      <c r="I940" s="182" t="s">
        <v>3425</v>
      </c>
      <c r="J940" s="182" t="s">
        <v>3425</v>
      </c>
      <c r="K940" s="180" t="s">
        <v>40</v>
      </c>
      <c r="L940" s="217" t="s">
        <v>989</v>
      </c>
      <c r="M940" s="217" t="s">
        <v>989</v>
      </c>
      <c r="N940" s="181" t="s">
        <v>41</v>
      </c>
      <c r="O940" s="200">
        <v>44859</v>
      </c>
      <c r="P940" s="182" t="s">
        <v>989</v>
      </c>
    </row>
    <row r="941" spans="1:16" ht="71.099999999999994" customHeight="1" x14ac:dyDescent="0.2">
      <c r="A941" s="174">
        <f t="shared" si="14"/>
        <v>933</v>
      </c>
      <c r="B941" s="215" t="s">
        <v>2381</v>
      </c>
      <c r="C941" s="215" t="s">
        <v>2526</v>
      </c>
      <c r="D941" s="288" t="s">
        <v>2527</v>
      </c>
      <c r="E941" s="289" t="s">
        <v>83</v>
      </c>
      <c r="F941" s="215" t="s">
        <v>34</v>
      </c>
      <c r="G941" s="289" t="s">
        <v>35</v>
      </c>
      <c r="H941" s="261">
        <v>44562</v>
      </c>
      <c r="I941" s="182" t="s">
        <v>3425</v>
      </c>
      <c r="J941" s="182" t="s">
        <v>3425</v>
      </c>
      <c r="K941" s="180" t="s">
        <v>40</v>
      </c>
      <c r="L941" s="217" t="s">
        <v>989</v>
      </c>
      <c r="M941" s="217" t="s">
        <v>989</v>
      </c>
      <c r="N941" s="181" t="s">
        <v>41</v>
      </c>
      <c r="O941" s="200">
        <v>44863</v>
      </c>
      <c r="P941" s="182" t="s">
        <v>989</v>
      </c>
    </row>
    <row r="942" spans="1:16" ht="71.099999999999994" customHeight="1" x14ac:dyDescent="0.2">
      <c r="A942" s="174">
        <f t="shared" si="14"/>
        <v>934</v>
      </c>
      <c r="B942" s="215" t="s">
        <v>2381</v>
      </c>
      <c r="C942" s="215" t="s">
        <v>2528</v>
      </c>
      <c r="D942" s="288" t="s">
        <v>2529</v>
      </c>
      <c r="E942" s="289" t="s">
        <v>83</v>
      </c>
      <c r="F942" s="215" t="s">
        <v>34</v>
      </c>
      <c r="G942" s="289" t="s">
        <v>35</v>
      </c>
      <c r="H942" s="261">
        <v>44562</v>
      </c>
      <c r="I942" s="182" t="s">
        <v>3425</v>
      </c>
      <c r="J942" s="182" t="s">
        <v>3425</v>
      </c>
      <c r="K942" s="180" t="s">
        <v>40</v>
      </c>
      <c r="L942" s="217" t="s">
        <v>989</v>
      </c>
      <c r="M942" s="217" t="s">
        <v>989</v>
      </c>
      <c r="N942" s="181" t="s">
        <v>41</v>
      </c>
      <c r="O942" s="200">
        <v>44859</v>
      </c>
      <c r="P942" s="182" t="s">
        <v>989</v>
      </c>
    </row>
    <row r="943" spans="1:16" ht="71.099999999999994" customHeight="1" x14ac:dyDescent="0.2">
      <c r="A943" s="174">
        <f t="shared" si="14"/>
        <v>935</v>
      </c>
      <c r="B943" s="215" t="s">
        <v>2381</v>
      </c>
      <c r="C943" s="215" t="s">
        <v>2530</v>
      </c>
      <c r="D943" s="288" t="s">
        <v>2531</v>
      </c>
      <c r="E943" s="289" t="s">
        <v>83</v>
      </c>
      <c r="F943" s="215" t="s">
        <v>34</v>
      </c>
      <c r="G943" s="289" t="s">
        <v>35</v>
      </c>
      <c r="H943" s="261">
        <v>44562</v>
      </c>
      <c r="I943" s="182" t="s">
        <v>3425</v>
      </c>
      <c r="J943" s="182" t="s">
        <v>3425</v>
      </c>
      <c r="K943" s="180" t="s">
        <v>40</v>
      </c>
      <c r="L943" s="217" t="s">
        <v>989</v>
      </c>
      <c r="M943" s="217" t="s">
        <v>989</v>
      </c>
      <c r="N943" s="181" t="s">
        <v>41</v>
      </c>
      <c r="O943" s="200">
        <v>44859</v>
      </c>
      <c r="P943" s="182" t="s">
        <v>989</v>
      </c>
    </row>
    <row r="944" spans="1:16" ht="71.099999999999994" customHeight="1" x14ac:dyDescent="0.2">
      <c r="A944" s="174">
        <f t="shared" si="14"/>
        <v>936</v>
      </c>
      <c r="B944" s="215" t="s">
        <v>2381</v>
      </c>
      <c r="C944" s="215" t="s">
        <v>2604</v>
      </c>
      <c r="D944" s="288" t="s">
        <v>2469</v>
      </c>
      <c r="E944" s="289" t="s">
        <v>83</v>
      </c>
      <c r="F944" s="215" t="s">
        <v>34</v>
      </c>
      <c r="G944" s="289" t="s">
        <v>35</v>
      </c>
      <c r="H944" s="261">
        <v>44562</v>
      </c>
      <c r="I944" s="182" t="s">
        <v>3425</v>
      </c>
      <c r="J944" s="182" t="s">
        <v>3425</v>
      </c>
      <c r="K944" s="180" t="s">
        <v>40</v>
      </c>
      <c r="L944" s="217" t="s">
        <v>989</v>
      </c>
      <c r="M944" s="217" t="s">
        <v>989</v>
      </c>
      <c r="N944" s="181" t="s">
        <v>41</v>
      </c>
      <c r="O944" s="200">
        <v>44859</v>
      </c>
      <c r="P944" s="182" t="s">
        <v>989</v>
      </c>
    </row>
    <row r="945" spans="1:16" ht="71.099999999999994" customHeight="1" x14ac:dyDescent="0.2">
      <c r="A945" s="174">
        <f t="shared" si="14"/>
        <v>937</v>
      </c>
      <c r="B945" s="215" t="s">
        <v>2381</v>
      </c>
      <c r="C945" s="215" t="s">
        <v>2605</v>
      </c>
      <c r="D945" s="288" t="s">
        <v>2471</v>
      </c>
      <c r="E945" s="289" t="s">
        <v>83</v>
      </c>
      <c r="F945" s="215" t="s">
        <v>34</v>
      </c>
      <c r="G945" s="289" t="s">
        <v>35</v>
      </c>
      <c r="H945" s="261">
        <v>44562</v>
      </c>
      <c r="I945" s="182" t="s">
        <v>3425</v>
      </c>
      <c r="J945" s="182" t="s">
        <v>3425</v>
      </c>
      <c r="K945" s="180" t="s">
        <v>40</v>
      </c>
      <c r="L945" s="217" t="s">
        <v>989</v>
      </c>
      <c r="M945" s="217" t="s">
        <v>989</v>
      </c>
      <c r="N945" s="181" t="s">
        <v>41</v>
      </c>
      <c r="O945" s="200">
        <v>44859</v>
      </c>
      <c r="P945" s="182" t="s">
        <v>989</v>
      </c>
    </row>
    <row r="946" spans="1:16" ht="71.099999999999994" customHeight="1" x14ac:dyDescent="0.2">
      <c r="A946" s="174">
        <f t="shared" si="14"/>
        <v>938</v>
      </c>
      <c r="B946" s="215" t="s">
        <v>2381</v>
      </c>
      <c r="C946" s="215" t="s">
        <v>2472</v>
      </c>
      <c r="D946" s="288" t="s">
        <v>2532</v>
      </c>
      <c r="E946" s="289" t="s">
        <v>83</v>
      </c>
      <c r="F946" s="215" t="s">
        <v>34</v>
      </c>
      <c r="G946" s="289" t="s">
        <v>35</v>
      </c>
      <c r="H946" s="261">
        <v>44562</v>
      </c>
      <c r="I946" s="182" t="s">
        <v>3425</v>
      </c>
      <c r="J946" s="182" t="s">
        <v>3425</v>
      </c>
      <c r="K946" s="180" t="s">
        <v>40</v>
      </c>
      <c r="L946" s="217" t="s">
        <v>989</v>
      </c>
      <c r="M946" s="217" t="s">
        <v>989</v>
      </c>
      <c r="N946" s="181" t="s">
        <v>41</v>
      </c>
      <c r="O946" s="200">
        <v>44859</v>
      </c>
      <c r="P946" s="182" t="s">
        <v>989</v>
      </c>
    </row>
    <row r="947" spans="1:16" ht="71.099999999999994" customHeight="1" x14ac:dyDescent="0.2">
      <c r="A947" s="174">
        <f t="shared" si="14"/>
        <v>939</v>
      </c>
      <c r="B947" s="215" t="s">
        <v>2381</v>
      </c>
      <c r="C947" s="215" t="s">
        <v>2533</v>
      </c>
      <c r="D947" s="288" t="s">
        <v>2475</v>
      </c>
      <c r="E947" s="289" t="s">
        <v>83</v>
      </c>
      <c r="F947" s="215" t="s">
        <v>34</v>
      </c>
      <c r="G947" s="289" t="s">
        <v>35</v>
      </c>
      <c r="H947" s="261">
        <v>44562</v>
      </c>
      <c r="I947" s="182" t="s">
        <v>3425</v>
      </c>
      <c r="J947" s="182" t="s">
        <v>3425</v>
      </c>
      <c r="K947" s="180" t="s">
        <v>40</v>
      </c>
      <c r="L947" s="217" t="s">
        <v>989</v>
      </c>
      <c r="M947" s="217" t="s">
        <v>989</v>
      </c>
      <c r="N947" s="181" t="s">
        <v>41</v>
      </c>
      <c r="O947" s="200">
        <v>44859</v>
      </c>
      <c r="P947" s="182" t="s">
        <v>989</v>
      </c>
    </row>
    <row r="948" spans="1:16" ht="71.099999999999994" customHeight="1" x14ac:dyDescent="0.2">
      <c r="A948" s="174">
        <f t="shared" si="14"/>
        <v>940</v>
      </c>
      <c r="B948" s="215" t="s">
        <v>2381</v>
      </c>
      <c r="C948" s="215" t="s">
        <v>2534</v>
      </c>
      <c r="D948" s="288" t="s">
        <v>2475</v>
      </c>
      <c r="E948" s="289" t="s">
        <v>83</v>
      </c>
      <c r="F948" s="215" t="s">
        <v>34</v>
      </c>
      <c r="G948" s="289" t="s">
        <v>35</v>
      </c>
      <c r="H948" s="261">
        <v>44562</v>
      </c>
      <c r="I948" s="182" t="s">
        <v>3425</v>
      </c>
      <c r="J948" s="182" t="s">
        <v>3425</v>
      </c>
      <c r="K948" s="180" t="s">
        <v>40</v>
      </c>
      <c r="L948" s="217" t="s">
        <v>989</v>
      </c>
      <c r="M948" s="217" t="s">
        <v>989</v>
      </c>
      <c r="N948" s="181" t="s">
        <v>41</v>
      </c>
      <c r="O948" s="200">
        <v>44859</v>
      </c>
      <c r="P948" s="182" t="s">
        <v>989</v>
      </c>
    </row>
    <row r="949" spans="1:16" ht="71.099999999999994" customHeight="1" x14ac:dyDescent="0.2">
      <c r="A949" s="174">
        <f t="shared" si="14"/>
        <v>941</v>
      </c>
      <c r="B949" s="215" t="s">
        <v>2381</v>
      </c>
      <c r="C949" s="215" t="s">
        <v>2535</v>
      </c>
      <c r="D949" s="288" t="s">
        <v>2453</v>
      </c>
      <c r="E949" s="289" t="s">
        <v>83</v>
      </c>
      <c r="F949" s="215" t="s">
        <v>34</v>
      </c>
      <c r="G949" s="289" t="s">
        <v>35</v>
      </c>
      <c r="H949" s="261">
        <v>44562</v>
      </c>
      <c r="I949" s="182" t="s">
        <v>3425</v>
      </c>
      <c r="J949" s="182" t="s">
        <v>3425</v>
      </c>
      <c r="K949" s="180" t="s">
        <v>40</v>
      </c>
      <c r="L949" s="217" t="s">
        <v>989</v>
      </c>
      <c r="M949" s="217" t="s">
        <v>989</v>
      </c>
      <c r="N949" s="181" t="s">
        <v>41</v>
      </c>
      <c r="O949" s="200">
        <v>44859</v>
      </c>
      <c r="P949" s="182" t="s">
        <v>989</v>
      </c>
    </row>
    <row r="950" spans="1:16" ht="71.099999999999994" customHeight="1" x14ac:dyDescent="0.2">
      <c r="A950" s="174">
        <f t="shared" si="14"/>
        <v>942</v>
      </c>
      <c r="B950" s="215" t="s">
        <v>2381</v>
      </c>
      <c r="C950" s="215" t="s">
        <v>2536</v>
      </c>
      <c r="D950" s="288" t="s">
        <v>2455</v>
      </c>
      <c r="E950" s="289" t="s">
        <v>83</v>
      </c>
      <c r="F950" s="215" t="s">
        <v>34</v>
      </c>
      <c r="G950" s="289" t="s">
        <v>35</v>
      </c>
      <c r="H950" s="261">
        <v>44562</v>
      </c>
      <c r="I950" s="182" t="s">
        <v>3425</v>
      </c>
      <c r="J950" s="182" t="s">
        <v>3425</v>
      </c>
      <c r="K950" s="180" t="s">
        <v>40</v>
      </c>
      <c r="L950" s="217" t="s">
        <v>989</v>
      </c>
      <c r="M950" s="217" t="s">
        <v>989</v>
      </c>
      <c r="N950" s="181" t="s">
        <v>41</v>
      </c>
      <c r="O950" s="200">
        <v>44859</v>
      </c>
      <c r="P950" s="182" t="s">
        <v>989</v>
      </c>
    </row>
    <row r="951" spans="1:16" ht="71.099999999999994" customHeight="1" x14ac:dyDescent="0.2">
      <c r="A951" s="174">
        <f t="shared" si="14"/>
        <v>943</v>
      </c>
      <c r="B951" s="215" t="s">
        <v>2381</v>
      </c>
      <c r="C951" s="215" t="s">
        <v>2642</v>
      </c>
      <c r="D951" s="288" t="s">
        <v>2459</v>
      </c>
      <c r="E951" s="289" t="s">
        <v>83</v>
      </c>
      <c r="F951" s="215" t="s">
        <v>34</v>
      </c>
      <c r="G951" s="289" t="s">
        <v>35</v>
      </c>
      <c r="H951" s="261">
        <v>44562</v>
      </c>
      <c r="I951" s="182" t="s">
        <v>3425</v>
      </c>
      <c r="J951" s="182" t="s">
        <v>3425</v>
      </c>
      <c r="K951" s="180" t="s">
        <v>40</v>
      </c>
      <c r="L951" s="217" t="s">
        <v>989</v>
      </c>
      <c r="M951" s="217" t="s">
        <v>989</v>
      </c>
      <c r="N951" s="181" t="s">
        <v>41</v>
      </c>
      <c r="O951" s="200">
        <v>44859</v>
      </c>
      <c r="P951" s="182" t="s">
        <v>989</v>
      </c>
    </row>
    <row r="952" spans="1:16" ht="71.099999999999994" customHeight="1" x14ac:dyDescent="0.2">
      <c r="A952" s="174">
        <f t="shared" si="14"/>
        <v>944</v>
      </c>
      <c r="B952" s="215" t="s">
        <v>2381</v>
      </c>
      <c r="C952" s="215" t="s">
        <v>2537</v>
      </c>
      <c r="D952" s="288" t="s">
        <v>2461</v>
      </c>
      <c r="E952" s="289" t="s">
        <v>83</v>
      </c>
      <c r="F952" s="215" t="s">
        <v>34</v>
      </c>
      <c r="G952" s="289" t="s">
        <v>35</v>
      </c>
      <c r="H952" s="261">
        <v>44562</v>
      </c>
      <c r="I952" s="182" t="s">
        <v>3425</v>
      </c>
      <c r="J952" s="182" t="s">
        <v>3425</v>
      </c>
      <c r="K952" s="180" t="s">
        <v>40</v>
      </c>
      <c r="L952" s="217" t="s">
        <v>989</v>
      </c>
      <c r="M952" s="217" t="s">
        <v>989</v>
      </c>
      <c r="N952" s="181" t="s">
        <v>41</v>
      </c>
      <c r="O952" s="200">
        <v>44859</v>
      </c>
      <c r="P952" s="182" t="s">
        <v>989</v>
      </c>
    </row>
    <row r="953" spans="1:16" ht="71.099999999999994" customHeight="1" x14ac:dyDescent="0.2">
      <c r="A953" s="174">
        <f t="shared" si="14"/>
        <v>945</v>
      </c>
      <c r="B953" s="215" t="s">
        <v>2381</v>
      </c>
      <c r="C953" s="215" t="s">
        <v>2538</v>
      </c>
      <c r="D953" s="288" t="s">
        <v>2463</v>
      </c>
      <c r="E953" s="289" t="s">
        <v>83</v>
      </c>
      <c r="F953" s="215" t="s">
        <v>34</v>
      </c>
      <c r="G953" s="289" t="s">
        <v>35</v>
      </c>
      <c r="H953" s="261">
        <v>44562</v>
      </c>
      <c r="I953" s="182" t="s">
        <v>3425</v>
      </c>
      <c r="J953" s="182" t="s">
        <v>3425</v>
      </c>
      <c r="K953" s="180" t="s">
        <v>40</v>
      </c>
      <c r="L953" s="217" t="s">
        <v>989</v>
      </c>
      <c r="M953" s="217" t="s">
        <v>989</v>
      </c>
      <c r="N953" s="181" t="s">
        <v>41</v>
      </c>
      <c r="O953" s="200">
        <v>44859</v>
      </c>
      <c r="P953" s="182" t="s">
        <v>989</v>
      </c>
    </row>
    <row r="954" spans="1:16" ht="71.099999999999994" customHeight="1" x14ac:dyDescent="0.2">
      <c r="A954" s="174">
        <f t="shared" si="14"/>
        <v>946</v>
      </c>
      <c r="B954" s="215" t="s">
        <v>2381</v>
      </c>
      <c r="C954" s="215" t="s">
        <v>2643</v>
      </c>
      <c r="D954" s="288" t="s">
        <v>2540</v>
      </c>
      <c r="E954" s="289" t="s">
        <v>83</v>
      </c>
      <c r="F954" s="215" t="s">
        <v>34</v>
      </c>
      <c r="G954" s="289" t="s">
        <v>35</v>
      </c>
      <c r="H954" s="261">
        <v>44562</v>
      </c>
      <c r="I954" s="182" t="s">
        <v>3425</v>
      </c>
      <c r="J954" s="182" t="s">
        <v>3425</v>
      </c>
      <c r="K954" s="180" t="s">
        <v>40</v>
      </c>
      <c r="L954" s="217" t="s">
        <v>989</v>
      </c>
      <c r="M954" s="217" t="s">
        <v>989</v>
      </c>
      <c r="N954" s="181" t="s">
        <v>41</v>
      </c>
      <c r="O954" s="200">
        <v>44859</v>
      </c>
      <c r="P954" s="182" t="s">
        <v>989</v>
      </c>
    </row>
    <row r="955" spans="1:16" ht="71.099999999999994" customHeight="1" x14ac:dyDescent="0.2">
      <c r="A955" s="174">
        <f t="shared" si="14"/>
        <v>947</v>
      </c>
      <c r="B955" s="215" t="s">
        <v>2381</v>
      </c>
      <c r="C955" s="215" t="s">
        <v>2644</v>
      </c>
      <c r="D955" s="288" t="s">
        <v>2542</v>
      </c>
      <c r="E955" s="289" t="s">
        <v>83</v>
      </c>
      <c r="F955" s="215" t="s">
        <v>34</v>
      </c>
      <c r="G955" s="289" t="s">
        <v>35</v>
      </c>
      <c r="H955" s="261">
        <v>44562</v>
      </c>
      <c r="I955" s="182" t="s">
        <v>3425</v>
      </c>
      <c r="J955" s="182" t="s">
        <v>3425</v>
      </c>
      <c r="K955" s="180" t="s">
        <v>40</v>
      </c>
      <c r="L955" s="217" t="s">
        <v>989</v>
      </c>
      <c r="M955" s="217" t="s">
        <v>989</v>
      </c>
      <c r="N955" s="181" t="s">
        <v>41</v>
      </c>
      <c r="O955" s="200">
        <v>44859</v>
      </c>
      <c r="P955" s="182" t="s">
        <v>989</v>
      </c>
    </row>
    <row r="956" spans="1:16" ht="71.099999999999994" customHeight="1" x14ac:dyDescent="0.2">
      <c r="A956" s="174">
        <f t="shared" si="14"/>
        <v>948</v>
      </c>
      <c r="B956" s="215" t="s">
        <v>2381</v>
      </c>
      <c r="C956" s="215" t="s">
        <v>2645</v>
      </c>
      <c r="D956" s="288" t="s">
        <v>2544</v>
      </c>
      <c r="E956" s="289" t="s">
        <v>83</v>
      </c>
      <c r="F956" s="215" t="s">
        <v>34</v>
      </c>
      <c r="G956" s="289" t="s">
        <v>35</v>
      </c>
      <c r="H956" s="261">
        <v>44562</v>
      </c>
      <c r="I956" s="182" t="s">
        <v>3425</v>
      </c>
      <c r="J956" s="182" t="s">
        <v>3425</v>
      </c>
      <c r="K956" s="180" t="s">
        <v>40</v>
      </c>
      <c r="L956" s="217" t="s">
        <v>989</v>
      </c>
      <c r="M956" s="217" t="s">
        <v>989</v>
      </c>
      <c r="N956" s="181" t="s">
        <v>41</v>
      </c>
      <c r="O956" s="200">
        <v>44859</v>
      </c>
      <c r="P956" s="182" t="s">
        <v>989</v>
      </c>
    </row>
    <row r="957" spans="1:16" ht="71.099999999999994" customHeight="1" x14ac:dyDescent="0.2">
      <c r="A957" s="174">
        <f t="shared" si="14"/>
        <v>949</v>
      </c>
      <c r="B957" s="215" t="s">
        <v>2381</v>
      </c>
      <c r="C957" s="215" t="s">
        <v>2646</v>
      </c>
      <c r="D957" s="288" t="s">
        <v>2546</v>
      </c>
      <c r="E957" s="289" t="s">
        <v>83</v>
      </c>
      <c r="F957" s="215" t="s">
        <v>34</v>
      </c>
      <c r="G957" s="289" t="s">
        <v>35</v>
      </c>
      <c r="H957" s="261">
        <v>44562</v>
      </c>
      <c r="I957" s="182" t="s">
        <v>3425</v>
      </c>
      <c r="J957" s="182" t="s">
        <v>3425</v>
      </c>
      <c r="K957" s="180" t="s">
        <v>40</v>
      </c>
      <c r="L957" s="217" t="s">
        <v>989</v>
      </c>
      <c r="M957" s="217" t="s">
        <v>989</v>
      </c>
      <c r="N957" s="181" t="s">
        <v>41</v>
      </c>
      <c r="O957" s="200">
        <v>44859</v>
      </c>
      <c r="P957" s="182" t="s">
        <v>989</v>
      </c>
    </row>
    <row r="958" spans="1:16" ht="71.099999999999994" customHeight="1" x14ac:dyDescent="0.2">
      <c r="A958" s="174">
        <f t="shared" si="14"/>
        <v>950</v>
      </c>
      <c r="B958" s="215" t="s">
        <v>2381</v>
      </c>
      <c r="C958" s="187" t="s">
        <v>2488</v>
      </c>
      <c r="D958" s="288" t="s">
        <v>2489</v>
      </c>
      <c r="E958" s="289" t="s">
        <v>83</v>
      </c>
      <c r="F958" s="215" t="s">
        <v>34</v>
      </c>
      <c r="G958" s="289" t="s">
        <v>35</v>
      </c>
      <c r="H958" s="261">
        <v>45105</v>
      </c>
      <c r="I958" s="182" t="s">
        <v>3425</v>
      </c>
      <c r="J958" s="182" t="s">
        <v>3425</v>
      </c>
      <c r="K958" s="180" t="s">
        <v>40</v>
      </c>
      <c r="L958" s="217" t="s">
        <v>989</v>
      </c>
      <c r="M958" s="217" t="s">
        <v>989</v>
      </c>
      <c r="N958" s="181" t="s">
        <v>41</v>
      </c>
      <c r="O958" s="263">
        <v>45105</v>
      </c>
      <c r="P958" s="182" t="s">
        <v>989</v>
      </c>
    </row>
    <row r="959" spans="1:16" ht="71.099999999999994" customHeight="1" x14ac:dyDescent="0.2">
      <c r="A959" s="174">
        <f t="shared" si="14"/>
        <v>951</v>
      </c>
      <c r="B959" s="215" t="s">
        <v>2381</v>
      </c>
      <c r="C959" s="215" t="s">
        <v>2607</v>
      </c>
      <c r="D959" s="288" t="s">
        <v>2608</v>
      </c>
      <c r="E959" s="289" t="s">
        <v>83</v>
      </c>
      <c r="F959" s="215" t="s">
        <v>34</v>
      </c>
      <c r="G959" s="289" t="s">
        <v>35</v>
      </c>
      <c r="H959" s="261">
        <v>44562</v>
      </c>
      <c r="I959" s="182" t="s">
        <v>3425</v>
      </c>
      <c r="J959" s="182" t="s">
        <v>3425</v>
      </c>
      <c r="K959" s="180" t="s">
        <v>40</v>
      </c>
      <c r="L959" s="217" t="s">
        <v>989</v>
      </c>
      <c r="M959" s="217" t="s">
        <v>989</v>
      </c>
      <c r="N959" s="181" t="s">
        <v>41</v>
      </c>
      <c r="O959" s="200">
        <v>44859</v>
      </c>
      <c r="P959" s="182" t="s">
        <v>989</v>
      </c>
    </row>
    <row r="960" spans="1:16" ht="71.099999999999994" customHeight="1" x14ac:dyDescent="0.2">
      <c r="A960" s="174">
        <f t="shared" si="14"/>
        <v>952</v>
      </c>
      <c r="B960" s="215" t="s">
        <v>2381</v>
      </c>
      <c r="C960" s="215" t="s">
        <v>2647</v>
      </c>
      <c r="D960" s="288" t="s">
        <v>2385</v>
      </c>
      <c r="E960" s="289" t="s">
        <v>83</v>
      </c>
      <c r="F960" s="215" t="s">
        <v>34</v>
      </c>
      <c r="G960" s="289" t="s">
        <v>35</v>
      </c>
      <c r="H960" s="261">
        <v>44562</v>
      </c>
      <c r="I960" s="182" t="s">
        <v>3425</v>
      </c>
      <c r="J960" s="182" t="s">
        <v>3425</v>
      </c>
      <c r="K960" s="180" t="s">
        <v>40</v>
      </c>
      <c r="L960" s="217" t="s">
        <v>989</v>
      </c>
      <c r="M960" s="217" t="s">
        <v>989</v>
      </c>
      <c r="N960" s="181" t="s">
        <v>41</v>
      </c>
      <c r="O960" s="200">
        <v>44859</v>
      </c>
      <c r="P960" s="182" t="s">
        <v>989</v>
      </c>
    </row>
    <row r="961" spans="1:16" ht="71.099999999999994" customHeight="1" x14ac:dyDescent="0.2">
      <c r="A961" s="174">
        <f t="shared" si="14"/>
        <v>953</v>
      </c>
      <c r="B961" s="215" t="s">
        <v>2381</v>
      </c>
      <c r="C961" s="215" t="s">
        <v>2648</v>
      </c>
      <c r="D961" s="288" t="s">
        <v>2649</v>
      </c>
      <c r="E961" s="289" t="s">
        <v>83</v>
      </c>
      <c r="F961" s="215" t="s">
        <v>34</v>
      </c>
      <c r="G961" s="289" t="s">
        <v>35</v>
      </c>
      <c r="H961" s="261">
        <v>44562</v>
      </c>
      <c r="I961" s="182" t="s">
        <v>3425</v>
      </c>
      <c r="J961" s="182" t="s">
        <v>3425</v>
      </c>
      <c r="K961" s="180" t="s">
        <v>40</v>
      </c>
      <c r="L961" s="217" t="s">
        <v>989</v>
      </c>
      <c r="M961" s="217" t="s">
        <v>989</v>
      </c>
      <c r="N961" s="181" t="s">
        <v>41</v>
      </c>
      <c r="O961" s="200">
        <v>44859</v>
      </c>
      <c r="P961" s="182" t="s">
        <v>989</v>
      </c>
    </row>
    <row r="962" spans="1:16" ht="71.099999999999994" customHeight="1" x14ac:dyDescent="0.2">
      <c r="A962" s="174">
        <f t="shared" si="14"/>
        <v>954</v>
      </c>
      <c r="B962" s="215" t="s">
        <v>2381</v>
      </c>
      <c r="C962" s="215" t="s">
        <v>2610</v>
      </c>
      <c r="D962" s="288" t="s">
        <v>2493</v>
      </c>
      <c r="E962" s="289" t="s">
        <v>83</v>
      </c>
      <c r="F962" s="215" t="s">
        <v>34</v>
      </c>
      <c r="G962" s="289" t="s">
        <v>35</v>
      </c>
      <c r="H962" s="261">
        <v>44562</v>
      </c>
      <c r="I962" s="182" t="s">
        <v>3425</v>
      </c>
      <c r="J962" s="182" t="s">
        <v>3425</v>
      </c>
      <c r="K962" s="180" t="s">
        <v>40</v>
      </c>
      <c r="L962" s="217" t="s">
        <v>989</v>
      </c>
      <c r="M962" s="217" t="s">
        <v>989</v>
      </c>
      <c r="N962" s="181" t="s">
        <v>41</v>
      </c>
      <c r="O962" s="200">
        <v>44859</v>
      </c>
      <c r="P962" s="182" t="s">
        <v>989</v>
      </c>
    </row>
    <row r="963" spans="1:16" ht="71.099999999999994" customHeight="1" x14ac:dyDescent="0.2">
      <c r="A963" s="174">
        <f t="shared" si="14"/>
        <v>955</v>
      </c>
      <c r="B963" s="215" t="s">
        <v>2381</v>
      </c>
      <c r="C963" s="215" t="s">
        <v>2386</v>
      </c>
      <c r="D963" s="288" t="s">
        <v>2650</v>
      </c>
      <c r="E963" s="289" t="s">
        <v>83</v>
      </c>
      <c r="F963" s="215" t="s">
        <v>34</v>
      </c>
      <c r="G963" s="289" t="s">
        <v>35</v>
      </c>
      <c r="H963" s="261">
        <v>44562</v>
      </c>
      <c r="I963" s="182" t="s">
        <v>3425</v>
      </c>
      <c r="J963" s="182" t="s">
        <v>3425</v>
      </c>
      <c r="K963" s="180" t="s">
        <v>40</v>
      </c>
      <c r="L963" s="217" t="s">
        <v>989</v>
      </c>
      <c r="M963" s="217" t="s">
        <v>989</v>
      </c>
      <c r="N963" s="181" t="s">
        <v>41</v>
      </c>
      <c r="O963" s="200">
        <v>44859</v>
      </c>
      <c r="P963" s="182" t="s">
        <v>989</v>
      </c>
    </row>
    <row r="964" spans="1:16" ht="71.099999999999994" customHeight="1" x14ac:dyDescent="0.2">
      <c r="A964" s="174">
        <f t="shared" si="14"/>
        <v>956</v>
      </c>
      <c r="B964" s="215" t="s">
        <v>2381</v>
      </c>
      <c r="C964" s="215" t="s">
        <v>2651</v>
      </c>
      <c r="D964" s="288" t="s">
        <v>2397</v>
      </c>
      <c r="E964" s="289" t="s">
        <v>83</v>
      </c>
      <c r="F964" s="215" t="s">
        <v>34</v>
      </c>
      <c r="G964" s="289" t="s">
        <v>35</v>
      </c>
      <c r="H964" s="261">
        <v>44562</v>
      </c>
      <c r="I964" s="182" t="s">
        <v>3425</v>
      </c>
      <c r="J964" s="182" t="s">
        <v>3425</v>
      </c>
      <c r="K964" s="180" t="s">
        <v>40</v>
      </c>
      <c r="L964" s="217" t="s">
        <v>989</v>
      </c>
      <c r="M964" s="217" t="s">
        <v>989</v>
      </c>
      <c r="N964" s="181" t="s">
        <v>41</v>
      </c>
      <c r="O964" s="200">
        <v>44859</v>
      </c>
      <c r="P964" s="182" t="s">
        <v>989</v>
      </c>
    </row>
    <row r="965" spans="1:16" ht="71.099999999999994" customHeight="1" x14ac:dyDescent="0.2">
      <c r="A965" s="174">
        <f t="shared" si="14"/>
        <v>957</v>
      </c>
      <c r="B965" s="215" t="s">
        <v>2381</v>
      </c>
      <c r="C965" s="215" t="s">
        <v>2652</v>
      </c>
      <c r="D965" s="288" t="s">
        <v>2399</v>
      </c>
      <c r="E965" s="289" t="s">
        <v>83</v>
      </c>
      <c r="F965" s="215" t="s">
        <v>34</v>
      </c>
      <c r="G965" s="289" t="s">
        <v>35</v>
      </c>
      <c r="H965" s="261">
        <v>44562</v>
      </c>
      <c r="I965" s="182" t="s">
        <v>3425</v>
      </c>
      <c r="J965" s="182" t="s">
        <v>3425</v>
      </c>
      <c r="K965" s="180" t="s">
        <v>40</v>
      </c>
      <c r="L965" s="217" t="s">
        <v>989</v>
      </c>
      <c r="M965" s="217" t="s">
        <v>989</v>
      </c>
      <c r="N965" s="181" t="s">
        <v>41</v>
      </c>
      <c r="O965" s="200">
        <v>44859</v>
      </c>
      <c r="P965" s="182" t="s">
        <v>989</v>
      </c>
    </row>
    <row r="966" spans="1:16" ht="71.099999999999994" customHeight="1" x14ac:dyDescent="0.2">
      <c r="A966" s="174">
        <f t="shared" si="14"/>
        <v>958</v>
      </c>
      <c r="B966" s="215" t="s">
        <v>2381</v>
      </c>
      <c r="C966" s="215" t="s">
        <v>2653</v>
      </c>
      <c r="D966" s="288" t="s">
        <v>2401</v>
      </c>
      <c r="E966" s="289" t="s">
        <v>83</v>
      </c>
      <c r="F966" s="215" t="s">
        <v>34</v>
      </c>
      <c r="G966" s="289" t="s">
        <v>35</v>
      </c>
      <c r="H966" s="261">
        <v>44562</v>
      </c>
      <c r="I966" s="182" t="s">
        <v>3425</v>
      </c>
      <c r="J966" s="182" t="s">
        <v>3425</v>
      </c>
      <c r="K966" s="180" t="s">
        <v>40</v>
      </c>
      <c r="L966" s="217" t="s">
        <v>989</v>
      </c>
      <c r="M966" s="217" t="s">
        <v>989</v>
      </c>
      <c r="N966" s="181" t="s">
        <v>41</v>
      </c>
      <c r="O966" s="200">
        <v>44859</v>
      </c>
      <c r="P966" s="182" t="s">
        <v>989</v>
      </c>
    </row>
    <row r="967" spans="1:16" ht="71.099999999999994" customHeight="1" x14ac:dyDescent="0.2">
      <c r="A967" s="174">
        <f t="shared" si="14"/>
        <v>959</v>
      </c>
      <c r="B967" s="215" t="s">
        <v>2381</v>
      </c>
      <c r="C967" s="215" t="s">
        <v>2654</v>
      </c>
      <c r="D967" s="288" t="s">
        <v>2615</v>
      </c>
      <c r="E967" s="289" t="s">
        <v>83</v>
      </c>
      <c r="F967" s="215" t="s">
        <v>34</v>
      </c>
      <c r="G967" s="289" t="s">
        <v>35</v>
      </c>
      <c r="H967" s="261">
        <v>44562</v>
      </c>
      <c r="I967" s="182" t="s">
        <v>3425</v>
      </c>
      <c r="J967" s="182" t="s">
        <v>3425</v>
      </c>
      <c r="K967" s="180" t="s">
        <v>40</v>
      </c>
      <c r="L967" s="217" t="s">
        <v>989</v>
      </c>
      <c r="M967" s="217" t="s">
        <v>989</v>
      </c>
      <c r="N967" s="181" t="s">
        <v>41</v>
      </c>
      <c r="O967" s="200">
        <v>44859</v>
      </c>
      <c r="P967" s="182" t="s">
        <v>989</v>
      </c>
    </row>
    <row r="968" spans="1:16" ht="71.099999999999994" customHeight="1" x14ac:dyDescent="0.2">
      <c r="A968" s="174">
        <f t="shared" si="14"/>
        <v>960</v>
      </c>
      <c r="B968" s="215" t="s">
        <v>2381</v>
      </c>
      <c r="C968" s="215" t="s">
        <v>2655</v>
      </c>
      <c r="D968" s="288" t="s">
        <v>2566</v>
      </c>
      <c r="E968" s="289" t="s">
        <v>83</v>
      </c>
      <c r="F968" s="215" t="s">
        <v>34</v>
      </c>
      <c r="G968" s="289" t="s">
        <v>35</v>
      </c>
      <c r="H968" s="261">
        <v>44562</v>
      </c>
      <c r="I968" s="182" t="s">
        <v>3425</v>
      </c>
      <c r="J968" s="182" t="s">
        <v>3425</v>
      </c>
      <c r="K968" s="180" t="s">
        <v>40</v>
      </c>
      <c r="L968" s="217" t="s">
        <v>989</v>
      </c>
      <c r="M968" s="217" t="s">
        <v>989</v>
      </c>
      <c r="N968" s="181" t="s">
        <v>41</v>
      </c>
      <c r="O968" s="200">
        <v>44859</v>
      </c>
      <c r="P968" s="182" t="s">
        <v>989</v>
      </c>
    </row>
    <row r="969" spans="1:16" ht="71.099999999999994" customHeight="1" x14ac:dyDescent="0.2">
      <c r="A969" s="174">
        <f t="shared" si="14"/>
        <v>961</v>
      </c>
      <c r="B969" s="215" t="s">
        <v>2381</v>
      </c>
      <c r="C969" s="215" t="s">
        <v>2569</v>
      </c>
      <c r="D969" s="288" t="s">
        <v>2616</v>
      </c>
      <c r="E969" s="289" t="s">
        <v>83</v>
      </c>
      <c r="F969" s="215" t="s">
        <v>34</v>
      </c>
      <c r="G969" s="289" t="s">
        <v>35</v>
      </c>
      <c r="H969" s="261">
        <v>44562</v>
      </c>
      <c r="I969" s="182" t="s">
        <v>3425</v>
      </c>
      <c r="J969" s="182" t="s">
        <v>3425</v>
      </c>
      <c r="K969" s="180" t="s">
        <v>40</v>
      </c>
      <c r="L969" s="217" t="s">
        <v>989</v>
      </c>
      <c r="M969" s="217" t="s">
        <v>989</v>
      </c>
      <c r="N969" s="181" t="s">
        <v>41</v>
      </c>
      <c r="O969" s="200">
        <v>44859</v>
      </c>
      <c r="P969" s="182" t="s">
        <v>989</v>
      </c>
    </row>
    <row r="970" spans="1:16" ht="71.099999999999994" customHeight="1" x14ac:dyDescent="0.2">
      <c r="A970" s="174">
        <f t="shared" si="14"/>
        <v>962</v>
      </c>
      <c r="B970" s="215" t="s">
        <v>2381</v>
      </c>
      <c r="C970" s="215" t="s">
        <v>2656</v>
      </c>
      <c r="D970" s="288" t="s">
        <v>2572</v>
      </c>
      <c r="E970" s="289" t="s">
        <v>83</v>
      </c>
      <c r="F970" s="215" t="s">
        <v>34</v>
      </c>
      <c r="G970" s="289" t="s">
        <v>35</v>
      </c>
      <c r="H970" s="261">
        <v>44562</v>
      </c>
      <c r="I970" s="182" t="s">
        <v>3425</v>
      </c>
      <c r="J970" s="182" t="s">
        <v>3425</v>
      </c>
      <c r="K970" s="180" t="s">
        <v>40</v>
      </c>
      <c r="L970" s="217" t="s">
        <v>989</v>
      </c>
      <c r="M970" s="217" t="s">
        <v>989</v>
      </c>
      <c r="N970" s="181" t="s">
        <v>41</v>
      </c>
      <c r="O970" s="200">
        <v>44859</v>
      </c>
      <c r="P970" s="182" t="s">
        <v>989</v>
      </c>
    </row>
    <row r="971" spans="1:16" ht="71.099999999999994" customHeight="1" x14ac:dyDescent="0.2">
      <c r="A971" s="174">
        <f t="shared" ref="A971:A1034" si="15">A970+1</f>
        <v>963</v>
      </c>
      <c r="B971" s="215" t="s">
        <v>2381</v>
      </c>
      <c r="C971" s="215" t="s">
        <v>2657</v>
      </c>
      <c r="D971" s="288" t="s">
        <v>2621</v>
      </c>
      <c r="E971" s="289" t="s">
        <v>83</v>
      </c>
      <c r="F971" s="215" t="s">
        <v>34</v>
      </c>
      <c r="G971" s="289" t="s">
        <v>35</v>
      </c>
      <c r="H971" s="261">
        <v>44562</v>
      </c>
      <c r="I971" s="182" t="s">
        <v>3425</v>
      </c>
      <c r="J971" s="182" t="s">
        <v>3425</v>
      </c>
      <c r="K971" s="180" t="s">
        <v>40</v>
      </c>
      <c r="L971" s="217" t="s">
        <v>989</v>
      </c>
      <c r="M971" s="217" t="s">
        <v>989</v>
      </c>
      <c r="N971" s="181" t="s">
        <v>41</v>
      </c>
      <c r="O971" s="200">
        <v>44859</v>
      </c>
      <c r="P971" s="182" t="s">
        <v>989</v>
      </c>
    </row>
    <row r="972" spans="1:16" ht="71.099999999999994" customHeight="1" x14ac:dyDescent="0.2">
      <c r="A972" s="174">
        <f t="shared" si="15"/>
        <v>964</v>
      </c>
      <c r="B972" s="215" t="s">
        <v>2381</v>
      </c>
      <c r="C972" s="215" t="s">
        <v>2658</v>
      </c>
      <c r="D972" s="288" t="s">
        <v>2578</v>
      </c>
      <c r="E972" s="289" t="s">
        <v>83</v>
      </c>
      <c r="F972" s="215" t="s">
        <v>34</v>
      </c>
      <c r="G972" s="289" t="s">
        <v>35</v>
      </c>
      <c r="H972" s="261">
        <v>44562</v>
      </c>
      <c r="I972" s="182" t="s">
        <v>3425</v>
      </c>
      <c r="J972" s="182" t="s">
        <v>3425</v>
      </c>
      <c r="K972" s="180" t="s">
        <v>40</v>
      </c>
      <c r="L972" s="217" t="s">
        <v>989</v>
      </c>
      <c r="M972" s="217" t="s">
        <v>989</v>
      </c>
      <c r="N972" s="181" t="s">
        <v>41</v>
      </c>
      <c r="O972" s="200">
        <v>44859</v>
      </c>
      <c r="P972" s="182" t="s">
        <v>989</v>
      </c>
    </row>
    <row r="973" spans="1:16" ht="71.099999999999994" customHeight="1" x14ac:dyDescent="0.2">
      <c r="A973" s="174">
        <f t="shared" si="15"/>
        <v>965</v>
      </c>
      <c r="B973" s="215" t="s">
        <v>2381</v>
      </c>
      <c r="C973" s="215" t="s">
        <v>2579</v>
      </c>
      <c r="D973" s="288" t="s">
        <v>2580</v>
      </c>
      <c r="E973" s="289" t="s">
        <v>83</v>
      </c>
      <c r="F973" s="215" t="s">
        <v>34</v>
      </c>
      <c r="G973" s="289" t="s">
        <v>35</v>
      </c>
      <c r="H973" s="261">
        <v>44562</v>
      </c>
      <c r="I973" s="182" t="s">
        <v>3425</v>
      </c>
      <c r="J973" s="182" t="s">
        <v>3425</v>
      </c>
      <c r="K973" s="180" t="s">
        <v>40</v>
      </c>
      <c r="L973" s="217" t="s">
        <v>989</v>
      </c>
      <c r="M973" s="217" t="s">
        <v>989</v>
      </c>
      <c r="N973" s="181" t="s">
        <v>41</v>
      </c>
      <c r="O973" s="200">
        <v>44859</v>
      </c>
      <c r="P973" s="182" t="s">
        <v>989</v>
      </c>
    </row>
    <row r="974" spans="1:16" ht="71.099999999999994" customHeight="1" x14ac:dyDescent="0.2">
      <c r="A974" s="174">
        <f t="shared" si="15"/>
        <v>966</v>
      </c>
      <c r="B974" s="215" t="s">
        <v>2381</v>
      </c>
      <c r="C974" s="215" t="s">
        <v>2659</v>
      </c>
      <c r="D974" s="288" t="s">
        <v>2660</v>
      </c>
      <c r="E974" s="289" t="s">
        <v>83</v>
      </c>
      <c r="F974" s="215" t="s">
        <v>34</v>
      </c>
      <c r="G974" s="289" t="s">
        <v>35</v>
      </c>
      <c r="H974" s="261">
        <v>44562</v>
      </c>
      <c r="I974" s="182" t="s">
        <v>3425</v>
      </c>
      <c r="J974" s="182" t="s">
        <v>3425</v>
      </c>
      <c r="K974" s="180" t="s">
        <v>40</v>
      </c>
      <c r="L974" s="217" t="s">
        <v>989</v>
      </c>
      <c r="M974" s="217" t="s">
        <v>989</v>
      </c>
      <c r="N974" s="181" t="s">
        <v>41</v>
      </c>
      <c r="O974" s="200">
        <v>44859</v>
      </c>
      <c r="P974" s="182" t="s">
        <v>989</v>
      </c>
    </row>
    <row r="975" spans="1:16" ht="71.099999999999994" customHeight="1" x14ac:dyDescent="0.2">
      <c r="A975" s="174">
        <f t="shared" si="15"/>
        <v>967</v>
      </c>
      <c r="B975" s="215" t="s">
        <v>2381</v>
      </c>
      <c r="C975" s="215" t="s">
        <v>2629</v>
      </c>
      <c r="D975" s="288" t="s">
        <v>2630</v>
      </c>
      <c r="E975" s="289" t="s">
        <v>83</v>
      </c>
      <c r="F975" s="215" t="s">
        <v>34</v>
      </c>
      <c r="G975" s="289" t="s">
        <v>35</v>
      </c>
      <c r="H975" s="261">
        <v>44562</v>
      </c>
      <c r="I975" s="182" t="s">
        <v>3425</v>
      </c>
      <c r="J975" s="182" t="s">
        <v>3425</v>
      </c>
      <c r="K975" s="180" t="s">
        <v>40</v>
      </c>
      <c r="L975" s="217" t="s">
        <v>989</v>
      </c>
      <c r="M975" s="217" t="s">
        <v>989</v>
      </c>
      <c r="N975" s="181" t="s">
        <v>41</v>
      </c>
      <c r="O975" s="200">
        <v>44859</v>
      </c>
      <c r="P975" s="182" t="s">
        <v>989</v>
      </c>
    </row>
    <row r="976" spans="1:16" ht="71.099999999999994" customHeight="1" x14ac:dyDescent="0.2">
      <c r="A976" s="174">
        <f t="shared" si="15"/>
        <v>968</v>
      </c>
      <c r="B976" s="215" t="s">
        <v>2381</v>
      </c>
      <c r="C976" s="215" t="s">
        <v>2631</v>
      </c>
      <c r="D976" s="288" t="s">
        <v>2632</v>
      </c>
      <c r="E976" s="289" t="s">
        <v>83</v>
      </c>
      <c r="F976" s="215" t="s">
        <v>34</v>
      </c>
      <c r="G976" s="289" t="s">
        <v>35</v>
      </c>
      <c r="H976" s="261">
        <v>44562</v>
      </c>
      <c r="I976" s="182" t="s">
        <v>3425</v>
      </c>
      <c r="J976" s="182" t="s">
        <v>3425</v>
      </c>
      <c r="K976" s="180" t="s">
        <v>40</v>
      </c>
      <c r="L976" s="217" t="s">
        <v>989</v>
      </c>
      <c r="M976" s="217" t="s">
        <v>989</v>
      </c>
      <c r="N976" s="181" t="s">
        <v>41</v>
      </c>
      <c r="O976" s="200">
        <v>44859</v>
      </c>
      <c r="P976" s="182" t="s">
        <v>989</v>
      </c>
    </row>
    <row r="977" spans="1:16" ht="71.099999999999994" customHeight="1" x14ac:dyDescent="0.2">
      <c r="A977" s="174">
        <f t="shared" si="15"/>
        <v>969</v>
      </c>
      <c r="B977" s="215" t="s">
        <v>2381</v>
      </c>
      <c r="C977" s="215" t="s">
        <v>2633</v>
      </c>
      <c r="D977" s="288" t="s">
        <v>2584</v>
      </c>
      <c r="E977" s="289" t="s">
        <v>83</v>
      </c>
      <c r="F977" s="215" t="s">
        <v>34</v>
      </c>
      <c r="G977" s="289" t="s">
        <v>35</v>
      </c>
      <c r="H977" s="261">
        <v>44562</v>
      </c>
      <c r="I977" s="182" t="s">
        <v>3425</v>
      </c>
      <c r="J977" s="182" t="s">
        <v>3425</v>
      </c>
      <c r="K977" s="180" t="s">
        <v>40</v>
      </c>
      <c r="L977" s="217" t="s">
        <v>989</v>
      </c>
      <c r="M977" s="217" t="s">
        <v>989</v>
      </c>
      <c r="N977" s="181" t="s">
        <v>41</v>
      </c>
      <c r="O977" s="200">
        <v>44859</v>
      </c>
      <c r="P977" s="182" t="s">
        <v>989</v>
      </c>
    </row>
    <row r="978" spans="1:16" ht="71.099999999999994" customHeight="1" x14ac:dyDescent="0.2">
      <c r="A978" s="174">
        <f t="shared" si="15"/>
        <v>970</v>
      </c>
      <c r="B978" s="215" t="s">
        <v>2381</v>
      </c>
      <c r="C978" s="215" t="s">
        <v>2634</v>
      </c>
      <c r="D978" s="288" t="s">
        <v>2586</v>
      </c>
      <c r="E978" s="289" t="s">
        <v>83</v>
      </c>
      <c r="F978" s="215" t="s">
        <v>34</v>
      </c>
      <c r="G978" s="289" t="s">
        <v>35</v>
      </c>
      <c r="H978" s="261">
        <v>44562</v>
      </c>
      <c r="I978" s="182" t="s">
        <v>3425</v>
      </c>
      <c r="J978" s="182" t="s">
        <v>3425</v>
      </c>
      <c r="K978" s="180" t="s">
        <v>40</v>
      </c>
      <c r="L978" s="217" t="s">
        <v>989</v>
      </c>
      <c r="M978" s="217" t="s">
        <v>989</v>
      </c>
      <c r="N978" s="181" t="s">
        <v>41</v>
      </c>
      <c r="O978" s="200">
        <v>44859</v>
      </c>
      <c r="P978" s="182" t="s">
        <v>989</v>
      </c>
    </row>
    <row r="979" spans="1:16" ht="71.099999999999994" customHeight="1" x14ac:dyDescent="0.2">
      <c r="A979" s="174">
        <f t="shared" si="15"/>
        <v>971</v>
      </c>
      <c r="B979" s="215" t="s">
        <v>2381</v>
      </c>
      <c r="C979" s="215" t="s">
        <v>2635</v>
      </c>
      <c r="D979" s="288" t="s">
        <v>2588</v>
      </c>
      <c r="E979" s="289" t="s">
        <v>83</v>
      </c>
      <c r="F979" s="215" t="s">
        <v>34</v>
      </c>
      <c r="G979" s="289" t="s">
        <v>35</v>
      </c>
      <c r="H979" s="261">
        <v>44562</v>
      </c>
      <c r="I979" s="182" t="s">
        <v>3425</v>
      </c>
      <c r="J979" s="182" t="s">
        <v>3425</v>
      </c>
      <c r="K979" s="180" t="s">
        <v>40</v>
      </c>
      <c r="L979" s="217" t="s">
        <v>989</v>
      </c>
      <c r="M979" s="217" t="s">
        <v>989</v>
      </c>
      <c r="N979" s="181" t="s">
        <v>41</v>
      </c>
      <c r="O979" s="200">
        <v>44859</v>
      </c>
      <c r="P979" s="182" t="s">
        <v>989</v>
      </c>
    </row>
    <row r="980" spans="1:16" ht="71.099999999999994" customHeight="1" x14ac:dyDescent="0.2">
      <c r="A980" s="174">
        <f t="shared" si="15"/>
        <v>972</v>
      </c>
      <c r="B980" s="215" t="s">
        <v>2381</v>
      </c>
      <c r="C980" s="215" t="s">
        <v>2636</v>
      </c>
      <c r="D980" s="288" t="s">
        <v>2590</v>
      </c>
      <c r="E980" s="289" t="s">
        <v>83</v>
      </c>
      <c r="F980" s="215" t="s">
        <v>34</v>
      </c>
      <c r="G980" s="289" t="s">
        <v>35</v>
      </c>
      <c r="H980" s="261">
        <v>44562</v>
      </c>
      <c r="I980" s="182" t="s">
        <v>3425</v>
      </c>
      <c r="J980" s="182" t="s">
        <v>3425</v>
      </c>
      <c r="K980" s="180" t="s">
        <v>40</v>
      </c>
      <c r="L980" s="217" t="s">
        <v>989</v>
      </c>
      <c r="M980" s="217" t="s">
        <v>989</v>
      </c>
      <c r="N980" s="181" t="s">
        <v>41</v>
      </c>
      <c r="O980" s="200">
        <v>44859</v>
      </c>
      <c r="P980" s="182" t="s">
        <v>989</v>
      </c>
    </row>
    <row r="981" spans="1:16" ht="71.099999999999994" customHeight="1" x14ac:dyDescent="0.2">
      <c r="A981" s="174">
        <f t="shared" si="15"/>
        <v>973</v>
      </c>
      <c r="B981" s="215" t="s">
        <v>2381</v>
      </c>
      <c r="C981" s="215" t="s">
        <v>2637</v>
      </c>
      <c r="D981" s="288" t="s">
        <v>2592</v>
      </c>
      <c r="E981" s="289" t="s">
        <v>83</v>
      </c>
      <c r="F981" s="215" t="s">
        <v>34</v>
      </c>
      <c r="G981" s="289" t="s">
        <v>35</v>
      </c>
      <c r="H981" s="261">
        <v>44562</v>
      </c>
      <c r="I981" s="182" t="s">
        <v>3425</v>
      </c>
      <c r="J981" s="182" t="s">
        <v>3425</v>
      </c>
      <c r="K981" s="180" t="s">
        <v>40</v>
      </c>
      <c r="L981" s="217" t="s">
        <v>989</v>
      </c>
      <c r="M981" s="217" t="s">
        <v>989</v>
      </c>
      <c r="N981" s="181" t="s">
        <v>41</v>
      </c>
      <c r="O981" s="200">
        <v>44859</v>
      </c>
      <c r="P981" s="182" t="s">
        <v>989</v>
      </c>
    </row>
    <row r="982" spans="1:16" ht="71.099999999999994" customHeight="1" x14ac:dyDescent="0.2">
      <c r="A982" s="174">
        <f t="shared" si="15"/>
        <v>974</v>
      </c>
      <c r="B982" s="215" t="s">
        <v>2381</v>
      </c>
      <c r="C982" s="215" t="s">
        <v>2661</v>
      </c>
      <c r="D982" s="288" t="s">
        <v>2594</v>
      </c>
      <c r="E982" s="289" t="s">
        <v>83</v>
      </c>
      <c r="F982" s="215" t="s">
        <v>34</v>
      </c>
      <c r="G982" s="289" t="s">
        <v>35</v>
      </c>
      <c r="H982" s="261">
        <v>44562</v>
      </c>
      <c r="I982" s="182" t="s">
        <v>3425</v>
      </c>
      <c r="J982" s="182" t="s">
        <v>3425</v>
      </c>
      <c r="K982" s="180" t="s">
        <v>40</v>
      </c>
      <c r="L982" s="217" t="s">
        <v>989</v>
      </c>
      <c r="M982" s="217" t="s">
        <v>989</v>
      </c>
      <c r="N982" s="181" t="s">
        <v>41</v>
      </c>
      <c r="O982" s="200">
        <v>44859</v>
      </c>
      <c r="P982" s="182" t="s">
        <v>989</v>
      </c>
    </row>
    <row r="983" spans="1:16" ht="71.099999999999994" customHeight="1" x14ac:dyDescent="0.2">
      <c r="A983" s="174">
        <f t="shared" si="15"/>
        <v>975</v>
      </c>
      <c r="B983" s="215" t="s">
        <v>2381</v>
      </c>
      <c r="C983" s="215" t="s">
        <v>2638</v>
      </c>
      <c r="D983" s="288" t="s">
        <v>2639</v>
      </c>
      <c r="E983" s="289" t="s">
        <v>83</v>
      </c>
      <c r="F983" s="215" t="s">
        <v>34</v>
      </c>
      <c r="G983" s="289" t="s">
        <v>35</v>
      </c>
      <c r="H983" s="261">
        <v>44562</v>
      </c>
      <c r="I983" s="182" t="s">
        <v>3425</v>
      </c>
      <c r="J983" s="182" t="s">
        <v>3425</v>
      </c>
      <c r="K983" s="180" t="s">
        <v>40</v>
      </c>
      <c r="L983" s="217" t="s">
        <v>989</v>
      </c>
      <c r="M983" s="217" t="s">
        <v>989</v>
      </c>
      <c r="N983" s="181" t="s">
        <v>41</v>
      </c>
      <c r="O983" s="200">
        <v>44859</v>
      </c>
      <c r="P983" s="182" t="s">
        <v>989</v>
      </c>
    </row>
    <row r="984" spans="1:16" ht="71.099999999999994" customHeight="1" x14ac:dyDescent="0.2">
      <c r="A984" s="174">
        <f t="shared" si="15"/>
        <v>976</v>
      </c>
      <c r="B984" s="215" t="s">
        <v>2381</v>
      </c>
      <c r="C984" s="215" t="s">
        <v>2662</v>
      </c>
      <c r="D984" s="288" t="s">
        <v>2600</v>
      </c>
      <c r="E984" s="289" t="s">
        <v>83</v>
      </c>
      <c r="F984" s="215" t="s">
        <v>34</v>
      </c>
      <c r="G984" s="289" t="s">
        <v>35</v>
      </c>
      <c r="H984" s="261">
        <v>44562</v>
      </c>
      <c r="I984" s="182" t="s">
        <v>3425</v>
      </c>
      <c r="J984" s="182" t="s">
        <v>3425</v>
      </c>
      <c r="K984" s="180" t="s">
        <v>40</v>
      </c>
      <c r="L984" s="217" t="s">
        <v>989</v>
      </c>
      <c r="M984" s="217" t="s">
        <v>989</v>
      </c>
      <c r="N984" s="181" t="s">
        <v>41</v>
      </c>
      <c r="O984" s="200">
        <v>44859</v>
      </c>
      <c r="P984" s="182" t="s">
        <v>989</v>
      </c>
    </row>
    <row r="985" spans="1:16" ht="71.099999999999994" customHeight="1" x14ac:dyDescent="0.2">
      <c r="A985" s="174">
        <f t="shared" si="15"/>
        <v>977</v>
      </c>
      <c r="B985" s="215" t="s">
        <v>2381</v>
      </c>
      <c r="C985" s="215" t="s">
        <v>2516</v>
      </c>
      <c r="D985" s="288" t="s">
        <v>2451</v>
      </c>
      <c r="E985" s="289" t="s">
        <v>83</v>
      </c>
      <c r="F985" s="215" t="s">
        <v>34</v>
      </c>
      <c r="G985" s="289" t="s">
        <v>35</v>
      </c>
      <c r="H985" s="261">
        <v>44562</v>
      </c>
      <c r="I985" s="182" t="s">
        <v>3425</v>
      </c>
      <c r="J985" s="182" t="s">
        <v>3425</v>
      </c>
      <c r="K985" s="180" t="s">
        <v>40</v>
      </c>
      <c r="L985" s="217" t="s">
        <v>989</v>
      </c>
      <c r="M985" s="217" t="s">
        <v>989</v>
      </c>
      <c r="N985" s="181" t="s">
        <v>41</v>
      </c>
      <c r="O985" s="200">
        <v>44859</v>
      </c>
      <c r="P985" s="182" t="s">
        <v>989</v>
      </c>
    </row>
    <row r="986" spans="1:16" ht="71.099999999999994" customHeight="1" x14ac:dyDescent="0.2">
      <c r="A986" s="174">
        <f t="shared" si="15"/>
        <v>978</v>
      </c>
      <c r="B986" s="215" t="s">
        <v>2381</v>
      </c>
      <c r="C986" s="215" t="s">
        <v>2640</v>
      </c>
      <c r="D986" s="288" t="s">
        <v>2453</v>
      </c>
      <c r="E986" s="289" t="s">
        <v>83</v>
      </c>
      <c r="F986" s="215" t="s">
        <v>34</v>
      </c>
      <c r="G986" s="289" t="s">
        <v>35</v>
      </c>
      <c r="H986" s="261">
        <v>44562</v>
      </c>
      <c r="I986" s="182" t="s">
        <v>3425</v>
      </c>
      <c r="J986" s="182" t="s">
        <v>3425</v>
      </c>
      <c r="K986" s="180" t="s">
        <v>40</v>
      </c>
      <c r="L986" s="217" t="s">
        <v>989</v>
      </c>
      <c r="M986" s="217" t="s">
        <v>989</v>
      </c>
      <c r="N986" s="181" t="s">
        <v>41</v>
      </c>
      <c r="O986" s="200">
        <v>44859</v>
      </c>
      <c r="P986" s="182" t="s">
        <v>989</v>
      </c>
    </row>
    <row r="987" spans="1:16" ht="71.099999999999994" customHeight="1" x14ac:dyDescent="0.2">
      <c r="A987" s="174">
        <f t="shared" si="15"/>
        <v>979</v>
      </c>
      <c r="B987" s="215" t="s">
        <v>2381</v>
      </c>
      <c r="C987" s="215" t="s">
        <v>2602</v>
      </c>
      <c r="D987" s="288" t="s">
        <v>2455</v>
      </c>
      <c r="E987" s="289" t="s">
        <v>83</v>
      </c>
      <c r="F987" s="215" t="s">
        <v>34</v>
      </c>
      <c r="G987" s="289" t="s">
        <v>35</v>
      </c>
      <c r="H987" s="261">
        <v>44562</v>
      </c>
      <c r="I987" s="182" t="s">
        <v>3425</v>
      </c>
      <c r="J987" s="182" t="s">
        <v>3425</v>
      </c>
      <c r="K987" s="180" t="s">
        <v>40</v>
      </c>
      <c r="L987" s="217" t="s">
        <v>989</v>
      </c>
      <c r="M987" s="217" t="s">
        <v>989</v>
      </c>
      <c r="N987" s="181" t="s">
        <v>41</v>
      </c>
      <c r="O987" s="200">
        <v>44859</v>
      </c>
      <c r="P987" s="182" t="s">
        <v>989</v>
      </c>
    </row>
    <row r="988" spans="1:16" ht="71.099999999999994" customHeight="1" x14ac:dyDescent="0.2">
      <c r="A988" s="174">
        <f t="shared" si="15"/>
        <v>980</v>
      </c>
      <c r="B988" s="215" t="s">
        <v>2381</v>
      </c>
      <c r="C988" s="215" t="s">
        <v>2519</v>
      </c>
      <c r="D988" s="288" t="s">
        <v>2459</v>
      </c>
      <c r="E988" s="289" t="s">
        <v>83</v>
      </c>
      <c r="F988" s="215" t="s">
        <v>34</v>
      </c>
      <c r="G988" s="289" t="s">
        <v>35</v>
      </c>
      <c r="H988" s="261">
        <v>44562</v>
      </c>
      <c r="I988" s="182" t="s">
        <v>3425</v>
      </c>
      <c r="J988" s="182" t="s">
        <v>3425</v>
      </c>
      <c r="K988" s="180" t="s">
        <v>40</v>
      </c>
      <c r="L988" s="217" t="s">
        <v>989</v>
      </c>
      <c r="M988" s="217" t="s">
        <v>989</v>
      </c>
      <c r="N988" s="181" t="s">
        <v>41</v>
      </c>
      <c r="O988" s="200">
        <v>44859</v>
      </c>
      <c r="P988" s="182" t="s">
        <v>989</v>
      </c>
    </row>
    <row r="989" spans="1:16" ht="71.099999999999994" customHeight="1" x14ac:dyDescent="0.2">
      <c r="A989" s="174">
        <f t="shared" si="15"/>
        <v>981</v>
      </c>
      <c r="B989" s="215" t="s">
        <v>2381</v>
      </c>
      <c r="C989" s="215" t="s">
        <v>2520</v>
      </c>
      <c r="D989" s="288" t="s">
        <v>2461</v>
      </c>
      <c r="E989" s="289" t="s">
        <v>83</v>
      </c>
      <c r="F989" s="215" t="s">
        <v>34</v>
      </c>
      <c r="G989" s="289" t="s">
        <v>35</v>
      </c>
      <c r="H989" s="261">
        <v>44562</v>
      </c>
      <c r="I989" s="182" t="s">
        <v>3425</v>
      </c>
      <c r="J989" s="182" t="s">
        <v>3425</v>
      </c>
      <c r="K989" s="180" t="s">
        <v>40</v>
      </c>
      <c r="L989" s="217" t="s">
        <v>989</v>
      </c>
      <c r="M989" s="217" t="s">
        <v>989</v>
      </c>
      <c r="N989" s="181" t="s">
        <v>41</v>
      </c>
      <c r="O989" s="200">
        <v>44859</v>
      </c>
      <c r="P989" s="182" t="s">
        <v>989</v>
      </c>
    </row>
    <row r="990" spans="1:16" ht="71.099999999999994" customHeight="1" x14ac:dyDescent="0.2">
      <c r="A990" s="174">
        <f t="shared" si="15"/>
        <v>982</v>
      </c>
      <c r="B990" s="215" t="s">
        <v>2381</v>
      </c>
      <c r="C990" s="215" t="s">
        <v>2521</v>
      </c>
      <c r="D990" s="288" t="s">
        <v>2463</v>
      </c>
      <c r="E990" s="289" t="s">
        <v>83</v>
      </c>
      <c r="F990" s="215" t="s">
        <v>34</v>
      </c>
      <c r="G990" s="289" t="s">
        <v>35</v>
      </c>
      <c r="H990" s="261">
        <v>44562</v>
      </c>
      <c r="I990" s="182" t="s">
        <v>3425</v>
      </c>
      <c r="J990" s="182" t="s">
        <v>3425</v>
      </c>
      <c r="K990" s="180" t="s">
        <v>40</v>
      </c>
      <c r="L990" s="217" t="s">
        <v>989</v>
      </c>
      <c r="M990" s="217" t="s">
        <v>989</v>
      </c>
      <c r="N990" s="181" t="s">
        <v>41</v>
      </c>
      <c r="O990" s="200">
        <v>44859</v>
      </c>
      <c r="P990" s="182" t="s">
        <v>989</v>
      </c>
    </row>
    <row r="991" spans="1:16" ht="71.099999999999994" customHeight="1" x14ac:dyDescent="0.2">
      <c r="A991" s="174">
        <f t="shared" si="15"/>
        <v>983</v>
      </c>
      <c r="B991" s="215" t="s">
        <v>2381</v>
      </c>
      <c r="C991" s="215" t="s">
        <v>2522</v>
      </c>
      <c r="D991" s="288" t="s">
        <v>2523</v>
      </c>
      <c r="E991" s="289" t="s">
        <v>83</v>
      </c>
      <c r="F991" s="215" t="s">
        <v>34</v>
      </c>
      <c r="G991" s="289" t="s">
        <v>35</v>
      </c>
      <c r="H991" s="261">
        <v>44562</v>
      </c>
      <c r="I991" s="182" t="s">
        <v>3425</v>
      </c>
      <c r="J991" s="182" t="s">
        <v>3425</v>
      </c>
      <c r="K991" s="180" t="s">
        <v>40</v>
      </c>
      <c r="L991" s="217" t="s">
        <v>989</v>
      </c>
      <c r="M991" s="217" t="s">
        <v>989</v>
      </c>
      <c r="N991" s="181" t="s">
        <v>41</v>
      </c>
      <c r="O991" s="200">
        <v>44859</v>
      </c>
      <c r="P991" s="182" t="s">
        <v>989</v>
      </c>
    </row>
    <row r="992" spans="1:16" ht="71.099999999999994" customHeight="1" x14ac:dyDescent="0.2">
      <c r="A992" s="174">
        <f t="shared" si="15"/>
        <v>984</v>
      </c>
      <c r="B992" s="215" t="s">
        <v>2381</v>
      </c>
      <c r="C992" s="215" t="s">
        <v>2524</v>
      </c>
      <c r="D992" s="288" t="s">
        <v>2525</v>
      </c>
      <c r="E992" s="289" t="s">
        <v>83</v>
      </c>
      <c r="F992" s="215" t="s">
        <v>34</v>
      </c>
      <c r="G992" s="289" t="s">
        <v>35</v>
      </c>
      <c r="H992" s="261">
        <v>44562</v>
      </c>
      <c r="I992" s="182" t="s">
        <v>3425</v>
      </c>
      <c r="J992" s="182" t="s">
        <v>3425</v>
      </c>
      <c r="K992" s="180" t="s">
        <v>40</v>
      </c>
      <c r="L992" s="217" t="s">
        <v>989</v>
      </c>
      <c r="M992" s="217" t="s">
        <v>989</v>
      </c>
      <c r="N992" s="181" t="s">
        <v>41</v>
      </c>
      <c r="O992" s="200">
        <v>44859</v>
      </c>
      <c r="P992" s="182" t="s">
        <v>989</v>
      </c>
    </row>
    <row r="993" spans="1:16" ht="71.099999999999994" customHeight="1" x14ac:dyDescent="0.2">
      <c r="A993" s="174">
        <f t="shared" si="15"/>
        <v>985</v>
      </c>
      <c r="B993" s="215" t="s">
        <v>2381</v>
      </c>
      <c r="C993" s="215" t="s">
        <v>2526</v>
      </c>
      <c r="D993" s="288" t="s">
        <v>2527</v>
      </c>
      <c r="E993" s="289" t="s">
        <v>83</v>
      </c>
      <c r="F993" s="215" t="s">
        <v>34</v>
      </c>
      <c r="G993" s="289" t="s">
        <v>35</v>
      </c>
      <c r="H993" s="261">
        <v>44562</v>
      </c>
      <c r="I993" s="182" t="s">
        <v>3425</v>
      </c>
      <c r="J993" s="182" t="s">
        <v>3425</v>
      </c>
      <c r="K993" s="180" t="s">
        <v>40</v>
      </c>
      <c r="L993" s="217" t="s">
        <v>989</v>
      </c>
      <c r="M993" s="217" t="s">
        <v>989</v>
      </c>
      <c r="N993" s="181" t="s">
        <v>41</v>
      </c>
      <c r="O993" s="200">
        <v>44863</v>
      </c>
      <c r="P993" s="182" t="s">
        <v>989</v>
      </c>
    </row>
    <row r="994" spans="1:16" ht="71.099999999999994" customHeight="1" x14ac:dyDescent="0.2">
      <c r="A994" s="174">
        <f t="shared" si="15"/>
        <v>986</v>
      </c>
      <c r="B994" s="215" t="s">
        <v>2381</v>
      </c>
      <c r="C994" s="215" t="s">
        <v>2528</v>
      </c>
      <c r="D994" s="288" t="s">
        <v>2529</v>
      </c>
      <c r="E994" s="289" t="s">
        <v>83</v>
      </c>
      <c r="F994" s="215" t="s">
        <v>34</v>
      </c>
      <c r="G994" s="289" t="s">
        <v>35</v>
      </c>
      <c r="H994" s="261">
        <v>44562</v>
      </c>
      <c r="I994" s="182" t="s">
        <v>3425</v>
      </c>
      <c r="J994" s="182" t="s">
        <v>3425</v>
      </c>
      <c r="K994" s="180" t="s">
        <v>40</v>
      </c>
      <c r="L994" s="217" t="s">
        <v>989</v>
      </c>
      <c r="M994" s="217" t="s">
        <v>989</v>
      </c>
      <c r="N994" s="181" t="s">
        <v>41</v>
      </c>
      <c r="O994" s="200">
        <v>44859</v>
      </c>
      <c r="P994" s="182" t="s">
        <v>989</v>
      </c>
    </row>
    <row r="995" spans="1:16" ht="71.099999999999994" customHeight="1" x14ac:dyDescent="0.2">
      <c r="A995" s="174">
        <f t="shared" si="15"/>
        <v>987</v>
      </c>
      <c r="B995" s="215" t="s">
        <v>2381</v>
      </c>
      <c r="C995" s="215" t="s">
        <v>2530</v>
      </c>
      <c r="D995" s="288" t="s">
        <v>2531</v>
      </c>
      <c r="E995" s="289" t="s">
        <v>83</v>
      </c>
      <c r="F995" s="215" t="s">
        <v>34</v>
      </c>
      <c r="G995" s="289" t="s">
        <v>35</v>
      </c>
      <c r="H995" s="261">
        <v>44562</v>
      </c>
      <c r="I995" s="182" t="s">
        <v>3425</v>
      </c>
      <c r="J995" s="182" t="s">
        <v>3425</v>
      </c>
      <c r="K995" s="180" t="s">
        <v>40</v>
      </c>
      <c r="L995" s="217" t="s">
        <v>989</v>
      </c>
      <c r="M995" s="217" t="s">
        <v>989</v>
      </c>
      <c r="N995" s="181" t="s">
        <v>41</v>
      </c>
      <c r="O995" s="200">
        <v>44859</v>
      </c>
      <c r="P995" s="182" t="s">
        <v>989</v>
      </c>
    </row>
    <row r="996" spans="1:16" ht="71.099999999999994" customHeight="1" x14ac:dyDescent="0.2">
      <c r="A996" s="174">
        <f t="shared" si="15"/>
        <v>988</v>
      </c>
      <c r="B996" s="215" t="s">
        <v>2381</v>
      </c>
      <c r="C996" s="215" t="s">
        <v>2604</v>
      </c>
      <c r="D996" s="288" t="s">
        <v>2469</v>
      </c>
      <c r="E996" s="289" t="s">
        <v>83</v>
      </c>
      <c r="F996" s="215" t="s">
        <v>34</v>
      </c>
      <c r="G996" s="289" t="s">
        <v>35</v>
      </c>
      <c r="H996" s="261">
        <v>44562</v>
      </c>
      <c r="I996" s="182" t="s">
        <v>3425</v>
      </c>
      <c r="J996" s="182" t="s">
        <v>3425</v>
      </c>
      <c r="K996" s="180" t="s">
        <v>40</v>
      </c>
      <c r="L996" s="217" t="s">
        <v>989</v>
      </c>
      <c r="M996" s="217" t="s">
        <v>989</v>
      </c>
      <c r="N996" s="181" t="s">
        <v>41</v>
      </c>
      <c r="O996" s="200">
        <v>44859</v>
      </c>
      <c r="P996" s="182" t="s">
        <v>989</v>
      </c>
    </row>
    <row r="997" spans="1:16" ht="71.099999999999994" customHeight="1" x14ac:dyDescent="0.2">
      <c r="A997" s="174">
        <f t="shared" si="15"/>
        <v>989</v>
      </c>
      <c r="B997" s="215" t="s">
        <v>2381</v>
      </c>
      <c r="C997" s="215" t="s">
        <v>2605</v>
      </c>
      <c r="D997" s="288" t="s">
        <v>2471</v>
      </c>
      <c r="E997" s="289" t="s">
        <v>83</v>
      </c>
      <c r="F997" s="215" t="s">
        <v>34</v>
      </c>
      <c r="G997" s="289" t="s">
        <v>35</v>
      </c>
      <c r="H997" s="261">
        <v>44562</v>
      </c>
      <c r="I997" s="182" t="s">
        <v>3425</v>
      </c>
      <c r="J997" s="182" t="s">
        <v>3425</v>
      </c>
      <c r="K997" s="180" t="s">
        <v>40</v>
      </c>
      <c r="L997" s="217" t="s">
        <v>989</v>
      </c>
      <c r="M997" s="217" t="s">
        <v>989</v>
      </c>
      <c r="N997" s="181" t="s">
        <v>41</v>
      </c>
      <c r="O997" s="200">
        <v>44859</v>
      </c>
      <c r="P997" s="182" t="s">
        <v>989</v>
      </c>
    </row>
    <row r="998" spans="1:16" ht="71.099999999999994" customHeight="1" x14ac:dyDescent="0.2">
      <c r="A998" s="174">
        <f t="shared" si="15"/>
        <v>990</v>
      </c>
      <c r="B998" s="215" t="s">
        <v>2381</v>
      </c>
      <c r="C998" s="215" t="s">
        <v>2472</v>
      </c>
      <c r="D998" s="288" t="s">
        <v>2532</v>
      </c>
      <c r="E998" s="289" t="s">
        <v>83</v>
      </c>
      <c r="F998" s="215" t="s">
        <v>34</v>
      </c>
      <c r="G998" s="289" t="s">
        <v>35</v>
      </c>
      <c r="H998" s="261">
        <v>44562</v>
      </c>
      <c r="I998" s="182" t="s">
        <v>3425</v>
      </c>
      <c r="J998" s="182" t="s">
        <v>3425</v>
      </c>
      <c r="K998" s="180" t="s">
        <v>40</v>
      </c>
      <c r="L998" s="217" t="s">
        <v>989</v>
      </c>
      <c r="M998" s="217" t="s">
        <v>989</v>
      </c>
      <c r="N998" s="181" t="s">
        <v>41</v>
      </c>
      <c r="O998" s="200">
        <v>44859</v>
      </c>
      <c r="P998" s="182" t="s">
        <v>989</v>
      </c>
    </row>
    <row r="999" spans="1:16" ht="71.099999999999994" customHeight="1" x14ac:dyDescent="0.2">
      <c r="A999" s="174">
        <f t="shared" si="15"/>
        <v>991</v>
      </c>
      <c r="B999" s="215" t="s">
        <v>2381</v>
      </c>
      <c r="C999" s="215" t="s">
        <v>2533</v>
      </c>
      <c r="D999" s="288" t="s">
        <v>2475</v>
      </c>
      <c r="E999" s="289" t="s">
        <v>83</v>
      </c>
      <c r="F999" s="215" t="s">
        <v>34</v>
      </c>
      <c r="G999" s="289" t="s">
        <v>35</v>
      </c>
      <c r="H999" s="261">
        <v>44562</v>
      </c>
      <c r="I999" s="182" t="s">
        <v>3425</v>
      </c>
      <c r="J999" s="182" t="s">
        <v>3425</v>
      </c>
      <c r="K999" s="180" t="s">
        <v>40</v>
      </c>
      <c r="L999" s="217" t="s">
        <v>989</v>
      </c>
      <c r="M999" s="217" t="s">
        <v>989</v>
      </c>
      <c r="N999" s="181" t="s">
        <v>41</v>
      </c>
      <c r="O999" s="200">
        <v>44859</v>
      </c>
      <c r="P999" s="182" t="s">
        <v>989</v>
      </c>
    </row>
    <row r="1000" spans="1:16" ht="71.099999999999994" customHeight="1" x14ac:dyDescent="0.2">
      <c r="A1000" s="174">
        <f t="shared" si="15"/>
        <v>992</v>
      </c>
      <c r="B1000" s="215" t="s">
        <v>2381</v>
      </c>
      <c r="C1000" s="215" t="s">
        <v>2534</v>
      </c>
      <c r="D1000" s="288" t="s">
        <v>2475</v>
      </c>
      <c r="E1000" s="289" t="s">
        <v>83</v>
      </c>
      <c r="F1000" s="215" t="s">
        <v>34</v>
      </c>
      <c r="G1000" s="289" t="s">
        <v>35</v>
      </c>
      <c r="H1000" s="261">
        <v>44562</v>
      </c>
      <c r="I1000" s="182" t="s">
        <v>3425</v>
      </c>
      <c r="J1000" s="182" t="s">
        <v>3425</v>
      </c>
      <c r="K1000" s="180" t="s">
        <v>40</v>
      </c>
      <c r="L1000" s="217" t="s">
        <v>989</v>
      </c>
      <c r="M1000" s="217" t="s">
        <v>989</v>
      </c>
      <c r="N1000" s="181" t="s">
        <v>41</v>
      </c>
      <c r="O1000" s="200">
        <v>44859</v>
      </c>
      <c r="P1000" s="182" t="s">
        <v>989</v>
      </c>
    </row>
    <row r="1001" spans="1:16" ht="71.099999999999994" customHeight="1" x14ac:dyDescent="0.2">
      <c r="A1001" s="174">
        <f t="shared" si="15"/>
        <v>993</v>
      </c>
      <c r="B1001" s="215" t="s">
        <v>2381</v>
      </c>
      <c r="C1001" s="215" t="s">
        <v>2535</v>
      </c>
      <c r="D1001" s="288" t="s">
        <v>2453</v>
      </c>
      <c r="E1001" s="289" t="s">
        <v>83</v>
      </c>
      <c r="F1001" s="215" t="s">
        <v>34</v>
      </c>
      <c r="G1001" s="289" t="s">
        <v>35</v>
      </c>
      <c r="H1001" s="261">
        <v>44562</v>
      </c>
      <c r="I1001" s="182" t="s">
        <v>3425</v>
      </c>
      <c r="J1001" s="182" t="s">
        <v>3425</v>
      </c>
      <c r="K1001" s="180" t="s">
        <v>40</v>
      </c>
      <c r="L1001" s="217" t="s">
        <v>989</v>
      </c>
      <c r="M1001" s="217" t="s">
        <v>989</v>
      </c>
      <c r="N1001" s="181" t="s">
        <v>41</v>
      </c>
      <c r="O1001" s="200">
        <v>44859</v>
      </c>
      <c r="P1001" s="182" t="s">
        <v>989</v>
      </c>
    </row>
    <row r="1002" spans="1:16" ht="71.099999999999994" customHeight="1" x14ac:dyDescent="0.2">
      <c r="A1002" s="174">
        <f t="shared" si="15"/>
        <v>994</v>
      </c>
      <c r="B1002" s="215" t="s">
        <v>2381</v>
      </c>
      <c r="C1002" s="215" t="s">
        <v>2536</v>
      </c>
      <c r="D1002" s="288" t="s">
        <v>2455</v>
      </c>
      <c r="E1002" s="289" t="s">
        <v>83</v>
      </c>
      <c r="F1002" s="215" t="s">
        <v>34</v>
      </c>
      <c r="G1002" s="289" t="s">
        <v>35</v>
      </c>
      <c r="H1002" s="261">
        <v>44562</v>
      </c>
      <c r="I1002" s="182" t="s">
        <v>3425</v>
      </c>
      <c r="J1002" s="182" t="s">
        <v>3425</v>
      </c>
      <c r="K1002" s="180" t="s">
        <v>40</v>
      </c>
      <c r="L1002" s="217" t="s">
        <v>989</v>
      </c>
      <c r="M1002" s="217" t="s">
        <v>989</v>
      </c>
      <c r="N1002" s="181" t="s">
        <v>41</v>
      </c>
      <c r="O1002" s="200">
        <v>44859</v>
      </c>
      <c r="P1002" s="182" t="s">
        <v>989</v>
      </c>
    </row>
    <row r="1003" spans="1:16" ht="71.099999999999994" customHeight="1" x14ac:dyDescent="0.2">
      <c r="A1003" s="174">
        <f t="shared" si="15"/>
        <v>995</v>
      </c>
      <c r="B1003" s="215" t="s">
        <v>2381</v>
      </c>
      <c r="C1003" s="215" t="s">
        <v>2482</v>
      </c>
      <c r="D1003" s="288" t="s">
        <v>2459</v>
      </c>
      <c r="E1003" s="289" t="s">
        <v>83</v>
      </c>
      <c r="F1003" s="215" t="s">
        <v>34</v>
      </c>
      <c r="G1003" s="289" t="s">
        <v>35</v>
      </c>
      <c r="H1003" s="261">
        <v>44562</v>
      </c>
      <c r="I1003" s="182" t="s">
        <v>3425</v>
      </c>
      <c r="J1003" s="182" t="s">
        <v>3425</v>
      </c>
      <c r="K1003" s="180" t="s">
        <v>40</v>
      </c>
      <c r="L1003" s="217" t="s">
        <v>989</v>
      </c>
      <c r="M1003" s="217" t="s">
        <v>989</v>
      </c>
      <c r="N1003" s="181" t="s">
        <v>41</v>
      </c>
      <c r="O1003" s="200">
        <v>44859</v>
      </c>
      <c r="P1003" s="182" t="s">
        <v>989</v>
      </c>
    </row>
    <row r="1004" spans="1:16" ht="71.099999999999994" customHeight="1" x14ac:dyDescent="0.2">
      <c r="A1004" s="174">
        <f t="shared" si="15"/>
        <v>996</v>
      </c>
      <c r="B1004" s="215" t="s">
        <v>2381</v>
      </c>
      <c r="C1004" s="215" t="s">
        <v>2663</v>
      </c>
      <c r="D1004" s="288" t="s">
        <v>2461</v>
      </c>
      <c r="E1004" s="289" t="s">
        <v>83</v>
      </c>
      <c r="F1004" s="215" t="s">
        <v>34</v>
      </c>
      <c r="G1004" s="289" t="s">
        <v>35</v>
      </c>
      <c r="H1004" s="261">
        <v>44562</v>
      </c>
      <c r="I1004" s="182" t="s">
        <v>3425</v>
      </c>
      <c r="J1004" s="182" t="s">
        <v>3425</v>
      </c>
      <c r="K1004" s="180" t="s">
        <v>40</v>
      </c>
      <c r="L1004" s="217" t="s">
        <v>989</v>
      </c>
      <c r="M1004" s="217" t="s">
        <v>989</v>
      </c>
      <c r="N1004" s="181" t="s">
        <v>41</v>
      </c>
      <c r="O1004" s="200">
        <v>44859</v>
      </c>
      <c r="P1004" s="182" t="s">
        <v>989</v>
      </c>
    </row>
    <row r="1005" spans="1:16" ht="71.099999999999994" customHeight="1" x14ac:dyDescent="0.2">
      <c r="A1005" s="174">
        <f t="shared" si="15"/>
        <v>997</v>
      </c>
      <c r="B1005" s="215" t="s">
        <v>2381</v>
      </c>
      <c r="C1005" s="215" t="s">
        <v>2538</v>
      </c>
      <c r="D1005" s="288" t="s">
        <v>2463</v>
      </c>
      <c r="E1005" s="289" t="s">
        <v>83</v>
      </c>
      <c r="F1005" s="215" t="s">
        <v>34</v>
      </c>
      <c r="G1005" s="289" t="s">
        <v>35</v>
      </c>
      <c r="H1005" s="261">
        <v>44562</v>
      </c>
      <c r="I1005" s="182" t="s">
        <v>3425</v>
      </c>
      <c r="J1005" s="182" t="s">
        <v>3425</v>
      </c>
      <c r="K1005" s="180" t="s">
        <v>40</v>
      </c>
      <c r="L1005" s="217" t="s">
        <v>989</v>
      </c>
      <c r="M1005" s="217" t="s">
        <v>989</v>
      </c>
      <c r="N1005" s="181" t="s">
        <v>41</v>
      </c>
      <c r="O1005" s="200">
        <v>44859</v>
      </c>
      <c r="P1005" s="182" t="s">
        <v>989</v>
      </c>
    </row>
    <row r="1006" spans="1:16" ht="71.099999999999994" customHeight="1" x14ac:dyDescent="0.2">
      <c r="A1006" s="174">
        <f t="shared" si="15"/>
        <v>998</v>
      </c>
      <c r="B1006" s="215" t="s">
        <v>2381</v>
      </c>
      <c r="C1006" s="215" t="s">
        <v>2643</v>
      </c>
      <c r="D1006" s="288" t="s">
        <v>2540</v>
      </c>
      <c r="E1006" s="289" t="s">
        <v>83</v>
      </c>
      <c r="F1006" s="215" t="s">
        <v>34</v>
      </c>
      <c r="G1006" s="289" t="s">
        <v>35</v>
      </c>
      <c r="H1006" s="261">
        <v>44562</v>
      </c>
      <c r="I1006" s="182" t="s">
        <v>3425</v>
      </c>
      <c r="J1006" s="182" t="s">
        <v>3425</v>
      </c>
      <c r="K1006" s="180" t="s">
        <v>40</v>
      </c>
      <c r="L1006" s="217" t="s">
        <v>989</v>
      </c>
      <c r="M1006" s="217" t="s">
        <v>989</v>
      </c>
      <c r="N1006" s="181" t="s">
        <v>41</v>
      </c>
      <c r="O1006" s="200">
        <v>44859</v>
      </c>
      <c r="P1006" s="182" t="s">
        <v>989</v>
      </c>
    </row>
    <row r="1007" spans="1:16" ht="71.099999999999994" customHeight="1" x14ac:dyDescent="0.2">
      <c r="A1007" s="174">
        <f t="shared" si="15"/>
        <v>999</v>
      </c>
      <c r="B1007" s="215" t="s">
        <v>2381</v>
      </c>
      <c r="C1007" s="215" t="s">
        <v>2644</v>
      </c>
      <c r="D1007" s="288" t="s">
        <v>2542</v>
      </c>
      <c r="E1007" s="289" t="s">
        <v>83</v>
      </c>
      <c r="F1007" s="215" t="s">
        <v>34</v>
      </c>
      <c r="G1007" s="289" t="s">
        <v>35</v>
      </c>
      <c r="H1007" s="261">
        <v>44562</v>
      </c>
      <c r="I1007" s="182" t="s">
        <v>3425</v>
      </c>
      <c r="J1007" s="182" t="s">
        <v>3425</v>
      </c>
      <c r="K1007" s="180" t="s">
        <v>40</v>
      </c>
      <c r="L1007" s="217" t="s">
        <v>989</v>
      </c>
      <c r="M1007" s="217" t="s">
        <v>989</v>
      </c>
      <c r="N1007" s="181" t="s">
        <v>41</v>
      </c>
      <c r="O1007" s="200">
        <v>44859</v>
      </c>
      <c r="P1007" s="182" t="s">
        <v>989</v>
      </c>
    </row>
    <row r="1008" spans="1:16" ht="71.099999999999994" customHeight="1" x14ac:dyDescent="0.2">
      <c r="A1008" s="174">
        <f t="shared" si="15"/>
        <v>1000</v>
      </c>
      <c r="B1008" s="215" t="s">
        <v>2381</v>
      </c>
      <c r="C1008" s="215" t="s">
        <v>2645</v>
      </c>
      <c r="D1008" s="288" t="s">
        <v>2544</v>
      </c>
      <c r="E1008" s="289" t="s">
        <v>83</v>
      </c>
      <c r="F1008" s="215" t="s">
        <v>34</v>
      </c>
      <c r="G1008" s="289" t="s">
        <v>35</v>
      </c>
      <c r="H1008" s="261">
        <v>44562</v>
      </c>
      <c r="I1008" s="182" t="s">
        <v>3425</v>
      </c>
      <c r="J1008" s="182" t="s">
        <v>3425</v>
      </c>
      <c r="K1008" s="180" t="s">
        <v>40</v>
      </c>
      <c r="L1008" s="217" t="s">
        <v>989</v>
      </c>
      <c r="M1008" s="217" t="s">
        <v>989</v>
      </c>
      <c r="N1008" s="181" t="s">
        <v>41</v>
      </c>
      <c r="O1008" s="200">
        <v>44859</v>
      </c>
      <c r="P1008" s="182" t="s">
        <v>989</v>
      </c>
    </row>
    <row r="1009" spans="1:16" ht="71.099999999999994" customHeight="1" x14ac:dyDescent="0.2">
      <c r="A1009" s="174">
        <f t="shared" si="15"/>
        <v>1001</v>
      </c>
      <c r="B1009" s="215" t="s">
        <v>2381</v>
      </c>
      <c r="C1009" s="215" t="s">
        <v>2646</v>
      </c>
      <c r="D1009" s="288" t="s">
        <v>2546</v>
      </c>
      <c r="E1009" s="289" t="s">
        <v>83</v>
      </c>
      <c r="F1009" s="215" t="s">
        <v>34</v>
      </c>
      <c r="G1009" s="289" t="s">
        <v>35</v>
      </c>
      <c r="H1009" s="261">
        <v>44562</v>
      </c>
      <c r="I1009" s="182" t="s">
        <v>3425</v>
      </c>
      <c r="J1009" s="182" t="s">
        <v>3425</v>
      </c>
      <c r="K1009" s="180" t="s">
        <v>40</v>
      </c>
      <c r="L1009" s="217" t="s">
        <v>989</v>
      </c>
      <c r="M1009" s="217" t="s">
        <v>989</v>
      </c>
      <c r="N1009" s="181" t="s">
        <v>41</v>
      </c>
      <c r="O1009" s="200">
        <v>44859</v>
      </c>
      <c r="P1009" s="182" t="s">
        <v>989</v>
      </c>
    </row>
    <row r="1010" spans="1:16" ht="71.099999999999994" customHeight="1" x14ac:dyDescent="0.2">
      <c r="A1010" s="174">
        <f t="shared" si="15"/>
        <v>1002</v>
      </c>
      <c r="B1010" s="215" t="s">
        <v>2381</v>
      </c>
      <c r="C1010" s="187" t="s">
        <v>2488</v>
      </c>
      <c r="D1010" s="288" t="s">
        <v>2489</v>
      </c>
      <c r="E1010" s="289" t="s">
        <v>83</v>
      </c>
      <c r="F1010" s="215" t="s">
        <v>34</v>
      </c>
      <c r="G1010" s="289" t="s">
        <v>35</v>
      </c>
      <c r="H1010" s="261">
        <v>45105</v>
      </c>
      <c r="I1010" s="182" t="s">
        <v>3425</v>
      </c>
      <c r="J1010" s="182" t="s">
        <v>3425</v>
      </c>
      <c r="K1010" s="180" t="s">
        <v>40</v>
      </c>
      <c r="L1010" s="217" t="s">
        <v>989</v>
      </c>
      <c r="M1010" s="217" t="s">
        <v>989</v>
      </c>
      <c r="N1010" s="181" t="s">
        <v>41</v>
      </c>
      <c r="O1010" s="263">
        <v>45105</v>
      </c>
      <c r="P1010" s="182" t="s">
        <v>989</v>
      </c>
    </row>
    <row r="1011" spans="1:16" ht="71.099999999999994" customHeight="1" x14ac:dyDescent="0.2">
      <c r="A1011" s="174">
        <f t="shared" si="15"/>
        <v>1003</v>
      </c>
      <c r="B1011" s="215" t="s">
        <v>2381</v>
      </c>
      <c r="C1011" s="215" t="s">
        <v>2664</v>
      </c>
      <c r="D1011" s="288" t="s">
        <v>2665</v>
      </c>
      <c r="E1011" s="289" t="s">
        <v>83</v>
      </c>
      <c r="F1011" s="215" t="s">
        <v>34</v>
      </c>
      <c r="G1011" s="289" t="s">
        <v>35</v>
      </c>
      <c r="H1011" s="261">
        <v>44562</v>
      </c>
      <c r="I1011" s="182" t="s">
        <v>3425</v>
      </c>
      <c r="J1011" s="182" t="s">
        <v>3425</v>
      </c>
      <c r="K1011" s="180" t="s">
        <v>40</v>
      </c>
      <c r="L1011" s="217" t="s">
        <v>989</v>
      </c>
      <c r="M1011" s="217" t="s">
        <v>989</v>
      </c>
      <c r="N1011" s="181" t="s">
        <v>41</v>
      </c>
      <c r="O1011" s="200">
        <v>44859</v>
      </c>
      <c r="P1011" s="182" t="s">
        <v>989</v>
      </c>
    </row>
    <row r="1012" spans="1:16" ht="71.099999999999994" customHeight="1" x14ac:dyDescent="0.2">
      <c r="A1012" s="174">
        <f t="shared" si="15"/>
        <v>1004</v>
      </c>
      <c r="B1012" s="215" t="s">
        <v>2381</v>
      </c>
      <c r="C1012" s="215" t="s">
        <v>2666</v>
      </c>
      <c r="D1012" s="288" t="s">
        <v>2385</v>
      </c>
      <c r="E1012" s="289" t="s">
        <v>83</v>
      </c>
      <c r="F1012" s="215" t="s">
        <v>34</v>
      </c>
      <c r="G1012" s="289" t="s">
        <v>35</v>
      </c>
      <c r="H1012" s="261">
        <v>44562</v>
      </c>
      <c r="I1012" s="182" t="s">
        <v>3425</v>
      </c>
      <c r="J1012" s="182" t="s">
        <v>3425</v>
      </c>
      <c r="K1012" s="180" t="s">
        <v>40</v>
      </c>
      <c r="L1012" s="217" t="s">
        <v>989</v>
      </c>
      <c r="M1012" s="217" t="s">
        <v>989</v>
      </c>
      <c r="N1012" s="181" t="s">
        <v>41</v>
      </c>
      <c r="O1012" s="200">
        <v>44859</v>
      </c>
      <c r="P1012" s="182" t="s">
        <v>989</v>
      </c>
    </row>
    <row r="1013" spans="1:16" ht="71.099999999999994" customHeight="1" x14ac:dyDescent="0.2">
      <c r="A1013" s="174">
        <f t="shared" si="15"/>
        <v>1005</v>
      </c>
      <c r="B1013" s="215" t="s">
        <v>2381</v>
      </c>
      <c r="C1013" s="215" t="s">
        <v>2610</v>
      </c>
      <c r="D1013" s="288" t="s">
        <v>2493</v>
      </c>
      <c r="E1013" s="289" t="s">
        <v>83</v>
      </c>
      <c r="F1013" s="215" t="s">
        <v>34</v>
      </c>
      <c r="G1013" s="289" t="s">
        <v>35</v>
      </c>
      <c r="H1013" s="261">
        <v>44562</v>
      </c>
      <c r="I1013" s="182" t="s">
        <v>3425</v>
      </c>
      <c r="J1013" s="182" t="s">
        <v>3425</v>
      </c>
      <c r="K1013" s="180" t="s">
        <v>40</v>
      </c>
      <c r="L1013" s="217" t="s">
        <v>989</v>
      </c>
      <c r="M1013" s="217" t="s">
        <v>989</v>
      </c>
      <c r="N1013" s="181" t="s">
        <v>41</v>
      </c>
      <c r="O1013" s="200">
        <v>44859</v>
      </c>
      <c r="P1013" s="182" t="s">
        <v>989</v>
      </c>
    </row>
    <row r="1014" spans="1:16" ht="71.099999999999994" customHeight="1" x14ac:dyDescent="0.2">
      <c r="A1014" s="174">
        <f t="shared" si="15"/>
        <v>1006</v>
      </c>
      <c r="B1014" s="215" t="s">
        <v>2381</v>
      </c>
      <c r="C1014" s="215" t="s">
        <v>2386</v>
      </c>
      <c r="D1014" s="288" t="s">
        <v>2387</v>
      </c>
      <c r="E1014" s="289" t="s">
        <v>83</v>
      </c>
      <c r="F1014" s="215" t="s">
        <v>34</v>
      </c>
      <c r="G1014" s="289" t="s">
        <v>35</v>
      </c>
      <c r="H1014" s="261">
        <v>44562</v>
      </c>
      <c r="I1014" s="182" t="s">
        <v>3425</v>
      </c>
      <c r="J1014" s="182" t="s">
        <v>3425</v>
      </c>
      <c r="K1014" s="180" t="s">
        <v>40</v>
      </c>
      <c r="L1014" s="217" t="s">
        <v>989</v>
      </c>
      <c r="M1014" s="217" t="s">
        <v>989</v>
      </c>
      <c r="N1014" s="181" t="s">
        <v>41</v>
      </c>
      <c r="O1014" s="200">
        <v>44859</v>
      </c>
      <c r="P1014" s="182" t="s">
        <v>989</v>
      </c>
    </row>
    <row r="1015" spans="1:16" ht="71.099999999999994" customHeight="1" x14ac:dyDescent="0.2">
      <c r="A1015" s="174">
        <f t="shared" si="15"/>
        <v>1007</v>
      </c>
      <c r="B1015" s="215" t="s">
        <v>2381</v>
      </c>
      <c r="C1015" s="215" t="s">
        <v>2667</v>
      </c>
      <c r="D1015" s="288" t="s">
        <v>2668</v>
      </c>
      <c r="E1015" s="289" t="s">
        <v>83</v>
      </c>
      <c r="F1015" s="215" t="s">
        <v>84</v>
      </c>
      <c r="G1015" s="289" t="s">
        <v>35</v>
      </c>
      <c r="H1015" s="261">
        <v>44562</v>
      </c>
      <c r="I1015" s="182" t="s">
        <v>3425</v>
      </c>
      <c r="J1015" s="182" t="s">
        <v>3425</v>
      </c>
      <c r="K1015" s="180" t="s">
        <v>40</v>
      </c>
      <c r="L1015" s="217" t="s">
        <v>989</v>
      </c>
      <c r="M1015" s="217" t="s">
        <v>989</v>
      </c>
      <c r="N1015" s="181" t="s">
        <v>41</v>
      </c>
      <c r="O1015" s="200">
        <v>44859</v>
      </c>
      <c r="P1015" s="182" t="s">
        <v>989</v>
      </c>
    </row>
    <row r="1016" spans="1:16" ht="71.099999999999994" customHeight="1" x14ac:dyDescent="0.2">
      <c r="A1016" s="174">
        <f t="shared" si="15"/>
        <v>1008</v>
      </c>
      <c r="B1016" s="215" t="s">
        <v>2381</v>
      </c>
      <c r="C1016" s="215" t="s">
        <v>2652</v>
      </c>
      <c r="D1016" s="288" t="s">
        <v>2399</v>
      </c>
      <c r="E1016" s="289" t="s">
        <v>83</v>
      </c>
      <c r="F1016" s="215" t="s">
        <v>34</v>
      </c>
      <c r="G1016" s="289" t="s">
        <v>35</v>
      </c>
      <c r="H1016" s="261">
        <v>44562</v>
      </c>
      <c r="I1016" s="182" t="s">
        <v>3425</v>
      </c>
      <c r="J1016" s="182" t="s">
        <v>3425</v>
      </c>
      <c r="K1016" s="180" t="s">
        <v>40</v>
      </c>
      <c r="L1016" s="217" t="s">
        <v>989</v>
      </c>
      <c r="M1016" s="217" t="s">
        <v>989</v>
      </c>
      <c r="N1016" s="181" t="s">
        <v>41</v>
      </c>
      <c r="O1016" s="200">
        <v>44859</v>
      </c>
      <c r="P1016" s="182" t="s">
        <v>989</v>
      </c>
    </row>
    <row r="1017" spans="1:16" ht="71.099999999999994" customHeight="1" x14ac:dyDescent="0.2">
      <c r="A1017" s="174">
        <f t="shared" si="15"/>
        <v>1009</v>
      </c>
      <c r="B1017" s="215" t="s">
        <v>2381</v>
      </c>
      <c r="C1017" s="215" t="s">
        <v>2669</v>
      </c>
      <c r="D1017" s="288" t="s">
        <v>2401</v>
      </c>
      <c r="E1017" s="289" t="s">
        <v>83</v>
      </c>
      <c r="F1017" s="215" t="s">
        <v>34</v>
      </c>
      <c r="G1017" s="289" t="s">
        <v>35</v>
      </c>
      <c r="H1017" s="261">
        <v>44562</v>
      </c>
      <c r="I1017" s="182" t="s">
        <v>3425</v>
      </c>
      <c r="J1017" s="182" t="s">
        <v>3425</v>
      </c>
      <c r="K1017" s="180" t="s">
        <v>40</v>
      </c>
      <c r="L1017" s="217" t="s">
        <v>989</v>
      </c>
      <c r="M1017" s="217" t="s">
        <v>989</v>
      </c>
      <c r="N1017" s="181" t="s">
        <v>41</v>
      </c>
      <c r="O1017" s="200">
        <v>44859</v>
      </c>
      <c r="P1017" s="182" t="s">
        <v>989</v>
      </c>
    </row>
    <row r="1018" spans="1:16" ht="71.099999999999994" customHeight="1" x14ac:dyDescent="0.2">
      <c r="A1018" s="174">
        <f t="shared" si="15"/>
        <v>1010</v>
      </c>
      <c r="B1018" s="215" t="s">
        <v>2381</v>
      </c>
      <c r="C1018" s="215" t="s">
        <v>2670</v>
      </c>
      <c r="D1018" s="288" t="s">
        <v>2671</v>
      </c>
      <c r="E1018" s="289" t="s">
        <v>83</v>
      </c>
      <c r="F1018" s="215" t="s">
        <v>34</v>
      </c>
      <c r="G1018" s="289" t="s">
        <v>35</v>
      </c>
      <c r="H1018" s="261">
        <v>44562</v>
      </c>
      <c r="I1018" s="182" t="s">
        <v>3425</v>
      </c>
      <c r="J1018" s="182" t="s">
        <v>3425</v>
      </c>
      <c r="K1018" s="180" t="s">
        <v>40</v>
      </c>
      <c r="L1018" s="217" t="s">
        <v>989</v>
      </c>
      <c r="M1018" s="217" t="s">
        <v>989</v>
      </c>
      <c r="N1018" s="181" t="s">
        <v>41</v>
      </c>
      <c r="O1018" s="200">
        <v>44859</v>
      </c>
      <c r="P1018" s="182" t="s">
        <v>989</v>
      </c>
    </row>
    <row r="1019" spans="1:16" ht="71.099999999999994" customHeight="1" x14ac:dyDescent="0.2">
      <c r="A1019" s="174">
        <f t="shared" si="15"/>
        <v>1011</v>
      </c>
      <c r="B1019" s="215" t="s">
        <v>2381</v>
      </c>
      <c r="C1019" s="215" t="s">
        <v>2672</v>
      </c>
      <c r="D1019" s="288" t="s">
        <v>2673</v>
      </c>
      <c r="E1019" s="289" t="s">
        <v>83</v>
      </c>
      <c r="F1019" s="215" t="s">
        <v>34</v>
      </c>
      <c r="G1019" s="289" t="s">
        <v>35</v>
      </c>
      <c r="H1019" s="261">
        <v>44562</v>
      </c>
      <c r="I1019" s="182" t="s">
        <v>3425</v>
      </c>
      <c r="J1019" s="182" t="s">
        <v>3425</v>
      </c>
      <c r="K1019" s="180" t="s">
        <v>40</v>
      </c>
      <c r="L1019" s="217" t="s">
        <v>989</v>
      </c>
      <c r="M1019" s="217" t="s">
        <v>989</v>
      </c>
      <c r="N1019" s="181" t="s">
        <v>41</v>
      </c>
      <c r="O1019" s="200">
        <v>44859</v>
      </c>
      <c r="P1019" s="182" t="s">
        <v>989</v>
      </c>
    </row>
    <row r="1020" spans="1:16" ht="71.099999999999994" customHeight="1" x14ac:dyDescent="0.2">
      <c r="A1020" s="174">
        <f t="shared" si="15"/>
        <v>1012</v>
      </c>
      <c r="B1020" s="215" t="s">
        <v>2381</v>
      </c>
      <c r="C1020" s="215" t="s">
        <v>2674</v>
      </c>
      <c r="D1020" s="288" t="s">
        <v>2675</v>
      </c>
      <c r="E1020" s="289" t="s">
        <v>83</v>
      </c>
      <c r="F1020" s="215" t="s">
        <v>34</v>
      </c>
      <c r="G1020" s="289" t="s">
        <v>35</v>
      </c>
      <c r="H1020" s="261">
        <v>44562</v>
      </c>
      <c r="I1020" s="182" t="s">
        <v>3425</v>
      </c>
      <c r="J1020" s="182" t="s">
        <v>3425</v>
      </c>
      <c r="K1020" s="180" t="s">
        <v>40</v>
      </c>
      <c r="L1020" s="217" t="s">
        <v>989</v>
      </c>
      <c r="M1020" s="217" t="s">
        <v>989</v>
      </c>
      <c r="N1020" s="181" t="s">
        <v>41</v>
      </c>
      <c r="O1020" s="200">
        <v>44859</v>
      </c>
      <c r="P1020" s="182" t="s">
        <v>989</v>
      </c>
    </row>
    <row r="1021" spans="1:16" ht="71.099999999999994" customHeight="1" x14ac:dyDescent="0.2">
      <c r="A1021" s="174">
        <f t="shared" si="15"/>
        <v>1013</v>
      </c>
      <c r="B1021" s="215" t="s">
        <v>2381</v>
      </c>
      <c r="C1021" s="215" t="s">
        <v>2676</v>
      </c>
      <c r="D1021" s="288" t="s">
        <v>2427</v>
      </c>
      <c r="E1021" s="289" t="s">
        <v>83</v>
      </c>
      <c r="F1021" s="215" t="s">
        <v>34</v>
      </c>
      <c r="G1021" s="289" t="s">
        <v>35</v>
      </c>
      <c r="H1021" s="261">
        <v>44562</v>
      </c>
      <c r="I1021" s="182" t="s">
        <v>3425</v>
      </c>
      <c r="J1021" s="182" t="s">
        <v>3425</v>
      </c>
      <c r="K1021" s="180" t="s">
        <v>40</v>
      </c>
      <c r="L1021" s="217" t="s">
        <v>989</v>
      </c>
      <c r="M1021" s="217" t="s">
        <v>989</v>
      </c>
      <c r="N1021" s="181" t="s">
        <v>41</v>
      </c>
      <c r="O1021" s="200">
        <v>44859</v>
      </c>
      <c r="P1021" s="182" t="s">
        <v>989</v>
      </c>
    </row>
    <row r="1022" spans="1:16" ht="71.099999999999994" customHeight="1" x14ac:dyDescent="0.2">
      <c r="A1022" s="174">
        <f t="shared" si="15"/>
        <v>1014</v>
      </c>
      <c r="B1022" s="215" t="s">
        <v>2381</v>
      </c>
      <c r="C1022" s="215" t="s">
        <v>2677</v>
      </c>
      <c r="D1022" s="288" t="s">
        <v>2429</v>
      </c>
      <c r="E1022" s="289" t="s">
        <v>83</v>
      </c>
      <c r="F1022" s="215" t="s">
        <v>34</v>
      </c>
      <c r="G1022" s="289" t="s">
        <v>35</v>
      </c>
      <c r="H1022" s="261">
        <v>44562</v>
      </c>
      <c r="I1022" s="182" t="s">
        <v>3425</v>
      </c>
      <c r="J1022" s="182" t="s">
        <v>3425</v>
      </c>
      <c r="K1022" s="180" t="s">
        <v>40</v>
      </c>
      <c r="L1022" s="217" t="s">
        <v>989</v>
      </c>
      <c r="M1022" s="217" t="s">
        <v>989</v>
      </c>
      <c r="N1022" s="181" t="s">
        <v>41</v>
      </c>
      <c r="O1022" s="200">
        <v>44859</v>
      </c>
      <c r="P1022" s="182" t="s">
        <v>989</v>
      </c>
    </row>
    <row r="1023" spans="1:16" ht="71.099999999999994" customHeight="1" x14ac:dyDescent="0.2">
      <c r="A1023" s="174">
        <f t="shared" si="15"/>
        <v>1015</v>
      </c>
      <c r="B1023" s="215" t="s">
        <v>2381</v>
      </c>
      <c r="C1023" s="215" t="s">
        <v>2678</v>
      </c>
      <c r="D1023" s="288" t="s">
        <v>2431</v>
      </c>
      <c r="E1023" s="289" t="s">
        <v>83</v>
      </c>
      <c r="F1023" s="215" t="s">
        <v>34</v>
      </c>
      <c r="G1023" s="289" t="s">
        <v>35</v>
      </c>
      <c r="H1023" s="261">
        <v>44562</v>
      </c>
      <c r="I1023" s="182" t="s">
        <v>3425</v>
      </c>
      <c r="J1023" s="182" t="s">
        <v>3425</v>
      </c>
      <c r="K1023" s="180" t="s">
        <v>40</v>
      </c>
      <c r="L1023" s="217" t="s">
        <v>989</v>
      </c>
      <c r="M1023" s="217" t="s">
        <v>989</v>
      </c>
      <c r="N1023" s="181" t="s">
        <v>41</v>
      </c>
      <c r="O1023" s="200">
        <v>44859</v>
      </c>
      <c r="P1023" s="182" t="s">
        <v>989</v>
      </c>
    </row>
    <row r="1024" spans="1:16" ht="71.099999999999994" customHeight="1" x14ac:dyDescent="0.2">
      <c r="A1024" s="174">
        <f t="shared" si="15"/>
        <v>1016</v>
      </c>
      <c r="B1024" s="215" t="s">
        <v>2381</v>
      </c>
      <c r="C1024" s="215" t="s">
        <v>2679</v>
      </c>
      <c r="D1024" s="288" t="s">
        <v>2433</v>
      </c>
      <c r="E1024" s="289" t="s">
        <v>83</v>
      </c>
      <c r="F1024" s="215" t="s">
        <v>34</v>
      </c>
      <c r="G1024" s="289" t="s">
        <v>35</v>
      </c>
      <c r="H1024" s="261">
        <v>44562</v>
      </c>
      <c r="I1024" s="182" t="s">
        <v>3425</v>
      </c>
      <c r="J1024" s="182" t="s">
        <v>3425</v>
      </c>
      <c r="K1024" s="180" t="s">
        <v>40</v>
      </c>
      <c r="L1024" s="217" t="s">
        <v>989</v>
      </c>
      <c r="M1024" s="217" t="s">
        <v>989</v>
      </c>
      <c r="N1024" s="181" t="s">
        <v>41</v>
      </c>
      <c r="O1024" s="200">
        <v>44859</v>
      </c>
      <c r="P1024" s="182" t="s">
        <v>989</v>
      </c>
    </row>
    <row r="1025" spans="1:16" ht="71.099999999999994" customHeight="1" x14ac:dyDescent="0.2">
      <c r="A1025" s="174">
        <f t="shared" si="15"/>
        <v>1017</v>
      </c>
      <c r="B1025" s="215" t="s">
        <v>2381</v>
      </c>
      <c r="C1025" s="215" t="s">
        <v>2509</v>
      </c>
      <c r="D1025" s="288" t="s">
        <v>2425</v>
      </c>
      <c r="E1025" s="289" t="s">
        <v>83</v>
      </c>
      <c r="F1025" s="215" t="s">
        <v>34</v>
      </c>
      <c r="G1025" s="289" t="s">
        <v>35</v>
      </c>
      <c r="H1025" s="261">
        <v>44562</v>
      </c>
      <c r="I1025" s="182" t="s">
        <v>3425</v>
      </c>
      <c r="J1025" s="182" t="s">
        <v>3425</v>
      </c>
      <c r="K1025" s="180" t="s">
        <v>40</v>
      </c>
      <c r="L1025" s="217" t="s">
        <v>989</v>
      </c>
      <c r="M1025" s="217" t="s">
        <v>989</v>
      </c>
      <c r="N1025" s="181" t="s">
        <v>41</v>
      </c>
      <c r="O1025" s="200">
        <v>44859</v>
      </c>
      <c r="P1025" s="182" t="s">
        <v>989</v>
      </c>
    </row>
    <row r="1026" spans="1:16" ht="71.099999999999994" customHeight="1" x14ac:dyDescent="0.2">
      <c r="A1026" s="174">
        <f t="shared" si="15"/>
        <v>1018</v>
      </c>
      <c r="B1026" s="215" t="s">
        <v>2381</v>
      </c>
      <c r="C1026" s="215" t="s">
        <v>2680</v>
      </c>
      <c r="D1026" s="288" t="s">
        <v>2443</v>
      </c>
      <c r="E1026" s="289" t="s">
        <v>83</v>
      </c>
      <c r="F1026" s="215" t="s">
        <v>34</v>
      </c>
      <c r="G1026" s="289" t="s">
        <v>35</v>
      </c>
      <c r="H1026" s="261">
        <v>44562</v>
      </c>
      <c r="I1026" s="182" t="s">
        <v>3425</v>
      </c>
      <c r="J1026" s="182" t="s">
        <v>3425</v>
      </c>
      <c r="K1026" s="262" t="s">
        <v>47</v>
      </c>
      <c r="L1026" s="200" t="s">
        <v>1045</v>
      </c>
      <c r="M1026" s="200" t="s">
        <v>1045</v>
      </c>
      <c r="N1026" s="200" t="s">
        <v>119</v>
      </c>
      <c r="O1026" s="200">
        <v>44859</v>
      </c>
      <c r="P1026" s="178" t="s">
        <v>1105</v>
      </c>
    </row>
    <row r="1027" spans="1:16" ht="71.099999999999994" customHeight="1" x14ac:dyDescent="0.2">
      <c r="A1027" s="174">
        <f t="shared" si="15"/>
        <v>1019</v>
      </c>
      <c r="B1027" s="215" t="s">
        <v>2381</v>
      </c>
      <c r="C1027" s="215" t="s">
        <v>2681</v>
      </c>
      <c r="D1027" s="288" t="s">
        <v>2441</v>
      </c>
      <c r="E1027" s="289" t="s">
        <v>83</v>
      </c>
      <c r="F1027" s="215" t="s">
        <v>34</v>
      </c>
      <c r="G1027" s="289" t="s">
        <v>35</v>
      </c>
      <c r="H1027" s="261">
        <v>44562</v>
      </c>
      <c r="I1027" s="182" t="s">
        <v>3425</v>
      </c>
      <c r="J1027" s="182" t="s">
        <v>3425</v>
      </c>
      <c r="K1027" s="262" t="s">
        <v>47</v>
      </c>
      <c r="L1027" s="200" t="s">
        <v>1045</v>
      </c>
      <c r="M1027" s="200" t="s">
        <v>1045</v>
      </c>
      <c r="N1027" s="200" t="s">
        <v>119</v>
      </c>
      <c r="O1027" s="200">
        <v>44859</v>
      </c>
      <c r="P1027" s="178" t="s">
        <v>1105</v>
      </c>
    </row>
    <row r="1028" spans="1:16" ht="71.099999999999994" customHeight="1" x14ac:dyDescent="0.2">
      <c r="A1028" s="174">
        <f t="shared" si="15"/>
        <v>1020</v>
      </c>
      <c r="B1028" s="215" t="s">
        <v>2381</v>
      </c>
      <c r="C1028" s="215" t="s">
        <v>2682</v>
      </c>
      <c r="D1028" s="288" t="s">
        <v>2445</v>
      </c>
      <c r="E1028" s="289" t="s">
        <v>83</v>
      </c>
      <c r="F1028" s="215" t="s">
        <v>34</v>
      </c>
      <c r="G1028" s="289" t="s">
        <v>35</v>
      </c>
      <c r="H1028" s="261">
        <v>44562</v>
      </c>
      <c r="I1028" s="182" t="s">
        <v>3425</v>
      </c>
      <c r="J1028" s="182" t="s">
        <v>3425</v>
      </c>
      <c r="K1028" s="262" t="s">
        <v>47</v>
      </c>
      <c r="L1028" s="200" t="s">
        <v>1045</v>
      </c>
      <c r="M1028" s="200" t="s">
        <v>1045</v>
      </c>
      <c r="N1028" s="200" t="s">
        <v>119</v>
      </c>
      <c r="O1028" s="200">
        <v>44859</v>
      </c>
      <c r="P1028" s="178" t="s">
        <v>1105</v>
      </c>
    </row>
    <row r="1029" spans="1:16" ht="71.099999999999994" customHeight="1" x14ac:dyDescent="0.2">
      <c r="A1029" s="174">
        <f t="shared" si="15"/>
        <v>1021</v>
      </c>
      <c r="B1029" s="215" t="s">
        <v>2381</v>
      </c>
      <c r="C1029" s="215" t="s">
        <v>2683</v>
      </c>
      <c r="D1029" s="288" t="s">
        <v>2513</v>
      </c>
      <c r="E1029" s="289" t="s">
        <v>83</v>
      </c>
      <c r="F1029" s="215" t="s">
        <v>34</v>
      </c>
      <c r="G1029" s="289" t="s">
        <v>35</v>
      </c>
      <c r="H1029" s="261">
        <v>44562</v>
      </c>
      <c r="I1029" s="182" t="s">
        <v>3425</v>
      </c>
      <c r="J1029" s="182" t="s">
        <v>3425</v>
      </c>
      <c r="K1029" s="180" t="s">
        <v>40</v>
      </c>
      <c r="L1029" s="217" t="s">
        <v>989</v>
      </c>
      <c r="M1029" s="217" t="s">
        <v>989</v>
      </c>
      <c r="N1029" s="181" t="s">
        <v>41</v>
      </c>
      <c r="O1029" s="200">
        <v>44859</v>
      </c>
      <c r="P1029" s="182" t="s">
        <v>989</v>
      </c>
    </row>
    <row r="1030" spans="1:16" ht="71.099999999999994" customHeight="1" x14ac:dyDescent="0.2">
      <c r="A1030" s="174">
        <f t="shared" si="15"/>
        <v>1022</v>
      </c>
      <c r="B1030" s="215" t="s">
        <v>2381</v>
      </c>
      <c r="C1030" s="215" t="s">
        <v>2640</v>
      </c>
      <c r="D1030" s="288" t="s">
        <v>2453</v>
      </c>
      <c r="E1030" s="289" t="s">
        <v>83</v>
      </c>
      <c r="F1030" s="215" t="s">
        <v>34</v>
      </c>
      <c r="G1030" s="289" t="s">
        <v>35</v>
      </c>
      <c r="H1030" s="261">
        <v>44562</v>
      </c>
      <c r="I1030" s="182" t="s">
        <v>3425</v>
      </c>
      <c r="J1030" s="182" t="s">
        <v>3425</v>
      </c>
      <c r="K1030" s="180" t="s">
        <v>40</v>
      </c>
      <c r="L1030" s="217" t="s">
        <v>989</v>
      </c>
      <c r="M1030" s="217" t="s">
        <v>989</v>
      </c>
      <c r="N1030" s="181" t="s">
        <v>41</v>
      </c>
      <c r="O1030" s="200">
        <v>44859</v>
      </c>
      <c r="P1030" s="182" t="s">
        <v>989</v>
      </c>
    </row>
    <row r="1031" spans="1:16" ht="71.099999999999994" customHeight="1" x14ac:dyDescent="0.2">
      <c r="A1031" s="174">
        <f t="shared" si="15"/>
        <v>1023</v>
      </c>
      <c r="B1031" s="215" t="s">
        <v>2381</v>
      </c>
      <c r="C1031" s="215" t="s">
        <v>2641</v>
      </c>
      <c r="D1031" s="288" t="s">
        <v>2455</v>
      </c>
      <c r="E1031" s="289" t="s">
        <v>83</v>
      </c>
      <c r="F1031" s="215" t="s">
        <v>34</v>
      </c>
      <c r="G1031" s="289" t="s">
        <v>35</v>
      </c>
      <c r="H1031" s="261">
        <v>44562</v>
      </c>
      <c r="I1031" s="182" t="s">
        <v>3425</v>
      </c>
      <c r="J1031" s="182" t="s">
        <v>3425</v>
      </c>
      <c r="K1031" s="180" t="s">
        <v>40</v>
      </c>
      <c r="L1031" s="217" t="s">
        <v>989</v>
      </c>
      <c r="M1031" s="217" t="s">
        <v>989</v>
      </c>
      <c r="N1031" s="181" t="s">
        <v>41</v>
      </c>
      <c r="O1031" s="200">
        <v>44859</v>
      </c>
      <c r="P1031" s="182" t="s">
        <v>989</v>
      </c>
    </row>
    <row r="1032" spans="1:16" ht="71.099999999999994" customHeight="1" x14ac:dyDescent="0.2">
      <c r="A1032" s="174">
        <f t="shared" si="15"/>
        <v>1024</v>
      </c>
      <c r="B1032" s="215" t="s">
        <v>2381</v>
      </c>
      <c r="C1032" s="215" t="s">
        <v>2519</v>
      </c>
      <c r="D1032" s="288" t="s">
        <v>2459</v>
      </c>
      <c r="E1032" s="289" t="s">
        <v>83</v>
      </c>
      <c r="F1032" s="215" t="s">
        <v>34</v>
      </c>
      <c r="G1032" s="289" t="s">
        <v>35</v>
      </c>
      <c r="H1032" s="261">
        <v>44562</v>
      </c>
      <c r="I1032" s="182" t="s">
        <v>3425</v>
      </c>
      <c r="J1032" s="182" t="s">
        <v>3425</v>
      </c>
      <c r="K1032" s="180" t="s">
        <v>40</v>
      </c>
      <c r="L1032" s="217" t="s">
        <v>989</v>
      </c>
      <c r="M1032" s="217" t="s">
        <v>989</v>
      </c>
      <c r="N1032" s="181" t="s">
        <v>41</v>
      </c>
      <c r="O1032" s="200">
        <v>44859</v>
      </c>
      <c r="P1032" s="182" t="s">
        <v>989</v>
      </c>
    </row>
    <row r="1033" spans="1:16" ht="71.099999999999994" customHeight="1" x14ac:dyDescent="0.2">
      <c r="A1033" s="174">
        <f t="shared" si="15"/>
        <v>1025</v>
      </c>
      <c r="B1033" s="215" t="s">
        <v>2381</v>
      </c>
      <c r="C1033" s="215" t="s">
        <v>2520</v>
      </c>
      <c r="D1033" s="288" t="s">
        <v>2461</v>
      </c>
      <c r="E1033" s="289" t="s">
        <v>83</v>
      </c>
      <c r="F1033" s="215" t="s">
        <v>34</v>
      </c>
      <c r="G1033" s="289" t="s">
        <v>35</v>
      </c>
      <c r="H1033" s="261">
        <v>44562</v>
      </c>
      <c r="I1033" s="182" t="s">
        <v>3425</v>
      </c>
      <c r="J1033" s="182" t="s">
        <v>3425</v>
      </c>
      <c r="K1033" s="180" t="s">
        <v>40</v>
      </c>
      <c r="L1033" s="217" t="s">
        <v>989</v>
      </c>
      <c r="M1033" s="217" t="s">
        <v>989</v>
      </c>
      <c r="N1033" s="181" t="s">
        <v>41</v>
      </c>
      <c r="O1033" s="200">
        <v>44859</v>
      </c>
      <c r="P1033" s="182" t="s">
        <v>989</v>
      </c>
    </row>
    <row r="1034" spans="1:16" ht="71.099999999999994" customHeight="1" x14ac:dyDescent="0.2">
      <c r="A1034" s="174">
        <f t="shared" si="15"/>
        <v>1026</v>
      </c>
      <c r="B1034" s="215" t="s">
        <v>2381</v>
      </c>
      <c r="C1034" s="215" t="s">
        <v>2521</v>
      </c>
      <c r="D1034" s="288" t="s">
        <v>2463</v>
      </c>
      <c r="E1034" s="289" t="s">
        <v>83</v>
      </c>
      <c r="F1034" s="215" t="s">
        <v>34</v>
      </c>
      <c r="G1034" s="289" t="s">
        <v>35</v>
      </c>
      <c r="H1034" s="261">
        <v>44562</v>
      </c>
      <c r="I1034" s="182" t="s">
        <v>3425</v>
      </c>
      <c r="J1034" s="182" t="s">
        <v>3425</v>
      </c>
      <c r="K1034" s="180" t="s">
        <v>40</v>
      </c>
      <c r="L1034" s="217" t="s">
        <v>989</v>
      </c>
      <c r="M1034" s="217" t="s">
        <v>989</v>
      </c>
      <c r="N1034" s="181" t="s">
        <v>41</v>
      </c>
      <c r="O1034" s="200">
        <v>44859</v>
      </c>
      <c r="P1034" s="182" t="s">
        <v>989</v>
      </c>
    </row>
    <row r="1035" spans="1:16" ht="71.099999999999994" customHeight="1" x14ac:dyDescent="0.2">
      <c r="A1035" s="174">
        <f t="shared" ref="A1035:A1098" si="16">A1034+1</f>
        <v>1027</v>
      </c>
      <c r="B1035" s="215" t="s">
        <v>2381</v>
      </c>
      <c r="C1035" s="215" t="s">
        <v>2522</v>
      </c>
      <c r="D1035" s="288" t="s">
        <v>2523</v>
      </c>
      <c r="E1035" s="289" t="s">
        <v>83</v>
      </c>
      <c r="F1035" s="215" t="s">
        <v>34</v>
      </c>
      <c r="G1035" s="289" t="s">
        <v>35</v>
      </c>
      <c r="H1035" s="261">
        <v>44562</v>
      </c>
      <c r="I1035" s="182" t="s">
        <v>3425</v>
      </c>
      <c r="J1035" s="182" t="s">
        <v>3425</v>
      </c>
      <c r="K1035" s="180" t="s">
        <v>40</v>
      </c>
      <c r="L1035" s="217" t="s">
        <v>989</v>
      </c>
      <c r="M1035" s="217" t="s">
        <v>989</v>
      </c>
      <c r="N1035" s="181" t="s">
        <v>41</v>
      </c>
      <c r="O1035" s="200">
        <v>44859</v>
      </c>
      <c r="P1035" s="182" t="s">
        <v>989</v>
      </c>
    </row>
    <row r="1036" spans="1:16" ht="71.099999999999994" customHeight="1" x14ac:dyDescent="0.2">
      <c r="A1036" s="174">
        <f t="shared" si="16"/>
        <v>1028</v>
      </c>
      <c r="B1036" s="215" t="s">
        <v>2381</v>
      </c>
      <c r="C1036" s="215" t="s">
        <v>2524</v>
      </c>
      <c r="D1036" s="288" t="s">
        <v>2525</v>
      </c>
      <c r="E1036" s="289" t="s">
        <v>83</v>
      </c>
      <c r="F1036" s="215" t="s">
        <v>34</v>
      </c>
      <c r="G1036" s="289" t="s">
        <v>35</v>
      </c>
      <c r="H1036" s="261">
        <v>44562</v>
      </c>
      <c r="I1036" s="182" t="s">
        <v>3425</v>
      </c>
      <c r="J1036" s="182" t="s">
        <v>3425</v>
      </c>
      <c r="K1036" s="180" t="s">
        <v>40</v>
      </c>
      <c r="L1036" s="217" t="s">
        <v>989</v>
      </c>
      <c r="M1036" s="217" t="s">
        <v>989</v>
      </c>
      <c r="N1036" s="181" t="s">
        <v>41</v>
      </c>
      <c r="O1036" s="200">
        <v>44859</v>
      </c>
      <c r="P1036" s="182" t="s">
        <v>989</v>
      </c>
    </row>
    <row r="1037" spans="1:16" ht="71.099999999999994" customHeight="1" x14ac:dyDescent="0.2">
      <c r="A1037" s="174">
        <f t="shared" si="16"/>
        <v>1029</v>
      </c>
      <c r="B1037" s="215" t="s">
        <v>2381</v>
      </c>
      <c r="C1037" s="215" t="s">
        <v>2526</v>
      </c>
      <c r="D1037" s="288" t="s">
        <v>2527</v>
      </c>
      <c r="E1037" s="289" t="s">
        <v>83</v>
      </c>
      <c r="F1037" s="215" t="s">
        <v>34</v>
      </c>
      <c r="G1037" s="289" t="s">
        <v>35</v>
      </c>
      <c r="H1037" s="261">
        <v>44562</v>
      </c>
      <c r="I1037" s="182" t="s">
        <v>3425</v>
      </c>
      <c r="J1037" s="182" t="s">
        <v>3425</v>
      </c>
      <c r="K1037" s="180" t="s">
        <v>40</v>
      </c>
      <c r="L1037" s="217" t="s">
        <v>989</v>
      </c>
      <c r="M1037" s="217" t="s">
        <v>989</v>
      </c>
      <c r="N1037" s="181" t="s">
        <v>41</v>
      </c>
      <c r="O1037" s="200">
        <v>44863</v>
      </c>
      <c r="P1037" s="182" t="s">
        <v>989</v>
      </c>
    </row>
    <row r="1038" spans="1:16" ht="71.099999999999994" customHeight="1" x14ac:dyDescent="0.2">
      <c r="A1038" s="174">
        <f t="shared" si="16"/>
        <v>1030</v>
      </c>
      <c r="B1038" s="215" t="s">
        <v>2381</v>
      </c>
      <c r="C1038" s="215" t="s">
        <v>2528</v>
      </c>
      <c r="D1038" s="288" t="s">
        <v>2529</v>
      </c>
      <c r="E1038" s="289" t="s">
        <v>83</v>
      </c>
      <c r="F1038" s="215" t="s">
        <v>34</v>
      </c>
      <c r="G1038" s="289" t="s">
        <v>35</v>
      </c>
      <c r="H1038" s="261">
        <v>44562</v>
      </c>
      <c r="I1038" s="182" t="s">
        <v>3425</v>
      </c>
      <c r="J1038" s="182" t="s">
        <v>3425</v>
      </c>
      <c r="K1038" s="180" t="s">
        <v>40</v>
      </c>
      <c r="L1038" s="217" t="s">
        <v>989</v>
      </c>
      <c r="M1038" s="217" t="s">
        <v>989</v>
      </c>
      <c r="N1038" s="181" t="s">
        <v>41</v>
      </c>
      <c r="O1038" s="200">
        <v>44859</v>
      </c>
      <c r="P1038" s="182" t="s">
        <v>989</v>
      </c>
    </row>
    <row r="1039" spans="1:16" ht="71.099999999999994" customHeight="1" x14ac:dyDescent="0.2">
      <c r="A1039" s="174">
        <f t="shared" si="16"/>
        <v>1031</v>
      </c>
      <c r="B1039" s="215" t="s">
        <v>2381</v>
      </c>
      <c r="C1039" s="215" t="s">
        <v>2530</v>
      </c>
      <c r="D1039" s="288" t="s">
        <v>2531</v>
      </c>
      <c r="E1039" s="289" t="s">
        <v>83</v>
      </c>
      <c r="F1039" s="215" t="s">
        <v>34</v>
      </c>
      <c r="G1039" s="289" t="s">
        <v>35</v>
      </c>
      <c r="H1039" s="261">
        <v>44562</v>
      </c>
      <c r="I1039" s="182" t="s">
        <v>3425</v>
      </c>
      <c r="J1039" s="182" t="s">
        <v>3425</v>
      </c>
      <c r="K1039" s="180" t="s">
        <v>40</v>
      </c>
      <c r="L1039" s="217" t="s">
        <v>989</v>
      </c>
      <c r="M1039" s="217" t="s">
        <v>989</v>
      </c>
      <c r="N1039" s="181" t="s">
        <v>41</v>
      </c>
      <c r="O1039" s="200">
        <v>44859</v>
      </c>
      <c r="P1039" s="182" t="s">
        <v>989</v>
      </c>
    </row>
    <row r="1040" spans="1:16" ht="71.099999999999994" customHeight="1" x14ac:dyDescent="0.2">
      <c r="A1040" s="174">
        <f t="shared" si="16"/>
        <v>1032</v>
      </c>
      <c r="B1040" s="215" t="s">
        <v>2381</v>
      </c>
      <c r="C1040" s="215" t="s">
        <v>2604</v>
      </c>
      <c r="D1040" s="288" t="s">
        <v>2469</v>
      </c>
      <c r="E1040" s="289" t="s">
        <v>83</v>
      </c>
      <c r="F1040" s="215" t="s">
        <v>34</v>
      </c>
      <c r="G1040" s="289" t="s">
        <v>35</v>
      </c>
      <c r="H1040" s="261">
        <v>44562</v>
      </c>
      <c r="I1040" s="182" t="s">
        <v>3425</v>
      </c>
      <c r="J1040" s="182" t="s">
        <v>3425</v>
      </c>
      <c r="K1040" s="180" t="s">
        <v>40</v>
      </c>
      <c r="L1040" s="217" t="s">
        <v>989</v>
      </c>
      <c r="M1040" s="217" t="s">
        <v>989</v>
      </c>
      <c r="N1040" s="181" t="s">
        <v>41</v>
      </c>
      <c r="O1040" s="200">
        <v>44859</v>
      </c>
      <c r="P1040" s="182" t="s">
        <v>989</v>
      </c>
    </row>
    <row r="1041" spans="1:16" ht="71.099999999999994" customHeight="1" x14ac:dyDescent="0.2">
      <c r="A1041" s="174">
        <f t="shared" si="16"/>
        <v>1033</v>
      </c>
      <c r="B1041" s="215" t="s">
        <v>2381</v>
      </c>
      <c r="C1041" s="215" t="s">
        <v>2605</v>
      </c>
      <c r="D1041" s="288" t="s">
        <v>2471</v>
      </c>
      <c r="E1041" s="289" t="s">
        <v>83</v>
      </c>
      <c r="F1041" s="215" t="s">
        <v>34</v>
      </c>
      <c r="G1041" s="289" t="s">
        <v>35</v>
      </c>
      <c r="H1041" s="261">
        <v>44562</v>
      </c>
      <c r="I1041" s="182" t="s">
        <v>3425</v>
      </c>
      <c r="J1041" s="182" t="s">
        <v>3425</v>
      </c>
      <c r="K1041" s="180" t="s">
        <v>40</v>
      </c>
      <c r="L1041" s="217" t="s">
        <v>989</v>
      </c>
      <c r="M1041" s="217" t="s">
        <v>989</v>
      </c>
      <c r="N1041" s="181" t="s">
        <v>41</v>
      </c>
      <c r="O1041" s="200">
        <v>44859</v>
      </c>
      <c r="P1041" s="182" t="s">
        <v>989</v>
      </c>
    </row>
    <row r="1042" spans="1:16" ht="71.099999999999994" customHeight="1" x14ac:dyDescent="0.2">
      <c r="A1042" s="174">
        <f t="shared" si="16"/>
        <v>1034</v>
      </c>
      <c r="B1042" s="215" t="s">
        <v>2381</v>
      </c>
      <c r="C1042" s="215" t="s">
        <v>2472</v>
      </c>
      <c r="D1042" s="288" t="s">
        <v>2532</v>
      </c>
      <c r="E1042" s="289" t="s">
        <v>83</v>
      </c>
      <c r="F1042" s="215" t="s">
        <v>34</v>
      </c>
      <c r="G1042" s="289" t="s">
        <v>35</v>
      </c>
      <c r="H1042" s="261">
        <v>44562</v>
      </c>
      <c r="I1042" s="182" t="s">
        <v>3425</v>
      </c>
      <c r="J1042" s="182" t="s">
        <v>3425</v>
      </c>
      <c r="K1042" s="180" t="s">
        <v>40</v>
      </c>
      <c r="L1042" s="217" t="s">
        <v>989</v>
      </c>
      <c r="M1042" s="217" t="s">
        <v>989</v>
      </c>
      <c r="N1042" s="181" t="s">
        <v>41</v>
      </c>
      <c r="O1042" s="200">
        <v>44859</v>
      </c>
      <c r="P1042" s="182" t="s">
        <v>989</v>
      </c>
    </row>
    <row r="1043" spans="1:16" ht="71.099999999999994" customHeight="1" x14ac:dyDescent="0.2">
      <c r="A1043" s="174">
        <f t="shared" si="16"/>
        <v>1035</v>
      </c>
      <c r="B1043" s="215" t="s">
        <v>2381</v>
      </c>
      <c r="C1043" s="215" t="s">
        <v>2533</v>
      </c>
      <c r="D1043" s="288" t="s">
        <v>2475</v>
      </c>
      <c r="E1043" s="289" t="s">
        <v>83</v>
      </c>
      <c r="F1043" s="215" t="s">
        <v>34</v>
      </c>
      <c r="G1043" s="289" t="s">
        <v>35</v>
      </c>
      <c r="H1043" s="261">
        <v>44562</v>
      </c>
      <c r="I1043" s="182" t="s">
        <v>3425</v>
      </c>
      <c r="J1043" s="182" t="s">
        <v>3425</v>
      </c>
      <c r="K1043" s="180" t="s">
        <v>40</v>
      </c>
      <c r="L1043" s="217" t="s">
        <v>989</v>
      </c>
      <c r="M1043" s="217" t="s">
        <v>989</v>
      </c>
      <c r="N1043" s="181" t="s">
        <v>41</v>
      </c>
      <c r="O1043" s="200">
        <v>44859</v>
      </c>
      <c r="P1043" s="182" t="s">
        <v>989</v>
      </c>
    </row>
    <row r="1044" spans="1:16" ht="71.099999999999994" customHeight="1" x14ac:dyDescent="0.2">
      <c r="A1044" s="174">
        <f t="shared" si="16"/>
        <v>1036</v>
      </c>
      <c r="B1044" s="215" t="s">
        <v>2381</v>
      </c>
      <c r="C1044" s="215" t="s">
        <v>2534</v>
      </c>
      <c r="D1044" s="288" t="s">
        <v>2475</v>
      </c>
      <c r="E1044" s="289" t="s">
        <v>83</v>
      </c>
      <c r="F1044" s="215" t="s">
        <v>34</v>
      </c>
      <c r="G1044" s="289" t="s">
        <v>35</v>
      </c>
      <c r="H1044" s="261">
        <v>44562</v>
      </c>
      <c r="I1044" s="182" t="s">
        <v>3425</v>
      </c>
      <c r="J1044" s="182" t="s">
        <v>3425</v>
      </c>
      <c r="K1044" s="180" t="s">
        <v>40</v>
      </c>
      <c r="L1044" s="217" t="s">
        <v>989</v>
      </c>
      <c r="M1044" s="217" t="s">
        <v>989</v>
      </c>
      <c r="N1044" s="181" t="s">
        <v>41</v>
      </c>
      <c r="O1044" s="200">
        <v>44859</v>
      </c>
      <c r="P1044" s="182" t="s">
        <v>989</v>
      </c>
    </row>
    <row r="1045" spans="1:16" ht="71.099999999999994" customHeight="1" x14ac:dyDescent="0.2">
      <c r="A1045" s="174">
        <f t="shared" si="16"/>
        <v>1037</v>
      </c>
      <c r="B1045" s="215" t="s">
        <v>2381</v>
      </c>
      <c r="C1045" s="215" t="s">
        <v>2535</v>
      </c>
      <c r="D1045" s="288" t="s">
        <v>2453</v>
      </c>
      <c r="E1045" s="289" t="s">
        <v>83</v>
      </c>
      <c r="F1045" s="215" t="s">
        <v>34</v>
      </c>
      <c r="G1045" s="289" t="s">
        <v>35</v>
      </c>
      <c r="H1045" s="261">
        <v>44562</v>
      </c>
      <c r="I1045" s="182" t="s">
        <v>3425</v>
      </c>
      <c r="J1045" s="182" t="s">
        <v>3425</v>
      </c>
      <c r="K1045" s="180" t="s">
        <v>40</v>
      </c>
      <c r="L1045" s="217" t="s">
        <v>989</v>
      </c>
      <c r="M1045" s="217" t="s">
        <v>989</v>
      </c>
      <c r="N1045" s="181" t="s">
        <v>41</v>
      </c>
      <c r="O1045" s="200">
        <v>44859</v>
      </c>
      <c r="P1045" s="182" t="s">
        <v>989</v>
      </c>
    </row>
    <row r="1046" spans="1:16" ht="71.099999999999994" customHeight="1" x14ac:dyDescent="0.2">
      <c r="A1046" s="174">
        <f t="shared" si="16"/>
        <v>1038</v>
      </c>
      <c r="B1046" s="215" t="s">
        <v>2381</v>
      </c>
      <c r="C1046" s="215" t="s">
        <v>2536</v>
      </c>
      <c r="D1046" s="288" t="s">
        <v>2455</v>
      </c>
      <c r="E1046" s="289" t="s">
        <v>83</v>
      </c>
      <c r="F1046" s="215" t="s">
        <v>34</v>
      </c>
      <c r="G1046" s="289" t="s">
        <v>35</v>
      </c>
      <c r="H1046" s="261">
        <v>44562</v>
      </c>
      <c r="I1046" s="182" t="s">
        <v>3425</v>
      </c>
      <c r="J1046" s="182" t="s">
        <v>3425</v>
      </c>
      <c r="K1046" s="180" t="s">
        <v>40</v>
      </c>
      <c r="L1046" s="217" t="s">
        <v>989</v>
      </c>
      <c r="M1046" s="217" t="s">
        <v>989</v>
      </c>
      <c r="N1046" s="181" t="s">
        <v>41</v>
      </c>
      <c r="O1046" s="200">
        <v>44859</v>
      </c>
      <c r="P1046" s="182" t="s">
        <v>989</v>
      </c>
    </row>
    <row r="1047" spans="1:16" ht="71.099999999999994" customHeight="1" x14ac:dyDescent="0.2">
      <c r="A1047" s="174">
        <f t="shared" si="16"/>
        <v>1039</v>
      </c>
      <c r="B1047" s="215" t="s">
        <v>2381</v>
      </c>
      <c r="C1047" s="215" t="s">
        <v>2642</v>
      </c>
      <c r="D1047" s="288" t="s">
        <v>2459</v>
      </c>
      <c r="E1047" s="289" t="s">
        <v>83</v>
      </c>
      <c r="F1047" s="215" t="s">
        <v>34</v>
      </c>
      <c r="G1047" s="289" t="s">
        <v>35</v>
      </c>
      <c r="H1047" s="261">
        <v>44562</v>
      </c>
      <c r="I1047" s="182" t="s">
        <v>3425</v>
      </c>
      <c r="J1047" s="182" t="s">
        <v>3425</v>
      </c>
      <c r="K1047" s="180" t="s">
        <v>40</v>
      </c>
      <c r="L1047" s="217" t="s">
        <v>989</v>
      </c>
      <c r="M1047" s="217" t="s">
        <v>989</v>
      </c>
      <c r="N1047" s="181" t="s">
        <v>41</v>
      </c>
      <c r="O1047" s="200">
        <v>44859</v>
      </c>
      <c r="P1047" s="182" t="s">
        <v>989</v>
      </c>
    </row>
    <row r="1048" spans="1:16" ht="71.099999999999994" customHeight="1" x14ac:dyDescent="0.2">
      <c r="A1048" s="174">
        <f t="shared" si="16"/>
        <v>1040</v>
      </c>
      <c r="B1048" s="215" t="s">
        <v>2381</v>
      </c>
      <c r="C1048" s="215" t="s">
        <v>2663</v>
      </c>
      <c r="D1048" s="288" t="s">
        <v>2461</v>
      </c>
      <c r="E1048" s="289" t="s">
        <v>83</v>
      </c>
      <c r="F1048" s="215" t="s">
        <v>34</v>
      </c>
      <c r="G1048" s="289" t="s">
        <v>35</v>
      </c>
      <c r="H1048" s="261">
        <v>44562</v>
      </c>
      <c r="I1048" s="182" t="s">
        <v>3425</v>
      </c>
      <c r="J1048" s="182" t="s">
        <v>3425</v>
      </c>
      <c r="K1048" s="180" t="s">
        <v>40</v>
      </c>
      <c r="L1048" s="217" t="s">
        <v>989</v>
      </c>
      <c r="M1048" s="217" t="s">
        <v>989</v>
      </c>
      <c r="N1048" s="181" t="s">
        <v>41</v>
      </c>
      <c r="O1048" s="200">
        <v>44859</v>
      </c>
      <c r="P1048" s="182" t="s">
        <v>989</v>
      </c>
    </row>
    <row r="1049" spans="1:16" ht="71.099999999999994" customHeight="1" x14ac:dyDescent="0.2">
      <c r="A1049" s="174">
        <f t="shared" si="16"/>
        <v>1041</v>
      </c>
      <c r="B1049" s="215" t="s">
        <v>2381</v>
      </c>
      <c r="C1049" s="215" t="s">
        <v>2538</v>
      </c>
      <c r="D1049" s="288" t="s">
        <v>2463</v>
      </c>
      <c r="E1049" s="289" t="s">
        <v>83</v>
      </c>
      <c r="F1049" s="215" t="s">
        <v>34</v>
      </c>
      <c r="G1049" s="289" t="s">
        <v>35</v>
      </c>
      <c r="H1049" s="261">
        <v>44562</v>
      </c>
      <c r="I1049" s="182" t="s">
        <v>3425</v>
      </c>
      <c r="J1049" s="182" t="s">
        <v>3425</v>
      </c>
      <c r="K1049" s="180" t="s">
        <v>40</v>
      </c>
      <c r="L1049" s="217" t="s">
        <v>989</v>
      </c>
      <c r="M1049" s="217" t="s">
        <v>989</v>
      </c>
      <c r="N1049" s="181" t="s">
        <v>41</v>
      </c>
      <c r="O1049" s="200">
        <v>44859</v>
      </c>
      <c r="P1049" s="182" t="s">
        <v>989</v>
      </c>
    </row>
    <row r="1050" spans="1:16" ht="71.099999999999994" customHeight="1" x14ac:dyDescent="0.2">
      <c r="A1050" s="174">
        <f t="shared" si="16"/>
        <v>1042</v>
      </c>
      <c r="B1050" s="215" t="s">
        <v>2381</v>
      </c>
      <c r="C1050" s="215" t="s">
        <v>2643</v>
      </c>
      <c r="D1050" s="288" t="s">
        <v>2540</v>
      </c>
      <c r="E1050" s="289" t="s">
        <v>83</v>
      </c>
      <c r="F1050" s="215" t="s">
        <v>34</v>
      </c>
      <c r="G1050" s="289" t="s">
        <v>35</v>
      </c>
      <c r="H1050" s="261">
        <v>44562</v>
      </c>
      <c r="I1050" s="182" t="s">
        <v>3425</v>
      </c>
      <c r="J1050" s="182" t="s">
        <v>3425</v>
      </c>
      <c r="K1050" s="180" t="s">
        <v>40</v>
      </c>
      <c r="L1050" s="217" t="s">
        <v>989</v>
      </c>
      <c r="M1050" s="217" t="s">
        <v>989</v>
      </c>
      <c r="N1050" s="181" t="s">
        <v>41</v>
      </c>
      <c r="O1050" s="200">
        <v>44859</v>
      </c>
      <c r="P1050" s="182" t="s">
        <v>989</v>
      </c>
    </row>
    <row r="1051" spans="1:16" ht="71.099999999999994" customHeight="1" x14ac:dyDescent="0.2">
      <c r="A1051" s="174">
        <f t="shared" si="16"/>
        <v>1043</v>
      </c>
      <c r="B1051" s="215" t="s">
        <v>2381</v>
      </c>
      <c r="C1051" s="215" t="s">
        <v>2644</v>
      </c>
      <c r="D1051" s="288" t="s">
        <v>2542</v>
      </c>
      <c r="E1051" s="289" t="s">
        <v>83</v>
      </c>
      <c r="F1051" s="215" t="s">
        <v>34</v>
      </c>
      <c r="G1051" s="289" t="s">
        <v>35</v>
      </c>
      <c r="H1051" s="261">
        <v>44562</v>
      </c>
      <c r="I1051" s="182" t="s">
        <v>3425</v>
      </c>
      <c r="J1051" s="182" t="s">
        <v>3425</v>
      </c>
      <c r="K1051" s="180" t="s">
        <v>40</v>
      </c>
      <c r="L1051" s="217" t="s">
        <v>989</v>
      </c>
      <c r="M1051" s="217" t="s">
        <v>989</v>
      </c>
      <c r="N1051" s="181" t="s">
        <v>41</v>
      </c>
      <c r="O1051" s="200">
        <v>44859</v>
      </c>
      <c r="P1051" s="182" t="s">
        <v>989</v>
      </c>
    </row>
    <row r="1052" spans="1:16" ht="71.099999999999994" customHeight="1" x14ac:dyDescent="0.2">
      <c r="A1052" s="174">
        <f t="shared" si="16"/>
        <v>1044</v>
      </c>
      <c r="B1052" s="215" t="s">
        <v>2381</v>
      </c>
      <c r="C1052" s="215" t="s">
        <v>2645</v>
      </c>
      <c r="D1052" s="288" t="s">
        <v>2544</v>
      </c>
      <c r="E1052" s="289" t="s">
        <v>83</v>
      </c>
      <c r="F1052" s="215" t="s">
        <v>34</v>
      </c>
      <c r="G1052" s="289" t="s">
        <v>35</v>
      </c>
      <c r="H1052" s="261">
        <v>44562</v>
      </c>
      <c r="I1052" s="182" t="s">
        <v>3425</v>
      </c>
      <c r="J1052" s="182" t="s">
        <v>3425</v>
      </c>
      <c r="K1052" s="180" t="s">
        <v>40</v>
      </c>
      <c r="L1052" s="217" t="s">
        <v>989</v>
      </c>
      <c r="M1052" s="217" t="s">
        <v>989</v>
      </c>
      <c r="N1052" s="181" t="s">
        <v>41</v>
      </c>
      <c r="O1052" s="200">
        <v>44859</v>
      </c>
      <c r="P1052" s="182" t="s">
        <v>989</v>
      </c>
    </row>
    <row r="1053" spans="1:16" ht="71.099999999999994" customHeight="1" x14ac:dyDescent="0.2">
      <c r="A1053" s="174">
        <f t="shared" si="16"/>
        <v>1045</v>
      </c>
      <c r="B1053" s="215" t="s">
        <v>2381</v>
      </c>
      <c r="C1053" s="215" t="s">
        <v>2646</v>
      </c>
      <c r="D1053" s="288" t="s">
        <v>2546</v>
      </c>
      <c r="E1053" s="289" t="s">
        <v>83</v>
      </c>
      <c r="F1053" s="215" t="s">
        <v>34</v>
      </c>
      <c r="G1053" s="289" t="s">
        <v>35</v>
      </c>
      <c r="H1053" s="261">
        <v>44562</v>
      </c>
      <c r="I1053" s="182" t="s">
        <v>3425</v>
      </c>
      <c r="J1053" s="182" t="s">
        <v>3425</v>
      </c>
      <c r="K1053" s="180" t="s">
        <v>40</v>
      </c>
      <c r="L1053" s="217" t="s">
        <v>989</v>
      </c>
      <c r="M1053" s="217" t="s">
        <v>989</v>
      </c>
      <c r="N1053" s="181" t="s">
        <v>41</v>
      </c>
      <c r="O1053" s="200">
        <v>44859</v>
      </c>
      <c r="P1053" s="182" t="s">
        <v>989</v>
      </c>
    </row>
    <row r="1054" spans="1:16" ht="71.099999999999994" customHeight="1" x14ac:dyDescent="0.2">
      <c r="A1054" s="174">
        <f t="shared" si="16"/>
        <v>1046</v>
      </c>
      <c r="B1054" s="215" t="s">
        <v>2381</v>
      </c>
      <c r="C1054" s="215" t="s">
        <v>2607</v>
      </c>
      <c r="D1054" s="288" t="s">
        <v>2608</v>
      </c>
      <c r="E1054" s="289" t="s">
        <v>83</v>
      </c>
      <c r="F1054" s="215" t="s">
        <v>34</v>
      </c>
      <c r="G1054" s="289" t="s">
        <v>35</v>
      </c>
      <c r="H1054" s="261">
        <v>44562</v>
      </c>
      <c r="I1054" s="182" t="s">
        <v>3425</v>
      </c>
      <c r="J1054" s="182" t="s">
        <v>3425</v>
      </c>
      <c r="K1054" s="180" t="s">
        <v>40</v>
      </c>
      <c r="L1054" s="217" t="s">
        <v>989</v>
      </c>
      <c r="M1054" s="217" t="s">
        <v>989</v>
      </c>
      <c r="N1054" s="181" t="s">
        <v>41</v>
      </c>
      <c r="O1054" s="200">
        <v>44859</v>
      </c>
      <c r="P1054" s="182" t="s">
        <v>989</v>
      </c>
    </row>
    <row r="1055" spans="1:16" ht="71.099999999999994" customHeight="1" x14ac:dyDescent="0.2">
      <c r="A1055" s="174">
        <f t="shared" si="16"/>
        <v>1047</v>
      </c>
      <c r="B1055" s="215" t="s">
        <v>2381</v>
      </c>
      <c r="C1055" s="215" t="s">
        <v>2684</v>
      </c>
      <c r="D1055" s="288" t="s">
        <v>2385</v>
      </c>
      <c r="E1055" s="289" t="s">
        <v>83</v>
      </c>
      <c r="F1055" s="215" t="s">
        <v>34</v>
      </c>
      <c r="G1055" s="289" t="s">
        <v>35</v>
      </c>
      <c r="H1055" s="261">
        <v>44562</v>
      </c>
      <c r="I1055" s="182" t="s">
        <v>3425</v>
      </c>
      <c r="J1055" s="182" t="s">
        <v>3425</v>
      </c>
      <c r="K1055" s="180" t="s">
        <v>40</v>
      </c>
      <c r="L1055" s="217" t="s">
        <v>989</v>
      </c>
      <c r="M1055" s="217" t="s">
        <v>989</v>
      </c>
      <c r="N1055" s="181" t="s">
        <v>41</v>
      </c>
      <c r="O1055" s="200">
        <v>44859</v>
      </c>
      <c r="P1055" s="182" t="s">
        <v>989</v>
      </c>
    </row>
    <row r="1056" spans="1:16" ht="71.099999999999994" customHeight="1" x14ac:dyDescent="0.2">
      <c r="A1056" s="174">
        <f t="shared" si="16"/>
        <v>1048</v>
      </c>
      <c r="B1056" s="215" t="s">
        <v>2381</v>
      </c>
      <c r="C1056" s="215" t="s">
        <v>2685</v>
      </c>
      <c r="D1056" s="288" t="s">
        <v>2493</v>
      </c>
      <c r="E1056" s="289" t="s">
        <v>83</v>
      </c>
      <c r="F1056" s="215" t="s">
        <v>34</v>
      </c>
      <c r="G1056" s="289" t="s">
        <v>35</v>
      </c>
      <c r="H1056" s="261">
        <v>44562</v>
      </c>
      <c r="I1056" s="182" t="s">
        <v>3425</v>
      </c>
      <c r="J1056" s="182" t="s">
        <v>3425</v>
      </c>
      <c r="K1056" s="180" t="s">
        <v>40</v>
      </c>
      <c r="L1056" s="217" t="s">
        <v>989</v>
      </c>
      <c r="M1056" s="217" t="s">
        <v>989</v>
      </c>
      <c r="N1056" s="181" t="s">
        <v>41</v>
      </c>
      <c r="O1056" s="200">
        <v>44859</v>
      </c>
      <c r="P1056" s="182" t="s">
        <v>989</v>
      </c>
    </row>
    <row r="1057" spans="1:16" ht="71.099999999999994" customHeight="1" x14ac:dyDescent="0.2">
      <c r="A1057" s="174">
        <f t="shared" si="16"/>
        <v>1049</v>
      </c>
      <c r="B1057" s="215" t="s">
        <v>2381</v>
      </c>
      <c r="C1057" s="215" t="s">
        <v>2494</v>
      </c>
      <c r="D1057" s="288" t="s">
        <v>2387</v>
      </c>
      <c r="E1057" s="289" t="s">
        <v>83</v>
      </c>
      <c r="F1057" s="215" t="s">
        <v>34</v>
      </c>
      <c r="G1057" s="289" t="s">
        <v>35</v>
      </c>
      <c r="H1057" s="261">
        <v>44562</v>
      </c>
      <c r="I1057" s="182" t="s">
        <v>3425</v>
      </c>
      <c r="J1057" s="182" t="s">
        <v>3425</v>
      </c>
      <c r="K1057" s="180" t="s">
        <v>40</v>
      </c>
      <c r="L1057" s="217" t="s">
        <v>989</v>
      </c>
      <c r="M1057" s="217" t="s">
        <v>989</v>
      </c>
      <c r="N1057" s="181" t="s">
        <v>41</v>
      </c>
      <c r="O1057" s="200">
        <v>44859</v>
      </c>
      <c r="P1057" s="182" t="s">
        <v>989</v>
      </c>
    </row>
    <row r="1058" spans="1:16" ht="71.099999999999994" customHeight="1" x14ac:dyDescent="0.2">
      <c r="A1058" s="174">
        <f t="shared" si="16"/>
        <v>1050</v>
      </c>
      <c r="B1058" s="215" t="s">
        <v>2381</v>
      </c>
      <c r="C1058" s="215" t="s">
        <v>2558</v>
      </c>
      <c r="D1058" s="288" t="s">
        <v>2397</v>
      </c>
      <c r="E1058" s="289" t="s">
        <v>83</v>
      </c>
      <c r="F1058" s="215" t="s">
        <v>34</v>
      </c>
      <c r="G1058" s="289" t="s">
        <v>35</v>
      </c>
      <c r="H1058" s="261">
        <v>44562</v>
      </c>
      <c r="I1058" s="182" t="s">
        <v>3425</v>
      </c>
      <c r="J1058" s="182" t="s">
        <v>3425</v>
      </c>
      <c r="K1058" s="180" t="s">
        <v>40</v>
      </c>
      <c r="L1058" s="217" t="s">
        <v>989</v>
      </c>
      <c r="M1058" s="217" t="s">
        <v>989</v>
      </c>
      <c r="N1058" s="181" t="s">
        <v>41</v>
      </c>
      <c r="O1058" s="200">
        <v>44859</v>
      </c>
      <c r="P1058" s="182" t="s">
        <v>989</v>
      </c>
    </row>
    <row r="1059" spans="1:16" ht="71.099999999999994" customHeight="1" x14ac:dyDescent="0.2">
      <c r="A1059" s="174">
        <f t="shared" si="16"/>
        <v>1051</v>
      </c>
      <c r="B1059" s="215" t="s">
        <v>2381</v>
      </c>
      <c r="C1059" s="215" t="s">
        <v>2559</v>
      </c>
      <c r="D1059" s="288" t="s">
        <v>2399</v>
      </c>
      <c r="E1059" s="289" t="s">
        <v>83</v>
      </c>
      <c r="F1059" s="215" t="s">
        <v>34</v>
      </c>
      <c r="G1059" s="289" t="s">
        <v>35</v>
      </c>
      <c r="H1059" s="261">
        <v>44562</v>
      </c>
      <c r="I1059" s="182" t="s">
        <v>3425</v>
      </c>
      <c r="J1059" s="182" t="s">
        <v>3425</v>
      </c>
      <c r="K1059" s="180" t="s">
        <v>40</v>
      </c>
      <c r="L1059" s="217" t="s">
        <v>989</v>
      </c>
      <c r="M1059" s="217" t="s">
        <v>989</v>
      </c>
      <c r="N1059" s="181" t="s">
        <v>41</v>
      </c>
      <c r="O1059" s="200">
        <v>44859</v>
      </c>
      <c r="P1059" s="182" t="s">
        <v>989</v>
      </c>
    </row>
    <row r="1060" spans="1:16" ht="71.099999999999994" customHeight="1" x14ac:dyDescent="0.2">
      <c r="A1060" s="174">
        <f t="shared" si="16"/>
        <v>1052</v>
      </c>
      <c r="B1060" s="215" t="s">
        <v>2381</v>
      </c>
      <c r="C1060" s="215" t="s">
        <v>2560</v>
      </c>
      <c r="D1060" s="288" t="s">
        <v>2401</v>
      </c>
      <c r="E1060" s="289" t="s">
        <v>83</v>
      </c>
      <c r="F1060" s="215" t="s">
        <v>34</v>
      </c>
      <c r="G1060" s="289" t="s">
        <v>35</v>
      </c>
      <c r="H1060" s="261">
        <v>44562</v>
      </c>
      <c r="I1060" s="182" t="s">
        <v>3425</v>
      </c>
      <c r="J1060" s="182" t="s">
        <v>3425</v>
      </c>
      <c r="K1060" s="180" t="s">
        <v>40</v>
      </c>
      <c r="L1060" s="217" t="s">
        <v>989</v>
      </c>
      <c r="M1060" s="217" t="s">
        <v>989</v>
      </c>
      <c r="N1060" s="181" t="s">
        <v>41</v>
      </c>
      <c r="O1060" s="200">
        <v>44859</v>
      </c>
      <c r="P1060" s="182" t="s">
        <v>989</v>
      </c>
    </row>
    <row r="1061" spans="1:16" ht="71.099999999999994" customHeight="1" x14ac:dyDescent="0.2">
      <c r="A1061" s="174">
        <f t="shared" si="16"/>
        <v>1053</v>
      </c>
      <c r="B1061" s="215" t="s">
        <v>2381</v>
      </c>
      <c r="C1061" s="215" t="s">
        <v>2575</v>
      </c>
      <c r="D1061" s="288" t="s">
        <v>2621</v>
      </c>
      <c r="E1061" s="289" t="s">
        <v>83</v>
      </c>
      <c r="F1061" s="215" t="s">
        <v>34</v>
      </c>
      <c r="G1061" s="289" t="s">
        <v>35</v>
      </c>
      <c r="H1061" s="261">
        <v>44562</v>
      </c>
      <c r="I1061" s="182" t="s">
        <v>3425</v>
      </c>
      <c r="J1061" s="182" t="s">
        <v>3425</v>
      </c>
      <c r="K1061" s="180" t="s">
        <v>40</v>
      </c>
      <c r="L1061" s="217" t="s">
        <v>989</v>
      </c>
      <c r="M1061" s="217" t="s">
        <v>989</v>
      </c>
      <c r="N1061" s="181" t="s">
        <v>41</v>
      </c>
      <c r="O1061" s="200">
        <v>44859</v>
      </c>
      <c r="P1061" s="182" t="s">
        <v>989</v>
      </c>
    </row>
    <row r="1062" spans="1:16" ht="71.099999999999994" customHeight="1" x14ac:dyDescent="0.2">
      <c r="A1062" s="174">
        <f t="shared" si="16"/>
        <v>1054</v>
      </c>
      <c r="B1062" s="215" t="s">
        <v>2381</v>
      </c>
      <c r="C1062" s="215" t="s">
        <v>2686</v>
      </c>
      <c r="D1062" s="288" t="s">
        <v>2687</v>
      </c>
      <c r="E1062" s="289" t="s">
        <v>83</v>
      </c>
      <c r="F1062" s="215" t="s">
        <v>34</v>
      </c>
      <c r="G1062" s="289" t="s">
        <v>35</v>
      </c>
      <c r="H1062" s="261">
        <v>44562</v>
      </c>
      <c r="I1062" s="182" t="s">
        <v>3425</v>
      </c>
      <c r="J1062" s="182" t="s">
        <v>3425</v>
      </c>
      <c r="K1062" s="180" t="s">
        <v>40</v>
      </c>
      <c r="L1062" s="217" t="s">
        <v>989</v>
      </c>
      <c r="M1062" s="217" t="s">
        <v>989</v>
      </c>
      <c r="N1062" s="181" t="s">
        <v>41</v>
      </c>
      <c r="O1062" s="200">
        <v>44859</v>
      </c>
      <c r="P1062" s="182" t="s">
        <v>989</v>
      </c>
    </row>
    <row r="1063" spans="1:16" ht="71.099999999999994" customHeight="1" x14ac:dyDescent="0.2">
      <c r="A1063" s="174">
        <f t="shared" si="16"/>
        <v>1055</v>
      </c>
      <c r="B1063" s="215" t="s">
        <v>2381</v>
      </c>
      <c r="C1063" s="215" t="s">
        <v>2688</v>
      </c>
      <c r="D1063" s="288" t="s">
        <v>2689</v>
      </c>
      <c r="E1063" s="289" t="s">
        <v>83</v>
      </c>
      <c r="F1063" s="215" t="s">
        <v>34</v>
      </c>
      <c r="G1063" s="289" t="s">
        <v>35</v>
      </c>
      <c r="H1063" s="261">
        <v>44562</v>
      </c>
      <c r="I1063" s="182" t="s">
        <v>3425</v>
      </c>
      <c r="J1063" s="182" t="s">
        <v>3425</v>
      </c>
      <c r="K1063" s="180" t="s">
        <v>40</v>
      </c>
      <c r="L1063" s="217" t="s">
        <v>989</v>
      </c>
      <c r="M1063" s="217" t="s">
        <v>989</v>
      </c>
      <c r="N1063" s="181" t="s">
        <v>41</v>
      </c>
      <c r="O1063" s="200">
        <v>44859</v>
      </c>
      <c r="P1063" s="182" t="s">
        <v>989</v>
      </c>
    </row>
    <row r="1064" spans="1:16" ht="71.099999999999994" customHeight="1" x14ac:dyDescent="0.2">
      <c r="A1064" s="174">
        <f t="shared" si="16"/>
        <v>1056</v>
      </c>
      <c r="B1064" s="215" t="s">
        <v>2381</v>
      </c>
      <c r="C1064" s="215" t="s">
        <v>2690</v>
      </c>
      <c r="D1064" s="288" t="s">
        <v>2690</v>
      </c>
      <c r="E1064" s="289" t="s">
        <v>83</v>
      </c>
      <c r="F1064" s="215" t="s">
        <v>34</v>
      </c>
      <c r="G1064" s="289" t="s">
        <v>35</v>
      </c>
      <c r="H1064" s="261">
        <v>44562</v>
      </c>
      <c r="I1064" s="182" t="s">
        <v>3425</v>
      </c>
      <c r="J1064" s="182" t="s">
        <v>3425</v>
      </c>
      <c r="K1064" s="180" t="s">
        <v>40</v>
      </c>
      <c r="L1064" s="217" t="s">
        <v>989</v>
      </c>
      <c r="M1064" s="217" t="s">
        <v>989</v>
      </c>
      <c r="N1064" s="181" t="s">
        <v>41</v>
      </c>
      <c r="O1064" s="200">
        <v>44859</v>
      </c>
      <c r="P1064" s="182" t="s">
        <v>989</v>
      </c>
    </row>
    <row r="1065" spans="1:16" ht="71.099999999999994" customHeight="1" x14ac:dyDescent="0.2">
      <c r="A1065" s="174">
        <f t="shared" si="16"/>
        <v>1057</v>
      </c>
      <c r="B1065" s="215" t="s">
        <v>2381</v>
      </c>
      <c r="C1065" s="215" t="s">
        <v>2691</v>
      </c>
      <c r="D1065" s="288" t="s">
        <v>2451</v>
      </c>
      <c r="E1065" s="289" t="s">
        <v>83</v>
      </c>
      <c r="F1065" s="215" t="s">
        <v>34</v>
      </c>
      <c r="G1065" s="289" t="s">
        <v>35</v>
      </c>
      <c r="H1065" s="261">
        <v>44562</v>
      </c>
      <c r="I1065" s="182" t="s">
        <v>3425</v>
      </c>
      <c r="J1065" s="182" t="s">
        <v>3425</v>
      </c>
      <c r="K1065" s="180" t="s">
        <v>40</v>
      </c>
      <c r="L1065" s="217" t="s">
        <v>989</v>
      </c>
      <c r="M1065" s="217" t="s">
        <v>989</v>
      </c>
      <c r="N1065" s="181" t="s">
        <v>41</v>
      </c>
      <c r="O1065" s="200">
        <v>44859</v>
      </c>
      <c r="P1065" s="182" t="s">
        <v>989</v>
      </c>
    </row>
    <row r="1066" spans="1:16" ht="71.099999999999994" customHeight="1" x14ac:dyDescent="0.2">
      <c r="A1066" s="174">
        <f t="shared" si="16"/>
        <v>1058</v>
      </c>
      <c r="B1066" s="215" t="s">
        <v>2381</v>
      </c>
      <c r="C1066" s="215" t="s">
        <v>2692</v>
      </c>
      <c r="D1066" s="288" t="s">
        <v>2453</v>
      </c>
      <c r="E1066" s="289" t="s">
        <v>83</v>
      </c>
      <c r="F1066" s="215" t="s">
        <v>34</v>
      </c>
      <c r="G1066" s="289" t="s">
        <v>35</v>
      </c>
      <c r="H1066" s="261">
        <v>44562</v>
      </c>
      <c r="I1066" s="182" t="s">
        <v>3425</v>
      </c>
      <c r="J1066" s="182" t="s">
        <v>3425</v>
      </c>
      <c r="K1066" s="180" t="s">
        <v>40</v>
      </c>
      <c r="L1066" s="217" t="s">
        <v>989</v>
      </c>
      <c r="M1066" s="217" t="s">
        <v>989</v>
      </c>
      <c r="N1066" s="181" t="s">
        <v>41</v>
      </c>
      <c r="O1066" s="200">
        <v>44859</v>
      </c>
      <c r="P1066" s="182" t="s">
        <v>989</v>
      </c>
    </row>
    <row r="1067" spans="1:16" ht="71.099999999999994" customHeight="1" x14ac:dyDescent="0.2">
      <c r="A1067" s="174">
        <f t="shared" si="16"/>
        <v>1059</v>
      </c>
      <c r="B1067" s="215" t="s">
        <v>2381</v>
      </c>
      <c r="C1067" s="215" t="s">
        <v>2602</v>
      </c>
      <c r="D1067" s="288" t="s">
        <v>2455</v>
      </c>
      <c r="E1067" s="289" t="s">
        <v>83</v>
      </c>
      <c r="F1067" s="215" t="s">
        <v>34</v>
      </c>
      <c r="G1067" s="289" t="s">
        <v>35</v>
      </c>
      <c r="H1067" s="261">
        <v>44562</v>
      </c>
      <c r="I1067" s="182" t="s">
        <v>3425</v>
      </c>
      <c r="J1067" s="182" t="s">
        <v>3425</v>
      </c>
      <c r="K1067" s="180" t="s">
        <v>40</v>
      </c>
      <c r="L1067" s="217" t="s">
        <v>989</v>
      </c>
      <c r="M1067" s="217" t="s">
        <v>989</v>
      </c>
      <c r="N1067" s="181" t="s">
        <v>41</v>
      </c>
      <c r="O1067" s="200">
        <v>44859</v>
      </c>
      <c r="P1067" s="182" t="s">
        <v>989</v>
      </c>
    </row>
    <row r="1068" spans="1:16" ht="71.099999999999994" customHeight="1" x14ac:dyDescent="0.2">
      <c r="A1068" s="174">
        <f t="shared" si="16"/>
        <v>1060</v>
      </c>
      <c r="B1068" s="215" t="s">
        <v>2381</v>
      </c>
      <c r="C1068" s="215" t="s">
        <v>2519</v>
      </c>
      <c r="D1068" s="288" t="s">
        <v>2459</v>
      </c>
      <c r="E1068" s="289" t="s">
        <v>83</v>
      </c>
      <c r="F1068" s="215" t="s">
        <v>34</v>
      </c>
      <c r="G1068" s="289" t="s">
        <v>35</v>
      </c>
      <c r="H1068" s="261">
        <v>44562</v>
      </c>
      <c r="I1068" s="182" t="s">
        <v>3425</v>
      </c>
      <c r="J1068" s="182" t="s">
        <v>3425</v>
      </c>
      <c r="K1068" s="180" t="s">
        <v>40</v>
      </c>
      <c r="L1068" s="217" t="s">
        <v>989</v>
      </c>
      <c r="M1068" s="217" t="s">
        <v>989</v>
      </c>
      <c r="N1068" s="181" t="s">
        <v>41</v>
      </c>
      <c r="O1068" s="200">
        <v>44859</v>
      </c>
      <c r="P1068" s="182" t="s">
        <v>989</v>
      </c>
    </row>
    <row r="1069" spans="1:16" ht="71.099999999999994" customHeight="1" x14ac:dyDescent="0.2">
      <c r="A1069" s="174">
        <f t="shared" si="16"/>
        <v>1061</v>
      </c>
      <c r="B1069" s="215" t="s">
        <v>2381</v>
      </c>
      <c r="C1069" s="215" t="s">
        <v>2520</v>
      </c>
      <c r="D1069" s="288" t="s">
        <v>2461</v>
      </c>
      <c r="E1069" s="289" t="s">
        <v>83</v>
      </c>
      <c r="F1069" s="215" t="s">
        <v>34</v>
      </c>
      <c r="G1069" s="289" t="s">
        <v>35</v>
      </c>
      <c r="H1069" s="261">
        <v>44562</v>
      </c>
      <c r="I1069" s="182" t="s">
        <v>3425</v>
      </c>
      <c r="J1069" s="182" t="s">
        <v>3425</v>
      </c>
      <c r="K1069" s="180" t="s">
        <v>40</v>
      </c>
      <c r="L1069" s="217" t="s">
        <v>989</v>
      </c>
      <c r="M1069" s="217" t="s">
        <v>989</v>
      </c>
      <c r="N1069" s="181" t="s">
        <v>41</v>
      </c>
      <c r="O1069" s="200">
        <v>44859</v>
      </c>
      <c r="P1069" s="182" t="s">
        <v>989</v>
      </c>
    </row>
    <row r="1070" spans="1:16" ht="71.099999999999994" customHeight="1" x14ac:dyDescent="0.2">
      <c r="A1070" s="174">
        <f t="shared" si="16"/>
        <v>1062</v>
      </c>
      <c r="B1070" s="215" t="s">
        <v>2381</v>
      </c>
      <c r="C1070" s="215" t="s">
        <v>2521</v>
      </c>
      <c r="D1070" s="288" t="s">
        <v>2463</v>
      </c>
      <c r="E1070" s="289" t="s">
        <v>83</v>
      </c>
      <c r="F1070" s="215" t="s">
        <v>34</v>
      </c>
      <c r="G1070" s="289" t="s">
        <v>35</v>
      </c>
      <c r="H1070" s="261">
        <v>44562</v>
      </c>
      <c r="I1070" s="182" t="s">
        <v>3425</v>
      </c>
      <c r="J1070" s="182" t="s">
        <v>3425</v>
      </c>
      <c r="K1070" s="180" t="s">
        <v>40</v>
      </c>
      <c r="L1070" s="217" t="s">
        <v>989</v>
      </c>
      <c r="M1070" s="217" t="s">
        <v>989</v>
      </c>
      <c r="N1070" s="181" t="s">
        <v>41</v>
      </c>
      <c r="O1070" s="200">
        <v>44859</v>
      </c>
      <c r="P1070" s="182" t="s">
        <v>989</v>
      </c>
    </row>
    <row r="1071" spans="1:16" ht="71.099999999999994" customHeight="1" x14ac:dyDescent="0.2">
      <c r="A1071" s="174">
        <f t="shared" si="16"/>
        <v>1063</v>
      </c>
      <c r="B1071" s="215" t="s">
        <v>2381</v>
      </c>
      <c r="C1071" s="215" t="s">
        <v>2693</v>
      </c>
      <c r="D1071" s="288" t="s">
        <v>2694</v>
      </c>
      <c r="E1071" s="289" t="s">
        <v>83</v>
      </c>
      <c r="F1071" s="215" t="s">
        <v>34</v>
      </c>
      <c r="G1071" s="289" t="s">
        <v>35</v>
      </c>
      <c r="H1071" s="261">
        <v>44562</v>
      </c>
      <c r="I1071" s="182" t="s">
        <v>3425</v>
      </c>
      <c r="J1071" s="182" t="s">
        <v>3425</v>
      </c>
      <c r="K1071" s="180" t="s">
        <v>40</v>
      </c>
      <c r="L1071" s="217" t="s">
        <v>989</v>
      </c>
      <c r="M1071" s="217" t="s">
        <v>989</v>
      </c>
      <c r="N1071" s="181" t="s">
        <v>41</v>
      </c>
      <c r="O1071" s="200">
        <v>44859</v>
      </c>
      <c r="P1071" s="182" t="s">
        <v>989</v>
      </c>
    </row>
    <row r="1072" spans="1:16" ht="71.099999999999994" customHeight="1" x14ac:dyDescent="0.2">
      <c r="A1072" s="174">
        <f t="shared" si="16"/>
        <v>1064</v>
      </c>
      <c r="B1072" s="215" t="s">
        <v>2381</v>
      </c>
      <c r="C1072" s="215" t="s">
        <v>2695</v>
      </c>
      <c r="D1072" s="288" t="s">
        <v>2696</v>
      </c>
      <c r="E1072" s="289" t="s">
        <v>83</v>
      </c>
      <c r="F1072" s="215" t="s">
        <v>34</v>
      </c>
      <c r="G1072" s="289" t="s">
        <v>35</v>
      </c>
      <c r="H1072" s="261">
        <v>44562</v>
      </c>
      <c r="I1072" s="182" t="s">
        <v>3425</v>
      </c>
      <c r="J1072" s="182" t="s">
        <v>3425</v>
      </c>
      <c r="K1072" s="180" t="s">
        <v>40</v>
      </c>
      <c r="L1072" s="217" t="s">
        <v>989</v>
      </c>
      <c r="M1072" s="217" t="s">
        <v>989</v>
      </c>
      <c r="N1072" s="181" t="s">
        <v>41</v>
      </c>
      <c r="O1072" s="200">
        <v>44859</v>
      </c>
      <c r="P1072" s="182" t="s">
        <v>989</v>
      </c>
    </row>
    <row r="1073" spans="1:16" ht="71.099999999999994" customHeight="1" x14ac:dyDescent="0.2">
      <c r="A1073" s="174">
        <f t="shared" si="16"/>
        <v>1065</v>
      </c>
      <c r="B1073" s="215" t="s">
        <v>2381</v>
      </c>
      <c r="C1073" s="215" t="s">
        <v>2697</v>
      </c>
      <c r="D1073" s="288" t="s">
        <v>2649</v>
      </c>
      <c r="E1073" s="289" t="s">
        <v>83</v>
      </c>
      <c r="F1073" s="215" t="s">
        <v>34</v>
      </c>
      <c r="G1073" s="289" t="s">
        <v>35</v>
      </c>
      <c r="H1073" s="261">
        <v>44562</v>
      </c>
      <c r="I1073" s="182" t="s">
        <v>3425</v>
      </c>
      <c r="J1073" s="182" t="s">
        <v>3425</v>
      </c>
      <c r="K1073" s="180" t="s">
        <v>40</v>
      </c>
      <c r="L1073" s="217" t="s">
        <v>989</v>
      </c>
      <c r="M1073" s="217" t="s">
        <v>989</v>
      </c>
      <c r="N1073" s="181" t="s">
        <v>41</v>
      </c>
      <c r="O1073" s="200">
        <v>44859</v>
      </c>
      <c r="P1073" s="182" t="s">
        <v>989</v>
      </c>
    </row>
    <row r="1074" spans="1:16" ht="71.099999999999994" customHeight="1" x14ac:dyDescent="0.2">
      <c r="A1074" s="174">
        <f t="shared" si="16"/>
        <v>1066</v>
      </c>
      <c r="B1074" s="215" t="s">
        <v>2381</v>
      </c>
      <c r="C1074" s="215" t="s">
        <v>2698</v>
      </c>
      <c r="D1074" s="288" t="s">
        <v>2649</v>
      </c>
      <c r="E1074" s="289" t="s">
        <v>83</v>
      </c>
      <c r="F1074" s="215" t="s">
        <v>34</v>
      </c>
      <c r="G1074" s="289" t="s">
        <v>35</v>
      </c>
      <c r="H1074" s="261">
        <v>44562</v>
      </c>
      <c r="I1074" s="182" t="s">
        <v>3425</v>
      </c>
      <c r="J1074" s="182" t="s">
        <v>3425</v>
      </c>
      <c r="K1074" s="180" t="s">
        <v>40</v>
      </c>
      <c r="L1074" s="217" t="s">
        <v>989</v>
      </c>
      <c r="M1074" s="217" t="s">
        <v>989</v>
      </c>
      <c r="N1074" s="181" t="s">
        <v>41</v>
      </c>
      <c r="O1074" s="200">
        <v>44859</v>
      </c>
      <c r="P1074" s="182" t="s">
        <v>989</v>
      </c>
    </row>
    <row r="1075" spans="1:16" ht="71.099999999999994" customHeight="1" x14ac:dyDescent="0.2">
      <c r="A1075" s="174">
        <f t="shared" si="16"/>
        <v>1067</v>
      </c>
      <c r="B1075" s="215" t="s">
        <v>2381</v>
      </c>
      <c r="C1075" s="215" t="s">
        <v>2699</v>
      </c>
      <c r="D1075" s="288" t="s">
        <v>2699</v>
      </c>
      <c r="E1075" s="289" t="s">
        <v>83</v>
      </c>
      <c r="F1075" s="215" t="s">
        <v>34</v>
      </c>
      <c r="G1075" s="289" t="s">
        <v>35</v>
      </c>
      <c r="H1075" s="261">
        <v>44562</v>
      </c>
      <c r="I1075" s="182" t="s">
        <v>3425</v>
      </c>
      <c r="J1075" s="182" t="s">
        <v>3425</v>
      </c>
      <c r="K1075" s="180" t="s">
        <v>40</v>
      </c>
      <c r="L1075" s="217" t="s">
        <v>989</v>
      </c>
      <c r="M1075" s="217" t="s">
        <v>989</v>
      </c>
      <c r="N1075" s="181" t="s">
        <v>41</v>
      </c>
      <c r="O1075" s="200">
        <v>44859</v>
      </c>
      <c r="P1075" s="182" t="s">
        <v>989</v>
      </c>
    </row>
    <row r="1076" spans="1:16" ht="71.099999999999994" customHeight="1" x14ac:dyDescent="0.2">
      <c r="A1076" s="174">
        <f t="shared" si="16"/>
        <v>1068</v>
      </c>
      <c r="B1076" s="215" t="s">
        <v>2381</v>
      </c>
      <c r="C1076" s="215" t="s">
        <v>2700</v>
      </c>
      <c r="D1076" s="288" t="s">
        <v>2700</v>
      </c>
      <c r="E1076" s="289" t="s">
        <v>83</v>
      </c>
      <c r="F1076" s="215" t="s">
        <v>34</v>
      </c>
      <c r="G1076" s="289" t="s">
        <v>35</v>
      </c>
      <c r="H1076" s="261">
        <v>44562</v>
      </c>
      <c r="I1076" s="182" t="s">
        <v>3425</v>
      </c>
      <c r="J1076" s="182" t="s">
        <v>3425</v>
      </c>
      <c r="K1076" s="180" t="s">
        <v>40</v>
      </c>
      <c r="L1076" s="217" t="s">
        <v>989</v>
      </c>
      <c r="M1076" s="217" t="s">
        <v>989</v>
      </c>
      <c r="N1076" s="181" t="s">
        <v>41</v>
      </c>
      <c r="O1076" s="200">
        <v>44859</v>
      </c>
      <c r="P1076" s="182" t="s">
        <v>989</v>
      </c>
    </row>
    <row r="1077" spans="1:16" ht="71.099999999999994" customHeight="1" x14ac:dyDescent="0.2">
      <c r="A1077" s="174">
        <f t="shared" si="16"/>
        <v>1069</v>
      </c>
      <c r="B1077" s="215" t="s">
        <v>2381</v>
      </c>
      <c r="C1077" s="215" t="s">
        <v>2701</v>
      </c>
      <c r="D1077" s="288" t="s">
        <v>2498</v>
      </c>
      <c r="E1077" s="289" t="s">
        <v>83</v>
      </c>
      <c r="F1077" s="215" t="s">
        <v>34</v>
      </c>
      <c r="G1077" s="289" t="s">
        <v>35</v>
      </c>
      <c r="H1077" s="261">
        <v>44562</v>
      </c>
      <c r="I1077" s="182" t="s">
        <v>3425</v>
      </c>
      <c r="J1077" s="182" t="s">
        <v>3425</v>
      </c>
      <c r="K1077" s="180" t="s">
        <v>40</v>
      </c>
      <c r="L1077" s="217" t="s">
        <v>989</v>
      </c>
      <c r="M1077" s="217" t="s">
        <v>989</v>
      </c>
      <c r="N1077" s="181" t="s">
        <v>41</v>
      </c>
      <c r="O1077" s="200">
        <v>44859</v>
      </c>
      <c r="P1077" s="182" t="s">
        <v>989</v>
      </c>
    </row>
    <row r="1078" spans="1:16" ht="71.099999999999994" customHeight="1" x14ac:dyDescent="0.2">
      <c r="A1078" s="174">
        <f t="shared" si="16"/>
        <v>1070</v>
      </c>
      <c r="B1078" s="215" t="s">
        <v>2381</v>
      </c>
      <c r="C1078" s="215" t="s">
        <v>2640</v>
      </c>
      <c r="D1078" s="288" t="s">
        <v>2453</v>
      </c>
      <c r="E1078" s="289" t="s">
        <v>83</v>
      </c>
      <c r="F1078" s="215" t="s">
        <v>34</v>
      </c>
      <c r="G1078" s="289" t="s">
        <v>35</v>
      </c>
      <c r="H1078" s="261">
        <v>44562</v>
      </c>
      <c r="I1078" s="182" t="s">
        <v>3425</v>
      </c>
      <c r="J1078" s="182" t="s">
        <v>3425</v>
      </c>
      <c r="K1078" s="180" t="s">
        <v>40</v>
      </c>
      <c r="L1078" s="217" t="s">
        <v>989</v>
      </c>
      <c r="M1078" s="217" t="s">
        <v>989</v>
      </c>
      <c r="N1078" s="181" t="s">
        <v>41</v>
      </c>
      <c r="O1078" s="200">
        <v>44859</v>
      </c>
      <c r="P1078" s="182" t="s">
        <v>989</v>
      </c>
    </row>
    <row r="1079" spans="1:16" ht="71.099999999999994" customHeight="1" x14ac:dyDescent="0.2">
      <c r="A1079" s="174">
        <f t="shared" si="16"/>
        <v>1071</v>
      </c>
      <c r="B1079" s="215" t="s">
        <v>2381</v>
      </c>
      <c r="C1079" s="215" t="s">
        <v>2602</v>
      </c>
      <c r="D1079" s="288" t="s">
        <v>2455</v>
      </c>
      <c r="E1079" s="289" t="s">
        <v>83</v>
      </c>
      <c r="F1079" s="215" t="s">
        <v>34</v>
      </c>
      <c r="G1079" s="289" t="s">
        <v>35</v>
      </c>
      <c r="H1079" s="261">
        <v>44562</v>
      </c>
      <c r="I1079" s="182" t="s">
        <v>3425</v>
      </c>
      <c r="J1079" s="182" t="s">
        <v>3425</v>
      </c>
      <c r="K1079" s="180" t="s">
        <v>40</v>
      </c>
      <c r="L1079" s="217" t="s">
        <v>989</v>
      </c>
      <c r="M1079" s="217" t="s">
        <v>989</v>
      </c>
      <c r="N1079" s="181" t="s">
        <v>41</v>
      </c>
      <c r="O1079" s="200">
        <v>44859</v>
      </c>
      <c r="P1079" s="182" t="s">
        <v>989</v>
      </c>
    </row>
    <row r="1080" spans="1:16" ht="71.099999999999994" customHeight="1" x14ac:dyDescent="0.2">
      <c r="A1080" s="174">
        <f t="shared" si="16"/>
        <v>1072</v>
      </c>
      <c r="B1080" s="215" t="s">
        <v>2381</v>
      </c>
      <c r="C1080" s="215" t="s">
        <v>2519</v>
      </c>
      <c r="D1080" s="288" t="s">
        <v>2459</v>
      </c>
      <c r="E1080" s="289" t="s">
        <v>83</v>
      </c>
      <c r="F1080" s="215" t="s">
        <v>34</v>
      </c>
      <c r="G1080" s="289" t="s">
        <v>35</v>
      </c>
      <c r="H1080" s="261">
        <v>44562</v>
      </c>
      <c r="I1080" s="182" t="s">
        <v>3425</v>
      </c>
      <c r="J1080" s="182" t="s">
        <v>3425</v>
      </c>
      <c r="K1080" s="180" t="s">
        <v>40</v>
      </c>
      <c r="L1080" s="217" t="s">
        <v>989</v>
      </c>
      <c r="M1080" s="217" t="s">
        <v>989</v>
      </c>
      <c r="N1080" s="181" t="s">
        <v>41</v>
      </c>
      <c r="O1080" s="200">
        <v>44859</v>
      </c>
      <c r="P1080" s="182" t="s">
        <v>989</v>
      </c>
    </row>
    <row r="1081" spans="1:16" ht="71.099999999999994" customHeight="1" x14ac:dyDescent="0.2">
      <c r="A1081" s="174">
        <f t="shared" si="16"/>
        <v>1073</v>
      </c>
      <c r="B1081" s="215" t="s">
        <v>2381</v>
      </c>
      <c r="C1081" s="215" t="s">
        <v>2520</v>
      </c>
      <c r="D1081" s="288" t="s">
        <v>2461</v>
      </c>
      <c r="E1081" s="289" t="s">
        <v>83</v>
      </c>
      <c r="F1081" s="215" t="s">
        <v>34</v>
      </c>
      <c r="G1081" s="289" t="s">
        <v>35</v>
      </c>
      <c r="H1081" s="261">
        <v>44562</v>
      </c>
      <c r="I1081" s="182" t="s">
        <v>3425</v>
      </c>
      <c r="J1081" s="182" t="s">
        <v>3425</v>
      </c>
      <c r="K1081" s="180" t="s">
        <v>40</v>
      </c>
      <c r="L1081" s="217" t="s">
        <v>989</v>
      </c>
      <c r="M1081" s="217" t="s">
        <v>989</v>
      </c>
      <c r="N1081" s="181" t="s">
        <v>41</v>
      </c>
      <c r="O1081" s="200">
        <v>44859</v>
      </c>
      <c r="P1081" s="182" t="s">
        <v>989</v>
      </c>
    </row>
    <row r="1082" spans="1:16" ht="71.099999999999994" customHeight="1" x14ac:dyDescent="0.2">
      <c r="A1082" s="174">
        <f t="shared" si="16"/>
        <v>1074</v>
      </c>
      <c r="B1082" s="215" t="s">
        <v>2381</v>
      </c>
      <c r="C1082" s="215" t="s">
        <v>2521</v>
      </c>
      <c r="D1082" s="288" t="s">
        <v>2463</v>
      </c>
      <c r="E1082" s="289" t="s">
        <v>83</v>
      </c>
      <c r="F1082" s="215" t="s">
        <v>34</v>
      </c>
      <c r="G1082" s="289" t="s">
        <v>35</v>
      </c>
      <c r="H1082" s="261">
        <v>44562</v>
      </c>
      <c r="I1082" s="182" t="s">
        <v>3425</v>
      </c>
      <c r="J1082" s="182" t="s">
        <v>3425</v>
      </c>
      <c r="K1082" s="180" t="s">
        <v>40</v>
      </c>
      <c r="L1082" s="217" t="s">
        <v>989</v>
      </c>
      <c r="M1082" s="217" t="s">
        <v>989</v>
      </c>
      <c r="N1082" s="181" t="s">
        <v>41</v>
      </c>
      <c r="O1082" s="200">
        <v>44859</v>
      </c>
      <c r="P1082" s="182" t="s">
        <v>989</v>
      </c>
    </row>
    <row r="1083" spans="1:16" ht="71.099999999999994" customHeight="1" x14ac:dyDescent="0.2">
      <c r="A1083" s="174">
        <f t="shared" si="16"/>
        <v>1075</v>
      </c>
      <c r="B1083" s="215" t="s">
        <v>2381</v>
      </c>
      <c r="C1083" s="215" t="s">
        <v>2522</v>
      </c>
      <c r="D1083" s="288" t="s">
        <v>2523</v>
      </c>
      <c r="E1083" s="289" t="s">
        <v>83</v>
      </c>
      <c r="F1083" s="215" t="s">
        <v>34</v>
      </c>
      <c r="G1083" s="289" t="s">
        <v>35</v>
      </c>
      <c r="H1083" s="261">
        <v>44562</v>
      </c>
      <c r="I1083" s="182" t="s">
        <v>3425</v>
      </c>
      <c r="J1083" s="182" t="s">
        <v>3425</v>
      </c>
      <c r="K1083" s="180" t="s">
        <v>40</v>
      </c>
      <c r="L1083" s="217" t="s">
        <v>989</v>
      </c>
      <c r="M1083" s="217" t="s">
        <v>989</v>
      </c>
      <c r="N1083" s="181" t="s">
        <v>41</v>
      </c>
      <c r="O1083" s="200">
        <v>44859</v>
      </c>
      <c r="P1083" s="182" t="s">
        <v>989</v>
      </c>
    </row>
    <row r="1084" spans="1:16" ht="71.099999999999994" customHeight="1" x14ac:dyDescent="0.2">
      <c r="A1084" s="174">
        <f t="shared" si="16"/>
        <v>1076</v>
      </c>
      <c r="B1084" s="215" t="s">
        <v>2381</v>
      </c>
      <c r="C1084" s="215" t="s">
        <v>2524</v>
      </c>
      <c r="D1084" s="288" t="s">
        <v>2525</v>
      </c>
      <c r="E1084" s="289" t="s">
        <v>83</v>
      </c>
      <c r="F1084" s="215" t="s">
        <v>34</v>
      </c>
      <c r="G1084" s="289" t="s">
        <v>35</v>
      </c>
      <c r="H1084" s="261">
        <v>44562</v>
      </c>
      <c r="I1084" s="182" t="s">
        <v>3425</v>
      </c>
      <c r="J1084" s="182" t="s">
        <v>3425</v>
      </c>
      <c r="K1084" s="180" t="s">
        <v>40</v>
      </c>
      <c r="L1084" s="217" t="s">
        <v>989</v>
      </c>
      <c r="M1084" s="217" t="s">
        <v>989</v>
      </c>
      <c r="N1084" s="181" t="s">
        <v>41</v>
      </c>
      <c r="O1084" s="200">
        <v>44859</v>
      </c>
      <c r="P1084" s="182" t="s">
        <v>989</v>
      </c>
    </row>
    <row r="1085" spans="1:16" ht="71.099999999999994" customHeight="1" x14ac:dyDescent="0.2">
      <c r="A1085" s="174">
        <f t="shared" si="16"/>
        <v>1077</v>
      </c>
      <c r="B1085" s="215" t="s">
        <v>2381</v>
      </c>
      <c r="C1085" s="215" t="s">
        <v>2526</v>
      </c>
      <c r="D1085" s="288" t="s">
        <v>2527</v>
      </c>
      <c r="E1085" s="289" t="s">
        <v>83</v>
      </c>
      <c r="F1085" s="215" t="s">
        <v>34</v>
      </c>
      <c r="G1085" s="289" t="s">
        <v>35</v>
      </c>
      <c r="H1085" s="261">
        <v>44562</v>
      </c>
      <c r="I1085" s="182" t="s">
        <v>3425</v>
      </c>
      <c r="J1085" s="182" t="s">
        <v>3425</v>
      </c>
      <c r="K1085" s="180" t="s">
        <v>40</v>
      </c>
      <c r="L1085" s="217" t="s">
        <v>989</v>
      </c>
      <c r="M1085" s="217" t="s">
        <v>989</v>
      </c>
      <c r="N1085" s="181" t="s">
        <v>41</v>
      </c>
      <c r="O1085" s="200">
        <v>44863</v>
      </c>
      <c r="P1085" s="182" t="s">
        <v>989</v>
      </c>
    </row>
    <row r="1086" spans="1:16" ht="71.099999999999994" customHeight="1" x14ac:dyDescent="0.2">
      <c r="A1086" s="174">
        <f t="shared" si="16"/>
        <v>1078</v>
      </c>
      <c r="B1086" s="215" t="s">
        <v>2381</v>
      </c>
      <c r="C1086" s="215" t="s">
        <v>2528</v>
      </c>
      <c r="D1086" s="288" t="s">
        <v>2529</v>
      </c>
      <c r="E1086" s="289" t="s">
        <v>83</v>
      </c>
      <c r="F1086" s="215" t="s">
        <v>34</v>
      </c>
      <c r="G1086" s="289" t="s">
        <v>35</v>
      </c>
      <c r="H1086" s="261">
        <v>44562</v>
      </c>
      <c r="I1086" s="182" t="s">
        <v>3425</v>
      </c>
      <c r="J1086" s="182" t="s">
        <v>3425</v>
      </c>
      <c r="K1086" s="180" t="s">
        <v>40</v>
      </c>
      <c r="L1086" s="217" t="s">
        <v>989</v>
      </c>
      <c r="M1086" s="217" t="s">
        <v>989</v>
      </c>
      <c r="N1086" s="181" t="s">
        <v>41</v>
      </c>
      <c r="O1086" s="200">
        <v>44859</v>
      </c>
      <c r="P1086" s="182" t="s">
        <v>989</v>
      </c>
    </row>
    <row r="1087" spans="1:16" ht="71.099999999999994" customHeight="1" x14ac:dyDescent="0.2">
      <c r="A1087" s="174">
        <f t="shared" si="16"/>
        <v>1079</v>
      </c>
      <c r="B1087" s="215" t="s">
        <v>2381</v>
      </c>
      <c r="C1087" s="215" t="s">
        <v>2530</v>
      </c>
      <c r="D1087" s="288" t="s">
        <v>2531</v>
      </c>
      <c r="E1087" s="289" t="s">
        <v>83</v>
      </c>
      <c r="F1087" s="215" t="s">
        <v>34</v>
      </c>
      <c r="G1087" s="289" t="s">
        <v>35</v>
      </c>
      <c r="H1087" s="261">
        <v>44562</v>
      </c>
      <c r="I1087" s="182" t="s">
        <v>3425</v>
      </c>
      <c r="J1087" s="182" t="s">
        <v>3425</v>
      </c>
      <c r="K1087" s="180" t="s">
        <v>40</v>
      </c>
      <c r="L1087" s="217" t="s">
        <v>989</v>
      </c>
      <c r="M1087" s="217" t="s">
        <v>989</v>
      </c>
      <c r="N1087" s="181" t="s">
        <v>41</v>
      </c>
      <c r="O1087" s="200">
        <v>44859</v>
      </c>
      <c r="P1087" s="182" t="s">
        <v>989</v>
      </c>
    </row>
    <row r="1088" spans="1:16" ht="71.099999999999994" customHeight="1" x14ac:dyDescent="0.2">
      <c r="A1088" s="174">
        <f t="shared" si="16"/>
        <v>1080</v>
      </c>
      <c r="B1088" s="215" t="s">
        <v>2381</v>
      </c>
      <c r="C1088" s="215" t="s">
        <v>2604</v>
      </c>
      <c r="D1088" s="288" t="s">
        <v>2469</v>
      </c>
      <c r="E1088" s="289" t="s">
        <v>83</v>
      </c>
      <c r="F1088" s="215" t="s">
        <v>34</v>
      </c>
      <c r="G1088" s="289" t="s">
        <v>35</v>
      </c>
      <c r="H1088" s="261">
        <v>44562</v>
      </c>
      <c r="I1088" s="182" t="s">
        <v>3425</v>
      </c>
      <c r="J1088" s="182" t="s">
        <v>3425</v>
      </c>
      <c r="K1088" s="180" t="s">
        <v>40</v>
      </c>
      <c r="L1088" s="217" t="s">
        <v>989</v>
      </c>
      <c r="M1088" s="217" t="s">
        <v>989</v>
      </c>
      <c r="N1088" s="181" t="s">
        <v>41</v>
      </c>
      <c r="O1088" s="200">
        <v>44859</v>
      </c>
      <c r="P1088" s="182" t="s">
        <v>989</v>
      </c>
    </row>
    <row r="1089" spans="1:16" ht="71.099999999999994" customHeight="1" x14ac:dyDescent="0.2">
      <c r="A1089" s="174">
        <f t="shared" si="16"/>
        <v>1081</v>
      </c>
      <c r="B1089" s="215" t="s">
        <v>2381</v>
      </c>
      <c r="C1089" s="215" t="s">
        <v>2605</v>
      </c>
      <c r="D1089" s="288" t="s">
        <v>2471</v>
      </c>
      <c r="E1089" s="289" t="s">
        <v>83</v>
      </c>
      <c r="F1089" s="215" t="s">
        <v>34</v>
      </c>
      <c r="G1089" s="289" t="s">
        <v>35</v>
      </c>
      <c r="H1089" s="261">
        <v>44562</v>
      </c>
      <c r="I1089" s="182" t="s">
        <v>3425</v>
      </c>
      <c r="J1089" s="182" t="s">
        <v>3425</v>
      </c>
      <c r="K1089" s="180" t="s">
        <v>40</v>
      </c>
      <c r="L1089" s="217" t="s">
        <v>989</v>
      </c>
      <c r="M1089" s="217" t="s">
        <v>989</v>
      </c>
      <c r="N1089" s="181" t="s">
        <v>41</v>
      </c>
      <c r="O1089" s="200">
        <v>44859</v>
      </c>
      <c r="P1089" s="182" t="s">
        <v>989</v>
      </c>
    </row>
    <row r="1090" spans="1:16" ht="71.099999999999994" customHeight="1" x14ac:dyDescent="0.2">
      <c r="A1090" s="174">
        <f t="shared" si="16"/>
        <v>1082</v>
      </c>
      <c r="B1090" s="215" t="s">
        <v>2381</v>
      </c>
      <c r="C1090" s="215" t="s">
        <v>2472</v>
      </c>
      <c r="D1090" s="288" t="s">
        <v>2532</v>
      </c>
      <c r="E1090" s="289" t="s">
        <v>83</v>
      </c>
      <c r="F1090" s="215" t="s">
        <v>34</v>
      </c>
      <c r="G1090" s="289" t="s">
        <v>35</v>
      </c>
      <c r="H1090" s="261">
        <v>44562</v>
      </c>
      <c r="I1090" s="182" t="s">
        <v>3425</v>
      </c>
      <c r="J1090" s="182" t="s">
        <v>3425</v>
      </c>
      <c r="K1090" s="180" t="s">
        <v>40</v>
      </c>
      <c r="L1090" s="217" t="s">
        <v>989</v>
      </c>
      <c r="M1090" s="217" t="s">
        <v>989</v>
      </c>
      <c r="N1090" s="181" t="s">
        <v>41</v>
      </c>
      <c r="O1090" s="200">
        <v>44859</v>
      </c>
      <c r="P1090" s="182" t="s">
        <v>989</v>
      </c>
    </row>
    <row r="1091" spans="1:16" ht="71.099999999999994" customHeight="1" x14ac:dyDescent="0.2">
      <c r="A1091" s="174">
        <f t="shared" si="16"/>
        <v>1083</v>
      </c>
      <c r="B1091" s="215" t="s">
        <v>2381</v>
      </c>
      <c r="C1091" s="215" t="s">
        <v>2533</v>
      </c>
      <c r="D1091" s="288" t="s">
        <v>2475</v>
      </c>
      <c r="E1091" s="289" t="s">
        <v>83</v>
      </c>
      <c r="F1091" s="215" t="s">
        <v>34</v>
      </c>
      <c r="G1091" s="289" t="s">
        <v>35</v>
      </c>
      <c r="H1091" s="261">
        <v>44562</v>
      </c>
      <c r="I1091" s="182" t="s">
        <v>3425</v>
      </c>
      <c r="J1091" s="182" t="s">
        <v>3425</v>
      </c>
      <c r="K1091" s="180" t="s">
        <v>40</v>
      </c>
      <c r="L1091" s="217" t="s">
        <v>989</v>
      </c>
      <c r="M1091" s="217" t="s">
        <v>989</v>
      </c>
      <c r="N1091" s="181" t="s">
        <v>41</v>
      </c>
      <c r="O1091" s="200">
        <v>44859</v>
      </c>
      <c r="P1091" s="182" t="s">
        <v>989</v>
      </c>
    </row>
    <row r="1092" spans="1:16" ht="71.099999999999994" customHeight="1" x14ac:dyDescent="0.2">
      <c r="A1092" s="174">
        <f t="shared" si="16"/>
        <v>1084</v>
      </c>
      <c r="B1092" s="215" t="s">
        <v>2381</v>
      </c>
      <c r="C1092" s="215" t="s">
        <v>2534</v>
      </c>
      <c r="D1092" s="288" t="s">
        <v>2475</v>
      </c>
      <c r="E1092" s="289" t="s">
        <v>83</v>
      </c>
      <c r="F1092" s="215" t="s">
        <v>34</v>
      </c>
      <c r="G1092" s="289" t="s">
        <v>35</v>
      </c>
      <c r="H1092" s="261">
        <v>44562</v>
      </c>
      <c r="I1092" s="182" t="s">
        <v>3425</v>
      </c>
      <c r="J1092" s="182" t="s">
        <v>3425</v>
      </c>
      <c r="K1092" s="180" t="s">
        <v>40</v>
      </c>
      <c r="L1092" s="217" t="s">
        <v>989</v>
      </c>
      <c r="M1092" s="217" t="s">
        <v>989</v>
      </c>
      <c r="N1092" s="181" t="s">
        <v>41</v>
      </c>
      <c r="O1092" s="200">
        <v>44859</v>
      </c>
      <c r="P1092" s="182" t="s">
        <v>989</v>
      </c>
    </row>
    <row r="1093" spans="1:16" ht="71.099999999999994" customHeight="1" x14ac:dyDescent="0.2">
      <c r="A1093" s="174">
        <f t="shared" si="16"/>
        <v>1085</v>
      </c>
      <c r="B1093" s="215" t="s">
        <v>2381</v>
      </c>
      <c r="C1093" s="215" t="s">
        <v>2535</v>
      </c>
      <c r="D1093" s="288" t="s">
        <v>2453</v>
      </c>
      <c r="E1093" s="289" t="s">
        <v>83</v>
      </c>
      <c r="F1093" s="215" t="s">
        <v>34</v>
      </c>
      <c r="G1093" s="289" t="s">
        <v>35</v>
      </c>
      <c r="H1093" s="261">
        <v>44562</v>
      </c>
      <c r="I1093" s="182" t="s">
        <v>3425</v>
      </c>
      <c r="J1093" s="182" t="s">
        <v>3425</v>
      </c>
      <c r="K1093" s="180" t="s">
        <v>40</v>
      </c>
      <c r="L1093" s="217" t="s">
        <v>989</v>
      </c>
      <c r="M1093" s="217" t="s">
        <v>989</v>
      </c>
      <c r="N1093" s="181" t="s">
        <v>41</v>
      </c>
      <c r="O1093" s="200">
        <v>44859</v>
      </c>
      <c r="P1093" s="182" t="s">
        <v>989</v>
      </c>
    </row>
    <row r="1094" spans="1:16" ht="71.099999999999994" customHeight="1" x14ac:dyDescent="0.2">
      <c r="A1094" s="174">
        <f t="shared" si="16"/>
        <v>1086</v>
      </c>
      <c r="B1094" s="215" t="s">
        <v>2381</v>
      </c>
      <c r="C1094" s="215" t="s">
        <v>2536</v>
      </c>
      <c r="D1094" s="288" t="s">
        <v>2455</v>
      </c>
      <c r="E1094" s="289" t="s">
        <v>83</v>
      </c>
      <c r="F1094" s="215" t="s">
        <v>34</v>
      </c>
      <c r="G1094" s="289" t="s">
        <v>35</v>
      </c>
      <c r="H1094" s="261">
        <v>44562</v>
      </c>
      <c r="I1094" s="182" t="s">
        <v>3425</v>
      </c>
      <c r="J1094" s="182" t="s">
        <v>3425</v>
      </c>
      <c r="K1094" s="180" t="s">
        <v>40</v>
      </c>
      <c r="L1094" s="217" t="s">
        <v>989</v>
      </c>
      <c r="M1094" s="217" t="s">
        <v>989</v>
      </c>
      <c r="N1094" s="181" t="s">
        <v>41</v>
      </c>
      <c r="O1094" s="200">
        <v>44859</v>
      </c>
      <c r="P1094" s="182" t="s">
        <v>989</v>
      </c>
    </row>
    <row r="1095" spans="1:16" ht="71.099999999999994" customHeight="1" x14ac:dyDescent="0.2">
      <c r="A1095" s="174">
        <f t="shared" si="16"/>
        <v>1087</v>
      </c>
      <c r="B1095" s="215" t="s">
        <v>2381</v>
      </c>
      <c r="C1095" s="215" t="s">
        <v>2482</v>
      </c>
      <c r="D1095" s="288" t="s">
        <v>2459</v>
      </c>
      <c r="E1095" s="289" t="s">
        <v>83</v>
      </c>
      <c r="F1095" s="215" t="s">
        <v>34</v>
      </c>
      <c r="G1095" s="289" t="s">
        <v>35</v>
      </c>
      <c r="H1095" s="261">
        <v>44562</v>
      </c>
      <c r="I1095" s="182" t="s">
        <v>3425</v>
      </c>
      <c r="J1095" s="182" t="s">
        <v>3425</v>
      </c>
      <c r="K1095" s="180" t="s">
        <v>40</v>
      </c>
      <c r="L1095" s="217" t="s">
        <v>989</v>
      </c>
      <c r="M1095" s="217" t="s">
        <v>989</v>
      </c>
      <c r="N1095" s="181" t="s">
        <v>41</v>
      </c>
      <c r="O1095" s="200">
        <v>44859</v>
      </c>
      <c r="P1095" s="182" t="s">
        <v>989</v>
      </c>
    </row>
    <row r="1096" spans="1:16" ht="71.099999999999994" customHeight="1" x14ac:dyDescent="0.2">
      <c r="A1096" s="174">
        <f t="shared" si="16"/>
        <v>1088</v>
      </c>
      <c r="B1096" s="215" t="s">
        <v>2381</v>
      </c>
      <c r="C1096" s="215" t="s">
        <v>2537</v>
      </c>
      <c r="D1096" s="288" t="s">
        <v>2461</v>
      </c>
      <c r="E1096" s="289" t="s">
        <v>83</v>
      </c>
      <c r="F1096" s="215" t="s">
        <v>34</v>
      </c>
      <c r="G1096" s="289" t="s">
        <v>35</v>
      </c>
      <c r="H1096" s="261">
        <v>44562</v>
      </c>
      <c r="I1096" s="182" t="s">
        <v>3425</v>
      </c>
      <c r="J1096" s="182" t="s">
        <v>3425</v>
      </c>
      <c r="K1096" s="180" t="s">
        <v>40</v>
      </c>
      <c r="L1096" s="217" t="s">
        <v>989</v>
      </c>
      <c r="M1096" s="217" t="s">
        <v>989</v>
      </c>
      <c r="N1096" s="181" t="s">
        <v>41</v>
      </c>
      <c r="O1096" s="200">
        <v>44859</v>
      </c>
      <c r="P1096" s="182" t="s">
        <v>989</v>
      </c>
    </row>
    <row r="1097" spans="1:16" ht="71.099999999999994" customHeight="1" x14ac:dyDescent="0.2">
      <c r="A1097" s="174">
        <f t="shared" si="16"/>
        <v>1089</v>
      </c>
      <c r="B1097" s="215" t="s">
        <v>2381</v>
      </c>
      <c r="C1097" s="215" t="s">
        <v>2538</v>
      </c>
      <c r="D1097" s="288" t="s">
        <v>2463</v>
      </c>
      <c r="E1097" s="289" t="s">
        <v>83</v>
      </c>
      <c r="F1097" s="215" t="s">
        <v>34</v>
      </c>
      <c r="G1097" s="289" t="s">
        <v>35</v>
      </c>
      <c r="H1097" s="261">
        <v>44562</v>
      </c>
      <c r="I1097" s="182" t="s">
        <v>3425</v>
      </c>
      <c r="J1097" s="182" t="s">
        <v>3425</v>
      </c>
      <c r="K1097" s="180" t="s">
        <v>40</v>
      </c>
      <c r="L1097" s="217" t="s">
        <v>989</v>
      </c>
      <c r="M1097" s="217" t="s">
        <v>989</v>
      </c>
      <c r="N1097" s="181" t="s">
        <v>41</v>
      </c>
      <c r="O1097" s="200">
        <v>44859</v>
      </c>
      <c r="P1097" s="182" t="s">
        <v>989</v>
      </c>
    </row>
    <row r="1098" spans="1:16" ht="71.099999999999994" customHeight="1" x14ac:dyDescent="0.2">
      <c r="A1098" s="174">
        <f t="shared" si="16"/>
        <v>1090</v>
      </c>
      <c r="B1098" s="215" t="s">
        <v>2381</v>
      </c>
      <c r="C1098" s="215" t="s">
        <v>2539</v>
      </c>
      <c r="D1098" s="288" t="s">
        <v>2540</v>
      </c>
      <c r="E1098" s="289" t="s">
        <v>83</v>
      </c>
      <c r="F1098" s="215" t="s">
        <v>34</v>
      </c>
      <c r="G1098" s="289" t="s">
        <v>35</v>
      </c>
      <c r="H1098" s="261">
        <v>44562</v>
      </c>
      <c r="I1098" s="182" t="s">
        <v>3425</v>
      </c>
      <c r="J1098" s="182" t="s">
        <v>3425</v>
      </c>
      <c r="K1098" s="180" t="s">
        <v>40</v>
      </c>
      <c r="L1098" s="217" t="s">
        <v>989</v>
      </c>
      <c r="M1098" s="217" t="s">
        <v>989</v>
      </c>
      <c r="N1098" s="181" t="s">
        <v>41</v>
      </c>
      <c r="O1098" s="200">
        <v>44859</v>
      </c>
      <c r="P1098" s="182" t="s">
        <v>989</v>
      </c>
    </row>
    <row r="1099" spans="1:16" ht="71.099999999999994" customHeight="1" x14ac:dyDescent="0.2">
      <c r="A1099" s="174">
        <f t="shared" ref="A1099:A1162" si="17">A1098+1</f>
        <v>1091</v>
      </c>
      <c r="B1099" s="215" t="s">
        <v>2381</v>
      </c>
      <c r="C1099" s="215" t="s">
        <v>2541</v>
      </c>
      <c r="D1099" s="288" t="s">
        <v>2542</v>
      </c>
      <c r="E1099" s="289" t="s">
        <v>83</v>
      </c>
      <c r="F1099" s="215" t="s">
        <v>34</v>
      </c>
      <c r="G1099" s="289" t="s">
        <v>35</v>
      </c>
      <c r="H1099" s="261">
        <v>44562</v>
      </c>
      <c r="I1099" s="182" t="s">
        <v>3425</v>
      </c>
      <c r="J1099" s="182" t="s">
        <v>3425</v>
      </c>
      <c r="K1099" s="180" t="s">
        <v>40</v>
      </c>
      <c r="L1099" s="217" t="s">
        <v>989</v>
      </c>
      <c r="M1099" s="217" t="s">
        <v>989</v>
      </c>
      <c r="N1099" s="181" t="s">
        <v>41</v>
      </c>
      <c r="O1099" s="200">
        <v>44859</v>
      </c>
      <c r="P1099" s="182" t="s">
        <v>989</v>
      </c>
    </row>
    <row r="1100" spans="1:16" ht="71.099999999999994" customHeight="1" x14ac:dyDescent="0.2">
      <c r="A1100" s="174">
        <f t="shared" si="17"/>
        <v>1092</v>
      </c>
      <c r="B1100" s="215" t="s">
        <v>2381</v>
      </c>
      <c r="C1100" s="215" t="s">
        <v>2645</v>
      </c>
      <c r="D1100" s="288" t="s">
        <v>2544</v>
      </c>
      <c r="E1100" s="289" t="s">
        <v>83</v>
      </c>
      <c r="F1100" s="215" t="s">
        <v>34</v>
      </c>
      <c r="G1100" s="289" t="s">
        <v>35</v>
      </c>
      <c r="H1100" s="261">
        <v>44562</v>
      </c>
      <c r="I1100" s="182" t="s">
        <v>3425</v>
      </c>
      <c r="J1100" s="182" t="s">
        <v>3425</v>
      </c>
      <c r="K1100" s="180" t="s">
        <v>40</v>
      </c>
      <c r="L1100" s="217" t="s">
        <v>989</v>
      </c>
      <c r="M1100" s="217" t="s">
        <v>989</v>
      </c>
      <c r="N1100" s="181" t="s">
        <v>41</v>
      </c>
      <c r="O1100" s="200">
        <v>44859</v>
      </c>
      <c r="P1100" s="182" t="s">
        <v>989</v>
      </c>
    </row>
    <row r="1101" spans="1:16" ht="71.099999999999994" customHeight="1" x14ac:dyDescent="0.2">
      <c r="A1101" s="174">
        <f t="shared" si="17"/>
        <v>1093</v>
      </c>
      <c r="B1101" s="215" t="s">
        <v>2381</v>
      </c>
      <c r="C1101" s="215" t="s">
        <v>2646</v>
      </c>
      <c r="D1101" s="288" t="s">
        <v>2546</v>
      </c>
      <c r="E1101" s="289" t="s">
        <v>83</v>
      </c>
      <c r="F1101" s="215" t="s">
        <v>34</v>
      </c>
      <c r="G1101" s="289" t="s">
        <v>35</v>
      </c>
      <c r="H1101" s="261">
        <v>44562</v>
      </c>
      <c r="I1101" s="182" t="s">
        <v>3425</v>
      </c>
      <c r="J1101" s="182" t="s">
        <v>3425</v>
      </c>
      <c r="K1101" s="180" t="s">
        <v>40</v>
      </c>
      <c r="L1101" s="217" t="s">
        <v>989</v>
      </c>
      <c r="M1101" s="217" t="s">
        <v>989</v>
      </c>
      <c r="N1101" s="181" t="s">
        <v>41</v>
      </c>
      <c r="O1101" s="200">
        <v>44859</v>
      </c>
      <c r="P1101" s="182" t="s">
        <v>989</v>
      </c>
    </row>
    <row r="1102" spans="1:16" ht="71.099999999999994" customHeight="1" x14ac:dyDescent="0.2">
      <c r="A1102" s="174">
        <f t="shared" si="17"/>
        <v>1094</v>
      </c>
      <c r="B1102" s="215" t="s">
        <v>2381</v>
      </c>
      <c r="C1102" s="187" t="s">
        <v>2488</v>
      </c>
      <c r="D1102" s="288" t="s">
        <v>2489</v>
      </c>
      <c r="E1102" s="289" t="s">
        <v>83</v>
      </c>
      <c r="F1102" s="215" t="s">
        <v>34</v>
      </c>
      <c r="G1102" s="289" t="s">
        <v>35</v>
      </c>
      <c r="H1102" s="261">
        <v>45105</v>
      </c>
      <c r="I1102" s="182" t="s">
        <v>3425</v>
      </c>
      <c r="J1102" s="182" t="s">
        <v>3425</v>
      </c>
      <c r="K1102" s="180" t="s">
        <v>40</v>
      </c>
      <c r="L1102" s="217" t="s">
        <v>989</v>
      </c>
      <c r="M1102" s="217" t="s">
        <v>989</v>
      </c>
      <c r="N1102" s="181" t="s">
        <v>41</v>
      </c>
      <c r="O1102" s="263">
        <v>45105</v>
      </c>
      <c r="P1102" s="182" t="s">
        <v>989</v>
      </c>
    </row>
    <row r="1103" spans="1:16" ht="71.099999999999994" customHeight="1" x14ac:dyDescent="0.2">
      <c r="A1103" s="174">
        <f t="shared" si="17"/>
        <v>1095</v>
      </c>
      <c r="B1103" s="215" t="s">
        <v>2381</v>
      </c>
      <c r="C1103" s="215" t="s">
        <v>2607</v>
      </c>
      <c r="D1103" s="288" t="s">
        <v>2608</v>
      </c>
      <c r="E1103" s="289" t="s">
        <v>83</v>
      </c>
      <c r="F1103" s="215" t="s">
        <v>34</v>
      </c>
      <c r="G1103" s="289" t="s">
        <v>35</v>
      </c>
      <c r="H1103" s="261">
        <v>44562</v>
      </c>
      <c r="I1103" s="182" t="s">
        <v>3425</v>
      </c>
      <c r="J1103" s="182" t="s">
        <v>3425</v>
      </c>
      <c r="K1103" s="180" t="s">
        <v>40</v>
      </c>
      <c r="L1103" s="217" t="s">
        <v>989</v>
      </c>
      <c r="M1103" s="217" t="s">
        <v>989</v>
      </c>
      <c r="N1103" s="181" t="s">
        <v>41</v>
      </c>
      <c r="O1103" s="200">
        <v>44859</v>
      </c>
      <c r="P1103" s="182" t="s">
        <v>989</v>
      </c>
    </row>
    <row r="1104" spans="1:16" ht="71.099999999999994" customHeight="1" x14ac:dyDescent="0.2">
      <c r="A1104" s="174">
        <f t="shared" si="17"/>
        <v>1096</v>
      </c>
      <c r="B1104" s="215" t="s">
        <v>2381</v>
      </c>
      <c r="C1104" s="215" t="s">
        <v>2702</v>
      </c>
      <c r="D1104" s="288" t="s">
        <v>2385</v>
      </c>
      <c r="E1104" s="289" t="s">
        <v>83</v>
      </c>
      <c r="F1104" s="215" t="s">
        <v>34</v>
      </c>
      <c r="G1104" s="289" t="s">
        <v>35</v>
      </c>
      <c r="H1104" s="261">
        <v>44562</v>
      </c>
      <c r="I1104" s="182" t="s">
        <v>3425</v>
      </c>
      <c r="J1104" s="182" t="s">
        <v>3425</v>
      </c>
      <c r="K1104" s="180" t="s">
        <v>40</v>
      </c>
      <c r="L1104" s="217" t="s">
        <v>989</v>
      </c>
      <c r="M1104" s="217" t="s">
        <v>989</v>
      </c>
      <c r="N1104" s="181" t="s">
        <v>41</v>
      </c>
      <c r="O1104" s="200">
        <v>44859</v>
      </c>
      <c r="P1104" s="182" t="s">
        <v>989</v>
      </c>
    </row>
    <row r="1105" spans="1:16" ht="71.099999999999994" customHeight="1" x14ac:dyDescent="0.2">
      <c r="A1105" s="174">
        <f t="shared" si="17"/>
        <v>1097</v>
      </c>
      <c r="B1105" s="215" t="s">
        <v>2381</v>
      </c>
      <c r="C1105" s="215" t="s">
        <v>2703</v>
      </c>
      <c r="D1105" s="288" t="s">
        <v>2493</v>
      </c>
      <c r="E1105" s="289" t="s">
        <v>83</v>
      </c>
      <c r="F1105" s="215" t="s">
        <v>34</v>
      </c>
      <c r="G1105" s="289" t="s">
        <v>35</v>
      </c>
      <c r="H1105" s="261">
        <v>44562</v>
      </c>
      <c r="I1105" s="182" t="s">
        <v>3425</v>
      </c>
      <c r="J1105" s="182" t="s">
        <v>3425</v>
      </c>
      <c r="K1105" s="180" t="s">
        <v>40</v>
      </c>
      <c r="L1105" s="217" t="s">
        <v>989</v>
      </c>
      <c r="M1105" s="217" t="s">
        <v>989</v>
      </c>
      <c r="N1105" s="181" t="s">
        <v>41</v>
      </c>
      <c r="O1105" s="200">
        <v>44859</v>
      </c>
      <c r="P1105" s="182" t="s">
        <v>989</v>
      </c>
    </row>
    <row r="1106" spans="1:16" ht="71.099999999999994" customHeight="1" x14ac:dyDescent="0.2">
      <c r="A1106" s="174">
        <f t="shared" si="17"/>
        <v>1098</v>
      </c>
      <c r="B1106" s="215" t="s">
        <v>2381</v>
      </c>
      <c r="C1106" s="215" t="s">
        <v>2494</v>
      </c>
      <c r="D1106" s="288" t="s">
        <v>2387</v>
      </c>
      <c r="E1106" s="289" t="s">
        <v>83</v>
      </c>
      <c r="F1106" s="215" t="s">
        <v>34</v>
      </c>
      <c r="G1106" s="289" t="s">
        <v>35</v>
      </c>
      <c r="H1106" s="261">
        <v>44562</v>
      </c>
      <c r="I1106" s="182" t="s">
        <v>3425</v>
      </c>
      <c r="J1106" s="182" t="s">
        <v>3425</v>
      </c>
      <c r="K1106" s="180" t="s">
        <v>40</v>
      </c>
      <c r="L1106" s="217" t="s">
        <v>989</v>
      </c>
      <c r="M1106" s="217" t="s">
        <v>989</v>
      </c>
      <c r="N1106" s="181" t="s">
        <v>41</v>
      </c>
      <c r="O1106" s="200">
        <v>44859</v>
      </c>
      <c r="P1106" s="182" t="s">
        <v>989</v>
      </c>
    </row>
    <row r="1107" spans="1:16" ht="71.099999999999994" customHeight="1" x14ac:dyDescent="0.2">
      <c r="A1107" s="174">
        <f t="shared" si="17"/>
        <v>1099</v>
      </c>
      <c r="B1107" s="215" t="s">
        <v>2381</v>
      </c>
      <c r="C1107" s="215" t="s">
        <v>2704</v>
      </c>
      <c r="D1107" s="288" t="s">
        <v>2397</v>
      </c>
      <c r="E1107" s="289" t="s">
        <v>83</v>
      </c>
      <c r="F1107" s="215" t="s">
        <v>34</v>
      </c>
      <c r="G1107" s="289" t="s">
        <v>35</v>
      </c>
      <c r="H1107" s="261">
        <v>44562</v>
      </c>
      <c r="I1107" s="182" t="s">
        <v>3425</v>
      </c>
      <c r="J1107" s="182" t="s">
        <v>3425</v>
      </c>
      <c r="K1107" s="180" t="s">
        <v>40</v>
      </c>
      <c r="L1107" s="217" t="s">
        <v>989</v>
      </c>
      <c r="M1107" s="217" t="s">
        <v>989</v>
      </c>
      <c r="N1107" s="181" t="s">
        <v>41</v>
      </c>
      <c r="O1107" s="200">
        <v>44859</v>
      </c>
      <c r="P1107" s="182" t="s">
        <v>989</v>
      </c>
    </row>
    <row r="1108" spans="1:16" ht="71.099999999999994" customHeight="1" x14ac:dyDescent="0.2">
      <c r="A1108" s="174">
        <f t="shared" si="17"/>
        <v>1100</v>
      </c>
      <c r="B1108" s="215" t="s">
        <v>2381</v>
      </c>
      <c r="C1108" s="215" t="s">
        <v>2705</v>
      </c>
      <c r="D1108" s="288" t="s">
        <v>2399</v>
      </c>
      <c r="E1108" s="289" t="s">
        <v>83</v>
      </c>
      <c r="F1108" s="215" t="s">
        <v>34</v>
      </c>
      <c r="G1108" s="289" t="s">
        <v>35</v>
      </c>
      <c r="H1108" s="261">
        <v>44562</v>
      </c>
      <c r="I1108" s="182" t="s">
        <v>3425</v>
      </c>
      <c r="J1108" s="182" t="s">
        <v>3425</v>
      </c>
      <c r="K1108" s="180" t="s">
        <v>40</v>
      </c>
      <c r="L1108" s="217" t="s">
        <v>989</v>
      </c>
      <c r="M1108" s="217" t="s">
        <v>989</v>
      </c>
      <c r="N1108" s="181" t="s">
        <v>41</v>
      </c>
      <c r="O1108" s="200">
        <v>44859</v>
      </c>
      <c r="P1108" s="182" t="s">
        <v>989</v>
      </c>
    </row>
    <row r="1109" spans="1:16" ht="71.099999999999994" customHeight="1" x14ac:dyDescent="0.2">
      <c r="A1109" s="174">
        <f t="shared" si="17"/>
        <v>1101</v>
      </c>
      <c r="B1109" s="215" t="s">
        <v>2381</v>
      </c>
      <c r="C1109" s="215" t="s">
        <v>2560</v>
      </c>
      <c r="D1109" s="288" t="s">
        <v>2401</v>
      </c>
      <c r="E1109" s="289" t="s">
        <v>83</v>
      </c>
      <c r="F1109" s="215" t="s">
        <v>34</v>
      </c>
      <c r="G1109" s="289" t="s">
        <v>35</v>
      </c>
      <c r="H1109" s="261">
        <v>44562</v>
      </c>
      <c r="I1109" s="182" t="s">
        <v>3425</v>
      </c>
      <c r="J1109" s="182" t="s">
        <v>3425</v>
      </c>
      <c r="K1109" s="180" t="s">
        <v>40</v>
      </c>
      <c r="L1109" s="217" t="s">
        <v>989</v>
      </c>
      <c r="M1109" s="217" t="s">
        <v>989</v>
      </c>
      <c r="N1109" s="181" t="s">
        <v>41</v>
      </c>
      <c r="O1109" s="200">
        <v>44859</v>
      </c>
      <c r="P1109" s="182" t="s">
        <v>989</v>
      </c>
    </row>
    <row r="1110" spans="1:16" ht="71.099999999999994" customHeight="1" x14ac:dyDescent="0.2">
      <c r="A1110" s="174">
        <f t="shared" si="17"/>
        <v>1102</v>
      </c>
      <c r="B1110" s="215" t="s">
        <v>2381</v>
      </c>
      <c r="C1110" s="215" t="s">
        <v>2706</v>
      </c>
      <c r="D1110" s="288" t="s">
        <v>2707</v>
      </c>
      <c r="E1110" s="289" t="s">
        <v>83</v>
      </c>
      <c r="F1110" s="215" t="s">
        <v>34</v>
      </c>
      <c r="G1110" s="289" t="s">
        <v>35</v>
      </c>
      <c r="H1110" s="261">
        <v>44562</v>
      </c>
      <c r="I1110" s="182" t="s">
        <v>3425</v>
      </c>
      <c r="J1110" s="182" t="s">
        <v>3425</v>
      </c>
      <c r="K1110" s="180" t="s">
        <v>40</v>
      </c>
      <c r="L1110" s="217" t="s">
        <v>989</v>
      </c>
      <c r="M1110" s="217" t="s">
        <v>989</v>
      </c>
      <c r="N1110" s="181" t="s">
        <v>41</v>
      </c>
      <c r="O1110" s="200">
        <v>44859</v>
      </c>
      <c r="P1110" s="182" t="s">
        <v>989</v>
      </c>
    </row>
    <row r="1111" spans="1:16" ht="71.099999999999994" customHeight="1" x14ac:dyDescent="0.2">
      <c r="A1111" s="174">
        <f t="shared" si="17"/>
        <v>1103</v>
      </c>
      <c r="B1111" s="215" t="s">
        <v>2381</v>
      </c>
      <c r="C1111" s="215" t="s">
        <v>2708</v>
      </c>
      <c r="D1111" s="288" t="s">
        <v>2709</v>
      </c>
      <c r="E1111" s="289" t="s">
        <v>83</v>
      </c>
      <c r="F1111" s="215" t="s">
        <v>34</v>
      </c>
      <c r="G1111" s="289" t="s">
        <v>35</v>
      </c>
      <c r="H1111" s="261">
        <v>44562</v>
      </c>
      <c r="I1111" s="182" t="s">
        <v>3425</v>
      </c>
      <c r="J1111" s="182" t="s">
        <v>3425</v>
      </c>
      <c r="K1111" s="180" t="s">
        <v>40</v>
      </c>
      <c r="L1111" s="217" t="s">
        <v>989</v>
      </c>
      <c r="M1111" s="217" t="s">
        <v>989</v>
      </c>
      <c r="N1111" s="181" t="s">
        <v>41</v>
      </c>
      <c r="O1111" s="200">
        <v>44859</v>
      </c>
      <c r="P1111" s="182" t="s">
        <v>989</v>
      </c>
    </row>
    <row r="1112" spans="1:16" ht="71.099999999999994" customHeight="1" x14ac:dyDescent="0.2">
      <c r="A1112" s="174">
        <f t="shared" si="17"/>
        <v>1104</v>
      </c>
      <c r="B1112" s="215" t="s">
        <v>2381</v>
      </c>
      <c r="C1112" s="215" t="s">
        <v>2710</v>
      </c>
      <c r="D1112" s="288" t="s">
        <v>2711</v>
      </c>
      <c r="E1112" s="289" t="s">
        <v>83</v>
      </c>
      <c r="F1112" s="215" t="s">
        <v>34</v>
      </c>
      <c r="G1112" s="289" t="s">
        <v>35</v>
      </c>
      <c r="H1112" s="261">
        <v>44562</v>
      </c>
      <c r="I1112" s="182" t="s">
        <v>3425</v>
      </c>
      <c r="J1112" s="182" t="s">
        <v>3425</v>
      </c>
      <c r="K1112" s="180" t="s">
        <v>40</v>
      </c>
      <c r="L1112" s="217" t="s">
        <v>989</v>
      </c>
      <c r="M1112" s="217" t="s">
        <v>989</v>
      </c>
      <c r="N1112" s="181" t="s">
        <v>41</v>
      </c>
      <c r="O1112" s="200">
        <v>44859</v>
      </c>
      <c r="P1112" s="182" t="s">
        <v>989</v>
      </c>
    </row>
    <row r="1113" spans="1:16" ht="71.099999999999994" customHeight="1" x14ac:dyDescent="0.2">
      <c r="A1113" s="174">
        <f t="shared" si="17"/>
        <v>1105</v>
      </c>
      <c r="B1113" s="215" t="s">
        <v>2381</v>
      </c>
      <c r="C1113" s="215" t="s">
        <v>2712</v>
      </c>
      <c r="D1113" s="288" t="s">
        <v>2574</v>
      </c>
      <c r="E1113" s="289" t="s">
        <v>83</v>
      </c>
      <c r="F1113" s="215" t="s">
        <v>34</v>
      </c>
      <c r="G1113" s="289" t="s">
        <v>35</v>
      </c>
      <c r="H1113" s="261">
        <v>44562</v>
      </c>
      <c r="I1113" s="182" t="s">
        <v>3425</v>
      </c>
      <c r="J1113" s="182" t="s">
        <v>3425</v>
      </c>
      <c r="K1113" s="180" t="s">
        <v>40</v>
      </c>
      <c r="L1113" s="217" t="s">
        <v>989</v>
      </c>
      <c r="M1113" s="217" t="s">
        <v>989</v>
      </c>
      <c r="N1113" s="181" t="s">
        <v>41</v>
      </c>
      <c r="O1113" s="200">
        <v>44859</v>
      </c>
      <c r="P1113" s="182" t="s">
        <v>989</v>
      </c>
    </row>
    <row r="1114" spans="1:16" ht="71.099999999999994" customHeight="1" x14ac:dyDescent="0.2">
      <c r="A1114" s="174">
        <f t="shared" si="17"/>
        <v>1106</v>
      </c>
      <c r="B1114" s="215" t="s">
        <v>2381</v>
      </c>
      <c r="C1114" s="215" t="s">
        <v>2713</v>
      </c>
      <c r="D1114" s="288" t="s">
        <v>2714</v>
      </c>
      <c r="E1114" s="289" t="s">
        <v>83</v>
      </c>
      <c r="F1114" s="215" t="s">
        <v>34</v>
      </c>
      <c r="G1114" s="289" t="s">
        <v>35</v>
      </c>
      <c r="H1114" s="261">
        <v>44562</v>
      </c>
      <c r="I1114" s="182" t="s">
        <v>3425</v>
      </c>
      <c r="J1114" s="182" t="s">
        <v>3425</v>
      </c>
      <c r="K1114" s="180" t="s">
        <v>40</v>
      </c>
      <c r="L1114" s="217" t="s">
        <v>989</v>
      </c>
      <c r="M1114" s="217" t="s">
        <v>989</v>
      </c>
      <c r="N1114" s="181" t="s">
        <v>41</v>
      </c>
      <c r="O1114" s="200">
        <v>44859</v>
      </c>
      <c r="P1114" s="182" t="s">
        <v>989</v>
      </c>
    </row>
    <row r="1115" spans="1:16" ht="71.099999999999994" customHeight="1" x14ac:dyDescent="0.2">
      <c r="A1115" s="174">
        <f t="shared" si="17"/>
        <v>1107</v>
      </c>
      <c r="B1115" s="215" t="s">
        <v>2381</v>
      </c>
      <c r="C1115" s="215" t="s">
        <v>2629</v>
      </c>
      <c r="D1115" s="288" t="s">
        <v>2630</v>
      </c>
      <c r="E1115" s="289" t="s">
        <v>83</v>
      </c>
      <c r="F1115" s="215" t="s">
        <v>34</v>
      </c>
      <c r="G1115" s="289" t="s">
        <v>35</v>
      </c>
      <c r="H1115" s="261">
        <v>44562</v>
      </c>
      <c r="I1115" s="182" t="s">
        <v>3425</v>
      </c>
      <c r="J1115" s="182" t="s">
        <v>3425</v>
      </c>
      <c r="K1115" s="180" t="s">
        <v>40</v>
      </c>
      <c r="L1115" s="217" t="s">
        <v>989</v>
      </c>
      <c r="M1115" s="217" t="s">
        <v>989</v>
      </c>
      <c r="N1115" s="181" t="s">
        <v>41</v>
      </c>
      <c r="O1115" s="200">
        <v>44859</v>
      </c>
      <c r="P1115" s="182" t="s">
        <v>989</v>
      </c>
    </row>
    <row r="1116" spans="1:16" ht="71.099999999999994" customHeight="1" x14ac:dyDescent="0.2">
      <c r="A1116" s="174">
        <f t="shared" si="17"/>
        <v>1108</v>
      </c>
      <c r="B1116" s="215" t="s">
        <v>2381</v>
      </c>
      <c r="C1116" s="215" t="s">
        <v>2631</v>
      </c>
      <c r="D1116" s="288" t="s">
        <v>2632</v>
      </c>
      <c r="E1116" s="289" t="s">
        <v>83</v>
      </c>
      <c r="F1116" s="215" t="s">
        <v>34</v>
      </c>
      <c r="G1116" s="289" t="s">
        <v>35</v>
      </c>
      <c r="H1116" s="261">
        <v>44562</v>
      </c>
      <c r="I1116" s="182" t="s">
        <v>3425</v>
      </c>
      <c r="J1116" s="182" t="s">
        <v>3425</v>
      </c>
      <c r="K1116" s="180" t="s">
        <v>40</v>
      </c>
      <c r="L1116" s="217" t="s">
        <v>989</v>
      </c>
      <c r="M1116" s="217" t="s">
        <v>989</v>
      </c>
      <c r="N1116" s="181" t="s">
        <v>41</v>
      </c>
      <c r="O1116" s="200">
        <v>44859</v>
      </c>
      <c r="P1116" s="182" t="s">
        <v>989</v>
      </c>
    </row>
    <row r="1117" spans="1:16" ht="71.099999999999994" customHeight="1" x14ac:dyDescent="0.2">
      <c r="A1117" s="174">
        <f t="shared" si="17"/>
        <v>1109</v>
      </c>
      <c r="B1117" s="215" t="s">
        <v>2381</v>
      </c>
      <c r="C1117" s="215" t="s">
        <v>2633</v>
      </c>
      <c r="D1117" s="288" t="s">
        <v>2584</v>
      </c>
      <c r="E1117" s="289" t="s">
        <v>83</v>
      </c>
      <c r="F1117" s="215" t="s">
        <v>34</v>
      </c>
      <c r="G1117" s="289" t="s">
        <v>35</v>
      </c>
      <c r="H1117" s="261">
        <v>44562</v>
      </c>
      <c r="I1117" s="182" t="s">
        <v>3425</v>
      </c>
      <c r="J1117" s="182" t="s">
        <v>3425</v>
      </c>
      <c r="K1117" s="180" t="s">
        <v>40</v>
      </c>
      <c r="L1117" s="217" t="s">
        <v>989</v>
      </c>
      <c r="M1117" s="217" t="s">
        <v>989</v>
      </c>
      <c r="N1117" s="181" t="s">
        <v>41</v>
      </c>
      <c r="O1117" s="200">
        <v>44859</v>
      </c>
      <c r="P1117" s="182" t="s">
        <v>989</v>
      </c>
    </row>
    <row r="1118" spans="1:16" ht="71.099999999999994" customHeight="1" x14ac:dyDescent="0.2">
      <c r="A1118" s="174">
        <f t="shared" si="17"/>
        <v>1110</v>
      </c>
      <c r="B1118" s="215" t="s">
        <v>2381</v>
      </c>
      <c r="C1118" s="215" t="s">
        <v>2634</v>
      </c>
      <c r="D1118" s="288" t="s">
        <v>2586</v>
      </c>
      <c r="E1118" s="289" t="s">
        <v>83</v>
      </c>
      <c r="F1118" s="215" t="s">
        <v>34</v>
      </c>
      <c r="G1118" s="289" t="s">
        <v>35</v>
      </c>
      <c r="H1118" s="261">
        <v>44562</v>
      </c>
      <c r="I1118" s="182" t="s">
        <v>3425</v>
      </c>
      <c r="J1118" s="182" t="s">
        <v>3425</v>
      </c>
      <c r="K1118" s="180" t="s">
        <v>40</v>
      </c>
      <c r="L1118" s="217" t="s">
        <v>989</v>
      </c>
      <c r="M1118" s="217" t="s">
        <v>989</v>
      </c>
      <c r="N1118" s="181" t="s">
        <v>41</v>
      </c>
      <c r="O1118" s="200">
        <v>44859</v>
      </c>
      <c r="P1118" s="182" t="s">
        <v>989</v>
      </c>
    </row>
    <row r="1119" spans="1:16" ht="71.099999999999994" customHeight="1" x14ac:dyDescent="0.2">
      <c r="A1119" s="174">
        <f t="shared" si="17"/>
        <v>1111</v>
      </c>
      <c r="B1119" s="215" t="s">
        <v>2381</v>
      </c>
      <c r="C1119" s="215" t="s">
        <v>2635</v>
      </c>
      <c r="D1119" s="288" t="s">
        <v>2588</v>
      </c>
      <c r="E1119" s="289" t="s">
        <v>83</v>
      </c>
      <c r="F1119" s="215" t="s">
        <v>34</v>
      </c>
      <c r="G1119" s="289" t="s">
        <v>35</v>
      </c>
      <c r="H1119" s="261">
        <v>44562</v>
      </c>
      <c r="I1119" s="182" t="s">
        <v>3425</v>
      </c>
      <c r="J1119" s="182" t="s">
        <v>3425</v>
      </c>
      <c r="K1119" s="180" t="s">
        <v>40</v>
      </c>
      <c r="L1119" s="217" t="s">
        <v>989</v>
      </c>
      <c r="M1119" s="217" t="s">
        <v>989</v>
      </c>
      <c r="N1119" s="181" t="s">
        <v>41</v>
      </c>
      <c r="O1119" s="200">
        <v>44859</v>
      </c>
      <c r="P1119" s="182" t="s">
        <v>989</v>
      </c>
    </row>
    <row r="1120" spans="1:16" ht="71.099999999999994" customHeight="1" x14ac:dyDescent="0.2">
      <c r="A1120" s="174">
        <f t="shared" si="17"/>
        <v>1112</v>
      </c>
      <c r="B1120" s="215" t="s">
        <v>2381</v>
      </c>
      <c r="C1120" s="215" t="s">
        <v>2636</v>
      </c>
      <c r="D1120" s="288" t="s">
        <v>2590</v>
      </c>
      <c r="E1120" s="289" t="s">
        <v>83</v>
      </c>
      <c r="F1120" s="215" t="s">
        <v>34</v>
      </c>
      <c r="G1120" s="289" t="s">
        <v>35</v>
      </c>
      <c r="H1120" s="261">
        <v>44562</v>
      </c>
      <c r="I1120" s="182" t="s">
        <v>3425</v>
      </c>
      <c r="J1120" s="182" t="s">
        <v>3425</v>
      </c>
      <c r="K1120" s="180" t="s">
        <v>40</v>
      </c>
      <c r="L1120" s="217" t="s">
        <v>989</v>
      </c>
      <c r="M1120" s="217" t="s">
        <v>989</v>
      </c>
      <c r="N1120" s="181" t="s">
        <v>41</v>
      </c>
      <c r="O1120" s="200">
        <v>44859</v>
      </c>
      <c r="P1120" s="182" t="s">
        <v>989</v>
      </c>
    </row>
    <row r="1121" spans="1:16" ht="71.099999999999994" customHeight="1" x14ac:dyDescent="0.2">
      <c r="A1121" s="174">
        <f t="shared" si="17"/>
        <v>1113</v>
      </c>
      <c r="B1121" s="215" t="s">
        <v>2381</v>
      </c>
      <c r="C1121" s="215" t="s">
        <v>2637</v>
      </c>
      <c r="D1121" s="288" t="s">
        <v>2592</v>
      </c>
      <c r="E1121" s="289" t="s">
        <v>83</v>
      </c>
      <c r="F1121" s="215" t="s">
        <v>34</v>
      </c>
      <c r="G1121" s="289" t="s">
        <v>35</v>
      </c>
      <c r="H1121" s="261">
        <v>44562</v>
      </c>
      <c r="I1121" s="182" t="s">
        <v>3425</v>
      </c>
      <c r="J1121" s="182" t="s">
        <v>3425</v>
      </c>
      <c r="K1121" s="180" t="s">
        <v>40</v>
      </c>
      <c r="L1121" s="217" t="s">
        <v>989</v>
      </c>
      <c r="M1121" s="217" t="s">
        <v>989</v>
      </c>
      <c r="N1121" s="181" t="s">
        <v>41</v>
      </c>
      <c r="O1121" s="200">
        <v>44859</v>
      </c>
      <c r="P1121" s="182" t="s">
        <v>989</v>
      </c>
    </row>
    <row r="1122" spans="1:16" ht="71.099999999999994" customHeight="1" x14ac:dyDescent="0.2">
      <c r="A1122" s="174">
        <f t="shared" si="17"/>
        <v>1114</v>
      </c>
      <c r="B1122" s="215" t="s">
        <v>2381</v>
      </c>
      <c r="C1122" s="215" t="s">
        <v>2661</v>
      </c>
      <c r="D1122" s="288" t="s">
        <v>2594</v>
      </c>
      <c r="E1122" s="289" t="s">
        <v>83</v>
      </c>
      <c r="F1122" s="215" t="s">
        <v>34</v>
      </c>
      <c r="G1122" s="289" t="s">
        <v>35</v>
      </c>
      <c r="H1122" s="261">
        <v>44562</v>
      </c>
      <c r="I1122" s="182" t="s">
        <v>3425</v>
      </c>
      <c r="J1122" s="182" t="s">
        <v>3425</v>
      </c>
      <c r="K1122" s="180" t="s">
        <v>40</v>
      </c>
      <c r="L1122" s="217" t="s">
        <v>989</v>
      </c>
      <c r="M1122" s="217" t="s">
        <v>989</v>
      </c>
      <c r="N1122" s="181" t="s">
        <v>41</v>
      </c>
      <c r="O1122" s="200">
        <v>44859</v>
      </c>
      <c r="P1122" s="182" t="s">
        <v>989</v>
      </c>
    </row>
    <row r="1123" spans="1:16" ht="71.099999999999994" customHeight="1" x14ac:dyDescent="0.2">
      <c r="A1123" s="174">
        <f t="shared" si="17"/>
        <v>1115</v>
      </c>
      <c r="B1123" s="215" t="s">
        <v>2381</v>
      </c>
      <c r="C1123" s="215" t="s">
        <v>2638</v>
      </c>
      <c r="D1123" s="288" t="s">
        <v>2639</v>
      </c>
      <c r="E1123" s="289" t="s">
        <v>83</v>
      </c>
      <c r="F1123" s="215" t="s">
        <v>34</v>
      </c>
      <c r="G1123" s="289" t="s">
        <v>35</v>
      </c>
      <c r="H1123" s="261">
        <v>44562</v>
      </c>
      <c r="I1123" s="182" t="s">
        <v>3425</v>
      </c>
      <c r="J1123" s="182" t="s">
        <v>3425</v>
      </c>
      <c r="K1123" s="180" t="s">
        <v>40</v>
      </c>
      <c r="L1123" s="217" t="s">
        <v>989</v>
      </c>
      <c r="M1123" s="217" t="s">
        <v>989</v>
      </c>
      <c r="N1123" s="181" t="s">
        <v>41</v>
      </c>
      <c r="O1123" s="200">
        <v>44859</v>
      </c>
      <c r="P1123" s="182" t="s">
        <v>989</v>
      </c>
    </row>
    <row r="1124" spans="1:16" ht="71.099999999999994" customHeight="1" x14ac:dyDescent="0.2">
      <c r="A1124" s="174">
        <f t="shared" si="17"/>
        <v>1116</v>
      </c>
      <c r="B1124" s="215" t="s">
        <v>2381</v>
      </c>
      <c r="C1124" s="215" t="s">
        <v>2715</v>
      </c>
      <c r="D1124" s="288" t="s">
        <v>2716</v>
      </c>
      <c r="E1124" s="289" t="s">
        <v>83</v>
      </c>
      <c r="F1124" s="215" t="s">
        <v>34</v>
      </c>
      <c r="G1124" s="289" t="s">
        <v>35</v>
      </c>
      <c r="H1124" s="261">
        <v>44562</v>
      </c>
      <c r="I1124" s="182" t="s">
        <v>3425</v>
      </c>
      <c r="J1124" s="182" t="s">
        <v>3425</v>
      </c>
      <c r="K1124" s="180" t="s">
        <v>40</v>
      </c>
      <c r="L1124" s="217" t="s">
        <v>989</v>
      </c>
      <c r="M1124" s="217" t="s">
        <v>989</v>
      </c>
      <c r="N1124" s="181" t="s">
        <v>41</v>
      </c>
      <c r="O1124" s="200">
        <v>44859</v>
      </c>
      <c r="P1124" s="182" t="s">
        <v>989</v>
      </c>
    </row>
    <row r="1125" spans="1:16" ht="71.099999999999994" customHeight="1" x14ac:dyDescent="0.2">
      <c r="A1125" s="174">
        <f t="shared" si="17"/>
        <v>1117</v>
      </c>
      <c r="B1125" s="215" t="s">
        <v>2381</v>
      </c>
      <c r="C1125" s="215" t="s">
        <v>2601</v>
      </c>
      <c r="D1125" s="288" t="s">
        <v>2453</v>
      </c>
      <c r="E1125" s="289" t="s">
        <v>83</v>
      </c>
      <c r="F1125" s="215" t="s">
        <v>34</v>
      </c>
      <c r="G1125" s="289" t="s">
        <v>35</v>
      </c>
      <c r="H1125" s="261">
        <v>44562</v>
      </c>
      <c r="I1125" s="182" t="s">
        <v>3425</v>
      </c>
      <c r="J1125" s="182" t="s">
        <v>3425</v>
      </c>
      <c r="K1125" s="180" t="s">
        <v>40</v>
      </c>
      <c r="L1125" s="217" t="s">
        <v>989</v>
      </c>
      <c r="M1125" s="217" t="s">
        <v>989</v>
      </c>
      <c r="N1125" s="181" t="s">
        <v>41</v>
      </c>
      <c r="O1125" s="200">
        <v>44859</v>
      </c>
      <c r="P1125" s="182" t="s">
        <v>989</v>
      </c>
    </row>
    <row r="1126" spans="1:16" ht="71.099999999999994" customHeight="1" x14ac:dyDescent="0.2">
      <c r="A1126" s="174">
        <f t="shared" si="17"/>
        <v>1118</v>
      </c>
      <c r="B1126" s="215" t="s">
        <v>2381</v>
      </c>
      <c r="C1126" s="215" t="s">
        <v>2602</v>
      </c>
      <c r="D1126" s="288" t="s">
        <v>2455</v>
      </c>
      <c r="E1126" s="289" t="s">
        <v>83</v>
      </c>
      <c r="F1126" s="215" t="s">
        <v>34</v>
      </c>
      <c r="G1126" s="289" t="s">
        <v>35</v>
      </c>
      <c r="H1126" s="261">
        <v>44562</v>
      </c>
      <c r="I1126" s="182" t="s">
        <v>3425</v>
      </c>
      <c r="J1126" s="182" t="s">
        <v>3425</v>
      </c>
      <c r="K1126" s="180" t="s">
        <v>40</v>
      </c>
      <c r="L1126" s="217" t="s">
        <v>989</v>
      </c>
      <c r="M1126" s="217" t="s">
        <v>989</v>
      </c>
      <c r="N1126" s="181" t="s">
        <v>41</v>
      </c>
      <c r="O1126" s="200">
        <v>44859</v>
      </c>
      <c r="P1126" s="182" t="s">
        <v>989</v>
      </c>
    </row>
    <row r="1127" spans="1:16" ht="71.099999999999994" customHeight="1" x14ac:dyDescent="0.2">
      <c r="A1127" s="174">
        <f t="shared" si="17"/>
        <v>1119</v>
      </c>
      <c r="B1127" s="215" t="s">
        <v>2381</v>
      </c>
      <c r="C1127" s="215" t="s">
        <v>2519</v>
      </c>
      <c r="D1127" s="288" t="s">
        <v>2459</v>
      </c>
      <c r="E1127" s="289" t="s">
        <v>83</v>
      </c>
      <c r="F1127" s="215" t="s">
        <v>34</v>
      </c>
      <c r="G1127" s="289" t="s">
        <v>35</v>
      </c>
      <c r="H1127" s="261">
        <v>44562</v>
      </c>
      <c r="I1127" s="182" t="s">
        <v>3425</v>
      </c>
      <c r="J1127" s="182" t="s">
        <v>3425</v>
      </c>
      <c r="K1127" s="180" t="s">
        <v>40</v>
      </c>
      <c r="L1127" s="217" t="s">
        <v>989</v>
      </c>
      <c r="M1127" s="217" t="s">
        <v>989</v>
      </c>
      <c r="N1127" s="181" t="s">
        <v>41</v>
      </c>
      <c r="O1127" s="200">
        <v>44859</v>
      </c>
      <c r="P1127" s="182" t="s">
        <v>989</v>
      </c>
    </row>
    <row r="1128" spans="1:16" ht="71.099999999999994" customHeight="1" x14ac:dyDescent="0.2">
      <c r="A1128" s="174">
        <f t="shared" si="17"/>
        <v>1120</v>
      </c>
      <c r="B1128" s="215" t="s">
        <v>2381</v>
      </c>
      <c r="C1128" s="215" t="s">
        <v>2520</v>
      </c>
      <c r="D1128" s="288" t="s">
        <v>2461</v>
      </c>
      <c r="E1128" s="289" t="s">
        <v>83</v>
      </c>
      <c r="F1128" s="215" t="s">
        <v>34</v>
      </c>
      <c r="G1128" s="289" t="s">
        <v>35</v>
      </c>
      <c r="H1128" s="261">
        <v>44562</v>
      </c>
      <c r="I1128" s="182" t="s">
        <v>3425</v>
      </c>
      <c r="J1128" s="182" t="s">
        <v>3425</v>
      </c>
      <c r="K1128" s="180" t="s">
        <v>40</v>
      </c>
      <c r="L1128" s="217" t="s">
        <v>989</v>
      </c>
      <c r="M1128" s="217" t="s">
        <v>989</v>
      </c>
      <c r="N1128" s="181" t="s">
        <v>41</v>
      </c>
      <c r="O1128" s="200">
        <v>44859</v>
      </c>
      <c r="P1128" s="182" t="s">
        <v>989</v>
      </c>
    </row>
    <row r="1129" spans="1:16" ht="71.099999999999994" customHeight="1" x14ac:dyDescent="0.2">
      <c r="A1129" s="174">
        <f t="shared" si="17"/>
        <v>1121</v>
      </c>
      <c r="B1129" s="215" t="s">
        <v>2381</v>
      </c>
      <c r="C1129" s="215" t="s">
        <v>2521</v>
      </c>
      <c r="D1129" s="288" t="s">
        <v>2463</v>
      </c>
      <c r="E1129" s="289" t="s">
        <v>83</v>
      </c>
      <c r="F1129" s="215" t="s">
        <v>34</v>
      </c>
      <c r="G1129" s="289" t="s">
        <v>35</v>
      </c>
      <c r="H1129" s="261">
        <v>44562</v>
      </c>
      <c r="I1129" s="182" t="s">
        <v>3425</v>
      </c>
      <c r="J1129" s="182" t="s">
        <v>3425</v>
      </c>
      <c r="K1129" s="180" t="s">
        <v>40</v>
      </c>
      <c r="L1129" s="217" t="s">
        <v>989</v>
      </c>
      <c r="M1129" s="217" t="s">
        <v>989</v>
      </c>
      <c r="N1129" s="181" t="s">
        <v>41</v>
      </c>
      <c r="O1129" s="200">
        <v>44859</v>
      </c>
      <c r="P1129" s="182" t="s">
        <v>989</v>
      </c>
    </row>
    <row r="1130" spans="1:16" ht="71.099999999999994" customHeight="1" x14ac:dyDescent="0.2">
      <c r="A1130" s="174">
        <f t="shared" si="17"/>
        <v>1122</v>
      </c>
      <c r="B1130" s="215" t="s">
        <v>2381</v>
      </c>
      <c r="C1130" s="215" t="s">
        <v>2522</v>
      </c>
      <c r="D1130" s="288" t="s">
        <v>2523</v>
      </c>
      <c r="E1130" s="289" t="s">
        <v>83</v>
      </c>
      <c r="F1130" s="215" t="s">
        <v>34</v>
      </c>
      <c r="G1130" s="289" t="s">
        <v>35</v>
      </c>
      <c r="H1130" s="261">
        <v>44562</v>
      </c>
      <c r="I1130" s="182" t="s">
        <v>3425</v>
      </c>
      <c r="J1130" s="182" t="s">
        <v>3425</v>
      </c>
      <c r="K1130" s="180" t="s">
        <v>40</v>
      </c>
      <c r="L1130" s="217" t="s">
        <v>989</v>
      </c>
      <c r="M1130" s="217" t="s">
        <v>989</v>
      </c>
      <c r="N1130" s="181" t="s">
        <v>41</v>
      </c>
      <c r="O1130" s="200">
        <v>44859</v>
      </c>
      <c r="P1130" s="182" t="s">
        <v>989</v>
      </c>
    </row>
    <row r="1131" spans="1:16" ht="71.099999999999994" customHeight="1" x14ac:dyDescent="0.2">
      <c r="A1131" s="174">
        <f t="shared" si="17"/>
        <v>1123</v>
      </c>
      <c r="B1131" s="215" t="s">
        <v>2381</v>
      </c>
      <c r="C1131" s="215" t="s">
        <v>2524</v>
      </c>
      <c r="D1131" s="288" t="s">
        <v>2525</v>
      </c>
      <c r="E1131" s="289" t="s">
        <v>83</v>
      </c>
      <c r="F1131" s="215" t="s">
        <v>34</v>
      </c>
      <c r="G1131" s="289" t="s">
        <v>35</v>
      </c>
      <c r="H1131" s="261">
        <v>44562</v>
      </c>
      <c r="I1131" s="182" t="s">
        <v>3425</v>
      </c>
      <c r="J1131" s="182" t="s">
        <v>3425</v>
      </c>
      <c r="K1131" s="180" t="s">
        <v>40</v>
      </c>
      <c r="L1131" s="217" t="s">
        <v>989</v>
      </c>
      <c r="M1131" s="217" t="s">
        <v>989</v>
      </c>
      <c r="N1131" s="181" t="s">
        <v>41</v>
      </c>
      <c r="O1131" s="200">
        <v>44859</v>
      </c>
      <c r="P1131" s="182" t="s">
        <v>989</v>
      </c>
    </row>
    <row r="1132" spans="1:16" ht="71.099999999999994" customHeight="1" x14ac:dyDescent="0.2">
      <c r="A1132" s="174">
        <f t="shared" si="17"/>
        <v>1124</v>
      </c>
      <c r="B1132" s="215" t="s">
        <v>2381</v>
      </c>
      <c r="C1132" s="215" t="s">
        <v>2526</v>
      </c>
      <c r="D1132" s="288" t="s">
        <v>2527</v>
      </c>
      <c r="E1132" s="289" t="s">
        <v>83</v>
      </c>
      <c r="F1132" s="215" t="s">
        <v>34</v>
      </c>
      <c r="G1132" s="289" t="s">
        <v>35</v>
      </c>
      <c r="H1132" s="261">
        <v>44562</v>
      </c>
      <c r="I1132" s="182" t="s">
        <v>3425</v>
      </c>
      <c r="J1132" s="182" t="s">
        <v>3425</v>
      </c>
      <c r="K1132" s="180" t="s">
        <v>40</v>
      </c>
      <c r="L1132" s="217" t="s">
        <v>989</v>
      </c>
      <c r="M1132" s="217" t="s">
        <v>989</v>
      </c>
      <c r="N1132" s="181" t="s">
        <v>41</v>
      </c>
      <c r="O1132" s="200">
        <v>44863</v>
      </c>
      <c r="P1132" s="182" t="s">
        <v>989</v>
      </c>
    </row>
    <row r="1133" spans="1:16" ht="71.099999999999994" customHeight="1" x14ac:dyDescent="0.2">
      <c r="A1133" s="174">
        <f t="shared" si="17"/>
        <v>1125</v>
      </c>
      <c r="B1133" s="215" t="s">
        <v>2381</v>
      </c>
      <c r="C1133" s="215" t="s">
        <v>2528</v>
      </c>
      <c r="D1133" s="288" t="s">
        <v>2529</v>
      </c>
      <c r="E1133" s="289" t="s">
        <v>83</v>
      </c>
      <c r="F1133" s="215" t="s">
        <v>34</v>
      </c>
      <c r="G1133" s="289" t="s">
        <v>35</v>
      </c>
      <c r="H1133" s="261">
        <v>44562</v>
      </c>
      <c r="I1133" s="182" t="s">
        <v>3425</v>
      </c>
      <c r="J1133" s="182" t="s">
        <v>3425</v>
      </c>
      <c r="K1133" s="180" t="s">
        <v>40</v>
      </c>
      <c r="L1133" s="217" t="s">
        <v>989</v>
      </c>
      <c r="M1133" s="217" t="s">
        <v>989</v>
      </c>
      <c r="N1133" s="181" t="s">
        <v>41</v>
      </c>
      <c r="O1133" s="200">
        <v>44859</v>
      </c>
      <c r="P1133" s="182" t="s">
        <v>989</v>
      </c>
    </row>
    <row r="1134" spans="1:16" ht="71.099999999999994" customHeight="1" x14ac:dyDescent="0.2">
      <c r="A1134" s="174">
        <f t="shared" si="17"/>
        <v>1126</v>
      </c>
      <c r="B1134" s="215" t="s">
        <v>2381</v>
      </c>
      <c r="C1134" s="215" t="s">
        <v>2530</v>
      </c>
      <c r="D1134" s="288" t="s">
        <v>2531</v>
      </c>
      <c r="E1134" s="289" t="s">
        <v>83</v>
      </c>
      <c r="F1134" s="215" t="s">
        <v>34</v>
      </c>
      <c r="G1134" s="289" t="s">
        <v>35</v>
      </c>
      <c r="H1134" s="261">
        <v>44562</v>
      </c>
      <c r="I1134" s="182" t="s">
        <v>3425</v>
      </c>
      <c r="J1134" s="182" t="s">
        <v>3425</v>
      </c>
      <c r="K1134" s="180" t="s">
        <v>40</v>
      </c>
      <c r="L1134" s="217" t="s">
        <v>989</v>
      </c>
      <c r="M1134" s="217" t="s">
        <v>989</v>
      </c>
      <c r="N1134" s="181" t="s">
        <v>41</v>
      </c>
      <c r="O1134" s="200">
        <v>44859</v>
      </c>
      <c r="P1134" s="182" t="s">
        <v>989</v>
      </c>
    </row>
    <row r="1135" spans="1:16" ht="71.099999999999994" customHeight="1" x14ac:dyDescent="0.2">
      <c r="A1135" s="174">
        <f t="shared" si="17"/>
        <v>1127</v>
      </c>
      <c r="B1135" s="215" t="s">
        <v>2381</v>
      </c>
      <c r="C1135" s="215" t="s">
        <v>2604</v>
      </c>
      <c r="D1135" s="288" t="s">
        <v>2469</v>
      </c>
      <c r="E1135" s="289" t="s">
        <v>83</v>
      </c>
      <c r="F1135" s="215" t="s">
        <v>34</v>
      </c>
      <c r="G1135" s="289" t="s">
        <v>35</v>
      </c>
      <c r="H1135" s="261">
        <v>44562</v>
      </c>
      <c r="I1135" s="182" t="s">
        <v>3425</v>
      </c>
      <c r="J1135" s="182" t="s">
        <v>3425</v>
      </c>
      <c r="K1135" s="180" t="s">
        <v>40</v>
      </c>
      <c r="L1135" s="217" t="s">
        <v>989</v>
      </c>
      <c r="M1135" s="217" t="s">
        <v>989</v>
      </c>
      <c r="N1135" s="181" t="s">
        <v>41</v>
      </c>
      <c r="O1135" s="200">
        <v>44859</v>
      </c>
      <c r="P1135" s="182" t="s">
        <v>989</v>
      </c>
    </row>
    <row r="1136" spans="1:16" ht="71.099999999999994" customHeight="1" x14ac:dyDescent="0.2">
      <c r="A1136" s="174">
        <f t="shared" si="17"/>
        <v>1128</v>
      </c>
      <c r="B1136" s="215" t="s">
        <v>2381</v>
      </c>
      <c r="C1136" s="215" t="s">
        <v>2605</v>
      </c>
      <c r="D1136" s="288" t="s">
        <v>2471</v>
      </c>
      <c r="E1136" s="289" t="s">
        <v>83</v>
      </c>
      <c r="F1136" s="215" t="s">
        <v>34</v>
      </c>
      <c r="G1136" s="289" t="s">
        <v>35</v>
      </c>
      <c r="H1136" s="261">
        <v>44562</v>
      </c>
      <c r="I1136" s="182" t="s">
        <v>3425</v>
      </c>
      <c r="J1136" s="182" t="s">
        <v>3425</v>
      </c>
      <c r="K1136" s="180" t="s">
        <v>40</v>
      </c>
      <c r="L1136" s="217" t="s">
        <v>989</v>
      </c>
      <c r="M1136" s="217" t="s">
        <v>989</v>
      </c>
      <c r="N1136" s="181" t="s">
        <v>41</v>
      </c>
      <c r="O1136" s="200">
        <v>44859</v>
      </c>
      <c r="P1136" s="182" t="s">
        <v>989</v>
      </c>
    </row>
    <row r="1137" spans="1:16" ht="71.099999999999994" customHeight="1" x14ac:dyDescent="0.2">
      <c r="A1137" s="174">
        <f t="shared" si="17"/>
        <v>1129</v>
      </c>
      <c r="B1137" s="215" t="s">
        <v>2381</v>
      </c>
      <c r="C1137" s="215" t="s">
        <v>2472</v>
      </c>
      <c r="D1137" s="288" t="s">
        <v>2532</v>
      </c>
      <c r="E1137" s="289" t="s">
        <v>83</v>
      </c>
      <c r="F1137" s="215" t="s">
        <v>34</v>
      </c>
      <c r="G1137" s="289" t="s">
        <v>35</v>
      </c>
      <c r="H1137" s="261">
        <v>44562</v>
      </c>
      <c r="I1137" s="182" t="s">
        <v>3425</v>
      </c>
      <c r="J1137" s="182" t="s">
        <v>3425</v>
      </c>
      <c r="K1137" s="180" t="s">
        <v>40</v>
      </c>
      <c r="L1137" s="217" t="s">
        <v>989</v>
      </c>
      <c r="M1137" s="217" t="s">
        <v>989</v>
      </c>
      <c r="N1137" s="181" t="s">
        <v>41</v>
      </c>
      <c r="O1137" s="200">
        <v>44859</v>
      </c>
      <c r="P1137" s="182" t="s">
        <v>989</v>
      </c>
    </row>
    <row r="1138" spans="1:16" ht="71.099999999999994" customHeight="1" x14ac:dyDescent="0.2">
      <c r="A1138" s="174">
        <f t="shared" si="17"/>
        <v>1130</v>
      </c>
      <c r="B1138" s="215" t="s">
        <v>2381</v>
      </c>
      <c r="C1138" s="215" t="s">
        <v>2533</v>
      </c>
      <c r="D1138" s="288" t="s">
        <v>2475</v>
      </c>
      <c r="E1138" s="289" t="s">
        <v>83</v>
      </c>
      <c r="F1138" s="215" t="s">
        <v>34</v>
      </c>
      <c r="G1138" s="289" t="s">
        <v>35</v>
      </c>
      <c r="H1138" s="261">
        <v>44562</v>
      </c>
      <c r="I1138" s="182" t="s">
        <v>3425</v>
      </c>
      <c r="J1138" s="182" t="s">
        <v>3425</v>
      </c>
      <c r="K1138" s="180" t="s">
        <v>40</v>
      </c>
      <c r="L1138" s="217" t="s">
        <v>989</v>
      </c>
      <c r="M1138" s="217" t="s">
        <v>989</v>
      </c>
      <c r="N1138" s="181" t="s">
        <v>41</v>
      </c>
      <c r="O1138" s="200">
        <v>44859</v>
      </c>
      <c r="P1138" s="182" t="s">
        <v>989</v>
      </c>
    </row>
    <row r="1139" spans="1:16" ht="71.099999999999994" customHeight="1" x14ac:dyDescent="0.2">
      <c r="A1139" s="174">
        <f t="shared" si="17"/>
        <v>1131</v>
      </c>
      <c r="B1139" s="215" t="s">
        <v>2381</v>
      </c>
      <c r="C1139" s="215" t="s">
        <v>2534</v>
      </c>
      <c r="D1139" s="288" t="s">
        <v>2475</v>
      </c>
      <c r="E1139" s="289" t="s">
        <v>83</v>
      </c>
      <c r="F1139" s="215" t="s">
        <v>34</v>
      </c>
      <c r="G1139" s="289" t="s">
        <v>35</v>
      </c>
      <c r="H1139" s="261">
        <v>44562</v>
      </c>
      <c r="I1139" s="182" t="s">
        <v>3425</v>
      </c>
      <c r="J1139" s="182" t="s">
        <v>3425</v>
      </c>
      <c r="K1139" s="180" t="s">
        <v>40</v>
      </c>
      <c r="L1139" s="217" t="s">
        <v>989</v>
      </c>
      <c r="M1139" s="217" t="s">
        <v>989</v>
      </c>
      <c r="N1139" s="181" t="s">
        <v>41</v>
      </c>
      <c r="O1139" s="200">
        <v>44859</v>
      </c>
      <c r="P1139" s="182" t="s">
        <v>989</v>
      </c>
    </row>
    <row r="1140" spans="1:16" ht="71.099999999999994" customHeight="1" x14ac:dyDescent="0.2">
      <c r="A1140" s="174">
        <f t="shared" si="17"/>
        <v>1132</v>
      </c>
      <c r="B1140" s="215" t="s">
        <v>2381</v>
      </c>
      <c r="C1140" s="215" t="s">
        <v>2535</v>
      </c>
      <c r="D1140" s="288" t="s">
        <v>2453</v>
      </c>
      <c r="E1140" s="289" t="s">
        <v>83</v>
      </c>
      <c r="F1140" s="215" t="s">
        <v>34</v>
      </c>
      <c r="G1140" s="289" t="s">
        <v>35</v>
      </c>
      <c r="H1140" s="261">
        <v>44562</v>
      </c>
      <c r="I1140" s="182" t="s">
        <v>3425</v>
      </c>
      <c r="J1140" s="182" t="s">
        <v>3425</v>
      </c>
      <c r="K1140" s="180" t="s">
        <v>40</v>
      </c>
      <c r="L1140" s="217" t="s">
        <v>989</v>
      </c>
      <c r="M1140" s="217" t="s">
        <v>989</v>
      </c>
      <c r="N1140" s="181" t="s">
        <v>41</v>
      </c>
      <c r="O1140" s="200">
        <v>44859</v>
      </c>
      <c r="P1140" s="182" t="s">
        <v>989</v>
      </c>
    </row>
    <row r="1141" spans="1:16" ht="71.099999999999994" customHeight="1" x14ac:dyDescent="0.2">
      <c r="A1141" s="174">
        <f t="shared" si="17"/>
        <v>1133</v>
      </c>
      <c r="B1141" s="215" t="s">
        <v>2381</v>
      </c>
      <c r="C1141" s="215" t="s">
        <v>2536</v>
      </c>
      <c r="D1141" s="288" t="s">
        <v>2455</v>
      </c>
      <c r="E1141" s="289" t="s">
        <v>83</v>
      </c>
      <c r="F1141" s="215" t="s">
        <v>34</v>
      </c>
      <c r="G1141" s="289" t="s">
        <v>35</v>
      </c>
      <c r="H1141" s="261">
        <v>44562</v>
      </c>
      <c r="I1141" s="182" t="s">
        <v>3425</v>
      </c>
      <c r="J1141" s="182" t="s">
        <v>3425</v>
      </c>
      <c r="K1141" s="180" t="s">
        <v>40</v>
      </c>
      <c r="L1141" s="217" t="s">
        <v>989</v>
      </c>
      <c r="M1141" s="217" t="s">
        <v>989</v>
      </c>
      <c r="N1141" s="181" t="s">
        <v>41</v>
      </c>
      <c r="O1141" s="200">
        <v>44859</v>
      </c>
      <c r="P1141" s="182" t="s">
        <v>989</v>
      </c>
    </row>
    <row r="1142" spans="1:16" ht="71.099999999999994" customHeight="1" x14ac:dyDescent="0.2">
      <c r="A1142" s="174">
        <f t="shared" si="17"/>
        <v>1134</v>
      </c>
      <c r="B1142" s="215" t="s">
        <v>2381</v>
      </c>
      <c r="C1142" s="215" t="s">
        <v>2482</v>
      </c>
      <c r="D1142" s="288" t="s">
        <v>2459</v>
      </c>
      <c r="E1142" s="289" t="s">
        <v>83</v>
      </c>
      <c r="F1142" s="215" t="s">
        <v>34</v>
      </c>
      <c r="G1142" s="289" t="s">
        <v>35</v>
      </c>
      <c r="H1142" s="261">
        <v>44562</v>
      </c>
      <c r="I1142" s="182" t="s">
        <v>3425</v>
      </c>
      <c r="J1142" s="182" t="s">
        <v>3425</v>
      </c>
      <c r="K1142" s="180" t="s">
        <v>40</v>
      </c>
      <c r="L1142" s="217" t="s">
        <v>989</v>
      </c>
      <c r="M1142" s="217" t="s">
        <v>989</v>
      </c>
      <c r="N1142" s="181" t="s">
        <v>41</v>
      </c>
      <c r="O1142" s="200">
        <v>44859</v>
      </c>
      <c r="P1142" s="182" t="s">
        <v>989</v>
      </c>
    </row>
    <row r="1143" spans="1:16" ht="71.099999999999994" customHeight="1" x14ac:dyDescent="0.2">
      <c r="A1143" s="174">
        <f t="shared" si="17"/>
        <v>1135</v>
      </c>
      <c r="B1143" s="215" t="s">
        <v>2381</v>
      </c>
      <c r="C1143" s="215" t="s">
        <v>2537</v>
      </c>
      <c r="D1143" s="288" t="s">
        <v>2461</v>
      </c>
      <c r="E1143" s="289" t="s">
        <v>83</v>
      </c>
      <c r="F1143" s="215" t="s">
        <v>34</v>
      </c>
      <c r="G1143" s="289" t="s">
        <v>35</v>
      </c>
      <c r="H1143" s="261">
        <v>44562</v>
      </c>
      <c r="I1143" s="182" t="s">
        <v>3425</v>
      </c>
      <c r="J1143" s="182" t="s">
        <v>3425</v>
      </c>
      <c r="K1143" s="180" t="s">
        <v>40</v>
      </c>
      <c r="L1143" s="217" t="s">
        <v>989</v>
      </c>
      <c r="M1143" s="217" t="s">
        <v>989</v>
      </c>
      <c r="N1143" s="181" t="s">
        <v>41</v>
      </c>
      <c r="O1143" s="200">
        <v>44859</v>
      </c>
      <c r="P1143" s="182" t="s">
        <v>989</v>
      </c>
    </row>
    <row r="1144" spans="1:16" ht="71.099999999999994" customHeight="1" x14ac:dyDescent="0.2">
      <c r="A1144" s="174">
        <f t="shared" si="17"/>
        <v>1136</v>
      </c>
      <c r="B1144" s="215" t="s">
        <v>2381</v>
      </c>
      <c r="C1144" s="215" t="s">
        <v>2538</v>
      </c>
      <c r="D1144" s="288" t="s">
        <v>2463</v>
      </c>
      <c r="E1144" s="289" t="s">
        <v>83</v>
      </c>
      <c r="F1144" s="215" t="s">
        <v>34</v>
      </c>
      <c r="G1144" s="289" t="s">
        <v>35</v>
      </c>
      <c r="H1144" s="261">
        <v>44562</v>
      </c>
      <c r="I1144" s="182" t="s">
        <v>3425</v>
      </c>
      <c r="J1144" s="182" t="s">
        <v>3425</v>
      </c>
      <c r="K1144" s="180" t="s">
        <v>40</v>
      </c>
      <c r="L1144" s="217" t="s">
        <v>989</v>
      </c>
      <c r="M1144" s="217" t="s">
        <v>989</v>
      </c>
      <c r="N1144" s="181" t="s">
        <v>41</v>
      </c>
      <c r="O1144" s="200">
        <v>44859</v>
      </c>
      <c r="P1144" s="182" t="s">
        <v>989</v>
      </c>
    </row>
    <row r="1145" spans="1:16" ht="71.099999999999994" customHeight="1" x14ac:dyDescent="0.2">
      <c r="A1145" s="174">
        <f t="shared" si="17"/>
        <v>1137</v>
      </c>
      <c r="B1145" s="215" t="s">
        <v>2381</v>
      </c>
      <c r="C1145" s="215" t="s">
        <v>2539</v>
      </c>
      <c r="D1145" s="288" t="s">
        <v>2540</v>
      </c>
      <c r="E1145" s="289" t="s">
        <v>83</v>
      </c>
      <c r="F1145" s="215" t="s">
        <v>34</v>
      </c>
      <c r="G1145" s="289" t="s">
        <v>35</v>
      </c>
      <c r="H1145" s="261">
        <v>44562</v>
      </c>
      <c r="I1145" s="182" t="s">
        <v>3425</v>
      </c>
      <c r="J1145" s="182" t="s">
        <v>3425</v>
      </c>
      <c r="K1145" s="180" t="s">
        <v>40</v>
      </c>
      <c r="L1145" s="217" t="s">
        <v>989</v>
      </c>
      <c r="M1145" s="217" t="s">
        <v>989</v>
      </c>
      <c r="N1145" s="181" t="s">
        <v>41</v>
      </c>
      <c r="O1145" s="200">
        <v>44859</v>
      </c>
      <c r="P1145" s="182" t="s">
        <v>989</v>
      </c>
    </row>
    <row r="1146" spans="1:16" ht="71.099999999999994" customHeight="1" x14ac:dyDescent="0.2">
      <c r="A1146" s="174">
        <f t="shared" si="17"/>
        <v>1138</v>
      </c>
      <c r="B1146" s="215" t="s">
        <v>2381</v>
      </c>
      <c r="C1146" s="215" t="s">
        <v>2541</v>
      </c>
      <c r="D1146" s="288" t="s">
        <v>2542</v>
      </c>
      <c r="E1146" s="289" t="s">
        <v>83</v>
      </c>
      <c r="F1146" s="215" t="s">
        <v>34</v>
      </c>
      <c r="G1146" s="289" t="s">
        <v>35</v>
      </c>
      <c r="H1146" s="261">
        <v>44562</v>
      </c>
      <c r="I1146" s="182" t="s">
        <v>3425</v>
      </c>
      <c r="J1146" s="182" t="s">
        <v>3425</v>
      </c>
      <c r="K1146" s="180" t="s">
        <v>40</v>
      </c>
      <c r="L1146" s="217" t="s">
        <v>989</v>
      </c>
      <c r="M1146" s="217" t="s">
        <v>989</v>
      </c>
      <c r="N1146" s="181" t="s">
        <v>41</v>
      </c>
      <c r="O1146" s="200">
        <v>44859</v>
      </c>
      <c r="P1146" s="182" t="s">
        <v>989</v>
      </c>
    </row>
    <row r="1147" spans="1:16" ht="71.099999999999994" customHeight="1" x14ac:dyDescent="0.2">
      <c r="A1147" s="174">
        <f t="shared" si="17"/>
        <v>1139</v>
      </c>
      <c r="B1147" s="215" t="s">
        <v>2381</v>
      </c>
      <c r="C1147" s="215" t="s">
        <v>2645</v>
      </c>
      <c r="D1147" s="288" t="s">
        <v>2544</v>
      </c>
      <c r="E1147" s="289" t="s">
        <v>83</v>
      </c>
      <c r="F1147" s="215" t="s">
        <v>34</v>
      </c>
      <c r="G1147" s="289" t="s">
        <v>35</v>
      </c>
      <c r="H1147" s="261">
        <v>44562</v>
      </c>
      <c r="I1147" s="182" t="s">
        <v>3425</v>
      </c>
      <c r="J1147" s="182" t="s">
        <v>3425</v>
      </c>
      <c r="K1147" s="180" t="s">
        <v>40</v>
      </c>
      <c r="L1147" s="217" t="s">
        <v>989</v>
      </c>
      <c r="M1147" s="217" t="s">
        <v>989</v>
      </c>
      <c r="N1147" s="181" t="s">
        <v>41</v>
      </c>
      <c r="O1147" s="200">
        <v>44859</v>
      </c>
      <c r="P1147" s="182" t="s">
        <v>989</v>
      </c>
    </row>
    <row r="1148" spans="1:16" ht="71.099999999999994" customHeight="1" x14ac:dyDescent="0.2">
      <c r="A1148" s="174">
        <f t="shared" si="17"/>
        <v>1140</v>
      </c>
      <c r="B1148" s="215" t="s">
        <v>2381</v>
      </c>
      <c r="C1148" s="215" t="s">
        <v>2646</v>
      </c>
      <c r="D1148" s="288" t="s">
        <v>2546</v>
      </c>
      <c r="E1148" s="289" t="s">
        <v>83</v>
      </c>
      <c r="F1148" s="215" t="s">
        <v>34</v>
      </c>
      <c r="G1148" s="289" t="s">
        <v>35</v>
      </c>
      <c r="H1148" s="261">
        <v>44562</v>
      </c>
      <c r="I1148" s="182" t="s">
        <v>3425</v>
      </c>
      <c r="J1148" s="182" t="s">
        <v>3425</v>
      </c>
      <c r="K1148" s="180" t="s">
        <v>40</v>
      </c>
      <c r="L1148" s="217" t="s">
        <v>989</v>
      </c>
      <c r="M1148" s="217" t="s">
        <v>989</v>
      </c>
      <c r="N1148" s="181" t="s">
        <v>41</v>
      </c>
      <c r="O1148" s="200">
        <v>44859</v>
      </c>
      <c r="P1148" s="182" t="s">
        <v>989</v>
      </c>
    </row>
    <row r="1149" spans="1:16" ht="71.099999999999994" customHeight="1" x14ac:dyDescent="0.2">
      <c r="A1149" s="174">
        <f t="shared" si="17"/>
        <v>1141</v>
      </c>
      <c r="B1149" s="215" t="s">
        <v>2381</v>
      </c>
      <c r="C1149" s="187" t="s">
        <v>2488</v>
      </c>
      <c r="D1149" s="288" t="s">
        <v>2489</v>
      </c>
      <c r="E1149" s="289" t="s">
        <v>83</v>
      </c>
      <c r="F1149" s="215" t="s">
        <v>34</v>
      </c>
      <c r="G1149" s="289" t="s">
        <v>35</v>
      </c>
      <c r="H1149" s="261">
        <v>45105</v>
      </c>
      <c r="I1149" s="182" t="s">
        <v>3425</v>
      </c>
      <c r="J1149" s="182" t="s">
        <v>3425</v>
      </c>
      <c r="K1149" s="180" t="s">
        <v>40</v>
      </c>
      <c r="L1149" s="217" t="s">
        <v>989</v>
      </c>
      <c r="M1149" s="217" t="s">
        <v>989</v>
      </c>
      <c r="N1149" s="181" t="s">
        <v>41</v>
      </c>
      <c r="O1149" s="263">
        <v>45105</v>
      </c>
      <c r="P1149" s="182" t="s">
        <v>989</v>
      </c>
    </row>
    <row r="1150" spans="1:16" ht="71.099999999999994" customHeight="1" x14ac:dyDescent="0.2">
      <c r="A1150" s="174">
        <f t="shared" si="17"/>
        <v>1142</v>
      </c>
      <c r="B1150" s="215" t="s">
        <v>2381</v>
      </c>
      <c r="C1150" s="215" t="s">
        <v>2607</v>
      </c>
      <c r="D1150" s="288" t="s">
        <v>2608</v>
      </c>
      <c r="E1150" s="289" t="s">
        <v>83</v>
      </c>
      <c r="F1150" s="215" t="s">
        <v>34</v>
      </c>
      <c r="G1150" s="289" t="s">
        <v>35</v>
      </c>
      <c r="H1150" s="261">
        <v>44562</v>
      </c>
      <c r="I1150" s="182" t="s">
        <v>3425</v>
      </c>
      <c r="J1150" s="182" t="s">
        <v>3425</v>
      </c>
      <c r="K1150" s="180" t="s">
        <v>40</v>
      </c>
      <c r="L1150" s="217" t="s">
        <v>989</v>
      </c>
      <c r="M1150" s="217" t="s">
        <v>989</v>
      </c>
      <c r="N1150" s="181" t="s">
        <v>41</v>
      </c>
      <c r="O1150" s="200">
        <v>44859</v>
      </c>
      <c r="P1150" s="182" t="s">
        <v>989</v>
      </c>
    </row>
    <row r="1151" spans="1:16" ht="71.099999999999994" customHeight="1" x14ac:dyDescent="0.2">
      <c r="A1151" s="174">
        <f t="shared" si="17"/>
        <v>1143</v>
      </c>
      <c r="B1151" s="215" t="s">
        <v>2381</v>
      </c>
      <c r="C1151" s="215" t="s">
        <v>2717</v>
      </c>
      <c r="D1151" s="288" t="s">
        <v>2385</v>
      </c>
      <c r="E1151" s="289" t="s">
        <v>83</v>
      </c>
      <c r="F1151" s="215" t="s">
        <v>34</v>
      </c>
      <c r="G1151" s="289" t="s">
        <v>35</v>
      </c>
      <c r="H1151" s="261">
        <v>44562</v>
      </c>
      <c r="I1151" s="182" t="s">
        <v>3425</v>
      </c>
      <c r="J1151" s="182" t="s">
        <v>3425</v>
      </c>
      <c r="K1151" s="180" t="s">
        <v>40</v>
      </c>
      <c r="L1151" s="217" t="s">
        <v>989</v>
      </c>
      <c r="M1151" s="217" t="s">
        <v>989</v>
      </c>
      <c r="N1151" s="181" t="s">
        <v>41</v>
      </c>
      <c r="O1151" s="200">
        <v>44859</v>
      </c>
      <c r="P1151" s="182" t="s">
        <v>989</v>
      </c>
    </row>
    <row r="1152" spans="1:16" ht="71.099999999999994" customHeight="1" x14ac:dyDescent="0.2">
      <c r="A1152" s="174">
        <f t="shared" si="17"/>
        <v>1144</v>
      </c>
      <c r="B1152" s="215" t="s">
        <v>2381</v>
      </c>
      <c r="C1152" s="215" t="s">
        <v>2718</v>
      </c>
      <c r="D1152" s="288" t="s">
        <v>2493</v>
      </c>
      <c r="E1152" s="289" t="s">
        <v>83</v>
      </c>
      <c r="F1152" s="215" t="s">
        <v>34</v>
      </c>
      <c r="G1152" s="289" t="s">
        <v>35</v>
      </c>
      <c r="H1152" s="261">
        <v>44562</v>
      </c>
      <c r="I1152" s="182" t="s">
        <v>3425</v>
      </c>
      <c r="J1152" s="182" t="s">
        <v>3425</v>
      </c>
      <c r="K1152" s="180" t="s">
        <v>40</v>
      </c>
      <c r="L1152" s="217" t="s">
        <v>989</v>
      </c>
      <c r="M1152" s="217" t="s">
        <v>989</v>
      </c>
      <c r="N1152" s="181" t="s">
        <v>41</v>
      </c>
      <c r="O1152" s="200">
        <v>44859</v>
      </c>
      <c r="P1152" s="182" t="s">
        <v>989</v>
      </c>
    </row>
    <row r="1153" spans="1:16" ht="71.099999999999994" customHeight="1" x14ac:dyDescent="0.2">
      <c r="A1153" s="174">
        <f t="shared" si="17"/>
        <v>1145</v>
      </c>
      <c r="B1153" s="215" t="s">
        <v>2381</v>
      </c>
      <c r="C1153" s="215" t="s">
        <v>2494</v>
      </c>
      <c r="D1153" s="288" t="s">
        <v>2387</v>
      </c>
      <c r="E1153" s="289" t="s">
        <v>83</v>
      </c>
      <c r="F1153" s="215" t="s">
        <v>34</v>
      </c>
      <c r="G1153" s="289" t="s">
        <v>35</v>
      </c>
      <c r="H1153" s="261">
        <v>44562</v>
      </c>
      <c r="I1153" s="182" t="s">
        <v>3425</v>
      </c>
      <c r="J1153" s="182" t="s">
        <v>3425</v>
      </c>
      <c r="K1153" s="180" t="s">
        <v>40</v>
      </c>
      <c r="L1153" s="217" t="s">
        <v>989</v>
      </c>
      <c r="M1153" s="217" t="s">
        <v>989</v>
      </c>
      <c r="N1153" s="181" t="s">
        <v>41</v>
      </c>
      <c r="O1153" s="200">
        <v>44859</v>
      </c>
      <c r="P1153" s="182" t="s">
        <v>989</v>
      </c>
    </row>
    <row r="1154" spans="1:16" ht="71.099999999999994" customHeight="1" x14ac:dyDescent="0.2">
      <c r="A1154" s="174">
        <f t="shared" si="17"/>
        <v>1146</v>
      </c>
      <c r="B1154" s="215" t="s">
        <v>2381</v>
      </c>
      <c r="C1154" s="215" t="s">
        <v>2558</v>
      </c>
      <c r="D1154" s="288" t="s">
        <v>2397</v>
      </c>
      <c r="E1154" s="289" t="s">
        <v>83</v>
      </c>
      <c r="F1154" s="215" t="s">
        <v>34</v>
      </c>
      <c r="G1154" s="289" t="s">
        <v>35</v>
      </c>
      <c r="H1154" s="261">
        <v>44562</v>
      </c>
      <c r="I1154" s="182" t="s">
        <v>3425</v>
      </c>
      <c r="J1154" s="182" t="s">
        <v>3425</v>
      </c>
      <c r="K1154" s="180" t="s">
        <v>40</v>
      </c>
      <c r="L1154" s="217" t="s">
        <v>989</v>
      </c>
      <c r="M1154" s="217" t="s">
        <v>989</v>
      </c>
      <c r="N1154" s="181" t="s">
        <v>41</v>
      </c>
      <c r="O1154" s="200">
        <v>44859</v>
      </c>
      <c r="P1154" s="182" t="s">
        <v>989</v>
      </c>
    </row>
    <row r="1155" spans="1:16" ht="71.099999999999994" customHeight="1" x14ac:dyDescent="0.2">
      <c r="A1155" s="174">
        <f t="shared" si="17"/>
        <v>1147</v>
      </c>
      <c r="B1155" s="215" t="s">
        <v>2381</v>
      </c>
      <c r="C1155" s="215" t="s">
        <v>2559</v>
      </c>
      <c r="D1155" s="288" t="s">
        <v>2399</v>
      </c>
      <c r="E1155" s="289" t="s">
        <v>83</v>
      </c>
      <c r="F1155" s="215" t="s">
        <v>34</v>
      </c>
      <c r="G1155" s="289" t="s">
        <v>35</v>
      </c>
      <c r="H1155" s="261">
        <v>44562</v>
      </c>
      <c r="I1155" s="182" t="s">
        <v>3425</v>
      </c>
      <c r="J1155" s="182" t="s">
        <v>3425</v>
      </c>
      <c r="K1155" s="180" t="s">
        <v>40</v>
      </c>
      <c r="L1155" s="217" t="s">
        <v>989</v>
      </c>
      <c r="M1155" s="217" t="s">
        <v>989</v>
      </c>
      <c r="N1155" s="181" t="s">
        <v>41</v>
      </c>
      <c r="O1155" s="200">
        <v>44859</v>
      </c>
      <c r="P1155" s="182" t="s">
        <v>989</v>
      </c>
    </row>
    <row r="1156" spans="1:16" ht="71.099999999999994" customHeight="1" x14ac:dyDescent="0.2">
      <c r="A1156" s="174">
        <f t="shared" si="17"/>
        <v>1148</v>
      </c>
      <c r="B1156" s="215" t="s">
        <v>2381</v>
      </c>
      <c r="C1156" s="215" t="s">
        <v>2613</v>
      </c>
      <c r="D1156" s="288" t="s">
        <v>2401</v>
      </c>
      <c r="E1156" s="289" t="s">
        <v>83</v>
      </c>
      <c r="F1156" s="215" t="s">
        <v>34</v>
      </c>
      <c r="G1156" s="289" t="s">
        <v>35</v>
      </c>
      <c r="H1156" s="261">
        <v>44562</v>
      </c>
      <c r="I1156" s="182" t="s">
        <v>3425</v>
      </c>
      <c r="J1156" s="182" t="s">
        <v>3425</v>
      </c>
      <c r="K1156" s="180" t="s">
        <v>40</v>
      </c>
      <c r="L1156" s="217" t="s">
        <v>989</v>
      </c>
      <c r="M1156" s="217" t="s">
        <v>989</v>
      </c>
      <c r="N1156" s="181" t="s">
        <v>41</v>
      </c>
      <c r="O1156" s="200">
        <v>44859</v>
      </c>
      <c r="P1156" s="182" t="s">
        <v>989</v>
      </c>
    </row>
    <row r="1157" spans="1:16" ht="71.099999999999994" customHeight="1" x14ac:dyDescent="0.2">
      <c r="A1157" s="174">
        <f t="shared" si="17"/>
        <v>1149</v>
      </c>
      <c r="B1157" s="215" t="s">
        <v>2381</v>
      </c>
      <c r="C1157" s="215" t="s">
        <v>2719</v>
      </c>
      <c r="D1157" s="288" t="s">
        <v>2615</v>
      </c>
      <c r="E1157" s="289" t="s">
        <v>83</v>
      </c>
      <c r="F1157" s="215" t="s">
        <v>34</v>
      </c>
      <c r="G1157" s="289" t="s">
        <v>35</v>
      </c>
      <c r="H1157" s="261">
        <v>44562</v>
      </c>
      <c r="I1157" s="182" t="s">
        <v>3425</v>
      </c>
      <c r="J1157" s="182" t="s">
        <v>3425</v>
      </c>
      <c r="K1157" s="180" t="s">
        <v>40</v>
      </c>
      <c r="L1157" s="217" t="s">
        <v>989</v>
      </c>
      <c r="M1157" s="217" t="s">
        <v>989</v>
      </c>
      <c r="N1157" s="181" t="s">
        <v>41</v>
      </c>
      <c r="O1157" s="200">
        <v>44859</v>
      </c>
      <c r="P1157" s="182" t="s">
        <v>989</v>
      </c>
    </row>
    <row r="1158" spans="1:16" ht="71.099999999999994" customHeight="1" x14ac:dyDescent="0.2">
      <c r="A1158" s="174">
        <f t="shared" si="17"/>
        <v>1150</v>
      </c>
      <c r="B1158" s="215" t="s">
        <v>2381</v>
      </c>
      <c r="C1158" s="215" t="s">
        <v>2720</v>
      </c>
      <c r="D1158" s="288" t="s">
        <v>2721</v>
      </c>
      <c r="E1158" s="289" t="s">
        <v>83</v>
      </c>
      <c r="F1158" s="215" t="s">
        <v>34</v>
      </c>
      <c r="G1158" s="289" t="s">
        <v>35</v>
      </c>
      <c r="H1158" s="261">
        <v>44562</v>
      </c>
      <c r="I1158" s="182" t="s">
        <v>3425</v>
      </c>
      <c r="J1158" s="182" t="s">
        <v>3425</v>
      </c>
      <c r="K1158" s="180" t="s">
        <v>40</v>
      </c>
      <c r="L1158" s="217" t="s">
        <v>989</v>
      </c>
      <c r="M1158" s="217" t="s">
        <v>989</v>
      </c>
      <c r="N1158" s="181" t="s">
        <v>41</v>
      </c>
      <c r="O1158" s="200">
        <v>44859</v>
      </c>
      <c r="P1158" s="182" t="s">
        <v>989</v>
      </c>
    </row>
    <row r="1159" spans="1:16" ht="71.099999999999994" customHeight="1" x14ac:dyDescent="0.2">
      <c r="A1159" s="174">
        <f t="shared" si="17"/>
        <v>1151</v>
      </c>
      <c r="B1159" s="215" t="s">
        <v>2381</v>
      </c>
      <c r="C1159" s="215" t="s">
        <v>2722</v>
      </c>
      <c r="D1159" s="288" t="s">
        <v>2723</v>
      </c>
      <c r="E1159" s="289" t="s">
        <v>83</v>
      </c>
      <c r="F1159" s="215" t="s">
        <v>34</v>
      </c>
      <c r="G1159" s="289" t="s">
        <v>35</v>
      </c>
      <c r="H1159" s="261">
        <v>44562</v>
      </c>
      <c r="I1159" s="182" t="s">
        <v>3425</v>
      </c>
      <c r="J1159" s="182" t="s">
        <v>3425</v>
      </c>
      <c r="K1159" s="180" t="s">
        <v>40</v>
      </c>
      <c r="L1159" s="217" t="s">
        <v>989</v>
      </c>
      <c r="M1159" s="217" t="s">
        <v>989</v>
      </c>
      <c r="N1159" s="181" t="s">
        <v>41</v>
      </c>
      <c r="O1159" s="200">
        <v>44859</v>
      </c>
      <c r="P1159" s="182" t="s">
        <v>989</v>
      </c>
    </row>
    <row r="1160" spans="1:16" ht="71.099999999999994" customHeight="1" x14ac:dyDescent="0.2">
      <c r="A1160" s="174">
        <f t="shared" si="17"/>
        <v>1152</v>
      </c>
      <c r="B1160" s="215" t="s">
        <v>2381</v>
      </c>
      <c r="C1160" s="215" t="s">
        <v>2724</v>
      </c>
      <c r="D1160" s="288" t="s">
        <v>2566</v>
      </c>
      <c r="E1160" s="289" t="s">
        <v>83</v>
      </c>
      <c r="F1160" s="215" t="s">
        <v>34</v>
      </c>
      <c r="G1160" s="289" t="s">
        <v>35</v>
      </c>
      <c r="H1160" s="261">
        <v>44562</v>
      </c>
      <c r="I1160" s="182" t="s">
        <v>3425</v>
      </c>
      <c r="J1160" s="182" t="s">
        <v>3425</v>
      </c>
      <c r="K1160" s="180" t="s">
        <v>40</v>
      </c>
      <c r="L1160" s="217" t="s">
        <v>989</v>
      </c>
      <c r="M1160" s="217" t="s">
        <v>989</v>
      </c>
      <c r="N1160" s="181" t="s">
        <v>41</v>
      </c>
      <c r="O1160" s="200">
        <v>44859</v>
      </c>
      <c r="P1160" s="182" t="s">
        <v>989</v>
      </c>
    </row>
    <row r="1161" spans="1:16" ht="71.099999999999994" customHeight="1" x14ac:dyDescent="0.2">
      <c r="A1161" s="174">
        <f t="shared" si="17"/>
        <v>1153</v>
      </c>
      <c r="B1161" s="215" t="s">
        <v>2381</v>
      </c>
      <c r="C1161" s="215" t="s">
        <v>2725</v>
      </c>
      <c r="D1161" s="288" t="s">
        <v>2616</v>
      </c>
      <c r="E1161" s="289" t="s">
        <v>83</v>
      </c>
      <c r="F1161" s="215" t="s">
        <v>34</v>
      </c>
      <c r="G1161" s="289" t="s">
        <v>35</v>
      </c>
      <c r="H1161" s="261">
        <v>44562</v>
      </c>
      <c r="I1161" s="182" t="s">
        <v>3425</v>
      </c>
      <c r="J1161" s="182" t="s">
        <v>3425</v>
      </c>
      <c r="K1161" s="180" t="s">
        <v>40</v>
      </c>
      <c r="L1161" s="217" t="s">
        <v>989</v>
      </c>
      <c r="M1161" s="217" t="s">
        <v>989</v>
      </c>
      <c r="N1161" s="181" t="s">
        <v>41</v>
      </c>
      <c r="O1161" s="200">
        <v>44859</v>
      </c>
      <c r="P1161" s="182" t="s">
        <v>989</v>
      </c>
    </row>
    <row r="1162" spans="1:16" ht="71.099999999999994" customHeight="1" x14ac:dyDescent="0.2">
      <c r="A1162" s="174">
        <f t="shared" si="17"/>
        <v>1154</v>
      </c>
      <c r="B1162" s="215" t="s">
        <v>2381</v>
      </c>
      <c r="C1162" s="215" t="s">
        <v>2571</v>
      </c>
      <c r="D1162" s="288" t="s">
        <v>2572</v>
      </c>
      <c r="E1162" s="289" t="s">
        <v>83</v>
      </c>
      <c r="F1162" s="215" t="s">
        <v>34</v>
      </c>
      <c r="G1162" s="289" t="s">
        <v>35</v>
      </c>
      <c r="H1162" s="261">
        <v>44562</v>
      </c>
      <c r="I1162" s="182" t="s">
        <v>3425</v>
      </c>
      <c r="J1162" s="182" t="s">
        <v>3425</v>
      </c>
      <c r="K1162" s="180" t="s">
        <v>40</v>
      </c>
      <c r="L1162" s="217" t="s">
        <v>989</v>
      </c>
      <c r="M1162" s="217" t="s">
        <v>989</v>
      </c>
      <c r="N1162" s="181" t="s">
        <v>41</v>
      </c>
      <c r="O1162" s="200">
        <v>44859</v>
      </c>
      <c r="P1162" s="182" t="s">
        <v>989</v>
      </c>
    </row>
    <row r="1163" spans="1:16" ht="71.099999999999994" customHeight="1" x14ac:dyDescent="0.2">
      <c r="A1163" s="174">
        <f t="shared" ref="A1163:A1226" si="18">A1162+1</f>
        <v>1155</v>
      </c>
      <c r="B1163" s="215" t="s">
        <v>2381</v>
      </c>
      <c r="C1163" s="215" t="s">
        <v>2712</v>
      </c>
      <c r="D1163" s="288" t="s">
        <v>2574</v>
      </c>
      <c r="E1163" s="289" t="s">
        <v>83</v>
      </c>
      <c r="F1163" s="215" t="s">
        <v>34</v>
      </c>
      <c r="G1163" s="289" t="s">
        <v>35</v>
      </c>
      <c r="H1163" s="261">
        <v>44562</v>
      </c>
      <c r="I1163" s="182" t="s">
        <v>3425</v>
      </c>
      <c r="J1163" s="182" t="s">
        <v>3425</v>
      </c>
      <c r="K1163" s="180" t="s">
        <v>40</v>
      </c>
      <c r="L1163" s="217" t="s">
        <v>989</v>
      </c>
      <c r="M1163" s="217" t="s">
        <v>989</v>
      </c>
      <c r="N1163" s="181" t="s">
        <v>41</v>
      </c>
      <c r="O1163" s="200">
        <v>44859</v>
      </c>
      <c r="P1163" s="182" t="s">
        <v>989</v>
      </c>
    </row>
    <row r="1164" spans="1:16" ht="71.099999999999994" customHeight="1" x14ac:dyDescent="0.2">
      <c r="A1164" s="174">
        <f t="shared" si="18"/>
        <v>1156</v>
      </c>
      <c r="B1164" s="215" t="s">
        <v>2381</v>
      </c>
      <c r="C1164" s="215" t="s">
        <v>2726</v>
      </c>
      <c r="D1164" s="288" t="s">
        <v>2621</v>
      </c>
      <c r="E1164" s="289" t="s">
        <v>83</v>
      </c>
      <c r="F1164" s="215" t="s">
        <v>34</v>
      </c>
      <c r="G1164" s="289" t="s">
        <v>35</v>
      </c>
      <c r="H1164" s="261">
        <v>44562</v>
      </c>
      <c r="I1164" s="182" t="s">
        <v>3425</v>
      </c>
      <c r="J1164" s="182" t="s">
        <v>3425</v>
      </c>
      <c r="K1164" s="180" t="s">
        <v>40</v>
      </c>
      <c r="L1164" s="217" t="s">
        <v>989</v>
      </c>
      <c r="M1164" s="217" t="s">
        <v>989</v>
      </c>
      <c r="N1164" s="181" t="s">
        <v>41</v>
      </c>
      <c r="O1164" s="200">
        <v>44859</v>
      </c>
      <c r="P1164" s="182" t="s">
        <v>989</v>
      </c>
    </row>
    <row r="1165" spans="1:16" ht="71.099999999999994" customHeight="1" x14ac:dyDescent="0.2">
      <c r="A1165" s="174">
        <f t="shared" si="18"/>
        <v>1157</v>
      </c>
      <c r="B1165" s="215" t="s">
        <v>2381</v>
      </c>
      <c r="C1165" s="215" t="s">
        <v>2577</v>
      </c>
      <c r="D1165" s="288" t="s">
        <v>2578</v>
      </c>
      <c r="E1165" s="289" t="s">
        <v>83</v>
      </c>
      <c r="F1165" s="215" t="s">
        <v>34</v>
      </c>
      <c r="G1165" s="289" t="s">
        <v>35</v>
      </c>
      <c r="H1165" s="261">
        <v>44562</v>
      </c>
      <c r="I1165" s="182" t="s">
        <v>3425</v>
      </c>
      <c r="J1165" s="182" t="s">
        <v>3425</v>
      </c>
      <c r="K1165" s="180" t="s">
        <v>40</v>
      </c>
      <c r="L1165" s="217" t="s">
        <v>989</v>
      </c>
      <c r="M1165" s="217" t="s">
        <v>989</v>
      </c>
      <c r="N1165" s="181" t="s">
        <v>41</v>
      </c>
      <c r="O1165" s="200">
        <v>44859</v>
      </c>
      <c r="P1165" s="182" t="s">
        <v>989</v>
      </c>
    </row>
    <row r="1166" spans="1:16" ht="71.099999999999994" customHeight="1" x14ac:dyDescent="0.2">
      <c r="A1166" s="174">
        <f t="shared" si="18"/>
        <v>1158</v>
      </c>
      <c r="B1166" s="215" t="s">
        <v>2381</v>
      </c>
      <c r="C1166" s="215" t="s">
        <v>2626</v>
      </c>
      <c r="D1166" s="288" t="s">
        <v>2580</v>
      </c>
      <c r="E1166" s="289" t="s">
        <v>83</v>
      </c>
      <c r="F1166" s="215" t="s">
        <v>34</v>
      </c>
      <c r="G1166" s="289" t="s">
        <v>35</v>
      </c>
      <c r="H1166" s="261">
        <v>44562</v>
      </c>
      <c r="I1166" s="182" t="s">
        <v>3425</v>
      </c>
      <c r="J1166" s="182" t="s">
        <v>3425</v>
      </c>
      <c r="K1166" s="180" t="s">
        <v>40</v>
      </c>
      <c r="L1166" s="217" t="s">
        <v>989</v>
      </c>
      <c r="M1166" s="217" t="s">
        <v>989</v>
      </c>
      <c r="N1166" s="181" t="s">
        <v>41</v>
      </c>
      <c r="O1166" s="200">
        <v>44859</v>
      </c>
      <c r="P1166" s="182" t="s">
        <v>989</v>
      </c>
    </row>
    <row r="1167" spans="1:16" ht="71.099999999999994" customHeight="1" x14ac:dyDescent="0.2">
      <c r="A1167" s="174">
        <f t="shared" si="18"/>
        <v>1159</v>
      </c>
      <c r="B1167" s="215" t="s">
        <v>2381</v>
      </c>
      <c r="C1167" s="215" t="s">
        <v>2627</v>
      </c>
      <c r="D1167" s="288" t="s">
        <v>2628</v>
      </c>
      <c r="E1167" s="289" t="s">
        <v>83</v>
      </c>
      <c r="F1167" s="215" t="s">
        <v>34</v>
      </c>
      <c r="G1167" s="289" t="s">
        <v>35</v>
      </c>
      <c r="H1167" s="261">
        <v>44562</v>
      </c>
      <c r="I1167" s="182" t="s">
        <v>3425</v>
      </c>
      <c r="J1167" s="182" t="s">
        <v>3425</v>
      </c>
      <c r="K1167" s="180" t="s">
        <v>40</v>
      </c>
      <c r="L1167" s="217" t="s">
        <v>989</v>
      </c>
      <c r="M1167" s="217" t="s">
        <v>989</v>
      </c>
      <c r="N1167" s="181" t="s">
        <v>41</v>
      </c>
      <c r="O1167" s="200">
        <v>44859</v>
      </c>
      <c r="P1167" s="182" t="s">
        <v>989</v>
      </c>
    </row>
    <row r="1168" spans="1:16" ht="71.099999999999994" customHeight="1" x14ac:dyDescent="0.2">
      <c r="A1168" s="174">
        <f t="shared" si="18"/>
        <v>1160</v>
      </c>
      <c r="B1168" s="215" t="s">
        <v>2381</v>
      </c>
      <c r="C1168" s="215" t="s">
        <v>2727</v>
      </c>
      <c r="D1168" s="288" t="s">
        <v>2630</v>
      </c>
      <c r="E1168" s="289" t="s">
        <v>83</v>
      </c>
      <c r="F1168" s="215" t="s">
        <v>34</v>
      </c>
      <c r="G1168" s="289" t="s">
        <v>35</v>
      </c>
      <c r="H1168" s="261">
        <v>44562</v>
      </c>
      <c r="I1168" s="182" t="s">
        <v>3425</v>
      </c>
      <c r="J1168" s="182" t="s">
        <v>3425</v>
      </c>
      <c r="K1168" s="180" t="s">
        <v>40</v>
      </c>
      <c r="L1168" s="217" t="s">
        <v>989</v>
      </c>
      <c r="M1168" s="217" t="s">
        <v>989</v>
      </c>
      <c r="N1168" s="181" t="s">
        <v>41</v>
      </c>
      <c r="O1168" s="200">
        <v>44859</v>
      </c>
      <c r="P1168" s="182" t="s">
        <v>989</v>
      </c>
    </row>
    <row r="1169" spans="1:16" ht="71.099999999999994" customHeight="1" x14ac:dyDescent="0.2">
      <c r="A1169" s="174">
        <f t="shared" si="18"/>
        <v>1161</v>
      </c>
      <c r="B1169" s="215" t="s">
        <v>2381</v>
      </c>
      <c r="C1169" s="215" t="s">
        <v>2728</v>
      </c>
      <c r="D1169" s="288" t="s">
        <v>2632</v>
      </c>
      <c r="E1169" s="289" t="s">
        <v>83</v>
      </c>
      <c r="F1169" s="215" t="s">
        <v>34</v>
      </c>
      <c r="G1169" s="289" t="s">
        <v>35</v>
      </c>
      <c r="H1169" s="261">
        <v>44562</v>
      </c>
      <c r="I1169" s="182" t="s">
        <v>3425</v>
      </c>
      <c r="J1169" s="182" t="s">
        <v>3425</v>
      </c>
      <c r="K1169" s="180" t="s">
        <v>40</v>
      </c>
      <c r="L1169" s="217" t="s">
        <v>989</v>
      </c>
      <c r="M1169" s="217" t="s">
        <v>989</v>
      </c>
      <c r="N1169" s="181" t="s">
        <v>41</v>
      </c>
      <c r="O1169" s="200">
        <v>44859</v>
      </c>
      <c r="P1169" s="182" t="s">
        <v>989</v>
      </c>
    </row>
    <row r="1170" spans="1:16" ht="71.099999999999994" customHeight="1" x14ac:dyDescent="0.2">
      <c r="A1170" s="174">
        <f t="shared" si="18"/>
        <v>1162</v>
      </c>
      <c r="B1170" s="215" t="s">
        <v>2381</v>
      </c>
      <c r="C1170" s="215" t="s">
        <v>2633</v>
      </c>
      <c r="D1170" s="288" t="s">
        <v>2584</v>
      </c>
      <c r="E1170" s="289" t="s">
        <v>83</v>
      </c>
      <c r="F1170" s="215" t="s">
        <v>34</v>
      </c>
      <c r="G1170" s="289" t="s">
        <v>35</v>
      </c>
      <c r="H1170" s="261">
        <v>44562</v>
      </c>
      <c r="I1170" s="182" t="s">
        <v>3425</v>
      </c>
      <c r="J1170" s="182" t="s">
        <v>3425</v>
      </c>
      <c r="K1170" s="180" t="s">
        <v>40</v>
      </c>
      <c r="L1170" s="217" t="s">
        <v>989</v>
      </c>
      <c r="M1170" s="217" t="s">
        <v>989</v>
      </c>
      <c r="N1170" s="181" t="s">
        <v>41</v>
      </c>
      <c r="O1170" s="200">
        <v>44859</v>
      </c>
      <c r="P1170" s="182" t="s">
        <v>989</v>
      </c>
    </row>
    <row r="1171" spans="1:16" ht="71.099999999999994" customHeight="1" x14ac:dyDescent="0.2">
      <c r="A1171" s="174">
        <f t="shared" si="18"/>
        <v>1163</v>
      </c>
      <c r="B1171" s="215" t="s">
        <v>2381</v>
      </c>
      <c r="C1171" s="215" t="s">
        <v>2634</v>
      </c>
      <c r="D1171" s="288" t="s">
        <v>2586</v>
      </c>
      <c r="E1171" s="289" t="s">
        <v>83</v>
      </c>
      <c r="F1171" s="215" t="s">
        <v>34</v>
      </c>
      <c r="G1171" s="289" t="s">
        <v>35</v>
      </c>
      <c r="H1171" s="261">
        <v>44562</v>
      </c>
      <c r="I1171" s="182" t="s">
        <v>3425</v>
      </c>
      <c r="J1171" s="182" t="s">
        <v>3425</v>
      </c>
      <c r="K1171" s="180" t="s">
        <v>40</v>
      </c>
      <c r="L1171" s="217" t="s">
        <v>989</v>
      </c>
      <c r="M1171" s="217" t="s">
        <v>989</v>
      </c>
      <c r="N1171" s="181" t="s">
        <v>41</v>
      </c>
      <c r="O1171" s="200">
        <v>44859</v>
      </c>
      <c r="P1171" s="182" t="s">
        <v>989</v>
      </c>
    </row>
    <row r="1172" spans="1:16" ht="71.099999999999994" customHeight="1" x14ac:dyDescent="0.2">
      <c r="A1172" s="174">
        <f t="shared" si="18"/>
        <v>1164</v>
      </c>
      <c r="B1172" s="215" t="s">
        <v>2381</v>
      </c>
      <c r="C1172" s="215" t="s">
        <v>2635</v>
      </c>
      <c r="D1172" s="288" t="s">
        <v>2588</v>
      </c>
      <c r="E1172" s="289" t="s">
        <v>83</v>
      </c>
      <c r="F1172" s="215" t="s">
        <v>34</v>
      </c>
      <c r="G1172" s="289" t="s">
        <v>35</v>
      </c>
      <c r="H1172" s="261">
        <v>44562</v>
      </c>
      <c r="I1172" s="182" t="s">
        <v>3425</v>
      </c>
      <c r="J1172" s="182" t="s">
        <v>3425</v>
      </c>
      <c r="K1172" s="180" t="s">
        <v>40</v>
      </c>
      <c r="L1172" s="217" t="s">
        <v>989</v>
      </c>
      <c r="M1172" s="217" t="s">
        <v>989</v>
      </c>
      <c r="N1172" s="181" t="s">
        <v>41</v>
      </c>
      <c r="O1172" s="200">
        <v>44859</v>
      </c>
      <c r="P1172" s="182" t="s">
        <v>989</v>
      </c>
    </row>
    <row r="1173" spans="1:16" ht="71.099999999999994" customHeight="1" x14ac:dyDescent="0.2">
      <c r="A1173" s="174">
        <f t="shared" si="18"/>
        <v>1165</v>
      </c>
      <c r="B1173" s="215" t="s">
        <v>2381</v>
      </c>
      <c r="C1173" s="215" t="s">
        <v>2636</v>
      </c>
      <c r="D1173" s="288" t="s">
        <v>2590</v>
      </c>
      <c r="E1173" s="289" t="s">
        <v>83</v>
      </c>
      <c r="F1173" s="215" t="s">
        <v>34</v>
      </c>
      <c r="G1173" s="289" t="s">
        <v>35</v>
      </c>
      <c r="H1173" s="261">
        <v>44562</v>
      </c>
      <c r="I1173" s="182" t="s">
        <v>3425</v>
      </c>
      <c r="J1173" s="182" t="s">
        <v>3425</v>
      </c>
      <c r="K1173" s="180" t="s">
        <v>40</v>
      </c>
      <c r="L1173" s="217" t="s">
        <v>989</v>
      </c>
      <c r="M1173" s="217" t="s">
        <v>989</v>
      </c>
      <c r="N1173" s="181" t="s">
        <v>41</v>
      </c>
      <c r="O1173" s="200">
        <v>44859</v>
      </c>
      <c r="P1173" s="182" t="s">
        <v>989</v>
      </c>
    </row>
    <row r="1174" spans="1:16" ht="71.099999999999994" customHeight="1" x14ac:dyDescent="0.2">
      <c r="A1174" s="174">
        <f t="shared" si="18"/>
        <v>1166</v>
      </c>
      <c r="B1174" s="215" t="s">
        <v>2381</v>
      </c>
      <c r="C1174" s="215" t="s">
        <v>2637</v>
      </c>
      <c r="D1174" s="288" t="s">
        <v>2592</v>
      </c>
      <c r="E1174" s="289" t="s">
        <v>83</v>
      </c>
      <c r="F1174" s="215" t="s">
        <v>34</v>
      </c>
      <c r="G1174" s="289" t="s">
        <v>35</v>
      </c>
      <c r="H1174" s="261">
        <v>44562</v>
      </c>
      <c r="I1174" s="182" t="s">
        <v>3425</v>
      </c>
      <c r="J1174" s="182" t="s">
        <v>3425</v>
      </c>
      <c r="K1174" s="180" t="s">
        <v>40</v>
      </c>
      <c r="L1174" s="217" t="s">
        <v>989</v>
      </c>
      <c r="M1174" s="217" t="s">
        <v>989</v>
      </c>
      <c r="N1174" s="181" t="s">
        <v>41</v>
      </c>
      <c r="O1174" s="200">
        <v>44859</v>
      </c>
      <c r="P1174" s="182" t="s">
        <v>989</v>
      </c>
    </row>
    <row r="1175" spans="1:16" ht="71.099999999999994" customHeight="1" x14ac:dyDescent="0.2">
      <c r="A1175" s="174">
        <f t="shared" si="18"/>
        <v>1167</v>
      </c>
      <c r="B1175" s="215" t="s">
        <v>2381</v>
      </c>
      <c r="C1175" s="215" t="s">
        <v>2599</v>
      </c>
      <c r="D1175" s="288" t="s">
        <v>2600</v>
      </c>
      <c r="E1175" s="289" t="s">
        <v>83</v>
      </c>
      <c r="F1175" s="215" t="s">
        <v>34</v>
      </c>
      <c r="G1175" s="289" t="s">
        <v>35</v>
      </c>
      <c r="H1175" s="261">
        <v>44562</v>
      </c>
      <c r="I1175" s="182" t="s">
        <v>3425</v>
      </c>
      <c r="J1175" s="182" t="s">
        <v>3425</v>
      </c>
      <c r="K1175" s="180" t="s">
        <v>40</v>
      </c>
      <c r="L1175" s="217" t="s">
        <v>989</v>
      </c>
      <c r="M1175" s="217" t="s">
        <v>989</v>
      </c>
      <c r="N1175" s="181" t="s">
        <v>41</v>
      </c>
      <c r="O1175" s="200">
        <v>44859</v>
      </c>
      <c r="P1175" s="182" t="s">
        <v>989</v>
      </c>
    </row>
    <row r="1176" spans="1:16" ht="71.099999999999994" customHeight="1" x14ac:dyDescent="0.2">
      <c r="A1176" s="174">
        <f t="shared" si="18"/>
        <v>1168</v>
      </c>
      <c r="B1176" s="215" t="s">
        <v>2381</v>
      </c>
      <c r="C1176" s="215" t="s">
        <v>2516</v>
      </c>
      <c r="D1176" s="288" t="s">
        <v>2451</v>
      </c>
      <c r="E1176" s="289" t="s">
        <v>83</v>
      </c>
      <c r="F1176" s="215" t="s">
        <v>34</v>
      </c>
      <c r="G1176" s="289" t="s">
        <v>35</v>
      </c>
      <c r="H1176" s="261">
        <v>44562</v>
      </c>
      <c r="I1176" s="182" t="s">
        <v>3425</v>
      </c>
      <c r="J1176" s="182" t="s">
        <v>3425</v>
      </c>
      <c r="K1176" s="180" t="s">
        <v>40</v>
      </c>
      <c r="L1176" s="217" t="s">
        <v>989</v>
      </c>
      <c r="M1176" s="217" t="s">
        <v>989</v>
      </c>
      <c r="N1176" s="181" t="s">
        <v>41</v>
      </c>
      <c r="O1176" s="200">
        <v>44859</v>
      </c>
      <c r="P1176" s="182" t="s">
        <v>989</v>
      </c>
    </row>
    <row r="1177" spans="1:16" ht="71.099999999999994" customHeight="1" x14ac:dyDescent="0.2">
      <c r="A1177" s="174">
        <f t="shared" si="18"/>
        <v>1169</v>
      </c>
      <c r="B1177" s="215" t="s">
        <v>2381</v>
      </c>
      <c r="C1177" s="215" t="s">
        <v>2640</v>
      </c>
      <c r="D1177" s="288" t="s">
        <v>2453</v>
      </c>
      <c r="E1177" s="289" t="s">
        <v>83</v>
      </c>
      <c r="F1177" s="215" t="s">
        <v>34</v>
      </c>
      <c r="G1177" s="289" t="s">
        <v>35</v>
      </c>
      <c r="H1177" s="261">
        <v>44562</v>
      </c>
      <c r="I1177" s="182" t="s">
        <v>3425</v>
      </c>
      <c r="J1177" s="182" t="s">
        <v>3425</v>
      </c>
      <c r="K1177" s="180" t="s">
        <v>40</v>
      </c>
      <c r="L1177" s="217" t="s">
        <v>989</v>
      </c>
      <c r="M1177" s="217" t="s">
        <v>989</v>
      </c>
      <c r="N1177" s="181" t="s">
        <v>41</v>
      </c>
      <c r="O1177" s="200">
        <v>44859</v>
      </c>
      <c r="P1177" s="182" t="s">
        <v>989</v>
      </c>
    </row>
    <row r="1178" spans="1:16" ht="71.099999999999994" customHeight="1" x14ac:dyDescent="0.2">
      <c r="A1178" s="174">
        <f t="shared" si="18"/>
        <v>1170</v>
      </c>
      <c r="B1178" s="215" t="s">
        <v>2381</v>
      </c>
      <c r="C1178" s="215" t="s">
        <v>2641</v>
      </c>
      <c r="D1178" s="288" t="s">
        <v>2455</v>
      </c>
      <c r="E1178" s="289" t="s">
        <v>83</v>
      </c>
      <c r="F1178" s="215" t="s">
        <v>34</v>
      </c>
      <c r="G1178" s="289" t="s">
        <v>35</v>
      </c>
      <c r="H1178" s="261">
        <v>44562</v>
      </c>
      <c r="I1178" s="182" t="s">
        <v>3425</v>
      </c>
      <c r="J1178" s="182" t="s">
        <v>3425</v>
      </c>
      <c r="K1178" s="180" t="s">
        <v>40</v>
      </c>
      <c r="L1178" s="217" t="s">
        <v>989</v>
      </c>
      <c r="M1178" s="217" t="s">
        <v>989</v>
      </c>
      <c r="N1178" s="181" t="s">
        <v>41</v>
      </c>
      <c r="O1178" s="200">
        <v>44859</v>
      </c>
      <c r="P1178" s="182" t="s">
        <v>989</v>
      </c>
    </row>
    <row r="1179" spans="1:16" ht="71.099999999999994" customHeight="1" x14ac:dyDescent="0.2">
      <c r="A1179" s="174">
        <f t="shared" si="18"/>
        <v>1171</v>
      </c>
      <c r="B1179" s="215" t="s">
        <v>2381</v>
      </c>
      <c r="C1179" s="215" t="s">
        <v>2519</v>
      </c>
      <c r="D1179" s="288" t="s">
        <v>2459</v>
      </c>
      <c r="E1179" s="289" t="s">
        <v>83</v>
      </c>
      <c r="F1179" s="215" t="s">
        <v>34</v>
      </c>
      <c r="G1179" s="289" t="s">
        <v>35</v>
      </c>
      <c r="H1179" s="261">
        <v>44562</v>
      </c>
      <c r="I1179" s="182" t="s">
        <v>3425</v>
      </c>
      <c r="J1179" s="182" t="s">
        <v>3425</v>
      </c>
      <c r="K1179" s="180" t="s">
        <v>40</v>
      </c>
      <c r="L1179" s="217" t="s">
        <v>989</v>
      </c>
      <c r="M1179" s="217" t="s">
        <v>989</v>
      </c>
      <c r="N1179" s="181" t="s">
        <v>41</v>
      </c>
      <c r="O1179" s="200">
        <v>44859</v>
      </c>
      <c r="P1179" s="182" t="s">
        <v>989</v>
      </c>
    </row>
    <row r="1180" spans="1:16" ht="71.099999999999994" customHeight="1" x14ac:dyDescent="0.2">
      <c r="A1180" s="174">
        <f t="shared" si="18"/>
        <v>1172</v>
      </c>
      <c r="B1180" s="215" t="s">
        <v>2381</v>
      </c>
      <c r="C1180" s="215" t="s">
        <v>2520</v>
      </c>
      <c r="D1180" s="288" t="s">
        <v>2461</v>
      </c>
      <c r="E1180" s="289" t="s">
        <v>83</v>
      </c>
      <c r="F1180" s="215" t="s">
        <v>34</v>
      </c>
      <c r="G1180" s="289" t="s">
        <v>35</v>
      </c>
      <c r="H1180" s="261">
        <v>44562</v>
      </c>
      <c r="I1180" s="182" t="s">
        <v>3425</v>
      </c>
      <c r="J1180" s="182" t="s">
        <v>3425</v>
      </c>
      <c r="K1180" s="180" t="s">
        <v>40</v>
      </c>
      <c r="L1180" s="217" t="s">
        <v>989</v>
      </c>
      <c r="M1180" s="217" t="s">
        <v>989</v>
      </c>
      <c r="N1180" s="181" t="s">
        <v>41</v>
      </c>
      <c r="O1180" s="200">
        <v>44859</v>
      </c>
      <c r="P1180" s="182" t="s">
        <v>989</v>
      </c>
    </row>
    <row r="1181" spans="1:16" ht="71.099999999999994" customHeight="1" x14ac:dyDescent="0.2">
      <c r="A1181" s="174">
        <f t="shared" si="18"/>
        <v>1173</v>
      </c>
      <c r="B1181" s="215" t="s">
        <v>2381</v>
      </c>
      <c r="C1181" s="215" t="s">
        <v>2729</v>
      </c>
      <c r="D1181" s="288" t="s">
        <v>2463</v>
      </c>
      <c r="E1181" s="289" t="s">
        <v>83</v>
      </c>
      <c r="F1181" s="215" t="s">
        <v>34</v>
      </c>
      <c r="G1181" s="289" t="s">
        <v>35</v>
      </c>
      <c r="H1181" s="261">
        <v>44562</v>
      </c>
      <c r="I1181" s="182" t="s">
        <v>3425</v>
      </c>
      <c r="J1181" s="182" t="s">
        <v>3425</v>
      </c>
      <c r="K1181" s="180" t="s">
        <v>40</v>
      </c>
      <c r="L1181" s="217" t="s">
        <v>989</v>
      </c>
      <c r="M1181" s="217" t="s">
        <v>989</v>
      </c>
      <c r="N1181" s="181" t="s">
        <v>41</v>
      </c>
      <c r="O1181" s="200">
        <v>44859</v>
      </c>
      <c r="P1181" s="182" t="s">
        <v>989</v>
      </c>
    </row>
    <row r="1182" spans="1:16" ht="71.099999999999994" customHeight="1" x14ac:dyDescent="0.2">
      <c r="A1182" s="174">
        <f t="shared" si="18"/>
        <v>1174</v>
      </c>
      <c r="B1182" s="215" t="s">
        <v>2381</v>
      </c>
      <c r="C1182" s="215" t="s">
        <v>2522</v>
      </c>
      <c r="D1182" s="288" t="s">
        <v>2523</v>
      </c>
      <c r="E1182" s="289" t="s">
        <v>83</v>
      </c>
      <c r="F1182" s="215" t="s">
        <v>34</v>
      </c>
      <c r="G1182" s="289" t="s">
        <v>35</v>
      </c>
      <c r="H1182" s="261">
        <v>44562</v>
      </c>
      <c r="I1182" s="182" t="s">
        <v>3425</v>
      </c>
      <c r="J1182" s="182" t="s">
        <v>3425</v>
      </c>
      <c r="K1182" s="180" t="s">
        <v>40</v>
      </c>
      <c r="L1182" s="217" t="s">
        <v>989</v>
      </c>
      <c r="M1182" s="217" t="s">
        <v>989</v>
      </c>
      <c r="N1182" s="181" t="s">
        <v>41</v>
      </c>
      <c r="O1182" s="200">
        <v>44859</v>
      </c>
      <c r="P1182" s="182" t="s">
        <v>989</v>
      </c>
    </row>
    <row r="1183" spans="1:16" ht="71.099999999999994" customHeight="1" x14ac:dyDescent="0.2">
      <c r="A1183" s="174">
        <f t="shared" si="18"/>
        <v>1175</v>
      </c>
      <c r="B1183" s="215" t="s">
        <v>2381</v>
      </c>
      <c r="C1183" s="215" t="s">
        <v>2524</v>
      </c>
      <c r="D1183" s="288" t="s">
        <v>2525</v>
      </c>
      <c r="E1183" s="289" t="s">
        <v>83</v>
      </c>
      <c r="F1183" s="215" t="s">
        <v>34</v>
      </c>
      <c r="G1183" s="289" t="s">
        <v>35</v>
      </c>
      <c r="H1183" s="261">
        <v>44562</v>
      </c>
      <c r="I1183" s="182" t="s">
        <v>3425</v>
      </c>
      <c r="J1183" s="182" t="s">
        <v>3425</v>
      </c>
      <c r="K1183" s="180" t="s">
        <v>40</v>
      </c>
      <c r="L1183" s="217" t="s">
        <v>989</v>
      </c>
      <c r="M1183" s="217" t="s">
        <v>989</v>
      </c>
      <c r="N1183" s="181" t="s">
        <v>41</v>
      </c>
      <c r="O1183" s="200">
        <v>44859</v>
      </c>
      <c r="P1183" s="182" t="s">
        <v>989</v>
      </c>
    </row>
    <row r="1184" spans="1:16" ht="71.099999999999994" customHeight="1" x14ac:dyDescent="0.2">
      <c r="A1184" s="174">
        <f t="shared" si="18"/>
        <v>1176</v>
      </c>
      <c r="B1184" s="215" t="s">
        <v>2381</v>
      </c>
      <c r="C1184" s="215" t="s">
        <v>2526</v>
      </c>
      <c r="D1184" s="288" t="s">
        <v>2527</v>
      </c>
      <c r="E1184" s="289" t="s">
        <v>83</v>
      </c>
      <c r="F1184" s="215" t="s">
        <v>34</v>
      </c>
      <c r="G1184" s="289" t="s">
        <v>35</v>
      </c>
      <c r="H1184" s="261">
        <v>44562</v>
      </c>
      <c r="I1184" s="182" t="s">
        <v>3425</v>
      </c>
      <c r="J1184" s="182" t="s">
        <v>3425</v>
      </c>
      <c r="K1184" s="180" t="s">
        <v>40</v>
      </c>
      <c r="L1184" s="217" t="s">
        <v>989</v>
      </c>
      <c r="M1184" s="217" t="s">
        <v>989</v>
      </c>
      <c r="N1184" s="181" t="s">
        <v>41</v>
      </c>
      <c r="O1184" s="200">
        <v>44863</v>
      </c>
      <c r="P1184" s="182" t="s">
        <v>989</v>
      </c>
    </row>
    <row r="1185" spans="1:16" ht="71.099999999999994" customHeight="1" x14ac:dyDescent="0.2">
      <c r="A1185" s="174">
        <f t="shared" si="18"/>
        <v>1177</v>
      </c>
      <c r="B1185" s="215" t="s">
        <v>2381</v>
      </c>
      <c r="C1185" s="215" t="s">
        <v>2528</v>
      </c>
      <c r="D1185" s="288" t="s">
        <v>2529</v>
      </c>
      <c r="E1185" s="289" t="s">
        <v>83</v>
      </c>
      <c r="F1185" s="215" t="s">
        <v>34</v>
      </c>
      <c r="G1185" s="289" t="s">
        <v>35</v>
      </c>
      <c r="H1185" s="261">
        <v>44562</v>
      </c>
      <c r="I1185" s="182" t="s">
        <v>3425</v>
      </c>
      <c r="J1185" s="182" t="s">
        <v>3425</v>
      </c>
      <c r="K1185" s="180" t="s">
        <v>40</v>
      </c>
      <c r="L1185" s="217" t="s">
        <v>989</v>
      </c>
      <c r="M1185" s="217" t="s">
        <v>989</v>
      </c>
      <c r="N1185" s="181" t="s">
        <v>41</v>
      </c>
      <c r="O1185" s="200">
        <v>44859</v>
      </c>
      <c r="P1185" s="182" t="s">
        <v>989</v>
      </c>
    </row>
    <row r="1186" spans="1:16" ht="71.099999999999994" customHeight="1" x14ac:dyDescent="0.2">
      <c r="A1186" s="174">
        <f t="shared" si="18"/>
        <v>1178</v>
      </c>
      <c r="B1186" s="215" t="s">
        <v>2381</v>
      </c>
      <c r="C1186" s="215" t="s">
        <v>2530</v>
      </c>
      <c r="D1186" s="288" t="s">
        <v>2531</v>
      </c>
      <c r="E1186" s="289" t="s">
        <v>83</v>
      </c>
      <c r="F1186" s="215" t="s">
        <v>34</v>
      </c>
      <c r="G1186" s="289" t="s">
        <v>35</v>
      </c>
      <c r="H1186" s="261">
        <v>44562</v>
      </c>
      <c r="I1186" s="182" t="s">
        <v>3425</v>
      </c>
      <c r="J1186" s="182" t="s">
        <v>3425</v>
      </c>
      <c r="K1186" s="180" t="s">
        <v>40</v>
      </c>
      <c r="L1186" s="217" t="s">
        <v>989</v>
      </c>
      <c r="M1186" s="217" t="s">
        <v>989</v>
      </c>
      <c r="N1186" s="181" t="s">
        <v>41</v>
      </c>
      <c r="O1186" s="200">
        <v>44859</v>
      </c>
      <c r="P1186" s="182" t="s">
        <v>989</v>
      </c>
    </row>
    <row r="1187" spans="1:16" ht="71.099999999999994" customHeight="1" x14ac:dyDescent="0.2">
      <c r="A1187" s="174">
        <f t="shared" si="18"/>
        <v>1179</v>
      </c>
      <c r="B1187" s="215" t="s">
        <v>2381</v>
      </c>
      <c r="C1187" s="215" t="s">
        <v>2604</v>
      </c>
      <c r="D1187" s="288" t="s">
        <v>2469</v>
      </c>
      <c r="E1187" s="289" t="s">
        <v>83</v>
      </c>
      <c r="F1187" s="215" t="s">
        <v>34</v>
      </c>
      <c r="G1187" s="289" t="s">
        <v>35</v>
      </c>
      <c r="H1187" s="261">
        <v>44562</v>
      </c>
      <c r="I1187" s="182" t="s">
        <v>3425</v>
      </c>
      <c r="J1187" s="182" t="s">
        <v>3425</v>
      </c>
      <c r="K1187" s="180" t="s">
        <v>40</v>
      </c>
      <c r="L1187" s="217" t="s">
        <v>989</v>
      </c>
      <c r="M1187" s="217" t="s">
        <v>989</v>
      </c>
      <c r="N1187" s="181" t="s">
        <v>41</v>
      </c>
      <c r="O1187" s="200">
        <v>44859</v>
      </c>
      <c r="P1187" s="182" t="s">
        <v>989</v>
      </c>
    </row>
    <row r="1188" spans="1:16" ht="71.099999999999994" customHeight="1" x14ac:dyDescent="0.2">
      <c r="A1188" s="174">
        <f t="shared" si="18"/>
        <v>1180</v>
      </c>
      <c r="B1188" s="215" t="s">
        <v>2381</v>
      </c>
      <c r="C1188" s="215" t="s">
        <v>2605</v>
      </c>
      <c r="D1188" s="288" t="s">
        <v>2471</v>
      </c>
      <c r="E1188" s="289" t="s">
        <v>83</v>
      </c>
      <c r="F1188" s="215" t="s">
        <v>34</v>
      </c>
      <c r="G1188" s="289" t="s">
        <v>35</v>
      </c>
      <c r="H1188" s="261">
        <v>44562</v>
      </c>
      <c r="I1188" s="182" t="s">
        <v>3425</v>
      </c>
      <c r="J1188" s="182" t="s">
        <v>3425</v>
      </c>
      <c r="K1188" s="180" t="s">
        <v>40</v>
      </c>
      <c r="L1188" s="217" t="s">
        <v>989</v>
      </c>
      <c r="M1188" s="217" t="s">
        <v>989</v>
      </c>
      <c r="N1188" s="181" t="s">
        <v>41</v>
      </c>
      <c r="O1188" s="200">
        <v>44859</v>
      </c>
      <c r="P1188" s="182" t="s">
        <v>989</v>
      </c>
    </row>
    <row r="1189" spans="1:16" ht="71.099999999999994" customHeight="1" x14ac:dyDescent="0.2">
      <c r="A1189" s="174">
        <f t="shared" si="18"/>
        <v>1181</v>
      </c>
      <c r="B1189" s="215" t="s">
        <v>2381</v>
      </c>
      <c r="C1189" s="215" t="s">
        <v>2472</v>
      </c>
      <c r="D1189" s="288" t="s">
        <v>2532</v>
      </c>
      <c r="E1189" s="289" t="s">
        <v>83</v>
      </c>
      <c r="F1189" s="215" t="s">
        <v>34</v>
      </c>
      <c r="G1189" s="289" t="s">
        <v>35</v>
      </c>
      <c r="H1189" s="261">
        <v>44562</v>
      </c>
      <c r="I1189" s="182" t="s">
        <v>3425</v>
      </c>
      <c r="J1189" s="182" t="s">
        <v>3425</v>
      </c>
      <c r="K1189" s="180" t="s">
        <v>40</v>
      </c>
      <c r="L1189" s="217" t="s">
        <v>989</v>
      </c>
      <c r="M1189" s="217" t="s">
        <v>989</v>
      </c>
      <c r="N1189" s="181" t="s">
        <v>41</v>
      </c>
      <c r="O1189" s="200">
        <v>44859</v>
      </c>
      <c r="P1189" s="182" t="s">
        <v>989</v>
      </c>
    </row>
    <row r="1190" spans="1:16" ht="71.099999999999994" customHeight="1" x14ac:dyDescent="0.2">
      <c r="A1190" s="174">
        <f t="shared" si="18"/>
        <v>1182</v>
      </c>
      <c r="B1190" s="215" t="s">
        <v>2381</v>
      </c>
      <c r="C1190" s="215" t="s">
        <v>2533</v>
      </c>
      <c r="D1190" s="288" t="s">
        <v>2475</v>
      </c>
      <c r="E1190" s="289" t="s">
        <v>83</v>
      </c>
      <c r="F1190" s="215" t="s">
        <v>34</v>
      </c>
      <c r="G1190" s="289" t="s">
        <v>35</v>
      </c>
      <c r="H1190" s="261">
        <v>44562</v>
      </c>
      <c r="I1190" s="182" t="s">
        <v>3425</v>
      </c>
      <c r="J1190" s="182" t="s">
        <v>3425</v>
      </c>
      <c r="K1190" s="180" t="s">
        <v>40</v>
      </c>
      <c r="L1190" s="217" t="s">
        <v>989</v>
      </c>
      <c r="M1190" s="217" t="s">
        <v>989</v>
      </c>
      <c r="N1190" s="181" t="s">
        <v>41</v>
      </c>
      <c r="O1190" s="200">
        <v>44859</v>
      </c>
      <c r="P1190" s="182" t="s">
        <v>989</v>
      </c>
    </row>
    <row r="1191" spans="1:16" ht="71.099999999999994" customHeight="1" x14ac:dyDescent="0.2">
      <c r="A1191" s="174">
        <f t="shared" si="18"/>
        <v>1183</v>
      </c>
      <c r="B1191" s="215" t="s">
        <v>2381</v>
      </c>
      <c r="C1191" s="215" t="s">
        <v>2534</v>
      </c>
      <c r="D1191" s="288" t="s">
        <v>2475</v>
      </c>
      <c r="E1191" s="289" t="s">
        <v>83</v>
      </c>
      <c r="F1191" s="215" t="s">
        <v>34</v>
      </c>
      <c r="G1191" s="289" t="s">
        <v>35</v>
      </c>
      <c r="H1191" s="261">
        <v>44562</v>
      </c>
      <c r="I1191" s="182" t="s">
        <v>3425</v>
      </c>
      <c r="J1191" s="182" t="s">
        <v>3425</v>
      </c>
      <c r="K1191" s="180" t="s">
        <v>40</v>
      </c>
      <c r="L1191" s="217" t="s">
        <v>989</v>
      </c>
      <c r="M1191" s="217" t="s">
        <v>989</v>
      </c>
      <c r="N1191" s="181" t="s">
        <v>41</v>
      </c>
      <c r="O1191" s="200">
        <v>44859</v>
      </c>
      <c r="P1191" s="182" t="s">
        <v>989</v>
      </c>
    </row>
    <row r="1192" spans="1:16" ht="71.099999999999994" customHeight="1" x14ac:dyDescent="0.2">
      <c r="A1192" s="174">
        <f t="shared" si="18"/>
        <v>1184</v>
      </c>
      <c r="B1192" s="215" t="s">
        <v>2381</v>
      </c>
      <c r="C1192" s="215" t="s">
        <v>2535</v>
      </c>
      <c r="D1192" s="288" t="s">
        <v>2453</v>
      </c>
      <c r="E1192" s="289" t="s">
        <v>83</v>
      </c>
      <c r="F1192" s="215" t="s">
        <v>34</v>
      </c>
      <c r="G1192" s="289" t="s">
        <v>35</v>
      </c>
      <c r="H1192" s="261">
        <v>44562</v>
      </c>
      <c r="I1192" s="182" t="s">
        <v>3425</v>
      </c>
      <c r="J1192" s="182" t="s">
        <v>3425</v>
      </c>
      <c r="K1192" s="180" t="s">
        <v>40</v>
      </c>
      <c r="L1192" s="217" t="s">
        <v>989</v>
      </c>
      <c r="M1192" s="217" t="s">
        <v>989</v>
      </c>
      <c r="N1192" s="181" t="s">
        <v>41</v>
      </c>
      <c r="O1192" s="200">
        <v>44859</v>
      </c>
      <c r="P1192" s="182" t="s">
        <v>989</v>
      </c>
    </row>
    <row r="1193" spans="1:16" ht="71.099999999999994" customHeight="1" x14ac:dyDescent="0.2">
      <c r="A1193" s="174">
        <f t="shared" si="18"/>
        <v>1185</v>
      </c>
      <c r="B1193" s="215" t="s">
        <v>2381</v>
      </c>
      <c r="C1193" s="215" t="s">
        <v>2536</v>
      </c>
      <c r="D1193" s="288" t="s">
        <v>2455</v>
      </c>
      <c r="E1193" s="289" t="s">
        <v>83</v>
      </c>
      <c r="F1193" s="215" t="s">
        <v>34</v>
      </c>
      <c r="G1193" s="289" t="s">
        <v>35</v>
      </c>
      <c r="H1193" s="261">
        <v>44562</v>
      </c>
      <c r="I1193" s="182" t="s">
        <v>3425</v>
      </c>
      <c r="J1193" s="182" t="s">
        <v>3425</v>
      </c>
      <c r="K1193" s="180" t="s">
        <v>40</v>
      </c>
      <c r="L1193" s="217" t="s">
        <v>989</v>
      </c>
      <c r="M1193" s="217" t="s">
        <v>989</v>
      </c>
      <c r="N1193" s="181" t="s">
        <v>41</v>
      </c>
      <c r="O1193" s="200">
        <v>44859</v>
      </c>
      <c r="P1193" s="182" t="s">
        <v>989</v>
      </c>
    </row>
    <row r="1194" spans="1:16" ht="71.099999999999994" customHeight="1" x14ac:dyDescent="0.2">
      <c r="A1194" s="174">
        <f t="shared" si="18"/>
        <v>1186</v>
      </c>
      <c r="B1194" s="215" t="s">
        <v>2381</v>
      </c>
      <c r="C1194" s="215" t="s">
        <v>2642</v>
      </c>
      <c r="D1194" s="288" t="s">
        <v>2459</v>
      </c>
      <c r="E1194" s="289" t="s">
        <v>83</v>
      </c>
      <c r="F1194" s="215" t="s">
        <v>34</v>
      </c>
      <c r="G1194" s="289" t="s">
        <v>35</v>
      </c>
      <c r="H1194" s="261">
        <v>44562</v>
      </c>
      <c r="I1194" s="182" t="s">
        <v>3425</v>
      </c>
      <c r="J1194" s="182" t="s">
        <v>3425</v>
      </c>
      <c r="K1194" s="180" t="s">
        <v>40</v>
      </c>
      <c r="L1194" s="217" t="s">
        <v>989</v>
      </c>
      <c r="M1194" s="217" t="s">
        <v>989</v>
      </c>
      <c r="N1194" s="181" t="s">
        <v>41</v>
      </c>
      <c r="O1194" s="200">
        <v>44859</v>
      </c>
      <c r="P1194" s="182" t="s">
        <v>989</v>
      </c>
    </row>
    <row r="1195" spans="1:16" ht="71.099999999999994" customHeight="1" x14ac:dyDescent="0.2">
      <c r="A1195" s="174">
        <f t="shared" si="18"/>
        <v>1187</v>
      </c>
      <c r="B1195" s="215" t="s">
        <v>2381</v>
      </c>
      <c r="C1195" s="215" t="s">
        <v>2663</v>
      </c>
      <c r="D1195" s="288" t="s">
        <v>2461</v>
      </c>
      <c r="E1195" s="289" t="s">
        <v>83</v>
      </c>
      <c r="F1195" s="215" t="s">
        <v>34</v>
      </c>
      <c r="G1195" s="289" t="s">
        <v>35</v>
      </c>
      <c r="H1195" s="261">
        <v>44562</v>
      </c>
      <c r="I1195" s="182" t="s">
        <v>3425</v>
      </c>
      <c r="J1195" s="182" t="s">
        <v>3425</v>
      </c>
      <c r="K1195" s="180" t="s">
        <v>40</v>
      </c>
      <c r="L1195" s="217" t="s">
        <v>989</v>
      </c>
      <c r="M1195" s="217" t="s">
        <v>989</v>
      </c>
      <c r="N1195" s="181" t="s">
        <v>41</v>
      </c>
      <c r="O1195" s="200">
        <v>44859</v>
      </c>
      <c r="P1195" s="182" t="s">
        <v>989</v>
      </c>
    </row>
    <row r="1196" spans="1:16" ht="71.099999999999994" customHeight="1" x14ac:dyDescent="0.2">
      <c r="A1196" s="174">
        <f t="shared" si="18"/>
        <v>1188</v>
      </c>
      <c r="B1196" s="215" t="s">
        <v>2381</v>
      </c>
      <c r="C1196" s="215" t="s">
        <v>2538</v>
      </c>
      <c r="D1196" s="288" t="s">
        <v>2463</v>
      </c>
      <c r="E1196" s="289" t="s">
        <v>83</v>
      </c>
      <c r="F1196" s="215" t="s">
        <v>34</v>
      </c>
      <c r="G1196" s="289" t="s">
        <v>35</v>
      </c>
      <c r="H1196" s="261">
        <v>44562</v>
      </c>
      <c r="I1196" s="182" t="s">
        <v>3425</v>
      </c>
      <c r="J1196" s="182" t="s">
        <v>3425</v>
      </c>
      <c r="K1196" s="180" t="s">
        <v>40</v>
      </c>
      <c r="L1196" s="217" t="s">
        <v>989</v>
      </c>
      <c r="M1196" s="217" t="s">
        <v>989</v>
      </c>
      <c r="N1196" s="181" t="s">
        <v>41</v>
      </c>
      <c r="O1196" s="200">
        <v>44859</v>
      </c>
      <c r="P1196" s="182" t="s">
        <v>989</v>
      </c>
    </row>
    <row r="1197" spans="1:16" ht="71.099999999999994" customHeight="1" x14ac:dyDescent="0.2">
      <c r="A1197" s="174">
        <f t="shared" si="18"/>
        <v>1189</v>
      </c>
      <c r="B1197" s="215" t="s">
        <v>2381</v>
      </c>
      <c r="C1197" s="215" t="s">
        <v>2643</v>
      </c>
      <c r="D1197" s="288" t="s">
        <v>2540</v>
      </c>
      <c r="E1197" s="289" t="s">
        <v>83</v>
      </c>
      <c r="F1197" s="215" t="s">
        <v>34</v>
      </c>
      <c r="G1197" s="289" t="s">
        <v>35</v>
      </c>
      <c r="H1197" s="261">
        <v>44562</v>
      </c>
      <c r="I1197" s="182" t="s">
        <v>3425</v>
      </c>
      <c r="J1197" s="182" t="s">
        <v>3425</v>
      </c>
      <c r="K1197" s="180" t="s">
        <v>40</v>
      </c>
      <c r="L1197" s="217" t="s">
        <v>989</v>
      </c>
      <c r="M1197" s="217" t="s">
        <v>989</v>
      </c>
      <c r="N1197" s="181" t="s">
        <v>41</v>
      </c>
      <c r="O1197" s="200">
        <v>44859</v>
      </c>
      <c r="P1197" s="182" t="s">
        <v>989</v>
      </c>
    </row>
    <row r="1198" spans="1:16" ht="71.099999999999994" customHeight="1" x14ac:dyDescent="0.2">
      <c r="A1198" s="174">
        <f t="shared" si="18"/>
        <v>1190</v>
      </c>
      <c r="B1198" s="215" t="s">
        <v>2381</v>
      </c>
      <c r="C1198" s="215" t="s">
        <v>2644</v>
      </c>
      <c r="D1198" s="288" t="s">
        <v>2542</v>
      </c>
      <c r="E1198" s="289" t="s">
        <v>83</v>
      </c>
      <c r="F1198" s="215" t="s">
        <v>34</v>
      </c>
      <c r="G1198" s="289" t="s">
        <v>35</v>
      </c>
      <c r="H1198" s="261">
        <v>44562</v>
      </c>
      <c r="I1198" s="182" t="s">
        <v>3425</v>
      </c>
      <c r="J1198" s="182" t="s">
        <v>3425</v>
      </c>
      <c r="K1198" s="180" t="s">
        <v>40</v>
      </c>
      <c r="L1198" s="217" t="s">
        <v>989</v>
      </c>
      <c r="M1198" s="217" t="s">
        <v>989</v>
      </c>
      <c r="N1198" s="181" t="s">
        <v>41</v>
      </c>
      <c r="O1198" s="200">
        <v>44859</v>
      </c>
      <c r="P1198" s="182" t="s">
        <v>989</v>
      </c>
    </row>
    <row r="1199" spans="1:16" ht="71.099999999999994" customHeight="1" x14ac:dyDescent="0.2">
      <c r="A1199" s="174">
        <f t="shared" si="18"/>
        <v>1191</v>
      </c>
      <c r="B1199" s="215" t="s">
        <v>2381</v>
      </c>
      <c r="C1199" s="215" t="s">
        <v>2645</v>
      </c>
      <c r="D1199" s="288" t="s">
        <v>2544</v>
      </c>
      <c r="E1199" s="289" t="s">
        <v>83</v>
      </c>
      <c r="F1199" s="215" t="s">
        <v>34</v>
      </c>
      <c r="G1199" s="289" t="s">
        <v>35</v>
      </c>
      <c r="H1199" s="261">
        <v>44562</v>
      </c>
      <c r="I1199" s="182" t="s">
        <v>3425</v>
      </c>
      <c r="J1199" s="182" t="s">
        <v>3425</v>
      </c>
      <c r="K1199" s="180" t="s">
        <v>40</v>
      </c>
      <c r="L1199" s="217" t="s">
        <v>989</v>
      </c>
      <c r="M1199" s="217" t="s">
        <v>989</v>
      </c>
      <c r="N1199" s="181" t="s">
        <v>41</v>
      </c>
      <c r="O1199" s="200">
        <v>44859</v>
      </c>
      <c r="P1199" s="182" t="s">
        <v>989</v>
      </c>
    </row>
    <row r="1200" spans="1:16" ht="71.099999999999994" customHeight="1" x14ac:dyDescent="0.2">
      <c r="A1200" s="174">
        <f t="shared" si="18"/>
        <v>1192</v>
      </c>
      <c r="B1200" s="215" t="s">
        <v>2381</v>
      </c>
      <c r="C1200" s="215" t="s">
        <v>2646</v>
      </c>
      <c r="D1200" s="288" t="s">
        <v>2546</v>
      </c>
      <c r="E1200" s="289" t="s">
        <v>83</v>
      </c>
      <c r="F1200" s="215" t="s">
        <v>34</v>
      </c>
      <c r="G1200" s="289" t="s">
        <v>35</v>
      </c>
      <c r="H1200" s="261">
        <v>44562</v>
      </c>
      <c r="I1200" s="182" t="s">
        <v>3425</v>
      </c>
      <c r="J1200" s="182" t="s">
        <v>3425</v>
      </c>
      <c r="K1200" s="180" t="s">
        <v>40</v>
      </c>
      <c r="L1200" s="217" t="s">
        <v>989</v>
      </c>
      <c r="M1200" s="217" t="s">
        <v>989</v>
      </c>
      <c r="N1200" s="181" t="s">
        <v>41</v>
      </c>
      <c r="O1200" s="200">
        <v>44859</v>
      </c>
      <c r="P1200" s="182" t="s">
        <v>989</v>
      </c>
    </row>
    <row r="1201" spans="1:16" ht="71.099999999999994" customHeight="1" x14ac:dyDescent="0.2">
      <c r="A1201" s="174">
        <f t="shared" si="18"/>
        <v>1193</v>
      </c>
      <c r="B1201" s="215" t="s">
        <v>2381</v>
      </c>
      <c r="C1201" s="187" t="s">
        <v>2488</v>
      </c>
      <c r="D1201" s="288" t="s">
        <v>2489</v>
      </c>
      <c r="E1201" s="289" t="s">
        <v>83</v>
      </c>
      <c r="F1201" s="215" t="s">
        <v>34</v>
      </c>
      <c r="G1201" s="289" t="s">
        <v>35</v>
      </c>
      <c r="H1201" s="261">
        <v>45105</v>
      </c>
      <c r="I1201" s="182" t="s">
        <v>3425</v>
      </c>
      <c r="J1201" s="182" t="s">
        <v>3425</v>
      </c>
      <c r="K1201" s="180" t="s">
        <v>40</v>
      </c>
      <c r="L1201" s="217" t="s">
        <v>989</v>
      </c>
      <c r="M1201" s="217" t="s">
        <v>989</v>
      </c>
      <c r="N1201" s="181" t="s">
        <v>41</v>
      </c>
      <c r="O1201" s="263">
        <v>45105</v>
      </c>
      <c r="P1201" s="182" t="s">
        <v>989</v>
      </c>
    </row>
    <row r="1202" spans="1:16" ht="71.099999999999994" customHeight="1" x14ac:dyDescent="0.2">
      <c r="A1202" s="174">
        <f t="shared" si="18"/>
        <v>1194</v>
      </c>
      <c r="B1202" s="215" t="s">
        <v>2381</v>
      </c>
      <c r="C1202" s="215" t="s">
        <v>2382</v>
      </c>
      <c r="D1202" s="288" t="s">
        <v>2730</v>
      </c>
      <c r="E1202" s="289" t="s">
        <v>83</v>
      </c>
      <c r="F1202" s="215" t="s">
        <v>34</v>
      </c>
      <c r="G1202" s="289" t="s">
        <v>35</v>
      </c>
      <c r="H1202" s="261">
        <v>44562</v>
      </c>
      <c r="I1202" s="182" t="s">
        <v>3425</v>
      </c>
      <c r="J1202" s="182" t="s">
        <v>3425</v>
      </c>
      <c r="K1202" s="180" t="s">
        <v>40</v>
      </c>
      <c r="L1202" s="217" t="s">
        <v>989</v>
      </c>
      <c r="M1202" s="217" t="s">
        <v>989</v>
      </c>
      <c r="N1202" s="181" t="s">
        <v>41</v>
      </c>
      <c r="O1202" s="200">
        <v>44859</v>
      </c>
      <c r="P1202" s="182" t="s">
        <v>989</v>
      </c>
    </row>
    <row r="1203" spans="1:16" ht="71.099999999999994" customHeight="1" x14ac:dyDescent="0.2">
      <c r="A1203" s="174">
        <f t="shared" si="18"/>
        <v>1195</v>
      </c>
      <c r="B1203" s="215" t="s">
        <v>2381</v>
      </c>
      <c r="C1203" s="215" t="s">
        <v>2731</v>
      </c>
      <c r="D1203" s="288" t="s">
        <v>2385</v>
      </c>
      <c r="E1203" s="289" t="s">
        <v>83</v>
      </c>
      <c r="F1203" s="215" t="s">
        <v>34</v>
      </c>
      <c r="G1203" s="289" t="s">
        <v>35</v>
      </c>
      <c r="H1203" s="261">
        <v>44562</v>
      </c>
      <c r="I1203" s="182" t="s">
        <v>3425</v>
      </c>
      <c r="J1203" s="182" t="s">
        <v>3425</v>
      </c>
      <c r="K1203" s="180" t="s">
        <v>40</v>
      </c>
      <c r="L1203" s="217" t="s">
        <v>989</v>
      </c>
      <c r="M1203" s="217" t="s">
        <v>989</v>
      </c>
      <c r="N1203" s="181" t="s">
        <v>41</v>
      </c>
      <c r="O1203" s="200">
        <v>44859</v>
      </c>
      <c r="P1203" s="182" t="s">
        <v>989</v>
      </c>
    </row>
    <row r="1204" spans="1:16" ht="71.099999999999994" customHeight="1" x14ac:dyDescent="0.2">
      <c r="A1204" s="174">
        <f t="shared" si="18"/>
        <v>1196</v>
      </c>
      <c r="B1204" s="215" t="s">
        <v>2381</v>
      </c>
      <c r="C1204" s="215" t="s">
        <v>2492</v>
      </c>
      <c r="D1204" s="288" t="s">
        <v>2493</v>
      </c>
      <c r="E1204" s="289" t="s">
        <v>83</v>
      </c>
      <c r="F1204" s="215" t="s">
        <v>34</v>
      </c>
      <c r="G1204" s="289" t="s">
        <v>35</v>
      </c>
      <c r="H1204" s="261">
        <v>44562</v>
      </c>
      <c r="I1204" s="182" t="s">
        <v>3425</v>
      </c>
      <c r="J1204" s="182" t="s">
        <v>3425</v>
      </c>
      <c r="K1204" s="180" t="s">
        <v>40</v>
      </c>
      <c r="L1204" s="217" t="s">
        <v>989</v>
      </c>
      <c r="M1204" s="217" t="s">
        <v>989</v>
      </c>
      <c r="N1204" s="181" t="s">
        <v>41</v>
      </c>
      <c r="O1204" s="200">
        <v>44859</v>
      </c>
      <c r="P1204" s="182" t="s">
        <v>989</v>
      </c>
    </row>
    <row r="1205" spans="1:16" ht="71.099999999999994" customHeight="1" x14ac:dyDescent="0.2">
      <c r="A1205" s="174">
        <f t="shared" si="18"/>
        <v>1197</v>
      </c>
      <c r="B1205" s="215" t="s">
        <v>2381</v>
      </c>
      <c r="C1205" s="215" t="s">
        <v>2732</v>
      </c>
      <c r="D1205" s="288" t="s">
        <v>2387</v>
      </c>
      <c r="E1205" s="289" t="s">
        <v>83</v>
      </c>
      <c r="F1205" s="215" t="s">
        <v>34</v>
      </c>
      <c r="G1205" s="289" t="s">
        <v>35</v>
      </c>
      <c r="H1205" s="261">
        <v>44562</v>
      </c>
      <c r="I1205" s="182" t="s">
        <v>3425</v>
      </c>
      <c r="J1205" s="182" t="s">
        <v>3425</v>
      </c>
      <c r="K1205" s="180" t="s">
        <v>40</v>
      </c>
      <c r="L1205" s="217" t="s">
        <v>989</v>
      </c>
      <c r="M1205" s="217" t="s">
        <v>989</v>
      </c>
      <c r="N1205" s="181" t="s">
        <v>41</v>
      </c>
      <c r="O1205" s="200">
        <v>44859</v>
      </c>
      <c r="P1205" s="182" t="s">
        <v>989</v>
      </c>
    </row>
    <row r="1206" spans="1:16" ht="71.099999999999994" customHeight="1" x14ac:dyDescent="0.2">
      <c r="A1206" s="174">
        <f t="shared" si="18"/>
        <v>1198</v>
      </c>
      <c r="B1206" s="215" t="s">
        <v>2381</v>
      </c>
      <c r="C1206" s="215" t="s">
        <v>2495</v>
      </c>
      <c r="D1206" s="288" t="s">
        <v>2399</v>
      </c>
      <c r="E1206" s="289" t="s">
        <v>83</v>
      </c>
      <c r="F1206" s="215" t="s">
        <v>34</v>
      </c>
      <c r="G1206" s="289" t="s">
        <v>35</v>
      </c>
      <c r="H1206" s="261">
        <v>44562</v>
      </c>
      <c r="I1206" s="182" t="s">
        <v>3425</v>
      </c>
      <c r="J1206" s="182" t="s">
        <v>3425</v>
      </c>
      <c r="K1206" s="180" t="s">
        <v>40</v>
      </c>
      <c r="L1206" s="217" t="s">
        <v>989</v>
      </c>
      <c r="M1206" s="217" t="s">
        <v>989</v>
      </c>
      <c r="N1206" s="181" t="s">
        <v>41</v>
      </c>
      <c r="O1206" s="200">
        <v>44859</v>
      </c>
      <c r="P1206" s="182" t="s">
        <v>989</v>
      </c>
    </row>
    <row r="1207" spans="1:16" ht="71.099999999999994" customHeight="1" x14ac:dyDescent="0.2">
      <c r="A1207" s="174">
        <f t="shared" si="18"/>
        <v>1199</v>
      </c>
      <c r="B1207" s="215" t="s">
        <v>2381</v>
      </c>
      <c r="C1207" s="215" t="s">
        <v>2496</v>
      </c>
      <c r="D1207" s="288" t="s">
        <v>2401</v>
      </c>
      <c r="E1207" s="289" t="s">
        <v>83</v>
      </c>
      <c r="F1207" s="215" t="s">
        <v>34</v>
      </c>
      <c r="G1207" s="289" t="s">
        <v>35</v>
      </c>
      <c r="H1207" s="261">
        <v>44562</v>
      </c>
      <c r="I1207" s="182" t="s">
        <v>3425</v>
      </c>
      <c r="J1207" s="182" t="s">
        <v>3425</v>
      </c>
      <c r="K1207" s="180" t="s">
        <v>40</v>
      </c>
      <c r="L1207" s="217" t="s">
        <v>989</v>
      </c>
      <c r="M1207" s="217" t="s">
        <v>989</v>
      </c>
      <c r="N1207" s="181" t="s">
        <v>41</v>
      </c>
      <c r="O1207" s="200">
        <v>44859</v>
      </c>
      <c r="P1207" s="182" t="s">
        <v>989</v>
      </c>
    </row>
    <row r="1208" spans="1:16" ht="71.099999999999994" customHeight="1" x14ac:dyDescent="0.2">
      <c r="A1208" s="174">
        <f t="shared" si="18"/>
        <v>1200</v>
      </c>
      <c r="B1208" s="215" t="s">
        <v>2381</v>
      </c>
      <c r="C1208" s="215" t="s">
        <v>2733</v>
      </c>
      <c r="D1208" s="288" t="s">
        <v>2504</v>
      </c>
      <c r="E1208" s="289" t="s">
        <v>83</v>
      </c>
      <c r="F1208" s="215" t="s">
        <v>34</v>
      </c>
      <c r="G1208" s="289" t="s">
        <v>35</v>
      </c>
      <c r="H1208" s="261">
        <v>44562</v>
      </c>
      <c r="I1208" s="182" t="s">
        <v>3425</v>
      </c>
      <c r="J1208" s="182" t="s">
        <v>3425</v>
      </c>
      <c r="K1208" s="262" t="s">
        <v>47</v>
      </c>
      <c r="L1208" s="200" t="s">
        <v>1045</v>
      </c>
      <c r="M1208" s="200" t="s">
        <v>1045</v>
      </c>
      <c r="N1208" s="200" t="s">
        <v>119</v>
      </c>
      <c r="O1208" s="200">
        <v>44859</v>
      </c>
      <c r="P1208" s="178" t="s">
        <v>1105</v>
      </c>
    </row>
    <row r="1209" spans="1:16" ht="71.099999999999994" customHeight="1" x14ac:dyDescent="0.2">
      <c r="A1209" s="174">
        <f t="shared" si="18"/>
        <v>1201</v>
      </c>
      <c r="B1209" s="215" t="s">
        <v>2381</v>
      </c>
      <c r="C1209" s="215" t="s">
        <v>2734</v>
      </c>
      <c r="D1209" s="288" t="s">
        <v>2735</v>
      </c>
      <c r="E1209" s="289" t="s">
        <v>83</v>
      </c>
      <c r="F1209" s="215" t="s">
        <v>34</v>
      </c>
      <c r="G1209" s="289" t="s">
        <v>35</v>
      </c>
      <c r="H1209" s="261">
        <v>44562</v>
      </c>
      <c r="I1209" s="182" t="s">
        <v>3425</v>
      </c>
      <c r="J1209" s="182" t="s">
        <v>3425</v>
      </c>
      <c r="K1209" s="180" t="s">
        <v>40</v>
      </c>
      <c r="L1209" s="217" t="s">
        <v>989</v>
      </c>
      <c r="M1209" s="217" t="s">
        <v>989</v>
      </c>
      <c r="N1209" s="181" t="s">
        <v>41</v>
      </c>
      <c r="O1209" s="200">
        <v>44859</v>
      </c>
      <c r="P1209" s="182" t="s">
        <v>989</v>
      </c>
    </row>
    <row r="1210" spans="1:16" ht="71.099999999999994" customHeight="1" x14ac:dyDescent="0.2">
      <c r="A1210" s="174">
        <f t="shared" si="18"/>
        <v>1202</v>
      </c>
      <c r="B1210" s="215" t="s">
        <v>2381</v>
      </c>
      <c r="C1210" s="215" t="s">
        <v>2736</v>
      </c>
      <c r="D1210" s="288" t="s">
        <v>2737</v>
      </c>
      <c r="E1210" s="289" t="s">
        <v>83</v>
      </c>
      <c r="F1210" s="215" t="s">
        <v>34</v>
      </c>
      <c r="G1210" s="289" t="s">
        <v>35</v>
      </c>
      <c r="H1210" s="261">
        <v>44562</v>
      </c>
      <c r="I1210" s="182" t="s">
        <v>3425</v>
      </c>
      <c r="J1210" s="182" t="s">
        <v>3425</v>
      </c>
      <c r="K1210" s="180" t="s">
        <v>40</v>
      </c>
      <c r="L1210" s="217" t="s">
        <v>989</v>
      </c>
      <c r="M1210" s="217" t="s">
        <v>989</v>
      </c>
      <c r="N1210" s="181" t="s">
        <v>41</v>
      </c>
      <c r="O1210" s="200">
        <v>44859</v>
      </c>
      <c r="P1210" s="182" t="s">
        <v>989</v>
      </c>
    </row>
    <row r="1211" spans="1:16" ht="71.099999999999994" customHeight="1" x14ac:dyDescent="0.2">
      <c r="A1211" s="174">
        <f t="shared" si="18"/>
        <v>1203</v>
      </c>
      <c r="B1211" s="215" t="s">
        <v>2381</v>
      </c>
      <c r="C1211" s="215" t="s">
        <v>2738</v>
      </c>
      <c r="D1211" s="288" t="s">
        <v>2739</v>
      </c>
      <c r="E1211" s="289" t="s">
        <v>83</v>
      </c>
      <c r="F1211" s="215" t="s">
        <v>34</v>
      </c>
      <c r="G1211" s="289" t="s">
        <v>35</v>
      </c>
      <c r="H1211" s="261">
        <v>44562</v>
      </c>
      <c r="I1211" s="182" t="s">
        <v>3425</v>
      </c>
      <c r="J1211" s="182" t="s">
        <v>3425</v>
      </c>
      <c r="K1211" s="180" t="s">
        <v>40</v>
      </c>
      <c r="L1211" s="217" t="s">
        <v>989</v>
      </c>
      <c r="M1211" s="217" t="s">
        <v>989</v>
      </c>
      <c r="N1211" s="181" t="s">
        <v>41</v>
      </c>
      <c r="O1211" s="200">
        <v>44859</v>
      </c>
      <c r="P1211" s="182" t="s">
        <v>989</v>
      </c>
    </row>
    <row r="1212" spans="1:16" ht="71.099999999999994" customHeight="1" x14ac:dyDescent="0.2">
      <c r="A1212" s="174">
        <f t="shared" si="18"/>
        <v>1204</v>
      </c>
      <c r="B1212" s="215" t="s">
        <v>2381</v>
      </c>
      <c r="C1212" s="215" t="s">
        <v>2740</v>
      </c>
      <c r="D1212" s="288" t="s">
        <v>2739</v>
      </c>
      <c r="E1212" s="289" t="s">
        <v>83</v>
      </c>
      <c r="F1212" s="215" t="s">
        <v>34</v>
      </c>
      <c r="G1212" s="289" t="s">
        <v>35</v>
      </c>
      <c r="H1212" s="261">
        <v>44562</v>
      </c>
      <c r="I1212" s="182" t="s">
        <v>3425</v>
      </c>
      <c r="J1212" s="182" t="s">
        <v>3425</v>
      </c>
      <c r="K1212" s="180" t="s">
        <v>40</v>
      </c>
      <c r="L1212" s="217" t="s">
        <v>989</v>
      </c>
      <c r="M1212" s="217" t="s">
        <v>989</v>
      </c>
      <c r="N1212" s="181" t="s">
        <v>41</v>
      </c>
      <c r="O1212" s="200">
        <v>44859</v>
      </c>
      <c r="P1212" s="182" t="s">
        <v>989</v>
      </c>
    </row>
    <row r="1213" spans="1:16" ht="71.099999999999994" customHeight="1" x14ac:dyDescent="0.2">
      <c r="A1213" s="174">
        <f t="shared" si="18"/>
        <v>1205</v>
      </c>
      <c r="B1213" s="215" t="s">
        <v>2381</v>
      </c>
      <c r="C1213" s="215" t="s">
        <v>2741</v>
      </c>
      <c r="D1213" s="288" t="s">
        <v>2742</v>
      </c>
      <c r="E1213" s="289" t="s">
        <v>83</v>
      </c>
      <c r="F1213" s="215" t="s">
        <v>34</v>
      </c>
      <c r="G1213" s="289" t="s">
        <v>35</v>
      </c>
      <c r="H1213" s="261">
        <v>44562</v>
      </c>
      <c r="I1213" s="182" t="s">
        <v>3425</v>
      </c>
      <c r="J1213" s="182" t="s">
        <v>3425</v>
      </c>
      <c r="K1213" s="180" t="s">
        <v>40</v>
      </c>
      <c r="L1213" s="217" t="s">
        <v>989</v>
      </c>
      <c r="M1213" s="217" t="s">
        <v>989</v>
      </c>
      <c r="N1213" s="181" t="s">
        <v>41</v>
      </c>
      <c r="O1213" s="200">
        <v>44859</v>
      </c>
      <c r="P1213" s="182" t="s">
        <v>989</v>
      </c>
    </row>
    <row r="1214" spans="1:16" ht="71.099999999999994" customHeight="1" x14ac:dyDescent="0.2">
      <c r="A1214" s="174">
        <f t="shared" si="18"/>
        <v>1206</v>
      </c>
      <c r="B1214" s="215" t="s">
        <v>2381</v>
      </c>
      <c r="C1214" s="215" t="s">
        <v>2743</v>
      </c>
      <c r="D1214" s="288" t="s">
        <v>2744</v>
      </c>
      <c r="E1214" s="289" t="s">
        <v>83</v>
      </c>
      <c r="F1214" s="215" t="s">
        <v>34</v>
      </c>
      <c r="G1214" s="289" t="s">
        <v>35</v>
      </c>
      <c r="H1214" s="261">
        <v>44562</v>
      </c>
      <c r="I1214" s="182" t="s">
        <v>3425</v>
      </c>
      <c r="J1214" s="182" t="s">
        <v>3425</v>
      </c>
      <c r="K1214" s="180" t="s">
        <v>40</v>
      </c>
      <c r="L1214" s="217" t="s">
        <v>989</v>
      </c>
      <c r="M1214" s="217" t="s">
        <v>989</v>
      </c>
      <c r="N1214" s="181" t="s">
        <v>41</v>
      </c>
      <c r="O1214" s="200">
        <v>44859</v>
      </c>
      <c r="P1214" s="182" t="s">
        <v>989</v>
      </c>
    </row>
    <row r="1215" spans="1:16" ht="71.099999999999994" customHeight="1" x14ac:dyDescent="0.2">
      <c r="A1215" s="174">
        <f t="shared" si="18"/>
        <v>1207</v>
      </c>
      <c r="B1215" s="215" t="s">
        <v>2381</v>
      </c>
      <c r="C1215" s="215" t="s">
        <v>2745</v>
      </c>
      <c r="D1215" s="288" t="s">
        <v>2746</v>
      </c>
      <c r="E1215" s="289" t="s">
        <v>83</v>
      </c>
      <c r="F1215" s="215" t="s">
        <v>34</v>
      </c>
      <c r="G1215" s="289" t="s">
        <v>35</v>
      </c>
      <c r="H1215" s="261">
        <v>44562</v>
      </c>
      <c r="I1215" s="182" t="s">
        <v>3425</v>
      </c>
      <c r="J1215" s="182" t="s">
        <v>3425</v>
      </c>
      <c r="K1215" s="262" t="s">
        <v>47</v>
      </c>
      <c r="L1215" s="200" t="s">
        <v>1045</v>
      </c>
      <c r="M1215" s="200" t="s">
        <v>1045</v>
      </c>
      <c r="N1215" s="200" t="s">
        <v>119</v>
      </c>
      <c r="O1215" s="200">
        <v>44859</v>
      </c>
      <c r="P1215" s="178" t="s">
        <v>1105</v>
      </c>
    </row>
    <row r="1216" spans="1:16" ht="71.099999999999994" customHeight="1" x14ac:dyDescent="0.2">
      <c r="A1216" s="174">
        <f t="shared" si="18"/>
        <v>1208</v>
      </c>
      <c r="B1216" s="215" t="s">
        <v>2381</v>
      </c>
      <c r="C1216" s="215" t="s">
        <v>2747</v>
      </c>
      <c r="D1216" s="288" t="s">
        <v>2748</v>
      </c>
      <c r="E1216" s="289" t="s">
        <v>83</v>
      </c>
      <c r="F1216" s="215" t="s">
        <v>34</v>
      </c>
      <c r="G1216" s="289" t="s">
        <v>35</v>
      </c>
      <c r="H1216" s="261">
        <v>44562</v>
      </c>
      <c r="I1216" s="182" t="s">
        <v>3425</v>
      </c>
      <c r="J1216" s="182" t="s">
        <v>3425</v>
      </c>
      <c r="K1216" s="262" t="s">
        <v>47</v>
      </c>
      <c r="L1216" s="200" t="s">
        <v>1045</v>
      </c>
      <c r="M1216" s="200" t="s">
        <v>1045</v>
      </c>
      <c r="N1216" s="200" t="s">
        <v>119</v>
      </c>
      <c r="O1216" s="200">
        <v>44859</v>
      </c>
      <c r="P1216" s="178" t="s">
        <v>1105</v>
      </c>
    </row>
    <row r="1217" spans="1:16" ht="71.099999999999994" customHeight="1" x14ac:dyDescent="0.2">
      <c r="A1217" s="174">
        <f t="shared" si="18"/>
        <v>1209</v>
      </c>
      <c r="B1217" s="215" t="s">
        <v>2381</v>
      </c>
      <c r="C1217" s="215" t="s">
        <v>2749</v>
      </c>
      <c r="D1217" s="288" t="s">
        <v>2433</v>
      </c>
      <c r="E1217" s="289" t="s">
        <v>83</v>
      </c>
      <c r="F1217" s="215" t="s">
        <v>34</v>
      </c>
      <c r="G1217" s="289" t="s">
        <v>35</v>
      </c>
      <c r="H1217" s="261">
        <v>44562</v>
      </c>
      <c r="I1217" s="182" t="s">
        <v>3425</v>
      </c>
      <c r="J1217" s="182" t="s">
        <v>3425</v>
      </c>
      <c r="K1217" s="180" t="s">
        <v>40</v>
      </c>
      <c r="L1217" s="217" t="s">
        <v>989</v>
      </c>
      <c r="M1217" s="217" t="s">
        <v>989</v>
      </c>
      <c r="N1217" s="181" t="s">
        <v>41</v>
      </c>
      <c r="O1217" s="200">
        <v>44859</v>
      </c>
      <c r="P1217" s="182" t="s">
        <v>989</v>
      </c>
    </row>
    <row r="1218" spans="1:16" ht="71.099999999999994" customHeight="1" x14ac:dyDescent="0.2">
      <c r="A1218" s="174">
        <f t="shared" si="18"/>
        <v>1210</v>
      </c>
      <c r="B1218" s="215" t="s">
        <v>2381</v>
      </c>
      <c r="C1218" s="215" t="s">
        <v>2750</v>
      </c>
      <c r="D1218" s="288" t="s">
        <v>2751</v>
      </c>
      <c r="E1218" s="289" t="s">
        <v>83</v>
      </c>
      <c r="F1218" s="215" t="s">
        <v>34</v>
      </c>
      <c r="G1218" s="289" t="s">
        <v>35</v>
      </c>
      <c r="H1218" s="261">
        <v>44562</v>
      </c>
      <c r="I1218" s="182" t="s">
        <v>3425</v>
      </c>
      <c r="J1218" s="182" t="s">
        <v>3425</v>
      </c>
      <c r="K1218" s="180" t="s">
        <v>40</v>
      </c>
      <c r="L1218" s="217" t="s">
        <v>989</v>
      </c>
      <c r="M1218" s="217" t="s">
        <v>989</v>
      </c>
      <c r="N1218" s="181" t="s">
        <v>41</v>
      </c>
      <c r="O1218" s="200">
        <v>44859</v>
      </c>
      <c r="P1218" s="182" t="s">
        <v>989</v>
      </c>
    </row>
    <row r="1219" spans="1:16" ht="71.099999999999994" customHeight="1" x14ac:dyDescent="0.2">
      <c r="A1219" s="174">
        <f t="shared" si="18"/>
        <v>1211</v>
      </c>
      <c r="B1219" s="215" t="s">
        <v>2381</v>
      </c>
      <c r="C1219" s="215" t="s">
        <v>2752</v>
      </c>
      <c r="D1219" s="288" t="s">
        <v>2431</v>
      </c>
      <c r="E1219" s="289" t="s">
        <v>83</v>
      </c>
      <c r="F1219" s="215" t="s">
        <v>34</v>
      </c>
      <c r="G1219" s="289" t="s">
        <v>35</v>
      </c>
      <c r="H1219" s="261">
        <v>44562</v>
      </c>
      <c r="I1219" s="182" t="s">
        <v>3425</v>
      </c>
      <c r="J1219" s="182" t="s">
        <v>3425</v>
      </c>
      <c r="K1219" s="180" t="s">
        <v>40</v>
      </c>
      <c r="L1219" s="217" t="s">
        <v>989</v>
      </c>
      <c r="M1219" s="217" t="s">
        <v>989</v>
      </c>
      <c r="N1219" s="181" t="s">
        <v>41</v>
      </c>
      <c r="O1219" s="200">
        <v>44859</v>
      </c>
      <c r="P1219" s="182" t="s">
        <v>989</v>
      </c>
    </row>
    <row r="1220" spans="1:16" ht="71.099999999999994" customHeight="1" x14ac:dyDescent="0.2">
      <c r="A1220" s="174">
        <f t="shared" si="18"/>
        <v>1212</v>
      </c>
      <c r="B1220" s="215" t="s">
        <v>2381</v>
      </c>
      <c r="C1220" s="215" t="s">
        <v>2753</v>
      </c>
      <c r="D1220" s="288" t="s">
        <v>2427</v>
      </c>
      <c r="E1220" s="289" t="s">
        <v>83</v>
      </c>
      <c r="F1220" s="215" t="s">
        <v>34</v>
      </c>
      <c r="G1220" s="289" t="s">
        <v>35</v>
      </c>
      <c r="H1220" s="261">
        <v>44562</v>
      </c>
      <c r="I1220" s="182" t="s">
        <v>3425</v>
      </c>
      <c r="J1220" s="182" t="s">
        <v>3425</v>
      </c>
      <c r="K1220" s="180" t="s">
        <v>40</v>
      </c>
      <c r="L1220" s="217" t="s">
        <v>989</v>
      </c>
      <c r="M1220" s="217" t="s">
        <v>989</v>
      </c>
      <c r="N1220" s="181" t="s">
        <v>41</v>
      </c>
      <c r="O1220" s="200">
        <v>44859</v>
      </c>
      <c r="P1220" s="182" t="s">
        <v>989</v>
      </c>
    </row>
    <row r="1221" spans="1:16" ht="71.099999999999994" customHeight="1" x14ac:dyDescent="0.2">
      <c r="A1221" s="174">
        <f t="shared" si="18"/>
        <v>1213</v>
      </c>
      <c r="B1221" s="215" t="s">
        <v>2381</v>
      </c>
      <c r="C1221" s="215" t="s">
        <v>2754</v>
      </c>
      <c r="D1221" s="288" t="s">
        <v>2425</v>
      </c>
      <c r="E1221" s="289" t="s">
        <v>83</v>
      </c>
      <c r="F1221" s="215" t="s">
        <v>34</v>
      </c>
      <c r="G1221" s="289" t="s">
        <v>35</v>
      </c>
      <c r="H1221" s="261">
        <v>44562</v>
      </c>
      <c r="I1221" s="182" t="s">
        <v>3425</v>
      </c>
      <c r="J1221" s="182" t="s">
        <v>3425</v>
      </c>
      <c r="K1221" s="180" t="s">
        <v>40</v>
      </c>
      <c r="L1221" s="217" t="s">
        <v>989</v>
      </c>
      <c r="M1221" s="217" t="s">
        <v>989</v>
      </c>
      <c r="N1221" s="181" t="s">
        <v>41</v>
      </c>
      <c r="O1221" s="200">
        <v>44859</v>
      </c>
      <c r="P1221" s="182" t="s">
        <v>989</v>
      </c>
    </row>
    <row r="1222" spans="1:16" ht="71.099999999999994" customHeight="1" x14ac:dyDescent="0.2">
      <c r="A1222" s="174">
        <f t="shared" si="18"/>
        <v>1214</v>
      </c>
      <c r="B1222" s="215" t="s">
        <v>2381</v>
      </c>
      <c r="C1222" s="215" t="s">
        <v>2755</v>
      </c>
      <c r="D1222" s="288" t="s">
        <v>2441</v>
      </c>
      <c r="E1222" s="289" t="s">
        <v>83</v>
      </c>
      <c r="F1222" s="215" t="s">
        <v>34</v>
      </c>
      <c r="G1222" s="289" t="s">
        <v>35</v>
      </c>
      <c r="H1222" s="261">
        <v>44562</v>
      </c>
      <c r="I1222" s="182" t="s">
        <v>3425</v>
      </c>
      <c r="J1222" s="182" t="s">
        <v>3425</v>
      </c>
      <c r="K1222" s="262" t="s">
        <v>47</v>
      </c>
      <c r="L1222" s="200" t="s">
        <v>1045</v>
      </c>
      <c r="M1222" s="200" t="s">
        <v>1045</v>
      </c>
      <c r="N1222" s="200" t="s">
        <v>119</v>
      </c>
      <c r="O1222" s="200">
        <v>44859</v>
      </c>
      <c r="P1222" s="178" t="s">
        <v>1105</v>
      </c>
    </row>
    <row r="1223" spans="1:16" ht="71.099999999999994" customHeight="1" x14ac:dyDescent="0.2">
      <c r="A1223" s="174">
        <f t="shared" si="18"/>
        <v>1215</v>
      </c>
      <c r="B1223" s="215" t="s">
        <v>2381</v>
      </c>
      <c r="C1223" s="215" t="s">
        <v>2756</v>
      </c>
      <c r="D1223" s="288" t="s">
        <v>2443</v>
      </c>
      <c r="E1223" s="289" t="s">
        <v>83</v>
      </c>
      <c r="F1223" s="215" t="s">
        <v>34</v>
      </c>
      <c r="G1223" s="289" t="s">
        <v>35</v>
      </c>
      <c r="H1223" s="261">
        <v>44562</v>
      </c>
      <c r="I1223" s="182" t="s">
        <v>3425</v>
      </c>
      <c r="J1223" s="182" t="s">
        <v>3425</v>
      </c>
      <c r="K1223" s="262" t="s">
        <v>47</v>
      </c>
      <c r="L1223" s="200" t="s">
        <v>1045</v>
      </c>
      <c r="M1223" s="200" t="s">
        <v>1045</v>
      </c>
      <c r="N1223" s="200" t="s">
        <v>119</v>
      </c>
      <c r="O1223" s="200">
        <v>44859</v>
      </c>
      <c r="P1223" s="178" t="s">
        <v>1105</v>
      </c>
    </row>
    <row r="1224" spans="1:16" ht="71.099999999999994" customHeight="1" x14ac:dyDescent="0.2">
      <c r="A1224" s="174">
        <f t="shared" si="18"/>
        <v>1216</v>
      </c>
      <c r="B1224" s="215" t="s">
        <v>2381</v>
      </c>
      <c r="C1224" s="215" t="s">
        <v>2757</v>
      </c>
      <c r="D1224" s="288" t="s">
        <v>2758</v>
      </c>
      <c r="E1224" s="289" t="s">
        <v>83</v>
      </c>
      <c r="F1224" s="215" t="s">
        <v>34</v>
      </c>
      <c r="G1224" s="289" t="s">
        <v>35</v>
      </c>
      <c r="H1224" s="261">
        <v>44562</v>
      </c>
      <c r="I1224" s="182" t="s">
        <v>3425</v>
      </c>
      <c r="J1224" s="182" t="s">
        <v>3425</v>
      </c>
      <c r="K1224" s="180" t="s">
        <v>40</v>
      </c>
      <c r="L1224" s="217" t="s">
        <v>989</v>
      </c>
      <c r="M1224" s="217" t="s">
        <v>989</v>
      </c>
      <c r="N1224" s="181" t="s">
        <v>41</v>
      </c>
      <c r="O1224" s="200">
        <v>44859</v>
      </c>
      <c r="P1224" s="182" t="s">
        <v>989</v>
      </c>
    </row>
    <row r="1225" spans="1:16" ht="71.099999999999994" customHeight="1" x14ac:dyDescent="0.2">
      <c r="A1225" s="174">
        <f t="shared" si="18"/>
        <v>1217</v>
      </c>
      <c r="B1225" s="215" t="s">
        <v>2381</v>
      </c>
      <c r="C1225" s="215" t="s">
        <v>2759</v>
      </c>
      <c r="D1225" s="288" t="s">
        <v>2760</v>
      </c>
      <c r="E1225" s="289" t="s">
        <v>83</v>
      </c>
      <c r="F1225" s="215" t="s">
        <v>34</v>
      </c>
      <c r="G1225" s="289" t="s">
        <v>35</v>
      </c>
      <c r="H1225" s="261">
        <v>44562</v>
      </c>
      <c r="I1225" s="182" t="s">
        <v>3425</v>
      </c>
      <c r="J1225" s="182" t="s">
        <v>3425</v>
      </c>
      <c r="K1225" s="180" t="s">
        <v>40</v>
      </c>
      <c r="L1225" s="217" t="s">
        <v>989</v>
      </c>
      <c r="M1225" s="217" t="s">
        <v>989</v>
      </c>
      <c r="N1225" s="181" t="s">
        <v>41</v>
      </c>
      <c r="O1225" s="200">
        <v>44859</v>
      </c>
      <c r="P1225" s="182" t="s">
        <v>989</v>
      </c>
    </row>
    <row r="1226" spans="1:16" ht="71.099999999999994" customHeight="1" x14ac:dyDescent="0.2">
      <c r="A1226" s="174">
        <f t="shared" si="18"/>
        <v>1218</v>
      </c>
      <c r="B1226" s="215" t="s">
        <v>2381</v>
      </c>
      <c r="C1226" s="215" t="s">
        <v>2761</v>
      </c>
      <c r="D1226" s="288" t="s">
        <v>2762</v>
      </c>
      <c r="E1226" s="289" t="s">
        <v>83</v>
      </c>
      <c r="F1226" s="215" t="s">
        <v>34</v>
      </c>
      <c r="G1226" s="289" t="s">
        <v>35</v>
      </c>
      <c r="H1226" s="261">
        <v>44562</v>
      </c>
      <c r="I1226" s="182" t="s">
        <v>3425</v>
      </c>
      <c r="J1226" s="182" t="s">
        <v>3425</v>
      </c>
      <c r="K1226" s="262" t="s">
        <v>47</v>
      </c>
      <c r="L1226" s="200" t="s">
        <v>1045</v>
      </c>
      <c r="M1226" s="200" t="s">
        <v>1045</v>
      </c>
      <c r="N1226" s="200" t="s">
        <v>119</v>
      </c>
      <c r="O1226" s="200">
        <v>44859</v>
      </c>
      <c r="P1226" s="178" t="s">
        <v>1105</v>
      </c>
    </row>
    <row r="1227" spans="1:16" ht="71.099999999999994" customHeight="1" x14ac:dyDescent="0.2">
      <c r="A1227" s="174">
        <f t="shared" ref="A1227:A1290" si="19">A1226+1</f>
        <v>1219</v>
      </c>
      <c r="B1227" s="215" t="s">
        <v>2381</v>
      </c>
      <c r="C1227" s="215" t="s">
        <v>2763</v>
      </c>
      <c r="D1227" s="288" t="s">
        <v>2515</v>
      </c>
      <c r="E1227" s="289" t="s">
        <v>83</v>
      </c>
      <c r="F1227" s="215" t="s">
        <v>34</v>
      </c>
      <c r="G1227" s="289" t="s">
        <v>35</v>
      </c>
      <c r="H1227" s="261">
        <v>44562</v>
      </c>
      <c r="I1227" s="182" t="s">
        <v>3425</v>
      </c>
      <c r="J1227" s="182" t="s">
        <v>3425</v>
      </c>
      <c r="K1227" s="180" t="s">
        <v>40</v>
      </c>
      <c r="L1227" s="217" t="s">
        <v>989</v>
      </c>
      <c r="M1227" s="217" t="s">
        <v>989</v>
      </c>
      <c r="N1227" s="181" t="s">
        <v>41</v>
      </c>
      <c r="O1227" s="200">
        <v>44859</v>
      </c>
      <c r="P1227" s="182" t="s">
        <v>989</v>
      </c>
    </row>
    <row r="1228" spans="1:16" ht="71.099999999999994" customHeight="1" x14ac:dyDescent="0.2">
      <c r="A1228" s="174">
        <f t="shared" si="19"/>
        <v>1220</v>
      </c>
      <c r="B1228" s="215" t="s">
        <v>2381</v>
      </c>
      <c r="C1228" s="215" t="s">
        <v>2764</v>
      </c>
      <c r="D1228" s="288" t="s">
        <v>2765</v>
      </c>
      <c r="E1228" s="289" t="s">
        <v>83</v>
      </c>
      <c r="F1228" s="215" t="s">
        <v>34</v>
      </c>
      <c r="G1228" s="289" t="s">
        <v>35</v>
      </c>
      <c r="H1228" s="261">
        <v>44562</v>
      </c>
      <c r="I1228" s="182" t="s">
        <v>3425</v>
      </c>
      <c r="J1228" s="182" t="s">
        <v>3425</v>
      </c>
      <c r="K1228" s="180" t="s">
        <v>40</v>
      </c>
      <c r="L1228" s="217" t="s">
        <v>989</v>
      </c>
      <c r="M1228" s="217" t="s">
        <v>989</v>
      </c>
      <c r="N1228" s="181" t="s">
        <v>41</v>
      </c>
      <c r="O1228" s="200">
        <v>44859</v>
      </c>
      <c r="P1228" s="182" t="s">
        <v>989</v>
      </c>
    </row>
    <row r="1229" spans="1:16" ht="71.099999999999994" customHeight="1" x14ac:dyDescent="0.2">
      <c r="A1229" s="174">
        <f t="shared" si="19"/>
        <v>1221</v>
      </c>
      <c r="B1229" s="215" t="s">
        <v>2381</v>
      </c>
      <c r="C1229" s="215" t="s">
        <v>2517</v>
      </c>
      <c r="D1229" s="288" t="s">
        <v>2453</v>
      </c>
      <c r="E1229" s="289" t="s">
        <v>83</v>
      </c>
      <c r="F1229" s="215" t="s">
        <v>34</v>
      </c>
      <c r="G1229" s="289" t="s">
        <v>35</v>
      </c>
      <c r="H1229" s="261">
        <v>44562</v>
      </c>
      <c r="I1229" s="182" t="s">
        <v>3425</v>
      </c>
      <c r="J1229" s="182" t="s">
        <v>3425</v>
      </c>
      <c r="K1229" s="180" t="s">
        <v>40</v>
      </c>
      <c r="L1229" s="217" t="s">
        <v>989</v>
      </c>
      <c r="M1229" s="217" t="s">
        <v>989</v>
      </c>
      <c r="N1229" s="181" t="s">
        <v>41</v>
      </c>
      <c r="O1229" s="200">
        <v>44859</v>
      </c>
      <c r="P1229" s="182" t="s">
        <v>989</v>
      </c>
    </row>
    <row r="1230" spans="1:16" ht="71.099999999999994" customHeight="1" x14ac:dyDescent="0.2">
      <c r="A1230" s="174">
        <f t="shared" si="19"/>
        <v>1222</v>
      </c>
      <c r="B1230" s="215" t="s">
        <v>2381</v>
      </c>
      <c r="C1230" s="215" t="s">
        <v>2518</v>
      </c>
      <c r="D1230" s="288" t="s">
        <v>2455</v>
      </c>
      <c r="E1230" s="289" t="s">
        <v>83</v>
      </c>
      <c r="F1230" s="215" t="s">
        <v>34</v>
      </c>
      <c r="G1230" s="289" t="s">
        <v>35</v>
      </c>
      <c r="H1230" s="261">
        <v>44562</v>
      </c>
      <c r="I1230" s="182" t="s">
        <v>3425</v>
      </c>
      <c r="J1230" s="182" t="s">
        <v>3425</v>
      </c>
      <c r="K1230" s="180" t="s">
        <v>40</v>
      </c>
      <c r="L1230" s="217" t="s">
        <v>989</v>
      </c>
      <c r="M1230" s="217" t="s">
        <v>989</v>
      </c>
      <c r="N1230" s="181" t="s">
        <v>41</v>
      </c>
      <c r="O1230" s="200">
        <v>44859</v>
      </c>
      <c r="P1230" s="182" t="s">
        <v>989</v>
      </c>
    </row>
    <row r="1231" spans="1:16" ht="71.099999999999994" customHeight="1" x14ac:dyDescent="0.2">
      <c r="A1231" s="174">
        <f t="shared" si="19"/>
        <v>1223</v>
      </c>
      <c r="B1231" s="215" t="s">
        <v>2381</v>
      </c>
      <c r="C1231" s="215" t="s">
        <v>2766</v>
      </c>
      <c r="D1231" s="288" t="s">
        <v>2459</v>
      </c>
      <c r="E1231" s="289" t="s">
        <v>83</v>
      </c>
      <c r="F1231" s="215" t="s">
        <v>34</v>
      </c>
      <c r="G1231" s="289" t="s">
        <v>35</v>
      </c>
      <c r="H1231" s="261">
        <v>44562</v>
      </c>
      <c r="I1231" s="182" t="s">
        <v>3425</v>
      </c>
      <c r="J1231" s="182" t="s">
        <v>3425</v>
      </c>
      <c r="K1231" s="180" t="s">
        <v>40</v>
      </c>
      <c r="L1231" s="217" t="s">
        <v>989</v>
      </c>
      <c r="M1231" s="217" t="s">
        <v>989</v>
      </c>
      <c r="N1231" s="181" t="s">
        <v>41</v>
      </c>
      <c r="O1231" s="200">
        <v>44859</v>
      </c>
      <c r="P1231" s="182" t="s">
        <v>989</v>
      </c>
    </row>
    <row r="1232" spans="1:16" ht="71.099999999999994" customHeight="1" x14ac:dyDescent="0.2">
      <c r="A1232" s="174">
        <f t="shared" si="19"/>
        <v>1224</v>
      </c>
      <c r="B1232" s="215" t="s">
        <v>2381</v>
      </c>
      <c r="C1232" s="215" t="s">
        <v>2520</v>
      </c>
      <c r="D1232" s="288" t="s">
        <v>2461</v>
      </c>
      <c r="E1232" s="289" t="s">
        <v>83</v>
      </c>
      <c r="F1232" s="215" t="s">
        <v>34</v>
      </c>
      <c r="G1232" s="289" t="s">
        <v>35</v>
      </c>
      <c r="H1232" s="261">
        <v>44562</v>
      </c>
      <c r="I1232" s="182" t="s">
        <v>3425</v>
      </c>
      <c r="J1232" s="182" t="s">
        <v>3425</v>
      </c>
      <c r="K1232" s="180" t="s">
        <v>40</v>
      </c>
      <c r="L1232" s="217" t="s">
        <v>989</v>
      </c>
      <c r="M1232" s="217" t="s">
        <v>989</v>
      </c>
      <c r="N1232" s="181" t="s">
        <v>41</v>
      </c>
      <c r="O1232" s="200">
        <v>44859</v>
      </c>
      <c r="P1232" s="182" t="s">
        <v>989</v>
      </c>
    </row>
    <row r="1233" spans="1:16" ht="71.099999999999994" customHeight="1" x14ac:dyDescent="0.2">
      <c r="A1233" s="174">
        <f t="shared" si="19"/>
        <v>1225</v>
      </c>
      <c r="B1233" s="215" t="s">
        <v>2381</v>
      </c>
      <c r="C1233" s="215" t="s">
        <v>2521</v>
      </c>
      <c r="D1233" s="288" t="s">
        <v>2463</v>
      </c>
      <c r="E1233" s="289" t="s">
        <v>83</v>
      </c>
      <c r="F1233" s="215" t="s">
        <v>34</v>
      </c>
      <c r="G1233" s="289" t="s">
        <v>35</v>
      </c>
      <c r="H1233" s="261">
        <v>44562</v>
      </c>
      <c r="I1233" s="182" t="s">
        <v>3425</v>
      </c>
      <c r="J1233" s="182" t="s">
        <v>3425</v>
      </c>
      <c r="K1233" s="180" t="s">
        <v>40</v>
      </c>
      <c r="L1233" s="217" t="s">
        <v>989</v>
      </c>
      <c r="M1233" s="217" t="s">
        <v>989</v>
      </c>
      <c r="N1233" s="181" t="s">
        <v>41</v>
      </c>
      <c r="O1233" s="200">
        <v>44859</v>
      </c>
      <c r="P1233" s="182" t="s">
        <v>989</v>
      </c>
    </row>
    <row r="1234" spans="1:16" ht="71.099999999999994" customHeight="1" x14ac:dyDescent="0.2">
      <c r="A1234" s="174">
        <f t="shared" si="19"/>
        <v>1226</v>
      </c>
      <c r="B1234" s="215" t="s">
        <v>2381</v>
      </c>
      <c r="C1234" s="215" t="s">
        <v>2522</v>
      </c>
      <c r="D1234" s="288" t="s">
        <v>2523</v>
      </c>
      <c r="E1234" s="289" t="s">
        <v>83</v>
      </c>
      <c r="F1234" s="215" t="s">
        <v>34</v>
      </c>
      <c r="G1234" s="289" t="s">
        <v>35</v>
      </c>
      <c r="H1234" s="261">
        <v>44562</v>
      </c>
      <c r="I1234" s="182" t="s">
        <v>3425</v>
      </c>
      <c r="J1234" s="182" t="s">
        <v>3425</v>
      </c>
      <c r="K1234" s="180" t="s">
        <v>40</v>
      </c>
      <c r="L1234" s="217" t="s">
        <v>989</v>
      </c>
      <c r="M1234" s="217" t="s">
        <v>989</v>
      </c>
      <c r="N1234" s="181" t="s">
        <v>41</v>
      </c>
      <c r="O1234" s="200">
        <v>44859</v>
      </c>
      <c r="P1234" s="182" t="s">
        <v>989</v>
      </c>
    </row>
    <row r="1235" spans="1:16" ht="71.099999999999994" customHeight="1" x14ac:dyDescent="0.2">
      <c r="A1235" s="174">
        <f t="shared" si="19"/>
        <v>1227</v>
      </c>
      <c r="B1235" s="215" t="s">
        <v>2381</v>
      </c>
      <c r="C1235" s="215" t="s">
        <v>2524</v>
      </c>
      <c r="D1235" s="288" t="s">
        <v>2525</v>
      </c>
      <c r="E1235" s="289" t="s">
        <v>83</v>
      </c>
      <c r="F1235" s="215" t="s">
        <v>34</v>
      </c>
      <c r="G1235" s="289" t="s">
        <v>35</v>
      </c>
      <c r="H1235" s="261">
        <v>44562</v>
      </c>
      <c r="I1235" s="182" t="s">
        <v>3425</v>
      </c>
      <c r="J1235" s="182" t="s">
        <v>3425</v>
      </c>
      <c r="K1235" s="180" t="s">
        <v>40</v>
      </c>
      <c r="L1235" s="217" t="s">
        <v>989</v>
      </c>
      <c r="M1235" s="217" t="s">
        <v>989</v>
      </c>
      <c r="N1235" s="181" t="s">
        <v>41</v>
      </c>
      <c r="O1235" s="200">
        <v>44859</v>
      </c>
      <c r="P1235" s="182" t="s">
        <v>989</v>
      </c>
    </row>
    <row r="1236" spans="1:16" ht="71.099999999999994" customHeight="1" x14ac:dyDescent="0.2">
      <c r="A1236" s="174">
        <f t="shared" si="19"/>
        <v>1228</v>
      </c>
      <c r="B1236" s="215" t="s">
        <v>2381</v>
      </c>
      <c r="C1236" s="215" t="s">
        <v>2526</v>
      </c>
      <c r="D1236" s="288" t="s">
        <v>2527</v>
      </c>
      <c r="E1236" s="289" t="s">
        <v>83</v>
      </c>
      <c r="F1236" s="215" t="s">
        <v>34</v>
      </c>
      <c r="G1236" s="289" t="s">
        <v>35</v>
      </c>
      <c r="H1236" s="261">
        <v>44562</v>
      </c>
      <c r="I1236" s="182" t="s">
        <v>3425</v>
      </c>
      <c r="J1236" s="182" t="s">
        <v>3425</v>
      </c>
      <c r="K1236" s="180" t="s">
        <v>40</v>
      </c>
      <c r="L1236" s="217" t="s">
        <v>989</v>
      </c>
      <c r="M1236" s="217" t="s">
        <v>989</v>
      </c>
      <c r="N1236" s="181" t="s">
        <v>41</v>
      </c>
      <c r="O1236" s="200">
        <v>44863</v>
      </c>
      <c r="P1236" s="182" t="s">
        <v>989</v>
      </c>
    </row>
    <row r="1237" spans="1:16" ht="71.099999999999994" customHeight="1" x14ac:dyDescent="0.2">
      <c r="A1237" s="174">
        <f t="shared" si="19"/>
        <v>1229</v>
      </c>
      <c r="B1237" s="215" t="s">
        <v>2381</v>
      </c>
      <c r="C1237" s="215" t="s">
        <v>2528</v>
      </c>
      <c r="D1237" s="288" t="s">
        <v>2529</v>
      </c>
      <c r="E1237" s="289" t="s">
        <v>83</v>
      </c>
      <c r="F1237" s="215" t="s">
        <v>34</v>
      </c>
      <c r="G1237" s="289" t="s">
        <v>35</v>
      </c>
      <c r="H1237" s="261">
        <v>44562</v>
      </c>
      <c r="I1237" s="182" t="s">
        <v>3425</v>
      </c>
      <c r="J1237" s="182" t="s">
        <v>3425</v>
      </c>
      <c r="K1237" s="180" t="s">
        <v>40</v>
      </c>
      <c r="L1237" s="217" t="s">
        <v>989</v>
      </c>
      <c r="M1237" s="217" t="s">
        <v>989</v>
      </c>
      <c r="N1237" s="181" t="s">
        <v>41</v>
      </c>
      <c r="O1237" s="200">
        <v>44859</v>
      </c>
      <c r="P1237" s="182" t="s">
        <v>989</v>
      </c>
    </row>
    <row r="1238" spans="1:16" ht="71.099999999999994" customHeight="1" x14ac:dyDescent="0.2">
      <c r="A1238" s="174">
        <f t="shared" si="19"/>
        <v>1230</v>
      </c>
      <c r="B1238" s="215" t="s">
        <v>2381</v>
      </c>
      <c r="C1238" s="215" t="s">
        <v>2530</v>
      </c>
      <c r="D1238" s="288" t="s">
        <v>2531</v>
      </c>
      <c r="E1238" s="289" t="s">
        <v>83</v>
      </c>
      <c r="F1238" s="215" t="s">
        <v>34</v>
      </c>
      <c r="G1238" s="289" t="s">
        <v>35</v>
      </c>
      <c r="H1238" s="261">
        <v>44562</v>
      </c>
      <c r="I1238" s="182" t="s">
        <v>3425</v>
      </c>
      <c r="J1238" s="182" t="s">
        <v>3425</v>
      </c>
      <c r="K1238" s="180" t="s">
        <v>40</v>
      </c>
      <c r="L1238" s="217" t="s">
        <v>989</v>
      </c>
      <c r="M1238" s="217" t="s">
        <v>989</v>
      </c>
      <c r="N1238" s="181" t="s">
        <v>41</v>
      </c>
      <c r="O1238" s="200">
        <v>44859</v>
      </c>
      <c r="P1238" s="182" t="s">
        <v>989</v>
      </c>
    </row>
    <row r="1239" spans="1:16" ht="71.099999999999994" customHeight="1" x14ac:dyDescent="0.2">
      <c r="A1239" s="174">
        <f t="shared" si="19"/>
        <v>1231</v>
      </c>
      <c r="B1239" s="215" t="s">
        <v>2381</v>
      </c>
      <c r="C1239" s="215" t="s">
        <v>2604</v>
      </c>
      <c r="D1239" s="288" t="s">
        <v>2469</v>
      </c>
      <c r="E1239" s="289" t="s">
        <v>83</v>
      </c>
      <c r="F1239" s="215" t="s">
        <v>34</v>
      </c>
      <c r="G1239" s="289" t="s">
        <v>35</v>
      </c>
      <c r="H1239" s="261">
        <v>44562</v>
      </c>
      <c r="I1239" s="182" t="s">
        <v>3425</v>
      </c>
      <c r="J1239" s="182" t="s">
        <v>3425</v>
      </c>
      <c r="K1239" s="180" t="s">
        <v>40</v>
      </c>
      <c r="L1239" s="217" t="s">
        <v>989</v>
      </c>
      <c r="M1239" s="217" t="s">
        <v>989</v>
      </c>
      <c r="N1239" s="181" t="s">
        <v>41</v>
      </c>
      <c r="O1239" s="200">
        <v>44859</v>
      </c>
      <c r="P1239" s="182" t="s">
        <v>989</v>
      </c>
    </row>
    <row r="1240" spans="1:16" ht="71.099999999999994" customHeight="1" x14ac:dyDescent="0.2">
      <c r="A1240" s="174">
        <f t="shared" si="19"/>
        <v>1232</v>
      </c>
      <c r="B1240" s="215" t="s">
        <v>2381</v>
      </c>
      <c r="C1240" s="215" t="s">
        <v>2605</v>
      </c>
      <c r="D1240" s="288" t="s">
        <v>2471</v>
      </c>
      <c r="E1240" s="289" t="s">
        <v>83</v>
      </c>
      <c r="F1240" s="215" t="s">
        <v>34</v>
      </c>
      <c r="G1240" s="289" t="s">
        <v>35</v>
      </c>
      <c r="H1240" s="261">
        <v>44562</v>
      </c>
      <c r="I1240" s="182" t="s">
        <v>3425</v>
      </c>
      <c r="J1240" s="182" t="s">
        <v>3425</v>
      </c>
      <c r="K1240" s="180" t="s">
        <v>40</v>
      </c>
      <c r="L1240" s="217" t="s">
        <v>989</v>
      </c>
      <c r="M1240" s="217" t="s">
        <v>989</v>
      </c>
      <c r="N1240" s="181" t="s">
        <v>41</v>
      </c>
      <c r="O1240" s="200">
        <v>44859</v>
      </c>
      <c r="P1240" s="182" t="s">
        <v>989</v>
      </c>
    </row>
    <row r="1241" spans="1:16" ht="71.099999999999994" customHeight="1" x14ac:dyDescent="0.2">
      <c r="A1241" s="174">
        <f t="shared" si="19"/>
        <v>1233</v>
      </c>
      <c r="B1241" s="215" t="s">
        <v>2381</v>
      </c>
      <c r="C1241" s="215" t="s">
        <v>2472</v>
      </c>
      <c r="D1241" s="288" t="s">
        <v>2532</v>
      </c>
      <c r="E1241" s="289" t="s">
        <v>83</v>
      </c>
      <c r="F1241" s="215" t="s">
        <v>34</v>
      </c>
      <c r="G1241" s="289" t="s">
        <v>35</v>
      </c>
      <c r="H1241" s="261">
        <v>44562</v>
      </c>
      <c r="I1241" s="182" t="s">
        <v>3425</v>
      </c>
      <c r="J1241" s="182" t="s">
        <v>3425</v>
      </c>
      <c r="K1241" s="180" t="s">
        <v>40</v>
      </c>
      <c r="L1241" s="217" t="s">
        <v>989</v>
      </c>
      <c r="M1241" s="217" t="s">
        <v>989</v>
      </c>
      <c r="N1241" s="181" t="s">
        <v>41</v>
      </c>
      <c r="O1241" s="200">
        <v>44859</v>
      </c>
      <c r="P1241" s="182" t="s">
        <v>989</v>
      </c>
    </row>
    <row r="1242" spans="1:16" ht="71.099999999999994" customHeight="1" x14ac:dyDescent="0.2">
      <c r="A1242" s="174">
        <f t="shared" si="19"/>
        <v>1234</v>
      </c>
      <c r="B1242" s="215" t="s">
        <v>2381</v>
      </c>
      <c r="C1242" s="215" t="s">
        <v>2533</v>
      </c>
      <c r="D1242" s="288" t="s">
        <v>2475</v>
      </c>
      <c r="E1242" s="289" t="s">
        <v>83</v>
      </c>
      <c r="F1242" s="215" t="s">
        <v>34</v>
      </c>
      <c r="G1242" s="289" t="s">
        <v>35</v>
      </c>
      <c r="H1242" s="261">
        <v>44562</v>
      </c>
      <c r="I1242" s="182" t="s">
        <v>3425</v>
      </c>
      <c r="J1242" s="182" t="s">
        <v>3425</v>
      </c>
      <c r="K1242" s="180" t="s">
        <v>40</v>
      </c>
      <c r="L1242" s="217" t="s">
        <v>989</v>
      </c>
      <c r="M1242" s="217" t="s">
        <v>989</v>
      </c>
      <c r="N1242" s="181" t="s">
        <v>41</v>
      </c>
      <c r="O1242" s="200">
        <v>44859</v>
      </c>
      <c r="P1242" s="182" t="s">
        <v>989</v>
      </c>
    </row>
    <row r="1243" spans="1:16" ht="71.099999999999994" customHeight="1" x14ac:dyDescent="0.2">
      <c r="A1243" s="174">
        <f t="shared" si="19"/>
        <v>1235</v>
      </c>
      <c r="B1243" s="215" t="s">
        <v>2381</v>
      </c>
      <c r="C1243" s="215" t="s">
        <v>2534</v>
      </c>
      <c r="D1243" s="288" t="s">
        <v>2475</v>
      </c>
      <c r="E1243" s="289" t="s">
        <v>83</v>
      </c>
      <c r="F1243" s="215" t="s">
        <v>34</v>
      </c>
      <c r="G1243" s="289" t="s">
        <v>35</v>
      </c>
      <c r="H1243" s="261">
        <v>44562</v>
      </c>
      <c r="I1243" s="182" t="s">
        <v>3425</v>
      </c>
      <c r="J1243" s="182" t="s">
        <v>3425</v>
      </c>
      <c r="K1243" s="180" t="s">
        <v>40</v>
      </c>
      <c r="L1243" s="217" t="s">
        <v>989</v>
      </c>
      <c r="M1243" s="217" t="s">
        <v>989</v>
      </c>
      <c r="N1243" s="181" t="s">
        <v>41</v>
      </c>
      <c r="O1243" s="200">
        <v>44859</v>
      </c>
      <c r="P1243" s="182" t="s">
        <v>989</v>
      </c>
    </row>
    <row r="1244" spans="1:16" ht="71.099999999999994" customHeight="1" x14ac:dyDescent="0.2">
      <c r="A1244" s="174">
        <f t="shared" si="19"/>
        <v>1236</v>
      </c>
      <c r="B1244" s="215" t="s">
        <v>2381</v>
      </c>
      <c r="C1244" s="215" t="s">
        <v>2535</v>
      </c>
      <c r="D1244" s="288" t="s">
        <v>2453</v>
      </c>
      <c r="E1244" s="289" t="s">
        <v>83</v>
      </c>
      <c r="F1244" s="215" t="s">
        <v>34</v>
      </c>
      <c r="G1244" s="289" t="s">
        <v>35</v>
      </c>
      <c r="H1244" s="261">
        <v>44562</v>
      </c>
      <c r="I1244" s="182" t="s">
        <v>3425</v>
      </c>
      <c r="J1244" s="182" t="s">
        <v>3425</v>
      </c>
      <c r="K1244" s="180" t="s">
        <v>40</v>
      </c>
      <c r="L1244" s="217" t="s">
        <v>989</v>
      </c>
      <c r="M1244" s="217" t="s">
        <v>989</v>
      </c>
      <c r="N1244" s="181" t="s">
        <v>41</v>
      </c>
      <c r="O1244" s="200">
        <v>44859</v>
      </c>
      <c r="P1244" s="182" t="s">
        <v>989</v>
      </c>
    </row>
    <row r="1245" spans="1:16" ht="71.099999999999994" customHeight="1" x14ac:dyDescent="0.2">
      <c r="A1245" s="174">
        <f t="shared" si="19"/>
        <v>1237</v>
      </c>
      <c r="B1245" s="215" t="s">
        <v>2381</v>
      </c>
      <c r="C1245" s="215" t="s">
        <v>2536</v>
      </c>
      <c r="D1245" s="288" t="s">
        <v>2455</v>
      </c>
      <c r="E1245" s="289" t="s">
        <v>83</v>
      </c>
      <c r="F1245" s="215" t="s">
        <v>34</v>
      </c>
      <c r="G1245" s="289" t="s">
        <v>35</v>
      </c>
      <c r="H1245" s="261">
        <v>44562</v>
      </c>
      <c r="I1245" s="182" t="s">
        <v>3425</v>
      </c>
      <c r="J1245" s="182" t="s">
        <v>3425</v>
      </c>
      <c r="K1245" s="180" t="s">
        <v>40</v>
      </c>
      <c r="L1245" s="217" t="s">
        <v>989</v>
      </c>
      <c r="M1245" s="217" t="s">
        <v>989</v>
      </c>
      <c r="N1245" s="181" t="s">
        <v>41</v>
      </c>
      <c r="O1245" s="200">
        <v>44859</v>
      </c>
      <c r="P1245" s="182" t="s">
        <v>989</v>
      </c>
    </row>
    <row r="1246" spans="1:16" ht="71.099999999999994" customHeight="1" x14ac:dyDescent="0.2">
      <c r="A1246" s="174">
        <f t="shared" si="19"/>
        <v>1238</v>
      </c>
      <c r="B1246" s="215" t="s">
        <v>2381</v>
      </c>
      <c r="C1246" s="215" t="s">
        <v>2482</v>
      </c>
      <c r="D1246" s="288" t="s">
        <v>2459</v>
      </c>
      <c r="E1246" s="289" t="s">
        <v>83</v>
      </c>
      <c r="F1246" s="215" t="s">
        <v>34</v>
      </c>
      <c r="G1246" s="289" t="s">
        <v>35</v>
      </c>
      <c r="H1246" s="261">
        <v>44562</v>
      </c>
      <c r="I1246" s="182" t="s">
        <v>3425</v>
      </c>
      <c r="J1246" s="182" t="s">
        <v>3425</v>
      </c>
      <c r="K1246" s="180" t="s">
        <v>40</v>
      </c>
      <c r="L1246" s="217" t="s">
        <v>989</v>
      </c>
      <c r="M1246" s="217" t="s">
        <v>989</v>
      </c>
      <c r="N1246" s="181" t="s">
        <v>41</v>
      </c>
      <c r="O1246" s="200">
        <v>44859</v>
      </c>
      <c r="P1246" s="182" t="s">
        <v>989</v>
      </c>
    </row>
    <row r="1247" spans="1:16" ht="71.099999999999994" customHeight="1" x14ac:dyDescent="0.2">
      <c r="A1247" s="174">
        <f t="shared" si="19"/>
        <v>1239</v>
      </c>
      <c r="B1247" s="215" t="s">
        <v>2381</v>
      </c>
      <c r="C1247" s="215" t="s">
        <v>2537</v>
      </c>
      <c r="D1247" s="288" t="s">
        <v>2461</v>
      </c>
      <c r="E1247" s="289" t="s">
        <v>83</v>
      </c>
      <c r="F1247" s="215" t="s">
        <v>34</v>
      </c>
      <c r="G1247" s="289" t="s">
        <v>35</v>
      </c>
      <c r="H1247" s="261">
        <v>44562</v>
      </c>
      <c r="I1247" s="182" t="s">
        <v>3425</v>
      </c>
      <c r="J1247" s="182" t="s">
        <v>3425</v>
      </c>
      <c r="K1247" s="180" t="s">
        <v>40</v>
      </c>
      <c r="L1247" s="217" t="s">
        <v>989</v>
      </c>
      <c r="M1247" s="217" t="s">
        <v>989</v>
      </c>
      <c r="N1247" s="181" t="s">
        <v>41</v>
      </c>
      <c r="O1247" s="200">
        <v>44859</v>
      </c>
      <c r="P1247" s="182" t="s">
        <v>989</v>
      </c>
    </row>
    <row r="1248" spans="1:16" ht="71.099999999999994" customHeight="1" x14ac:dyDescent="0.2">
      <c r="A1248" s="174">
        <f t="shared" si="19"/>
        <v>1240</v>
      </c>
      <c r="B1248" s="215" t="s">
        <v>2381</v>
      </c>
      <c r="C1248" s="215" t="s">
        <v>2538</v>
      </c>
      <c r="D1248" s="288" t="s">
        <v>2463</v>
      </c>
      <c r="E1248" s="289" t="s">
        <v>83</v>
      </c>
      <c r="F1248" s="215" t="s">
        <v>34</v>
      </c>
      <c r="G1248" s="289" t="s">
        <v>35</v>
      </c>
      <c r="H1248" s="261">
        <v>44562</v>
      </c>
      <c r="I1248" s="182" t="s">
        <v>3425</v>
      </c>
      <c r="J1248" s="182" t="s">
        <v>3425</v>
      </c>
      <c r="K1248" s="180" t="s">
        <v>40</v>
      </c>
      <c r="L1248" s="217" t="s">
        <v>989</v>
      </c>
      <c r="M1248" s="217" t="s">
        <v>989</v>
      </c>
      <c r="N1248" s="181" t="s">
        <v>41</v>
      </c>
      <c r="O1248" s="200">
        <v>44859</v>
      </c>
      <c r="P1248" s="182" t="s">
        <v>989</v>
      </c>
    </row>
    <row r="1249" spans="1:16" ht="71.099999999999994" customHeight="1" x14ac:dyDescent="0.2">
      <c r="A1249" s="174">
        <f t="shared" si="19"/>
        <v>1241</v>
      </c>
      <c r="B1249" s="215" t="s">
        <v>2381</v>
      </c>
      <c r="C1249" s="215" t="s">
        <v>2539</v>
      </c>
      <c r="D1249" s="288" t="s">
        <v>2540</v>
      </c>
      <c r="E1249" s="289" t="s">
        <v>83</v>
      </c>
      <c r="F1249" s="215" t="s">
        <v>34</v>
      </c>
      <c r="G1249" s="289" t="s">
        <v>35</v>
      </c>
      <c r="H1249" s="261">
        <v>44562</v>
      </c>
      <c r="I1249" s="182" t="s">
        <v>3425</v>
      </c>
      <c r="J1249" s="182" t="s">
        <v>3425</v>
      </c>
      <c r="K1249" s="180" t="s">
        <v>40</v>
      </c>
      <c r="L1249" s="217" t="s">
        <v>989</v>
      </c>
      <c r="M1249" s="217" t="s">
        <v>989</v>
      </c>
      <c r="N1249" s="181" t="s">
        <v>41</v>
      </c>
      <c r="O1249" s="200">
        <v>44859</v>
      </c>
      <c r="P1249" s="182" t="s">
        <v>989</v>
      </c>
    </row>
    <row r="1250" spans="1:16" ht="71.099999999999994" customHeight="1" x14ac:dyDescent="0.2">
      <c r="A1250" s="174">
        <f t="shared" si="19"/>
        <v>1242</v>
      </c>
      <c r="B1250" s="215" t="s">
        <v>2381</v>
      </c>
      <c r="C1250" s="215" t="s">
        <v>2541</v>
      </c>
      <c r="D1250" s="288" t="s">
        <v>2542</v>
      </c>
      <c r="E1250" s="289" t="s">
        <v>83</v>
      </c>
      <c r="F1250" s="215" t="s">
        <v>34</v>
      </c>
      <c r="G1250" s="289" t="s">
        <v>35</v>
      </c>
      <c r="H1250" s="261">
        <v>44562</v>
      </c>
      <c r="I1250" s="182" t="s">
        <v>3425</v>
      </c>
      <c r="J1250" s="182" t="s">
        <v>3425</v>
      </c>
      <c r="K1250" s="180" t="s">
        <v>40</v>
      </c>
      <c r="L1250" s="217" t="s">
        <v>989</v>
      </c>
      <c r="M1250" s="217" t="s">
        <v>989</v>
      </c>
      <c r="N1250" s="181" t="s">
        <v>41</v>
      </c>
      <c r="O1250" s="200">
        <v>44859</v>
      </c>
      <c r="P1250" s="182" t="s">
        <v>989</v>
      </c>
    </row>
    <row r="1251" spans="1:16" ht="71.099999999999994" customHeight="1" x14ac:dyDescent="0.2">
      <c r="A1251" s="174">
        <f t="shared" si="19"/>
        <v>1243</v>
      </c>
      <c r="B1251" s="215" t="s">
        <v>2381</v>
      </c>
      <c r="C1251" s="215" t="s">
        <v>2543</v>
      </c>
      <c r="D1251" s="288" t="s">
        <v>2544</v>
      </c>
      <c r="E1251" s="289" t="s">
        <v>83</v>
      </c>
      <c r="F1251" s="215" t="s">
        <v>34</v>
      </c>
      <c r="G1251" s="289" t="s">
        <v>35</v>
      </c>
      <c r="H1251" s="261">
        <v>44562</v>
      </c>
      <c r="I1251" s="182" t="s">
        <v>3425</v>
      </c>
      <c r="J1251" s="182" t="s">
        <v>3425</v>
      </c>
      <c r="K1251" s="180" t="s">
        <v>40</v>
      </c>
      <c r="L1251" s="217" t="s">
        <v>989</v>
      </c>
      <c r="M1251" s="217" t="s">
        <v>989</v>
      </c>
      <c r="N1251" s="181" t="s">
        <v>41</v>
      </c>
      <c r="O1251" s="200">
        <v>44859</v>
      </c>
      <c r="P1251" s="182" t="s">
        <v>989</v>
      </c>
    </row>
    <row r="1252" spans="1:16" ht="71.099999999999994" customHeight="1" x14ac:dyDescent="0.2">
      <c r="A1252" s="174">
        <f t="shared" si="19"/>
        <v>1244</v>
      </c>
      <c r="B1252" s="215" t="s">
        <v>2381</v>
      </c>
      <c r="C1252" s="215" t="s">
        <v>2545</v>
      </c>
      <c r="D1252" s="288" t="s">
        <v>2546</v>
      </c>
      <c r="E1252" s="289" t="s">
        <v>83</v>
      </c>
      <c r="F1252" s="215" t="s">
        <v>34</v>
      </c>
      <c r="G1252" s="289" t="s">
        <v>35</v>
      </c>
      <c r="H1252" s="261">
        <v>44562</v>
      </c>
      <c r="I1252" s="182" t="s">
        <v>3425</v>
      </c>
      <c r="J1252" s="182" t="s">
        <v>3425</v>
      </c>
      <c r="K1252" s="180" t="s">
        <v>40</v>
      </c>
      <c r="L1252" s="217" t="s">
        <v>989</v>
      </c>
      <c r="M1252" s="217" t="s">
        <v>989</v>
      </c>
      <c r="N1252" s="181" t="s">
        <v>41</v>
      </c>
      <c r="O1252" s="200">
        <v>44859</v>
      </c>
      <c r="P1252" s="182" t="s">
        <v>989</v>
      </c>
    </row>
    <row r="1253" spans="1:16" ht="71.099999999999994" customHeight="1" x14ac:dyDescent="0.2">
      <c r="A1253" s="174">
        <f t="shared" si="19"/>
        <v>1245</v>
      </c>
      <c r="B1253" s="215" t="s">
        <v>2381</v>
      </c>
      <c r="C1253" s="187" t="s">
        <v>2488</v>
      </c>
      <c r="D1253" s="288" t="s">
        <v>2489</v>
      </c>
      <c r="E1253" s="289" t="s">
        <v>83</v>
      </c>
      <c r="F1253" s="215" t="s">
        <v>34</v>
      </c>
      <c r="G1253" s="289" t="s">
        <v>35</v>
      </c>
      <c r="H1253" s="261">
        <v>45105</v>
      </c>
      <c r="I1253" s="182" t="s">
        <v>3425</v>
      </c>
      <c r="J1253" s="182" t="s">
        <v>3425</v>
      </c>
      <c r="K1253" s="180" t="s">
        <v>40</v>
      </c>
      <c r="L1253" s="217" t="s">
        <v>989</v>
      </c>
      <c r="M1253" s="217" t="s">
        <v>989</v>
      </c>
      <c r="N1253" s="181" t="s">
        <v>41</v>
      </c>
      <c r="O1253" s="263">
        <v>45105</v>
      </c>
      <c r="P1253" s="182" t="s">
        <v>989</v>
      </c>
    </row>
    <row r="1254" spans="1:16" ht="71.099999999999994" customHeight="1" x14ac:dyDescent="0.2">
      <c r="A1254" s="174">
        <f t="shared" si="19"/>
        <v>1246</v>
      </c>
      <c r="B1254" s="215" t="s">
        <v>2381</v>
      </c>
      <c r="C1254" s="215" t="s">
        <v>2767</v>
      </c>
      <c r="D1254" s="288" t="s">
        <v>2768</v>
      </c>
      <c r="E1254" s="289" t="s">
        <v>83</v>
      </c>
      <c r="F1254" s="215" t="s">
        <v>34</v>
      </c>
      <c r="G1254" s="289" t="s">
        <v>35</v>
      </c>
      <c r="H1254" s="261">
        <v>44562</v>
      </c>
      <c r="I1254" s="182" t="s">
        <v>3425</v>
      </c>
      <c r="J1254" s="182" t="s">
        <v>3425</v>
      </c>
      <c r="K1254" s="180" t="s">
        <v>40</v>
      </c>
      <c r="L1254" s="217" t="s">
        <v>989</v>
      </c>
      <c r="M1254" s="217" t="s">
        <v>989</v>
      </c>
      <c r="N1254" s="181" t="s">
        <v>41</v>
      </c>
      <c r="O1254" s="200">
        <v>44859</v>
      </c>
      <c r="P1254" s="182" t="s">
        <v>989</v>
      </c>
    </row>
    <row r="1255" spans="1:16" ht="71.099999999999994" customHeight="1" x14ac:dyDescent="0.2">
      <c r="A1255" s="174">
        <f t="shared" si="19"/>
        <v>1247</v>
      </c>
      <c r="B1255" s="215" t="s">
        <v>2381</v>
      </c>
      <c r="C1255" s="215" t="s">
        <v>2769</v>
      </c>
      <c r="D1255" s="288" t="s">
        <v>2515</v>
      </c>
      <c r="E1255" s="289" t="s">
        <v>83</v>
      </c>
      <c r="F1255" s="215" t="s">
        <v>34</v>
      </c>
      <c r="G1255" s="289" t="s">
        <v>35</v>
      </c>
      <c r="H1255" s="261">
        <v>44562</v>
      </c>
      <c r="I1255" s="182" t="s">
        <v>3425</v>
      </c>
      <c r="J1255" s="182" t="s">
        <v>3425</v>
      </c>
      <c r="K1255" s="180" t="s">
        <v>40</v>
      </c>
      <c r="L1255" s="217" t="s">
        <v>989</v>
      </c>
      <c r="M1255" s="217" t="s">
        <v>989</v>
      </c>
      <c r="N1255" s="181" t="s">
        <v>41</v>
      </c>
      <c r="O1255" s="200">
        <v>44859</v>
      </c>
      <c r="P1255" s="182" t="s">
        <v>989</v>
      </c>
    </row>
    <row r="1256" spans="1:16" ht="71.099999999999994" customHeight="1" x14ac:dyDescent="0.2">
      <c r="A1256" s="174">
        <f t="shared" si="19"/>
        <v>1248</v>
      </c>
      <c r="B1256" s="215" t="s">
        <v>2381</v>
      </c>
      <c r="C1256" s="215" t="s">
        <v>2770</v>
      </c>
      <c r="D1256" s="288" t="s">
        <v>2385</v>
      </c>
      <c r="E1256" s="289" t="s">
        <v>83</v>
      </c>
      <c r="F1256" s="215" t="s">
        <v>34</v>
      </c>
      <c r="G1256" s="289" t="s">
        <v>35</v>
      </c>
      <c r="H1256" s="261">
        <v>44562</v>
      </c>
      <c r="I1256" s="182" t="s">
        <v>3425</v>
      </c>
      <c r="J1256" s="182" t="s">
        <v>3425</v>
      </c>
      <c r="K1256" s="180" t="s">
        <v>40</v>
      </c>
      <c r="L1256" s="217" t="s">
        <v>989</v>
      </c>
      <c r="M1256" s="217" t="s">
        <v>989</v>
      </c>
      <c r="N1256" s="181" t="s">
        <v>41</v>
      </c>
      <c r="O1256" s="200">
        <v>44859</v>
      </c>
      <c r="P1256" s="182" t="s">
        <v>989</v>
      </c>
    </row>
    <row r="1257" spans="1:16" ht="71.099999999999994" customHeight="1" x14ac:dyDescent="0.2">
      <c r="A1257" s="174">
        <f t="shared" si="19"/>
        <v>1249</v>
      </c>
      <c r="B1257" s="215" t="s">
        <v>2381</v>
      </c>
      <c r="C1257" s="215" t="s">
        <v>2771</v>
      </c>
      <c r="D1257" s="288" t="s">
        <v>2493</v>
      </c>
      <c r="E1257" s="289" t="s">
        <v>83</v>
      </c>
      <c r="F1257" s="215" t="s">
        <v>34</v>
      </c>
      <c r="G1257" s="289" t="s">
        <v>35</v>
      </c>
      <c r="H1257" s="261">
        <v>44562</v>
      </c>
      <c r="I1257" s="182" t="s">
        <v>3425</v>
      </c>
      <c r="J1257" s="182" t="s">
        <v>3425</v>
      </c>
      <c r="K1257" s="180" t="s">
        <v>40</v>
      </c>
      <c r="L1257" s="217" t="s">
        <v>989</v>
      </c>
      <c r="M1257" s="217" t="s">
        <v>989</v>
      </c>
      <c r="N1257" s="181" t="s">
        <v>41</v>
      </c>
      <c r="O1257" s="200">
        <v>44859</v>
      </c>
      <c r="P1257" s="182" t="s">
        <v>989</v>
      </c>
    </row>
    <row r="1258" spans="1:16" ht="71.099999999999994" customHeight="1" x14ac:dyDescent="0.2">
      <c r="A1258" s="174">
        <f t="shared" si="19"/>
        <v>1250</v>
      </c>
      <c r="B1258" s="215" t="s">
        <v>2381</v>
      </c>
      <c r="C1258" s="215" t="s">
        <v>2772</v>
      </c>
      <c r="D1258" s="288" t="s">
        <v>2387</v>
      </c>
      <c r="E1258" s="289" t="s">
        <v>83</v>
      </c>
      <c r="F1258" s="215" t="s">
        <v>34</v>
      </c>
      <c r="G1258" s="289" t="s">
        <v>35</v>
      </c>
      <c r="H1258" s="261">
        <v>44562</v>
      </c>
      <c r="I1258" s="182" t="s">
        <v>3425</v>
      </c>
      <c r="J1258" s="182" t="s">
        <v>3425</v>
      </c>
      <c r="K1258" s="180" t="s">
        <v>40</v>
      </c>
      <c r="L1258" s="217" t="s">
        <v>989</v>
      </c>
      <c r="M1258" s="217" t="s">
        <v>989</v>
      </c>
      <c r="N1258" s="181" t="s">
        <v>41</v>
      </c>
      <c r="O1258" s="200">
        <v>44859</v>
      </c>
      <c r="P1258" s="182" t="s">
        <v>989</v>
      </c>
    </row>
    <row r="1259" spans="1:16" ht="71.099999999999994" customHeight="1" x14ac:dyDescent="0.2">
      <c r="A1259" s="174">
        <f t="shared" si="19"/>
        <v>1251</v>
      </c>
      <c r="B1259" s="215" t="s">
        <v>2381</v>
      </c>
      <c r="C1259" s="215" t="s">
        <v>2773</v>
      </c>
      <c r="D1259" s="288" t="s">
        <v>2774</v>
      </c>
      <c r="E1259" s="289" t="s">
        <v>83</v>
      </c>
      <c r="F1259" s="215" t="s">
        <v>34</v>
      </c>
      <c r="G1259" s="289" t="s">
        <v>35</v>
      </c>
      <c r="H1259" s="261">
        <v>44562</v>
      </c>
      <c r="I1259" s="182" t="s">
        <v>3425</v>
      </c>
      <c r="J1259" s="182" t="s">
        <v>3425</v>
      </c>
      <c r="K1259" s="180" t="s">
        <v>40</v>
      </c>
      <c r="L1259" s="217" t="s">
        <v>989</v>
      </c>
      <c r="M1259" s="217" t="s">
        <v>989</v>
      </c>
      <c r="N1259" s="181" t="s">
        <v>41</v>
      </c>
      <c r="O1259" s="200">
        <v>44859</v>
      </c>
      <c r="P1259" s="182" t="s">
        <v>989</v>
      </c>
    </row>
    <row r="1260" spans="1:16" ht="71.099999999999994" customHeight="1" x14ac:dyDescent="0.2">
      <c r="A1260" s="174">
        <f t="shared" si="19"/>
        <v>1252</v>
      </c>
      <c r="B1260" s="215" t="s">
        <v>2381</v>
      </c>
      <c r="C1260" s="215" t="s">
        <v>2775</v>
      </c>
      <c r="D1260" s="288" t="s">
        <v>2504</v>
      </c>
      <c r="E1260" s="289" t="s">
        <v>83</v>
      </c>
      <c r="F1260" s="215" t="s">
        <v>34</v>
      </c>
      <c r="G1260" s="289" t="s">
        <v>35</v>
      </c>
      <c r="H1260" s="261">
        <v>44562</v>
      </c>
      <c r="I1260" s="182" t="s">
        <v>3425</v>
      </c>
      <c r="J1260" s="182" t="s">
        <v>3425</v>
      </c>
      <c r="K1260" s="262" t="s">
        <v>47</v>
      </c>
      <c r="L1260" s="200" t="s">
        <v>1045</v>
      </c>
      <c r="M1260" s="200" t="s">
        <v>1045</v>
      </c>
      <c r="N1260" s="200" t="s">
        <v>119</v>
      </c>
      <c r="O1260" s="200">
        <v>44859</v>
      </c>
      <c r="P1260" s="178" t="s">
        <v>1105</v>
      </c>
    </row>
    <row r="1261" spans="1:16" ht="71.099999999999994" customHeight="1" x14ac:dyDescent="0.2">
      <c r="A1261" s="174">
        <f t="shared" si="19"/>
        <v>1253</v>
      </c>
      <c r="B1261" s="215" t="s">
        <v>2381</v>
      </c>
      <c r="C1261" s="215" t="s">
        <v>2776</v>
      </c>
      <c r="D1261" s="288" t="s">
        <v>2504</v>
      </c>
      <c r="E1261" s="289" t="s">
        <v>83</v>
      </c>
      <c r="F1261" s="215" t="s">
        <v>34</v>
      </c>
      <c r="G1261" s="289" t="s">
        <v>35</v>
      </c>
      <c r="H1261" s="261">
        <v>44562</v>
      </c>
      <c r="I1261" s="182" t="s">
        <v>3425</v>
      </c>
      <c r="J1261" s="182" t="s">
        <v>3425</v>
      </c>
      <c r="K1261" s="262" t="s">
        <v>47</v>
      </c>
      <c r="L1261" s="200" t="s">
        <v>1045</v>
      </c>
      <c r="M1261" s="200" t="s">
        <v>1045</v>
      </c>
      <c r="N1261" s="200" t="s">
        <v>119</v>
      </c>
      <c r="O1261" s="200">
        <v>44859</v>
      </c>
      <c r="P1261" s="178" t="s">
        <v>1105</v>
      </c>
    </row>
    <row r="1262" spans="1:16" ht="71.099999999999994" customHeight="1" x14ac:dyDescent="0.2">
      <c r="A1262" s="174">
        <f t="shared" si="19"/>
        <v>1254</v>
      </c>
      <c r="B1262" s="215" t="s">
        <v>2381</v>
      </c>
      <c r="C1262" s="215" t="s">
        <v>2777</v>
      </c>
      <c r="D1262" s="288" t="s">
        <v>2427</v>
      </c>
      <c r="E1262" s="289" t="s">
        <v>83</v>
      </c>
      <c r="F1262" s="215" t="s">
        <v>34</v>
      </c>
      <c r="G1262" s="289" t="s">
        <v>35</v>
      </c>
      <c r="H1262" s="261">
        <v>44562</v>
      </c>
      <c r="I1262" s="182" t="s">
        <v>3425</v>
      </c>
      <c r="J1262" s="182" t="s">
        <v>3425</v>
      </c>
      <c r="K1262" s="180" t="s">
        <v>40</v>
      </c>
      <c r="L1262" s="217" t="s">
        <v>989</v>
      </c>
      <c r="M1262" s="217" t="s">
        <v>989</v>
      </c>
      <c r="N1262" s="181" t="s">
        <v>41</v>
      </c>
      <c r="O1262" s="200">
        <v>44859</v>
      </c>
      <c r="P1262" s="182" t="s">
        <v>989</v>
      </c>
    </row>
    <row r="1263" spans="1:16" ht="71.099999999999994" customHeight="1" x14ac:dyDescent="0.2">
      <c r="A1263" s="174">
        <f t="shared" si="19"/>
        <v>1255</v>
      </c>
      <c r="B1263" s="215" t="s">
        <v>2381</v>
      </c>
      <c r="C1263" s="215" t="s">
        <v>2778</v>
      </c>
      <c r="D1263" s="288" t="s">
        <v>2431</v>
      </c>
      <c r="E1263" s="289" t="s">
        <v>83</v>
      </c>
      <c r="F1263" s="215" t="s">
        <v>34</v>
      </c>
      <c r="G1263" s="289" t="s">
        <v>35</v>
      </c>
      <c r="H1263" s="261">
        <v>44562</v>
      </c>
      <c r="I1263" s="182" t="s">
        <v>3425</v>
      </c>
      <c r="J1263" s="182" t="s">
        <v>3425</v>
      </c>
      <c r="K1263" s="180" t="s">
        <v>40</v>
      </c>
      <c r="L1263" s="217" t="s">
        <v>989</v>
      </c>
      <c r="M1263" s="217" t="s">
        <v>989</v>
      </c>
      <c r="N1263" s="181" t="s">
        <v>41</v>
      </c>
      <c r="O1263" s="200">
        <v>44859</v>
      </c>
      <c r="P1263" s="182" t="s">
        <v>989</v>
      </c>
    </row>
    <row r="1264" spans="1:16" ht="71.099999999999994" customHeight="1" x14ac:dyDescent="0.2">
      <c r="A1264" s="174">
        <f t="shared" si="19"/>
        <v>1256</v>
      </c>
      <c r="B1264" s="215" t="s">
        <v>2381</v>
      </c>
      <c r="C1264" s="215" t="s">
        <v>2779</v>
      </c>
      <c r="D1264" s="288" t="s">
        <v>2433</v>
      </c>
      <c r="E1264" s="289" t="s">
        <v>83</v>
      </c>
      <c r="F1264" s="215" t="s">
        <v>34</v>
      </c>
      <c r="G1264" s="289" t="s">
        <v>35</v>
      </c>
      <c r="H1264" s="261">
        <v>44562</v>
      </c>
      <c r="I1264" s="182" t="s">
        <v>3425</v>
      </c>
      <c r="J1264" s="182" t="s">
        <v>3425</v>
      </c>
      <c r="K1264" s="180" t="s">
        <v>40</v>
      </c>
      <c r="L1264" s="217" t="s">
        <v>989</v>
      </c>
      <c r="M1264" s="217" t="s">
        <v>989</v>
      </c>
      <c r="N1264" s="181" t="s">
        <v>41</v>
      </c>
      <c r="O1264" s="200">
        <v>44859</v>
      </c>
      <c r="P1264" s="182" t="s">
        <v>989</v>
      </c>
    </row>
    <row r="1265" spans="1:16" ht="71.099999999999994" customHeight="1" x14ac:dyDescent="0.2">
      <c r="A1265" s="174">
        <f t="shared" si="19"/>
        <v>1257</v>
      </c>
      <c r="B1265" s="215" t="s">
        <v>2381</v>
      </c>
      <c r="C1265" s="215" t="s">
        <v>2780</v>
      </c>
      <c r="D1265" s="288" t="s">
        <v>2429</v>
      </c>
      <c r="E1265" s="289" t="s">
        <v>83</v>
      </c>
      <c r="F1265" s="215" t="s">
        <v>34</v>
      </c>
      <c r="G1265" s="289" t="s">
        <v>35</v>
      </c>
      <c r="H1265" s="261">
        <v>44562</v>
      </c>
      <c r="I1265" s="182" t="s">
        <v>3425</v>
      </c>
      <c r="J1265" s="182" t="s">
        <v>3425</v>
      </c>
      <c r="K1265" s="180" t="s">
        <v>40</v>
      </c>
      <c r="L1265" s="217" t="s">
        <v>989</v>
      </c>
      <c r="M1265" s="217" t="s">
        <v>989</v>
      </c>
      <c r="N1265" s="181" t="s">
        <v>41</v>
      </c>
      <c r="O1265" s="200">
        <v>44859</v>
      </c>
      <c r="P1265" s="182" t="s">
        <v>989</v>
      </c>
    </row>
    <row r="1266" spans="1:16" ht="71.099999999999994" customHeight="1" x14ac:dyDescent="0.2">
      <c r="A1266" s="174">
        <f t="shared" si="19"/>
        <v>1258</v>
      </c>
      <c r="B1266" s="215" t="s">
        <v>2381</v>
      </c>
      <c r="C1266" s="215" t="s">
        <v>2509</v>
      </c>
      <c r="D1266" s="288" t="s">
        <v>2425</v>
      </c>
      <c r="E1266" s="289" t="s">
        <v>83</v>
      </c>
      <c r="F1266" s="215" t="s">
        <v>34</v>
      </c>
      <c r="G1266" s="289" t="s">
        <v>35</v>
      </c>
      <c r="H1266" s="261">
        <v>44562</v>
      </c>
      <c r="I1266" s="182" t="s">
        <v>3425</v>
      </c>
      <c r="J1266" s="182" t="s">
        <v>3425</v>
      </c>
      <c r="K1266" s="180" t="s">
        <v>40</v>
      </c>
      <c r="L1266" s="217" t="s">
        <v>989</v>
      </c>
      <c r="M1266" s="217" t="s">
        <v>989</v>
      </c>
      <c r="N1266" s="181" t="s">
        <v>41</v>
      </c>
      <c r="O1266" s="200">
        <v>44859</v>
      </c>
      <c r="P1266" s="182" t="s">
        <v>989</v>
      </c>
    </row>
    <row r="1267" spans="1:16" ht="71.099999999999994" customHeight="1" x14ac:dyDescent="0.2">
      <c r="A1267" s="174">
        <f t="shared" si="19"/>
        <v>1259</v>
      </c>
      <c r="B1267" s="215" t="s">
        <v>2381</v>
      </c>
      <c r="C1267" s="215" t="s">
        <v>2680</v>
      </c>
      <c r="D1267" s="288" t="s">
        <v>2443</v>
      </c>
      <c r="E1267" s="289" t="s">
        <v>83</v>
      </c>
      <c r="F1267" s="215" t="s">
        <v>34</v>
      </c>
      <c r="G1267" s="289" t="s">
        <v>35</v>
      </c>
      <c r="H1267" s="261">
        <v>44562</v>
      </c>
      <c r="I1267" s="182" t="s">
        <v>3425</v>
      </c>
      <c r="J1267" s="182" t="s">
        <v>3425</v>
      </c>
      <c r="K1267" s="262" t="s">
        <v>47</v>
      </c>
      <c r="L1267" s="200" t="s">
        <v>1045</v>
      </c>
      <c r="M1267" s="200" t="s">
        <v>1045</v>
      </c>
      <c r="N1267" s="200" t="s">
        <v>119</v>
      </c>
      <c r="O1267" s="200">
        <v>44859</v>
      </c>
      <c r="P1267" s="178" t="s">
        <v>1105</v>
      </c>
    </row>
    <row r="1268" spans="1:16" ht="71.099999999999994" customHeight="1" x14ac:dyDescent="0.2">
      <c r="A1268" s="174">
        <f t="shared" si="19"/>
        <v>1260</v>
      </c>
      <c r="B1268" s="215" t="s">
        <v>2381</v>
      </c>
      <c r="C1268" s="215" t="s">
        <v>2681</v>
      </c>
      <c r="D1268" s="288" t="s">
        <v>2781</v>
      </c>
      <c r="E1268" s="289" t="s">
        <v>83</v>
      </c>
      <c r="F1268" s="215" t="s">
        <v>34</v>
      </c>
      <c r="G1268" s="289" t="s">
        <v>35</v>
      </c>
      <c r="H1268" s="261">
        <v>44562</v>
      </c>
      <c r="I1268" s="182" t="s">
        <v>3425</v>
      </c>
      <c r="J1268" s="182" t="s">
        <v>3425</v>
      </c>
      <c r="K1268" s="262" t="s">
        <v>47</v>
      </c>
      <c r="L1268" s="200" t="s">
        <v>1045</v>
      </c>
      <c r="M1268" s="200" t="s">
        <v>1045</v>
      </c>
      <c r="N1268" s="200" t="s">
        <v>119</v>
      </c>
      <c r="O1268" s="200">
        <v>44859</v>
      </c>
      <c r="P1268" s="178" t="s">
        <v>1105</v>
      </c>
    </row>
    <row r="1269" spans="1:16" ht="71.099999999999994" customHeight="1" x14ac:dyDescent="0.2">
      <c r="A1269" s="174">
        <f t="shared" si="19"/>
        <v>1261</v>
      </c>
      <c r="B1269" s="215" t="s">
        <v>2381</v>
      </c>
      <c r="C1269" s="215" t="s">
        <v>2682</v>
      </c>
      <c r="D1269" s="288" t="s">
        <v>2445</v>
      </c>
      <c r="E1269" s="289" t="s">
        <v>83</v>
      </c>
      <c r="F1269" s="215" t="s">
        <v>34</v>
      </c>
      <c r="G1269" s="289" t="s">
        <v>35</v>
      </c>
      <c r="H1269" s="261">
        <v>44562</v>
      </c>
      <c r="I1269" s="182" t="s">
        <v>3425</v>
      </c>
      <c r="J1269" s="182" t="s">
        <v>3425</v>
      </c>
      <c r="K1269" s="262" t="s">
        <v>47</v>
      </c>
      <c r="L1269" s="200" t="s">
        <v>1045</v>
      </c>
      <c r="M1269" s="200" t="s">
        <v>1045</v>
      </c>
      <c r="N1269" s="200" t="s">
        <v>119</v>
      </c>
      <c r="O1269" s="200">
        <v>44859</v>
      </c>
      <c r="P1269" s="178" t="s">
        <v>1105</v>
      </c>
    </row>
    <row r="1270" spans="1:16" ht="71.099999999999994" customHeight="1" x14ac:dyDescent="0.2">
      <c r="A1270" s="174">
        <f t="shared" si="19"/>
        <v>1262</v>
      </c>
      <c r="B1270" s="215" t="s">
        <v>2381</v>
      </c>
      <c r="C1270" s="215" t="s">
        <v>2782</v>
      </c>
      <c r="D1270" s="288" t="s">
        <v>2513</v>
      </c>
      <c r="E1270" s="289" t="s">
        <v>83</v>
      </c>
      <c r="F1270" s="215" t="s">
        <v>34</v>
      </c>
      <c r="G1270" s="289" t="s">
        <v>35</v>
      </c>
      <c r="H1270" s="261">
        <v>44562</v>
      </c>
      <c r="I1270" s="182" t="s">
        <v>3425</v>
      </c>
      <c r="J1270" s="182" t="s">
        <v>3425</v>
      </c>
      <c r="K1270" s="180" t="s">
        <v>40</v>
      </c>
      <c r="L1270" s="217" t="s">
        <v>989</v>
      </c>
      <c r="M1270" s="217" t="s">
        <v>989</v>
      </c>
      <c r="N1270" s="181" t="s">
        <v>41</v>
      </c>
      <c r="O1270" s="200">
        <v>44859</v>
      </c>
      <c r="P1270" s="182" t="s">
        <v>989</v>
      </c>
    </row>
    <row r="1271" spans="1:16" ht="71.099999999999994" customHeight="1" x14ac:dyDescent="0.2">
      <c r="A1271" s="174">
        <f t="shared" si="19"/>
        <v>1263</v>
      </c>
      <c r="B1271" s="215" t="s">
        <v>2381</v>
      </c>
      <c r="C1271" s="215" t="s">
        <v>2783</v>
      </c>
      <c r="D1271" s="288" t="s">
        <v>2451</v>
      </c>
      <c r="E1271" s="289" t="s">
        <v>83</v>
      </c>
      <c r="F1271" s="215" t="s">
        <v>34</v>
      </c>
      <c r="G1271" s="289" t="s">
        <v>35</v>
      </c>
      <c r="H1271" s="261">
        <v>44562</v>
      </c>
      <c r="I1271" s="182" t="s">
        <v>3425</v>
      </c>
      <c r="J1271" s="182" t="s">
        <v>3425</v>
      </c>
      <c r="K1271" s="180" t="s">
        <v>40</v>
      </c>
      <c r="L1271" s="217" t="s">
        <v>989</v>
      </c>
      <c r="M1271" s="217" t="s">
        <v>989</v>
      </c>
      <c r="N1271" s="181" t="s">
        <v>41</v>
      </c>
      <c r="O1271" s="200">
        <v>44859</v>
      </c>
      <c r="P1271" s="182" t="s">
        <v>989</v>
      </c>
    </row>
    <row r="1272" spans="1:16" ht="71.099999999999994" customHeight="1" x14ac:dyDescent="0.2">
      <c r="A1272" s="174">
        <f t="shared" si="19"/>
        <v>1264</v>
      </c>
      <c r="B1272" s="215" t="s">
        <v>2381</v>
      </c>
      <c r="C1272" s="215" t="s">
        <v>2519</v>
      </c>
      <c r="D1272" s="288" t="s">
        <v>2459</v>
      </c>
      <c r="E1272" s="289" t="s">
        <v>83</v>
      </c>
      <c r="F1272" s="215" t="s">
        <v>34</v>
      </c>
      <c r="G1272" s="289" t="s">
        <v>35</v>
      </c>
      <c r="H1272" s="261">
        <v>44562</v>
      </c>
      <c r="I1272" s="182" t="s">
        <v>3425</v>
      </c>
      <c r="J1272" s="182" t="s">
        <v>3425</v>
      </c>
      <c r="K1272" s="180" t="s">
        <v>40</v>
      </c>
      <c r="L1272" s="217" t="s">
        <v>989</v>
      </c>
      <c r="M1272" s="217" t="s">
        <v>989</v>
      </c>
      <c r="N1272" s="181" t="s">
        <v>41</v>
      </c>
      <c r="O1272" s="200">
        <v>44859</v>
      </c>
      <c r="P1272" s="182" t="s">
        <v>989</v>
      </c>
    </row>
    <row r="1273" spans="1:16" ht="71.099999999999994" customHeight="1" x14ac:dyDescent="0.2">
      <c r="A1273" s="174">
        <f t="shared" si="19"/>
        <v>1265</v>
      </c>
      <c r="B1273" s="215" t="s">
        <v>2381</v>
      </c>
      <c r="C1273" s="215" t="s">
        <v>2520</v>
      </c>
      <c r="D1273" s="288" t="s">
        <v>2461</v>
      </c>
      <c r="E1273" s="289" t="s">
        <v>83</v>
      </c>
      <c r="F1273" s="215" t="s">
        <v>34</v>
      </c>
      <c r="G1273" s="289" t="s">
        <v>35</v>
      </c>
      <c r="H1273" s="261">
        <v>44562</v>
      </c>
      <c r="I1273" s="182" t="s">
        <v>3425</v>
      </c>
      <c r="J1273" s="182" t="s">
        <v>3425</v>
      </c>
      <c r="K1273" s="180" t="s">
        <v>40</v>
      </c>
      <c r="L1273" s="217" t="s">
        <v>989</v>
      </c>
      <c r="M1273" s="217" t="s">
        <v>989</v>
      </c>
      <c r="N1273" s="181" t="s">
        <v>41</v>
      </c>
      <c r="O1273" s="200">
        <v>44859</v>
      </c>
      <c r="P1273" s="182" t="s">
        <v>989</v>
      </c>
    </row>
    <row r="1274" spans="1:16" ht="71.099999999999994" customHeight="1" x14ac:dyDescent="0.2">
      <c r="A1274" s="174">
        <f t="shared" si="19"/>
        <v>1266</v>
      </c>
      <c r="B1274" s="215" t="s">
        <v>2381</v>
      </c>
      <c r="C1274" s="215" t="s">
        <v>2521</v>
      </c>
      <c r="D1274" s="288" t="s">
        <v>2463</v>
      </c>
      <c r="E1274" s="289" t="s">
        <v>83</v>
      </c>
      <c r="F1274" s="215" t="s">
        <v>34</v>
      </c>
      <c r="G1274" s="289" t="s">
        <v>35</v>
      </c>
      <c r="H1274" s="261">
        <v>44562</v>
      </c>
      <c r="I1274" s="182" t="s">
        <v>3425</v>
      </c>
      <c r="J1274" s="182" t="s">
        <v>3425</v>
      </c>
      <c r="K1274" s="180" t="s">
        <v>40</v>
      </c>
      <c r="L1274" s="217" t="s">
        <v>989</v>
      </c>
      <c r="M1274" s="217" t="s">
        <v>989</v>
      </c>
      <c r="N1274" s="181" t="s">
        <v>41</v>
      </c>
      <c r="O1274" s="200">
        <v>44859</v>
      </c>
      <c r="P1274" s="182" t="s">
        <v>989</v>
      </c>
    </row>
    <row r="1275" spans="1:16" ht="71.099999999999994" customHeight="1" x14ac:dyDescent="0.2">
      <c r="A1275" s="174">
        <f t="shared" si="19"/>
        <v>1267</v>
      </c>
      <c r="B1275" s="215" t="s">
        <v>2381</v>
      </c>
      <c r="C1275" s="215" t="s">
        <v>2784</v>
      </c>
      <c r="D1275" s="288" t="s">
        <v>2523</v>
      </c>
      <c r="E1275" s="289" t="s">
        <v>83</v>
      </c>
      <c r="F1275" s="215" t="s">
        <v>34</v>
      </c>
      <c r="G1275" s="289" t="s">
        <v>35</v>
      </c>
      <c r="H1275" s="261">
        <v>44562</v>
      </c>
      <c r="I1275" s="182" t="s">
        <v>3425</v>
      </c>
      <c r="J1275" s="182" t="s">
        <v>3425</v>
      </c>
      <c r="K1275" s="180" t="s">
        <v>40</v>
      </c>
      <c r="L1275" s="217" t="s">
        <v>989</v>
      </c>
      <c r="M1275" s="217" t="s">
        <v>989</v>
      </c>
      <c r="N1275" s="181" t="s">
        <v>41</v>
      </c>
      <c r="O1275" s="200">
        <v>44859</v>
      </c>
      <c r="P1275" s="182" t="s">
        <v>989</v>
      </c>
    </row>
    <row r="1276" spans="1:16" ht="71.099999999999994" customHeight="1" x14ac:dyDescent="0.2">
      <c r="A1276" s="174">
        <f t="shared" si="19"/>
        <v>1268</v>
      </c>
      <c r="B1276" s="215" t="s">
        <v>2381</v>
      </c>
      <c r="C1276" s="215" t="s">
        <v>2524</v>
      </c>
      <c r="D1276" s="288" t="s">
        <v>2525</v>
      </c>
      <c r="E1276" s="289" t="s">
        <v>83</v>
      </c>
      <c r="F1276" s="215" t="s">
        <v>34</v>
      </c>
      <c r="G1276" s="289" t="s">
        <v>35</v>
      </c>
      <c r="H1276" s="261">
        <v>44562</v>
      </c>
      <c r="I1276" s="182" t="s">
        <v>3425</v>
      </c>
      <c r="J1276" s="182" t="s">
        <v>3425</v>
      </c>
      <c r="K1276" s="180" t="s">
        <v>40</v>
      </c>
      <c r="L1276" s="217" t="s">
        <v>989</v>
      </c>
      <c r="M1276" s="217" t="s">
        <v>989</v>
      </c>
      <c r="N1276" s="181" t="s">
        <v>41</v>
      </c>
      <c r="O1276" s="200">
        <v>44859</v>
      </c>
      <c r="P1276" s="182" t="s">
        <v>989</v>
      </c>
    </row>
    <row r="1277" spans="1:16" ht="71.099999999999994" customHeight="1" x14ac:dyDescent="0.2">
      <c r="A1277" s="174">
        <f t="shared" si="19"/>
        <v>1269</v>
      </c>
      <c r="B1277" s="215" t="s">
        <v>2381</v>
      </c>
      <c r="C1277" s="215" t="s">
        <v>2785</v>
      </c>
      <c r="D1277" s="288" t="s">
        <v>2471</v>
      </c>
      <c r="E1277" s="289" t="s">
        <v>83</v>
      </c>
      <c r="F1277" s="215" t="s">
        <v>34</v>
      </c>
      <c r="G1277" s="289" t="s">
        <v>35</v>
      </c>
      <c r="H1277" s="261">
        <v>44562</v>
      </c>
      <c r="I1277" s="182" t="s">
        <v>3425</v>
      </c>
      <c r="J1277" s="182" t="s">
        <v>3425</v>
      </c>
      <c r="K1277" s="180" t="s">
        <v>40</v>
      </c>
      <c r="L1277" s="217" t="s">
        <v>989</v>
      </c>
      <c r="M1277" s="217" t="s">
        <v>989</v>
      </c>
      <c r="N1277" s="181" t="s">
        <v>41</v>
      </c>
      <c r="O1277" s="200">
        <v>44859</v>
      </c>
      <c r="P1277" s="182" t="s">
        <v>989</v>
      </c>
    </row>
    <row r="1278" spans="1:16" ht="71.099999999999994" customHeight="1" x14ac:dyDescent="0.2">
      <c r="A1278" s="174">
        <f t="shared" si="19"/>
        <v>1270</v>
      </c>
      <c r="B1278" s="215" t="s">
        <v>2381</v>
      </c>
      <c r="C1278" s="215" t="s">
        <v>2533</v>
      </c>
      <c r="D1278" s="288" t="s">
        <v>2475</v>
      </c>
      <c r="E1278" s="289" t="s">
        <v>83</v>
      </c>
      <c r="F1278" s="215" t="s">
        <v>34</v>
      </c>
      <c r="G1278" s="289" t="s">
        <v>35</v>
      </c>
      <c r="H1278" s="261">
        <v>44562</v>
      </c>
      <c r="I1278" s="182" t="s">
        <v>3425</v>
      </c>
      <c r="J1278" s="182" t="s">
        <v>3425</v>
      </c>
      <c r="K1278" s="180" t="s">
        <v>40</v>
      </c>
      <c r="L1278" s="217" t="s">
        <v>989</v>
      </c>
      <c r="M1278" s="217" t="s">
        <v>989</v>
      </c>
      <c r="N1278" s="181" t="s">
        <v>41</v>
      </c>
      <c r="O1278" s="200">
        <v>44859</v>
      </c>
      <c r="P1278" s="182" t="s">
        <v>989</v>
      </c>
    </row>
    <row r="1279" spans="1:16" ht="71.099999999999994" customHeight="1" x14ac:dyDescent="0.2">
      <c r="A1279" s="174">
        <f t="shared" si="19"/>
        <v>1271</v>
      </c>
      <c r="B1279" s="215" t="s">
        <v>2381</v>
      </c>
      <c r="C1279" s="215" t="s">
        <v>2534</v>
      </c>
      <c r="D1279" s="288" t="s">
        <v>2475</v>
      </c>
      <c r="E1279" s="289" t="s">
        <v>83</v>
      </c>
      <c r="F1279" s="215" t="s">
        <v>34</v>
      </c>
      <c r="G1279" s="289" t="s">
        <v>35</v>
      </c>
      <c r="H1279" s="261">
        <v>44562</v>
      </c>
      <c r="I1279" s="182" t="s">
        <v>3425</v>
      </c>
      <c r="J1279" s="182" t="s">
        <v>3425</v>
      </c>
      <c r="K1279" s="180" t="s">
        <v>40</v>
      </c>
      <c r="L1279" s="217" t="s">
        <v>989</v>
      </c>
      <c r="M1279" s="217" t="s">
        <v>989</v>
      </c>
      <c r="N1279" s="181" t="s">
        <v>41</v>
      </c>
      <c r="O1279" s="200">
        <v>44859</v>
      </c>
      <c r="P1279" s="182" t="s">
        <v>989</v>
      </c>
    </row>
    <row r="1280" spans="1:16" ht="71.099999999999994" customHeight="1" x14ac:dyDescent="0.2">
      <c r="A1280" s="174">
        <f t="shared" si="19"/>
        <v>1272</v>
      </c>
      <c r="B1280" s="215" t="s">
        <v>2381</v>
      </c>
      <c r="C1280" s="215" t="s">
        <v>2786</v>
      </c>
      <c r="D1280" s="288" t="s">
        <v>2459</v>
      </c>
      <c r="E1280" s="289" t="s">
        <v>83</v>
      </c>
      <c r="F1280" s="215" t="s">
        <v>34</v>
      </c>
      <c r="G1280" s="289" t="s">
        <v>35</v>
      </c>
      <c r="H1280" s="261">
        <v>44562</v>
      </c>
      <c r="I1280" s="182" t="s">
        <v>3425</v>
      </c>
      <c r="J1280" s="182" t="s">
        <v>3425</v>
      </c>
      <c r="K1280" s="180" t="s">
        <v>40</v>
      </c>
      <c r="L1280" s="217" t="s">
        <v>989</v>
      </c>
      <c r="M1280" s="217" t="s">
        <v>989</v>
      </c>
      <c r="N1280" s="181" t="s">
        <v>41</v>
      </c>
      <c r="O1280" s="200">
        <v>44859</v>
      </c>
      <c r="P1280" s="182" t="s">
        <v>989</v>
      </c>
    </row>
    <row r="1281" spans="1:16" ht="71.099999999999994" customHeight="1" x14ac:dyDescent="0.2">
      <c r="A1281" s="174">
        <f t="shared" si="19"/>
        <v>1273</v>
      </c>
      <c r="B1281" s="215" t="s">
        <v>2381</v>
      </c>
      <c r="C1281" s="215" t="s">
        <v>2537</v>
      </c>
      <c r="D1281" s="288" t="s">
        <v>2461</v>
      </c>
      <c r="E1281" s="289" t="s">
        <v>83</v>
      </c>
      <c r="F1281" s="215" t="s">
        <v>34</v>
      </c>
      <c r="G1281" s="289" t="s">
        <v>35</v>
      </c>
      <c r="H1281" s="261">
        <v>44562</v>
      </c>
      <c r="I1281" s="182" t="s">
        <v>3425</v>
      </c>
      <c r="J1281" s="182" t="s">
        <v>3425</v>
      </c>
      <c r="K1281" s="180" t="s">
        <v>40</v>
      </c>
      <c r="L1281" s="217" t="s">
        <v>989</v>
      </c>
      <c r="M1281" s="217" t="s">
        <v>989</v>
      </c>
      <c r="N1281" s="181" t="s">
        <v>41</v>
      </c>
      <c r="O1281" s="200">
        <v>44859</v>
      </c>
      <c r="P1281" s="182" t="s">
        <v>989</v>
      </c>
    </row>
    <row r="1282" spans="1:16" ht="71.099999999999994" customHeight="1" x14ac:dyDescent="0.2">
      <c r="A1282" s="174">
        <f t="shared" si="19"/>
        <v>1274</v>
      </c>
      <c r="B1282" s="215" t="s">
        <v>2381</v>
      </c>
      <c r="C1282" s="215" t="s">
        <v>2538</v>
      </c>
      <c r="D1282" s="288" t="s">
        <v>2463</v>
      </c>
      <c r="E1282" s="289" t="s">
        <v>83</v>
      </c>
      <c r="F1282" s="215" t="s">
        <v>34</v>
      </c>
      <c r="G1282" s="289" t="s">
        <v>35</v>
      </c>
      <c r="H1282" s="261">
        <v>44562</v>
      </c>
      <c r="I1282" s="182" t="s">
        <v>3425</v>
      </c>
      <c r="J1282" s="182" t="s">
        <v>3425</v>
      </c>
      <c r="K1282" s="180" t="s">
        <v>40</v>
      </c>
      <c r="L1282" s="217" t="s">
        <v>989</v>
      </c>
      <c r="M1282" s="217" t="s">
        <v>989</v>
      </c>
      <c r="N1282" s="181" t="s">
        <v>41</v>
      </c>
      <c r="O1282" s="200">
        <v>44859</v>
      </c>
      <c r="P1282" s="182" t="s">
        <v>989</v>
      </c>
    </row>
    <row r="1283" spans="1:16" ht="71.099999999999994" customHeight="1" x14ac:dyDescent="0.2">
      <c r="A1283" s="174">
        <f t="shared" si="19"/>
        <v>1275</v>
      </c>
      <c r="B1283" s="215" t="s">
        <v>2381</v>
      </c>
      <c r="C1283" s="215" t="s">
        <v>2645</v>
      </c>
      <c r="D1283" s="288" t="s">
        <v>2544</v>
      </c>
      <c r="E1283" s="289" t="s">
        <v>83</v>
      </c>
      <c r="F1283" s="215" t="s">
        <v>34</v>
      </c>
      <c r="G1283" s="289" t="s">
        <v>35</v>
      </c>
      <c r="H1283" s="261">
        <v>44562</v>
      </c>
      <c r="I1283" s="182" t="s">
        <v>3425</v>
      </c>
      <c r="J1283" s="182" t="s">
        <v>3425</v>
      </c>
      <c r="K1283" s="180" t="s">
        <v>40</v>
      </c>
      <c r="L1283" s="217" t="s">
        <v>989</v>
      </c>
      <c r="M1283" s="217" t="s">
        <v>989</v>
      </c>
      <c r="N1283" s="181" t="s">
        <v>41</v>
      </c>
      <c r="O1283" s="200">
        <v>44859</v>
      </c>
      <c r="P1283" s="182" t="s">
        <v>989</v>
      </c>
    </row>
    <row r="1284" spans="1:16" ht="71.099999999999994" customHeight="1" x14ac:dyDescent="0.2">
      <c r="A1284" s="174">
        <f t="shared" si="19"/>
        <v>1276</v>
      </c>
      <c r="B1284" s="215" t="s">
        <v>2381</v>
      </c>
      <c r="C1284" s="215" t="s">
        <v>2787</v>
      </c>
      <c r="D1284" s="288" t="s">
        <v>2546</v>
      </c>
      <c r="E1284" s="289" t="s">
        <v>83</v>
      </c>
      <c r="F1284" s="215" t="s">
        <v>34</v>
      </c>
      <c r="G1284" s="289" t="s">
        <v>35</v>
      </c>
      <c r="H1284" s="261">
        <v>44562</v>
      </c>
      <c r="I1284" s="182" t="s">
        <v>3425</v>
      </c>
      <c r="J1284" s="182" t="s">
        <v>3425</v>
      </c>
      <c r="K1284" s="180" t="s">
        <v>40</v>
      </c>
      <c r="L1284" s="217" t="s">
        <v>989</v>
      </c>
      <c r="M1284" s="217" t="s">
        <v>989</v>
      </c>
      <c r="N1284" s="181" t="s">
        <v>41</v>
      </c>
      <c r="O1284" s="200">
        <v>44859</v>
      </c>
      <c r="P1284" s="182" t="s">
        <v>989</v>
      </c>
    </row>
    <row r="1285" spans="1:16" ht="71.099999999999994" customHeight="1" x14ac:dyDescent="0.2">
      <c r="A1285" s="174">
        <f t="shared" si="19"/>
        <v>1277</v>
      </c>
      <c r="B1285" s="215" t="s">
        <v>2381</v>
      </c>
      <c r="C1285" s="187" t="s">
        <v>2488</v>
      </c>
      <c r="D1285" s="288" t="s">
        <v>2489</v>
      </c>
      <c r="E1285" s="289" t="s">
        <v>83</v>
      </c>
      <c r="F1285" s="215" t="s">
        <v>34</v>
      </c>
      <c r="G1285" s="289" t="s">
        <v>35</v>
      </c>
      <c r="H1285" s="261">
        <v>45105</v>
      </c>
      <c r="I1285" s="182" t="s">
        <v>3425</v>
      </c>
      <c r="J1285" s="182" t="s">
        <v>3425</v>
      </c>
      <c r="K1285" s="180" t="s">
        <v>40</v>
      </c>
      <c r="L1285" s="217" t="s">
        <v>989</v>
      </c>
      <c r="M1285" s="217" t="s">
        <v>989</v>
      </c>
      <c r="N1285" s="181" t="s">
        <v>41</v>
      </c>
      <c r="O1285" s="263">
        <v>45105</v>
      </c>
      <c r="P1285" s="182" t="s">
        <v>989</v>
      </c>
    </row>
    <row r="1286" spans="1:16" ht="71.099999999999994" customHeight="1" x14ac:dyDescent="0.2">
      <c r="A1286" s="174">
        <f t="shared" si="19"/>
        <v>1278</v>
      </c>
      <c r="B1286" s="215" t="s">
        <v>2381</v>
      </c>
      <c r="C1286" s="215" t="s">
        <v>2788</v>
      </c>
      <c r="D1286" s="288" t="s">
        <v>2768</v>
      </c>
      <c r="E1286" s="289" t="s">
        <v>83</v>
      </c>
      <c r="F1286" s="215" t="s">
        <v>34</v>
      </c>
      <c r="G1286" s="289" t="s">
        <v>35</v>
      </c>
      <c r="H1286" s="261">
        <v>44562</v>
      </c>
      <c r="I1286" s="182" t="s">
        <v>3425</v>
      </c>
      <c r="J1286" s="182" t="s">
        <v>3425</v>
      </c>
      <c r="K1286" s="180" t="s">
        <v>40</v>
      </c>
      <c r="L1286" s="217" t="s">
        <v>989</v>
      </c>
      <c r="M1286" s="217" t="s">
        <v>989</v>
      </c>
      <c r="N1286" s="181" t="s">
        <v>41</v>
      </c>
      <c r="O1286" s="200">
        <v>44859</v>
      </c>
      <c r="P1286" s="182" t="s">
        <v>989</v>
      </c>
    </row>
    <row r="1287" spans="1:16" ht="71.099999999999994" customHeight="1" x14ac:dyDescent="0.2">
      <c r="A1287" s="174">
        <f t="shared" si="19"/>
        <v>1279</v>
      </c>
      <c r="B1287" s="215" t="s">
        <v>2381</v>
      </c>
      <c r="C1287" s="215" t="s">
        <v>2789</v>
      </c>
      <c r="D1287" s="288" t="s">
        <v>2716</v>
      </c>
      <c r="E1287" s="289" t="s">
        <v>83</v>
      </c>
      <c r="F1287" s="215" t="s">
        <v>34</v>
      </c>
      <c r="G1287" s="289" t="s">
        <v>35</v>
      </c>
      <c r="H1287" s="261">
        <v>44562</v>
      </c>
      <c r="I1287" s="182" t="s">
        <v>3425</v>
      </c>
      <c r="J1287" s="182" t="s">
        <v>3425</v>
      </c>
      <c r="K1287" s="180" t="s">
        <v>40</v>
      </c>
      <c r="L1287" s="217" t="s">
        <v>989</v>
      </c>
      <c r="M1287" s="217" t="s">
        <v>989</v>
      </c>
      <c r="N1287" s="181" t="s">
        <v>41</v>
      </c>
      <c r="O1287" s="200">
        <v>44859</v>
      </c>
      <c r="P1287" s="182" t="s">
        <v>989</v>
      </c>
    </row>
    <row r="1288" spans="1:16" ht="71.099999999999994" customHeight="1" x14ac:dyDescent="0.2">
      <c r="A1288" s="174">
        <f t="shared" si="19"/>
        <v>1280</v>
      </c>
      <c r="B1288" s="215" t="s">
        <v>2381</v>
      </c>
      <c r="C1288" s="215" t="s">
        <v>2790</v>
      </c>
      <c r="D1288" s="288" t="s">
        <v>2385</v>
      </c>
      <c r="E1288" s="289" t="s">
        <v>83</v>
      </c>
      <c r="F1288" s="215" t="s">
        <v>34</v>
      </c>
      <c r="G1288" s="289" t="s">
        <v>35</v>
      </c>
      <c r="H1288" s="261">
        <v>44562</v>
      </c>
      <c r="I1288" s="182" t="s">
        <v>3425</v>
      </c>
      <c r="J1288" s="182" t="s">
        <v>3425</v>
      </c>
      <c r="K1288" s="180" t="s">
        <v>40</v>
      </c>
      <c r="L1288" s="217" t="s">
        <v>989</v>
      </c>
      <c r="M1288" s="217" t="s">
        <v>989</v>
      </c>
      <c r="N1288" s="181" t="s">
        <v>41</v>
      </c>
      <c r="O1288" s="200">
        <v>44859</v>
      </c>
      <c r="P1288" s="182" t="s">
        <v>989</v>
      </c>
    </row>
    <row r="1289" spans="1:16" ht="71.099999999999994" customHeight="1" x14ac:dyDescent="0.2">
      <c r="A1289" s="174">
        <f t="shared" si="19"/>
        <v>1281</v>
      </c>
      <c r="B1289" s="215" t="s">
        <v>2381</v>
      </c>
      <c r="C1289" s="215" t="s">
        <v>2791</v>
      </c>
      <c r="D1289" s="288" t="s">
        <v>2774</v>
      </c>
      <c r="E1289" s="289" t="s">
        <v>83</v>
      </c>
      <c r="F1289" s="215" t="s">
        <v>34</v>
      </c>
      <c r="G1289" s="289" t="s">
        <v>35</v>
      </c>
      <c r="H1289" s="261">
        <v>44562</v>
      </c>
      <c r="I1289" s="182" t="s">
        <v>3425</v>
      </c>
      <c r="J1289" s="182" t="s">
        <v>3425</v>
      </c>
      <c r="K1289" s="180" t="s">
        <v>40</v>
      </c>
      <c r="L1289" s="217" t="s">
        <v>989</v>
      </c>
      <c r="M1289" s="217" t="s">
        <v>989</v>
      </c>
      <c r="N1289" s="181" t="s">
        <v>41</v>
      </c>
      <c r="O1289" s="200">
        <v>44859</v>
      </c>
      <c r="P1289" s="182" t="s">
        <v>989</v>
      </c>
    </row>
    <row r="1290" spans="1:16" ht="71.099999999999994" customHeight="1" x14ac:dyDescent="0.2">
      <c r="A1290" s="174">
        <f t="shared" si="19"/>
        <v>1282</v>
      </c>
      <c r="B1290" s="215" t="s">
        <v>2381</v>
      </c>
      <c r="C1290" s="215" t="s">
        <v>2792</v>
      </c>
      <c r="D1290" s="288" t="s">
        <v>2504</v>
      </c>
      <c r="E1290" s="289" t="s">
        <v>83</v>
      </c>
      <c r="F1290" s="215" t="s">
        <v>34</v>
      </c>
      <c r="G1290" s="289" t="s">
        <v>35</v>
      </c>
      <c r="H1290" s="261">
        <v>44562</v>
      </c>
      <c r="I1290" s="182" t="s">
        <v>3425</v>
      </c>
      <c r="J1290" s="182" t="s">
        <v>3425</v>
      </c>
      <c r="K1290" s="262" t="s">
        <v>47</v>
      </c>
      <c r="L1290" s="200" t="s">
        <v>1045</v>
      </c>
      <c r="M1290" s="200" t="s">
        <v>1045</v>
      </c>
      <c r="N1290" s="200" t="s">
        <v>119</v>
      </c>
      <c r="O1290" s="200">
        <v>44859</v>
      </c>
      <c r="P1290" s="178" t="s">
        <v>1105</v>
      </c>
    </row>
    <row r="1291" spans="1:16" ht="71.099999999999994" customHeight="1" x14ac:dyDescent="0.2">
      <c r="A1291" s="174">
        <f t="shared" ref="A1291:A1354" si="20">A1290+1</f>
        <v>1283</v>
      </c>
      <c r="B1291" s="215" t="s">
        <v>2381</v>
      </c>
      <c r="C1291" s="215" t="s">
        <v>2776</v>
      </c>
      <c r="D1291" s="288" t="s">
        <v>2504</v>
      </c>
      <c r="E1291" s="289" t="s">
        <v>83</v>
      </c>
      <c r="F1291" s="215" t="s">
        <v>34</v>
      </c>
      <c r="G1291" s="289" t="s">
        <v>35</v>
      </c>
      <c r="H1291" s="261">
        <v>44562</v>
      </c>
      <c r="I1291" s="182" t="s">
        <v>3425</v>
      </c>
      <c r="J1291" s="182" t="s">
        <v>3425</v>
      </c>
      <c r="K1291" s="262" t="s">
        <v>47</v>
      </c>
      <c r="L1291" s="200" t="s">
        <v>1045</v>
      </c>
      <c r="M1291" s="200" t="s">
        <v>1045</v>
      </c>
      <c r="N1291" s="200" t="s">
        <v>119</v>
      </c>
      <c r="O1291" s="200">
        <v>44859</v>
      </c>
      <c r="P1291" s="178" t="s">
        <v>1105</v>
      </c>
    </row>
    <row r="1292" spans="1:16" ht="71.099999999999994" customHeight="1" x14ac:dyDescent="0.2">
      <c r="A1292" s="174">
        <f t="shared" si="20"/>
        <v>1284</v>
      </c>
      <c r="B1292" s="215" t="s">
        <v>2381</v>
      </c>
      <c r="C1292" s="215" t="s">
        <v>2676</v>
      </c>
      <c r="D1292" s="288" t="s">
        <v>2427</v>
      </c>
      <c r="E1292" s="289" t="s">
        <v>83</v>
      </c>
      <c r="F1292" s="215" t="s">
        <v>34</v>
      </c>
      <c r="G1292" s="289" t="s">
        <v>35</v>
      </c>
      <c r="H1292" s="261">
        <v>44562</v>
      </c>
      <c r="I1292" s="182" t="s">
        <v>3425</v>
      </c>
      <c r="J1292" s="182" t="s">
        <v>3425</v>
      </c>
      <c r="K1292" s="180" t="s">
        <v>40</v>
      </c>
      <c r="L1292" s="217" t="s">
        <v>989</v>
      </c>
      <c r="M1292" s="217" t="s">
        <v>989</v>
      </c>
      <c r="N1292" s="181" t="s">
        <v>41</v>
      </c>
      <c r="O1292" s="200">
        <v>44859</v>
      </c>
      <c r="P1292" s="182" t="s">
        <v>989</v>
      </c>
    </row>
    <row r="1293" spans="1:16" ht="71.099999999999994" customHeight="1" x14ac:dyDescent="0.2">
      <c r="A1293" s="174">
        <f t="shared" si="20"/>
        <v>1285</v>
      </c>
      <c r="B1293" s="215" t="s">
        <v>2381</v>
      </c>
      <c r="C1293" s="215" t="s">
        <v>2677</v>
      </c>
      <c r="D1293" s="288" t="s">
        <v>2429</v>
      </c>
      <c r="E1293" s="289" t="s">
        <v>83</v>
      </c>
      <c r="F1293" s="215" t="s">
        <v>34</v>
      </c>
      <c r="G1293" s="289" t="s">
        <v>35</v>
      </c>
      <c r="H1293" s="261">
        <v>44562</v>
      </c>
      <c r="I1293" s="182" t="s">
        <v>3425</v>
      </c>
      <c r="J1293" s="182" t="s">
        <v>3425</v>
      </c>
      <c r="K1293" s="180" t="s">
        <v>40</v>
      </c>
      <c r="L1293" s="217" t="s">
        <v>989</v>
      </c>
      <c r="M1293" s="217" t="s">
        <v>989</v>
      </c>
      <c r="N1293" s="181" t="s">
        <v>41</v>
      </c>
      <c r="O1293" s="200">
        <v>44859</v>
      </c>
      <c r="P1293" s="182" t="s">
        <v>989</v>
      </c>
    </row>
    <row r="1294" spans="1:16" ht="71.099999999999994" customHeight="1" x14ac:dyDescent="0.2">
      <c r="A1294" s="174">
        <f t="shared" si="20"/>
        <v>1286</v>
      </c>
      <c r="B1294" s="215" t="s">
        <v>2381</v>
      </c>
      <c r="C1294" s="215" t="s">
        <v>2678</v>
      </c>
      <c r="D1294" s="288" t="s">
        <v>2431</v>
      </c>
      <c r="E1294" s="289" t="s">
        <v>83</v>
      </c>
      <c r="F1294" s="215" t="s">
        <v>34</v>
      </c>
      <c r="G1294" s="289" t="s">
        <v>35</v>
      </c>
      <c r="H1294" s="261">
        <v>44562</v>
      </c>
      <c r="I1294" s="182" t="s">
        <v>3425</v>
      </c>
      <c r="J1294" s="182" t="s">
        <v>3425</v>
      </c>
      <c r="K1294" s="180" t="s">
        <v>40</v>
      </c>
      <c r="L1294" s="217" t="s">
        <v>989</v>
      </c>
      <c r="M1294" s="217" t="s">
        <v>989</v>
      </c>
      <c r="N1294" s="181" t="s">
        <v>41</v>
      </c>
      <c r="O1294" s="200">
        <v>44859</v>
      </c>
      <c r="P1294" s="182" t="s">
        <v>989</v>
      </c>
    </row>
    <row r="1295" spans="1:16" ht="71.099999999999994" customHeight="1" x14ac:dyDescent="0.2">
      <c r="A1295" s="174">
        <f t="shared" si="20"/>
        <v>1287</v>
      </c>
      <c r="B1295" s="215" t="s">
        <v>2381</v>
      </c>
      <c r="C1295" s="215" t="s">
        <v>2679</v>
      </c>
      <c r="D1295" s="288" t="s">
        <v>2433</v>
      </c>
      <c r="E1295" s="289" t="s">
        <v>83</v>
      </c>
      <c r="F1295" s="215" t="s">
        <v>34</v>
      </c>
      <c r="G1295" s="289" t="s">
        <v>35</v>
      </c>
      <c r="H1295" s="261">
        <v>44562</v>
      </c>
      <c r="I1295" s="182" t="s">
        <v>3425</v>
      </c>
      <c r="J1295" s="182" t="s">
        <v>3425</v>
      </c>
      <c r="K1295" s="180" t="s">
        <v>40</v>
      </c>
      <c r="L1295" s="217" t="s">
        <v>989</v>
      </c>
      <c r="M1295" s="217" t="s">
        <v>989</v>
      </c>
      <c r="N1295" s="181" t="s">
        <v>41</v>
      </c>
      <c r="O1295" s="200">
        <v>44859</v>
      </c>
      <c r="P1295" s="182" t="s">
        <v>989</v>
      </c>
    </row>
    <row r="1296" spans="1:16" ht="71.099999999999994" customHeight="1" x14ac:dyDescent="0.2">
      <c r="A1296" s="174">
        <f t="shared" si="20"/>
        <v>1288</v>
      </c>
      <c r="B1296" s="215" t="s">
        <v>2381</v>
      </c>
      <c r="C1296" s="215" t="s">
        <v>2509</v>
      </c>
      <c r="D1296" s="288" t="s">
        <v>2425</v>
      </c>
      <c r="E1296" s="289" t="s">
        <v>83</v>
      </c>
      <c r="F1296" s="215" t="s">
        <v>34</v>
      </c>
      <c r="G1296" s="289" t="s">
        <v>35</v>
      </c>
      <c r="H1296" s="261">
        <v>44562</v>
      </c>
      <c r="I1296" s="182" t="s">
        <v>3425</v>
      </c>
      <c r="J1296" s="182" t="s">
        <v>3425</v>
      </c>
      <c r="K1296" s="180" t="s">
        <v>40</v>
      </c>
      <c r="L1296" s="217" t="s">
        <v>989</v>
      </c>
      <c r="M1296" s="217" t="s">
        <v>989</v>
      </c>
      <c r="N1296" s="181" t="s">
        <v>41</v>
      </c>
      <c r="O1296" s="200">
        <v>44859</v>
      </c>
      <c r="P1296" s="182" t="s">
        <v>989</v>
      </c>
    </row>
    <row r="1297" spans="1:16" ht="71.099999999999994" customHeight="1" x14ac:dyDescent="0.2">
      <c r="A1297" s="174">
        <f t="shared" si="20"/>
        <v>1289</v>
      </c>
      <c r="B1297" s="215" t="s">
        <v>2381</v>
      </c>
      <c r="C1297" s="215" t="s">
        <v>2680</v>
      </c>
      <c r="D1297" s="288" t="s">
        <v>2443</v>
      </c>
      <c r="E1297" s="289" t="s">
        <v>83</v>
      </c>
      <c r="F1297" s="215" t="s">
        <v>34</v>
      </c>
      <c r="G1297" s="289" t="s">
        <v>35</v>
      </c>
      <c r="H1297" s="261">
        <v>44562</v>
      </c>
      <c r="I1297" s="182" t="s">
        <v>3425</v>
      </c>
      <c r="J1297" s="182" t="s">
        <v>3425</v>
      </c>
      <c r="K1297" s="262" t="s">
        <v>47</v>
      </c>
      <c r="L1297" s="200" t="s">
        <v>1045</v>
      </c>
      <c r="M1297" s="200" t="s">
        <v>1045</v>
      </c>
      <c r="N1297" s="200" t="s">
        <v>119</v>
      </c>
      <c r="O1297" s="200">
        <v>44859</v>
      </c>
      <c r="P1297" s="178" t="s">
        <v>1105</v>
      </c>
    </row>
    <row r="1298" spans="1:16" ht="71.099999999999994" customHeight="1" x14ac:dyDescent="0.2">
      <c r="A1298" s="174">
        <f t="shared" si="20"/>
        <v>1290</v>
      </c>
      <c r="B1298" s="215" t="s">
        <v>2381</v>
      </c>
      <c r="C1298" s="215" t="s">
        <v>2681</v>
      </c>
      <c r="D1298" s="288" t="s">
        <v>2441</v>
      </c>
      <c r="E1298" s="289" t="s">
        <v>83</v>
      </c>
      <c r="F1298" s="215" t="s">
        <v>34</v>
      </c>
      <c r="G1298" s="289" t="s">
        <v>35</v>
      </c>
      <c r="H1298" s="261">
        <v>44562</v>
      </c>
      <c r="I1298" s="182" t="s">
        <v>3425</v>
      </c>
      <c r="J1298" s="182" t="s">
        <v>3425</v>
      </c>
      <c r="K1298" s="262" t="s">
        <v>47</v>
      </c>
      <c r="L1298" s="200" t="s">
        <v>1045</v>
      </c>
      <c r="M1298" s="200" t="s">
        <v>1045</v>
      </c>
      <c r="N1298" s="200" t="s">
        <v>119</v>
      </c>
      <c r="O1298" s="200">
        <v>44859</v>
      </c>
      <c r="P1298" s="178" t="s">
        <v>1105</v>
      </c>
    </row>
    <row r="1299" spans="1:16" ht="71.099999999999994" customHeight="1" x14ac:dyDescent="0.2">
      <c r="A1299" s="174">
        <f t="shared" si="20"/>
        <v>1291</v>
      </c>
      <c r="B1299" s="215" t="s">
        <v>2381</v>
      </c>
      <c r="C1299" s="215" t="s">
        <v>2683</v>
      </c>
      <c r="D1299" s="288" t="s">
        <v>2513</v>
      </c>
      <c r="E1299" s="289" t="s">
        <v>83</v>
      </c>
      <c r="F1299" s="215" t="s">
        <v>34</v>
      </c>
      <c r="G1299" s="289" t="s">
        <v>35</v>
      </c>
      <c r="H1299" s="261">
        <v>44562</v>
      </c>
      <c r="I1299" s="182" t="s">
        <v>3425</v>
      </c>
      <c r="J1299" s="182" t="s">
        <v>3425</v>
      </c>
      <c r="K1299" s="180" t="s">
        <v>40</v>
      </c>
      <c r="L1299" s="217" t="s">
        <v>989</v>
      </c>
      <c r="M1299" s="217" t="s">
        <v>989</v>
      </c>
      <c r="N1299" s="181" t="s">
        <v>41</v>
      </c>
      <c r="O1299" s="200">
        <v>44859</v>
      </c>
      <c r="P1299" s="182" t="s">
        <v>989</v>
      </c>
    </row>
    <row r="1300" spans="1:16" ht="71.099999999999994" customHeight="1" x14ac:dyDescent="0.2">
      <c r="A1300" s="174">
        <f t="shared" si="20"/>
        <v>1292</v>
      </c>
      <c r="B1300" s="215" t="s">
        <v>2381</v>
      </c>
      <c r="C1300" s="215" t="s">
        <v>2783</v>
      </c>
      <c r="D1300" s="288" t="s">
        <v>2451</v>
      </c>
      <c r="E1300" s="289" t="s">
        <v>83</v>
      </c>
      <c r="F1300" s="215" t="s">
        <v>34</v>
      </c>
      <c r="G1300" s="289" t="s">
        <v>35</v>
      </c>
      <c r="H1300" s="261">
        <v>44562</v>
      </c>
      <c r="I1300" s="182" t="s">
        <v>3425</v>
      </c>
      <c r="J1300" s="182" t="s">
        <v>3425</v>
      </c>
      <c r="K1300" s="180" t="s">
        <v>40</v>
      </c>
      <c r="L1300" s="217" t="s">
        <v>989</v>
      </c>
      <c r="M1300" s="217" t="s">
        <v>989</v>
      </c>
      <c r="N1300" s="181" t="s">
        <v>41</v>
      </c>
      <c r="O1300" s="200">
        <v>44859</v>
      </c>
      <c r="P1300" s="182" t="s">
        <v>989</v>
      </c>
    </row>
    <row r="1301" spans="1:16" ht="71.099999999999994" customHeight="1" x14ac:dyDescent="0.2">
      <c r="A1301" s="174">
        <f t="shared" si="20"/>
        <v>1293</v>
      </c>
      <c r="B1301" s="215" t="s">
        <v>2381</v>
      </c>
      <c r="C1301" s="215" t="s">
        <v>2519</v>
      </c>
      <c r="D1301" s="288" t="s">
        <v>2459</v>
      </c>
      <c r="E1301" s="289" t="s">
        <v>83</v>
      </c>
      <c r="F1301" s="215" t="s">
        <v>34</v>
      </c>
      <c r="G1301" s="289" t="s">
        <v>35</v>
      </c>
      <c r="H1301" s="261">
        <v>44562</v>
      </c>
      <c r="I1301" s="182" t="s">
        <v>3425</v>
      </c>
      <c r="J1301" s="182" t="s">
        <v>3425</v>
      </c>
      <c r="K1301" s="180" t="s">
        <v>40</v>
      </c>
      <c r="L1301" s="217" t="s">
        <v>989</v>
      </c>
      <c r="M1301" s="217" t="s">
        <v>989</v>
      </c>
      <c r="N1301" s="181" t="s">
        <v>41</v>
      </c>
      <c r="O1301" s="200">
        <v>44859</v>
      </c>
      <c r="P1301" s="182" t="s">
        <v>989</v>
      </c>
    </row>
    <row r="1302" spans="1:16" ht="71.099999999999994" customHeight="1" x14ac:dyDescent="0.2">
      <c r="A1302" s="174">
        <f t="shared" si="20"/>
        <v>1294</v>
      </c>
      <c r="B1302" s="215" t="s">
        <v>2381</v>
      </c>
      <c r="C1302" s="215" t="s">
        <v>2520</v>
      </c>
      <c r="D1302" s="288" t="s">
        <v>2461</v>
      </c>
      <c r="E1302" s="289" t="s">
        <v>83</v>
      </c>
      <c r="F1302" s="215" t="s">
        <v>34</v>
      </c>
      <c r="G1302" s="289" t="s">
        <v>35</v>
      </c>
      <c r="H1302" s="261">
        <v>44562</v>
      </c>
      <c r="I1302" s="182" t="s">
        <v>3425</v>
      </c>
      <c r="J1302" s="182" t="s">
        <v>3425</v>
      </c>
      <c r="K1302" s="180" t="s">
        <v>40</v>
      </c>
      <c r="L1302" s="217" t="s">
        <v>989</v>
      </c>
      <c r="M1302" s="217" t="s">
        <v>989</v>
      </c>
      <c r="N1302" s="181" t="s">
        <v>41</v>
      </c>
      <c r="O1302" s="200">
        <v>44859</v>
      </c>
      <c r="P1302" s="182" t="s">
        <v>989</v>
      </c>
    </row>
    <row r="1303" spans="1:16" ht="71.099999999999994" customHeight="1" x14ac:dyDescent="0.2">
      <c r="A1303" s="174">
        <f t="shared" si="20"/>
        <v>1295</v>
      </c>
      <c r="B1303" s="215" t="s">
        <v>2381</v>
      </c>
      <c r="C1303" s="215" t="s">
        <v>2521</v>
      </c>
      <c r="D1303" s="288" t="s">
        <v>2463</v>
      </c>
      <c r="E1303" s="289" t="s">
        <v>83</v>
      </c>
      <c r="F1303" s="215" t="s">
        <v>34</v>
      </c>
      <c r="G1303" s="289" t="s">
        <v>35</v>
      </c>
      <c r="H1303" s="261">
        <v>44562</v>
      </c>
      <c r="I1303" s="182" t="s">
        <v>3425</v>
      </c>
      <c r="J1303" s="182" t="s">
        <v>3425</v>
      </c>
      <c r="K1303" s="180" t="s">
        <v>40</v>
      </c>
      <c r="L1303" s="217" t="s">
        <v>989</v>
      </c>
      <c r="M1303" s="217" t="s">
        <v>989</v>
      </c>
      <c r="N1303" s="181" t="s">
        <v>41</v>
      </c>
      <c r="O1303" s="200">
        <v>44859</v>
      </c>
      <c r="P1303" s="182" t="s">
        <v>989</v>
      </c>
    </row>
    <row r="1304" spans="1:16" ht="71.099999999999994" customHeight="1" x14ac:dyDescent="0.2">
      <c r="A1304" s="174">
        <f t="shared" si="20"/>
        <v>1296</v>
      </c>
      <c r="B1304" s="215" t="s">
        <v>2381</v>
      </c>
      <c r="C1304" s="215" t="s">
        <v>2784</v>
      </c>
      <c r="D1304" s="288" t="s">
        <v>2523</v>
      </c>
      <c r="E1304" s="289" t="s">
        <v>83</v>
      </c>
      <c r="F1304" s="215" t="s">
        <v>34</v>
      </c>
      <c r="G1304" s="289" t="s">
        <v>35</v>
      </c>
      <c r="H1304" s="261">
        <v>44562</v>
      </c>
      <c r="I1304" s="182" t="s">
        <v>3425</v>
      </c>
      <c r="J1304" s="182" t="s">
        <v>3425</v>
      </c>
      <c r="K1304" s="180" t="s">
        <v>40</v>
      </c>
      <c r="L1304" s="217" t="s">
        <v>989</v>
      </c>
      <c r="M1304" s="217" t="s">
        <v>989</v>
      </c>
      <c r="N1304" s="181" t="s">
        <v>41</v>
      </c>
      <c r="O1304" s="200">
        <v>44859</v>
      </c>
      <c r="P1304" s="182" t="s">
        <v>989</v>
      </c>
    </row>
    <row r="1305" spans="1:16" ht="71.099999999999994" customHeight="1" x14ac:dyDescent="0.2">
      <c r="A1305" s="174">
        <f t="shared" si="20"/>
        <v>1297</v>
      </c>
      <c r="B1305" s="215" t="s">
        <v>2381</v>
      </c>
      <c r="C1305" s="215" t="s">
        <v>2524</v>
      </c>
      <c r="D1305" s="288" t="s">
        <v>2525</v>
      </c>
      <c r="E1305" s="289" t="s">
        <v>83</v>
      </c>
      <c r="F1305" s="215" t="s">
        <v>34</v>
      </c>
      <c r="G1305" s="289" t="s">
        <v>35</v>
      </c>
      <c r="H1305" s="261">
        <v>44562</v>
      </c>
      <c r="I1305" s="182" t="s">
        <v>3425</v>
      </c>
      <c r="J1305" s="182" t="s">
        <v>3425</v>
      </c>
      <c r="K1305" s="180" t="s">
        <v>40</v>
      </c>
      <c r="L1305" s="217" t="s">
        <v>989</v>
      </c>
      <c r="M1305" s="217" t="s">
        <v>989</v>
      </c>
      <c r="N1305" s="181" t="s">
        <v>41</v>
      </c>
      <c r="O1305" s="200">
        <v>44859</v>
      </c>
      <c r="P1305" s="182" t="s">
        <v>989</v>
      </c>
    </row>
    <row r="1306" spans="1:16" ht="71.099999999999994" customHeight="1" x14ac:dyDescent="0.2">
      <c r="A1306" s="174">
        <f t="shared" si="20"/>
        <v>1298</v>
      </c>
      <c r="B1306" s="215" t="s">
        <v>2381</v>
      </c>
      <c r="C1306" s="215" t="s">
        <v>2785</v>
      </c>
      <c r="D1306" s="288" t="s">
        <v>2471</v>
      </c>
      <c r="E1306" s="289" t="s">
        <v>83</v>
      </c>
      <c r="F1306" s="215" t="s">
        <v>34</v>
      </c>
      <c r="G1306" s="289" t="s">
        <v>35</v>
      </c>
      <c r="H1306" s="261">
        <v>44562</v>
      </c>
      <c r="I1306" s="182" t="s">
        <v>3425</v>
      </c>
      <c r="J1306" s="182" t="s">
        <v>3425</v>
      </c>
      <c r="K1306" s="180" t="s">
        <v>40</v>
      </c>
      <c r="L1306" s="217" t="s">
        <v>989</v>
      </c>
      <c r="M1306" s="217" t="s">
        <v>989</v>
      </c>
      <c r="N1306" s="181" t="s">
        <v>41</v>
      </c>
      <c r="O1306" s="200">
        <v>44859</v>
      </c>
      <c r="P1306" s="182" t="s">
        <v>989</v>
      </c>
    </row>
    <row r="1307" spans="1:16" ht="71.099999999999994" customHeight="1" x14ac:dyDescent="0.2">
      <c r="A1307" s="174">
        <f t="shared" si="20"/>
        <v>1299</v>
      </c>
      <c r="B1307" s="215" t="s">
        <v>2381</v>
      </c>
      <c r="C1307" s="215" t="s">
        <v>2533</v>
      </c>
      <c r="D1307" s="288" t="s">
        <v>2475</v>
      </c>
      <c r="E1307" s="289" t="s">
        <v>83</v>
      </c>
      <c r="F1307" s="215" t="s">
        <v>34</v>
      </c>
      <c r="G1307" s="289" t="s">
        <v>35</v>
      </c>
      <c r="H1307" s="261">
        <v>44562</v>
      </c>
      <c r="I1307" s="182" t="s">
        <v>3425</v>
      </c>
      <c r="J1307" s="182" t="s">
        <v>3425</v>
      </c>
      <c r="K1307" s="180" t="s">
        <v>40</v>
      </c>
      <c r="L1307" s="217" t="s">
        <v>989</v>
      </c>
      <c r="M1307" s="217" t="s">
        <v>989</v>
      </c>
      <c r="N1307" s="181" t="s">
        <v>41</v>
      </c>
      <c r="O1307" s="200">
        <v>44859</v>
      </c>
      <c r="P1307" s="182" t="s">
        <v>989</v>
      </c>
    </row>
    <row r="1308" spans="1:16" ht="71.099999999999994" customHeight="1" x14ac:dyDescent="0.2">
      <c r="A1308" s="174">
        <f t="shared" si="20"/>
        <v>1300</v>
      </c>
      <c r="B1308" s="215" t="s">
        <v>2381</v>
      </c>
      <c r="C1308" s="215" t="s">
        <v>2534</v>
      </c>
      <c r="D1308" s="288" t="s">
        <v>2475</v>
      </c>
      <c r="E1308" s="289" t="s">
        <v>83</v>
      </c>
      <c r="F1308" s="215" t="s">
        <v>34</v>
      </c>
      <c r="G1308" s="289" t="s">
        <v>35</v>
      </c>
      <c r="H1308" s="261">
        <v>44562</v>
      </c>
      <c r="I1308" s="182" t="s">
        <v>3425</v>
      </c>
      <c r="J1308" s="182" t="s">
        <v>3425</v>
      </c>
      <c r="K1308" s="180" t="s">
        <v>40</v>
      </c>
      <c r="L1308" s="217" t="s">
        <v>989</v>
      </c>
      <c r="M1308" s="217" t="s">
        <v>989</v>
      </c>
      <c r="N1308" s="181" t="s">
        <v>41</v>
      </c>
      <c r="O1308" s="200">
        <v>44859</v>
      </c>
      <c r="P1308" s="182" t="s">
        <v>989</v>
      </c>
    </row>
    <row r="1309" spans="1:16" ht="71.099999999999994" customHeight="1" x14ac:dyDescent="0.2">
      <c r="A1309" s="174">
        <f t="shared" si="20"/>
        <v>1301</v>
      </c>
      <c r="B1309" s="215" t="s">
        <v>2381</v>
      </c>
      <c r="C1309" s="215" t="s">
        <v>2482</v>
      </c>
      <c r="D1309" s="288" t="s">
        <v>2461</v>
      </c>
      <c r="E1309" s="289" t="s">
        <v>83</v>
      </c>
      <c r="F1309" s="215" t="s">
        <v>34</v>
      </c>
      <c r="G1309" s="289" t="s">
        <v>35</v>
      </c>
      <c r="H1309" s="261">
        <v>44562</v>
      </c>
      <c r="I1309" s="182" t="s">
        <v>3425</v>
      </c>
      <c r="J1309" s="182" t="s">
        <v>3425</v>
      </c>
      <c r="K1309" s="180" t="s">
        <v>40</v>
      </c>
      <c r="L1309" s="217" t="s">
        <v>989</v>
      </c>
      <c r="M1309" s="217" t="s">
        <v>989</v>
      </c>
      <c r="N1309" s="181" t="s">
        <v>41</v>
      </c>
      <c r="O1309" s="200">
        <v>44859</v>
      </c>
      <c r="P1309" s="182" t="s">
        <v>989</v>
      </c>
    </row>
    <row r="1310" spans="1:16" ht="71.099999999999994" customHeight="1" x14ac:dyDescent="0.2">
      <c r="A1310" s="174">
        <f t="shared" si="20"/>
        <v>1302</v>
      </c>
      <c r="B1310" s="215" t="s">
        <v>2381</v>
      </c>
      <c r="C1310" s="215" t="s">
        <v>2663</v>
      </c>
      <c r="D1310" s="288" t="s">
        <v>2463</v>
      </c>
      <c r="E1310" s="289" t="s">
        <v>83</v>
      </c>
      <c r="F1310" s="215" t="s">
        <v>34</v>
      </c>
      <c r="G1310" s="289" t="s">
        <v>35</v>
      </c>
      <c r="H1310" s="261">
        <v>44562</v>
      </c>
      <c r="I1310" s="182" t="s">
        <v>3425</v>
      </c>
      <c r="J1310" s="182" t="s">
        <v>3425</v>
      </c>
      <c r="K1310" s="180" t="s">
        <v>40</v>
      </c>
      <c r="L1310" s="217" t="s">
        <v>989</v>
      </c>
      <c r="M1310" s="217" t="s">
        <v>989</v>
      </c>
      <c r="N1310" s="181" t="s">
        <v>41</v>
      </c>
      <c r="O1310" s="200">
        <v>44859</v>
      </c>
      <c r="P1310" s="182" t="s">
        <v>989</v>
      </c>
    </row>
    <row r="1311" spans="1:16" ht="71.099999999999994" customHeight="1" x14ac:dyDescent="0.2">
      <c r="A1311" s="174">
        <f t="shared" si="20"/>
        <v>1303</v>
      </c>
      <c r="B1311" s="215" t="s">
        <v>2381</v>
      </c>
      <c r="C1311" s="215" t="s">
        <v>2538</v>
      </c>
      <c r="D1311" s="288" t="s">
        <v>2459</v>
      </c>
      <c r="E1311" s="289" t="s">
        <v>83</v>
      </c>
      <c r="F1311" s="215" t="s">
        <v>34</v>
      </c>
      <c r="G1311" s="289" t="s">
        <v>35</v>
      </c>
      <c r="H1311" s="261">
        <v>44562</v>
      </c>
      <c r="I1311" s="182" t="s">
        <v>3425</v>
      </c>
      <c r="J1311" s="182" t="s">
        <v>3425</v>
      </c>
      <c r="K1311" s="180" t="s">
        <v>40</v>
      </c>
      <c r="L1311" s="217" t="s">
        <v>989</v>
      </c>
      <c r="M1311" s="217" t="s">
        <v>989</v>
      </c>
      <c r="N1311" s="181" t="s">
        <v>41</v>
      </c>
      <c r="O1311" s="200">
        <v>44859</v>
      </c>
      <c r="P1311" s="182" t="s">
        <v>989</v>
      </c>
    </row>
    <row r="1312" spans="1:16" ht="71.099999999999994" customHeight="1" x14ac:dyDescent="0.2">
      <c r="A1312" s="174">
        <f t="shared" si="20"/>
        <v>1304</v>
      </c>
      <c r="B1312" s="215" t="s">
        <v>2381</v>
      </c>
      <c r="C1312" s="215" t="s">
        <v>2645</v>
      </c>
      <c r="D1312" s="288" t="s">
        <v>2793</v>
      </c>
      <c r="E1312" s="289" t="s">
        <v>83</v>
      </c>
      <c r="F1312" s="215" t="s">
        <v>34</v>
      </c>
      <c r="G1312" s="289" t="s">
        <v>35</v>
      </c>
      <c r="H1312" s="261">
        <v>44562</v>
      </c>
      <c r="I1312" s="182" t="s">
        <v>3425</v>
      </c>
      <c r="J1312" s="182" t="s">
        <v>3425</v>
      </c>
      <c r="K1312" s="180" t="s">
        <v>40</v>
      </c>
      <c r="L1312" s="217" t="s">
        <v>989</v>
      </c>
      <c r="M1312" s="217" t="s">
        <v>989</v>
      </c>
      <c r="N1312" s="181" t="s">
        <v>41</v>
      </c>
      <c r="O1312" s="200">
        <v>44859</v>
      </c>
      <c r="P1312" s="182" t="s">
        <v>989</v>
      </c>
    </row>
    <row r="1313" spans="1:16" ht="71.099999999999994" customHeight="1" x14ac:dyDescent="0.2">
      <c r="A1313" s="174">
        <f t="shared" si="20"/>
        <v>1305</v>
      </c>
      <c r="B1313" s="215" t="s">
        <v>2381</v>
      </c>
      <c r="C1313" s="215" t="s">
        <v>2787</v>
      </c>
      <c r="D1313" s="288" t="s">
        <v>2546</v>
      </c>
      <c r="E1313" s="289" t="s">
        <v>83</v>
      </c>
      <c r="F1313" s="215" t="s">
        <v>34</v>
      </c>
      <c r="G1313" s="289" t="s">
        <v>35</v>
      </c>
      <c r="H1313" s="261">
        <v>44562</v>
      </c>
      <c r="I1313" s="182" t="s">
        <v>3425</v>
      </c>
      <c r="J1313" s="182" t="s">
        <v>3425</v>
      </c>
      <c r="K1313" s="180" t="s">
        <v>40</v>
      </c>
      <c r="L1313" s="217" t="s">
        <v>989</v>
      </c>
      <c r="M1313" s="217" t="s">
        <v>989</v>
      </c>
      <c r="N1313" s="181" t="s">
        <v>41</v>
      </c>
      <c r="O1313" s="200">
        <v>44859</v>
      </c>
      <c r="P1313" s="182" t="s">
        <v>989</v>
      </c>
    </row>
    <row r="1314" spans="1:16" ht="71.099999999999994" customHeight="1" x14ac:dyDescent="0.2">
      <c r="A1314" s="174">
        <f t="shared" si="20"/>
        <v>1306</v>
      </c>
      <c r="B1314" s="215" t="s">
        <v>2381</v>
      </c>
      <c r="C1314" s="187" t="s">
        <v>2488</v>
      </c>
      <c r="D1314" s="288" t="s">
        <v>2489</v>
      </c>
      <c r="E1314" s="289" t="s">
        <v>83</v>
      </c>
      <c r="F1314" s="215" t="s">
        <v>34</v>
      </c>
      <c r="G1314" s="289" t="s">
        <v>35</v>
      </c>
      <c r="H1314" s="261">
        <v>45105</v>
      </c>
      <c r="I1314" s="182" t="s">
        <v>3425</v>
      </c>
      <c r="J1314" s="182" t="s">
        <v>3425</v>
      </c>
      <c r="K1314" s="180" t="s">
        <v>40</v>
      </c>
      <c r="L1314" s="217" t="s">
        <v>989</v>
      </c>
      <c r="M1314" s="217" t="s">
        <v>989</v>
      </c>
      <c r="N1314" s="181" t="s">
        <v>41</v>
      </c>
      <c r="O1314" s="263">
        <v>45105</v>
      </c>
      <c r="P1314" s="182" t="s">
        <v>989</v>
      </c>
    </row>
    <row r="1315" spans="1:16" ht="71.099999999999994" customHeight="1" x14ac:dyDescent="0.2">
      <c r="A1315" s="174">
        <f t="shared" si="20"/>
        <v>1307</v>
      </c>
      <c r="B1315" s="215" t="s">
        <v>2381</v>
      </c>
      <c r="C1315" s="215" t="s">
        <v>2794</v>
      </c>
      <c r="D1315" s="288" t="s">
        <v>2399</v>
      </c>
      <c r="E1315" s="289" t="s">
        <v>83</v>
      </c>
      <c r="F1315" s="215" t="s">
        <v>34</v>
      </c>
      <c r="G1315" s="289" t="s">
        <v>35</v>
      </c>
      <c r="H1315" s="261">
        <v>44562</v>
      </c>
      <c r="I1315" s="182" t="s">
        <v>3425</v>
      </c>
      <c r="J1315" s="182" t="s">
        <v>3425</v>
      </c>
      <c r="K1315" s="180" t="s">
        <v>40</v>
      </c>
      <c r="L1315" s="217" t="s">
        <v>989</v>
      </c>
      <c r="M1315" s="217" t="s">
        <v>989</v>
      </c>
      <c r="N1315" s="181" t="s">
        <v>41</v>
      </c>
      <c r="O1315" s="200">
        <v>44859</v>
      </c>
      <c r="P1315" s="182" t="s">
        <v>989</v>
      </c>
    </row>
    <row r="1316" spans="1:16" ht="71.099999999999994" customHeight="1" x14ac:dyDescent="0.2">
      <c r="A1316" s="174">
        <f t="shared" si="20"/>
        <v>1308</v>
      </c>
      <c r="B1316" s="215" t="s">
        <v>2381</v>
      </c>
      <c r="C1316" s="215" t="s">
        <v>2795</v>
      </c>
      <c r="D1316" s="288" t="s">
        <v>2401</v>
      </c>
      <c r="E1316" s="289" t="s">
        <v>83</v>
      </c>
      <c r="F1316" s="215" t="s">
        <v>34</v>
      </c>
      <c r="G1316" s="289" t="s">
        <v>35</v>
      </c>
      <c r="H1316" s="261">
        <v>44562</v>
      </c>
      <c r="I1316" s="182" t="s">
        <v>3425</v>
      </c>
      <c r="J1316" s="182" t="s">
        <v>3425</v>
      </c>
      <c r="K1316" s="180" t="s">
        <v>40</v>
      </c>
      <c r="L1316" s="217" t="s">
        <v>989</v>
      </c>
      <c r="M1316" s="217" t="s">
        <v>989</v>
      </c>
      <c r="N1316" s="181" t="s">
        <v>41</v>
      </c>
      <c r="O1316" s="200">
        <v>44859</v>
      </c>
      <c r="P1316" s="182" t="s">
        <v>989</v>
      </c>
    </row>
    <row r="1317" spans="1:16" ht="71.099999999999994" customHeight="1" x14ac:dyDescent="0.2">
      <c r="A1317" s="174">
        <f t="shared" si="20"/>
        <v>1309</v>
      </c>
      <c r="B1317" s="215" t="s">
        <v>2381</v>
      </c>
      <c r="C1317" s="215" t="s">
        <v>2796</v>
      </c>
      <c r="D1317" s="288" t="s">
        <v>2385</v>
      </c>
      <c r="E1317" s="289" t="s">
        <v>83</v>
      </c>
      <c r="F1317" s="215" t="s">
        <v>34</v>
      </c>
      <c r="G1317" s="289" t="s">
        <v>35</v>
      </c>
      <c r="H1317" s="261">
        <v>44562</v>
      </c>
      <c r="I1317" s="182" t="s">
        <v>3425</v>
      </c>
      <c r="J1317" s="182" t="s">
        <v>3425</v>
      </c>
      <c r="K1317" s="180" t="s">
        <v>40</v>
      </c>
      <c r="L1317" s="217" t="s">
        <v>989</v>
      </c>
      <c r="M1317" s="217" t="s">
        <v>989</v>
      </c>
      <c r="N1317" s="181" t="s">
        <v>41</v>
      </c>
      <c r="O1317" s="200">
        <v>44859</v>
      </c>
      <c r="P1317" s="182" t="s">
        <v>989</v>
      </c>
    </row>
    <row r="1318" spans="1:16" ht="71.099999999999994" customHeight="1" x14ac:dyDescent="0.2">
      <c r="A1318" s="174">
        <f t="shared" si="20"/>
        <v>1310</v>
      </c>
      <c r="B1318" s="215" t="s">
        <v>2381</v>
      </c>
      <c r="C1318" s="215" t="s">
        <v>2797</v>
      </c>
      <c r="D1318" s="288" t="s">
        <v>2498</v>
      </c>
      <c r="E1318" s="289" t="s">
        <v>83</v>
      </c>
      <c r="F1318" s="215" t="s">
        <v>34</v>
      </c>
      <c r="G1318" s="289" t="s">
        <v>35</v>
      </c>
      <c r="H1318" s="261">
        <v>44562</v>
      </c>
      <c r="I1318" s="182" t="s">
        <v>3425</v>
      </c>
      <c r="J1318" s="182" t="s">
        <v>3425</v>
      </c>
      <c r="K1318" s="180" t="s">
        <v>40</v>
      </c>
      <c r="L1318" s="217" t="s">
        <v>989</v>
      </c>
      <c r="M1318" s="217" t="s">
        <v>989</v>
      </c>
      <c r="N1318" s="181" t="s">
        <v>41</v>
      </c>
      <c r="O1318" s="200">
        <v>44859</v>
      </c>
      <c r="P1318" s="182" t="s">
        <v>989</v>
      </c>
    </row>
    <row r="1319" spans="1:16" ht="71.099999999999994" customHeight="1" x14ac:dyDescent="0.2">
      <c r="A1319" s="174">
        <f t="shared" si="20"/>
        <v>1311</v>
      </c>
      <c r="B1319" s="215" t="s">
        <v>2381</v>
      </c>
      <c r="C1319" s="215" t="s">
        <v>2798</v>
      </c>
      <c r="D1319" s="288" t="s">
        <v>2504</v>
      </c>
      <c r="E1319" s="289" t="s">
        <v>83</v>
      </c>
      <c r="F1319" s="215" t="s">
        <v>34</v>
      </c>
      <c r="G1319" s="289" t="s">
        <v>35</v>
      </c>
      <c r="H1319" s="261">
        <v>44562</v>
      </c>
      <c r="I1319" s="182" t="s">
        <v>3425</v>
      </c>
      <c r="J1319" s="182" t="s">
        <v>3425</v>
      </c>
      <c r="K1319" s="262" t="s">
        <v>47</v>
      </c>
      <c r="L1319" s="200" t="s">
        <v>1045</v>
      </c>
      <c r="M1319" s="200" t="s">
        <v>1045</v>
      </c>
      <c r="N1319" s="200" t="s">
        <v>119</v>
      </c>
      <c r="O1319" s="200">
        <v>44859</v>
      </c>
      <c r="P1319" s="178" t="s">
        <v>1105</v>
      </c>
    </row>
    <row r="1320" spans="1:16" ht="71.099999999999994" customHeight="1" x14ac:dyDescent="0.2">
      <c r="A1320" s="174">
        <f t="shared" si="20"/>
        <v>1312</v>
      </c>
      <c r="B1320" s="215" t="s">
        <v>2381</v>
      </c>
      <c r="C1320" s="215" t="s">
        <v>2510</v>
      </c>
      <c r="D1320" s="288" t="s">
        <v>2441</v>
      </c>
      <c r="E1320" s="289" t="s">
        <v>83</v>
      </c>
      <c r="F1320" s="215" t="s">
        <v>34</v>
      </c>
      <c r="G1320" s="289" t="s">
        <v>35</v>
      </c>
      <c r="H1320" s="261">
        <v>44562</v>
      </c>
      <c r="I1320" s="182" t="s">
        <v>3425</v>
      </c>
      <c r="J1320" s="182" t="s">
        <v>3425</v>
      </c>
      <c r="K1320" s="262" t="s">
        <v>47</v>
      </c>
      <c r="L1320" s="200" t="s">
        <v>1045</v>
      </c>
      <c r="M1320" s="200" t="s">
        <v>1045</v>
      </c>
      <c r="N1320" s="200" t="s">
        <v>119</v>
      </c>
      <c r="O1320" s="200">
        <v>44859</v>
      </c>
      <c r="P1320" s="178" t="s">
        <v>1105</v>
      </c>
    </row>
    <row r="1321" spans="1:16" ht="71.099999999999994" customHeight="1" x14ac:dyDescent="0.2">
      <c r="A1321" s="174">
        <f t="shared" si="20"/>
        <v>1313</v>
      </c>
      <c r="B1321" s="215" t="s">
        <v>2381</v>
      </c>
      <c r="C1321" s="215" t="s">
        <v>2799</v>
      </c>
      <c r="D1321" s="288" t="s">
        <v>2443</v>
      </c>
      <c r="E1321" s="289" t="s">
        <v>83</v>
      </c>
      <c r="F1321" s="215" t="s">
        <v>34</v>
      </c>
      <c r="G1321" s="289" t="s">
        <v>35</v>
      </c>
      <c r="H1321" s="261">
        <v>44562</v>
      </c>
      <c r="I1321" s="182" t="s">
        <v>3425</v>
      </c>
      <c r="J1321" s="182" t="s">
        <v>3425</v>
      </c>
      <c r="K1321" s="262" t="s">
        <v>47</v>
      </c>
      <c r="L1321" s="200" t="s">
        <v>1045</v>
      </c>
      <c r="M1321" s="200" t="s">
        <v>1045</v>
      </c>
      <c r="N1321" s="200" t="s">
        <v>119</v>
      </c>
      <c r="O1321" s="200">
        <v>44859</v>
      </c>
      <c r="P1321" s="178" t="s">
        <v>1105</v>
      </c>
    </row>
    <row r="1322" spans="1:16" ht="71.099999999999994" customHeight="1" x14ac:dyDescent="0.2">
      <c r="A1322" s="174">
        <f t="shared" si="20"/>
        <v>1314</v>
      </c>
      <c r="B1322" s="215" t="s">
        <v>2381</v>
      </c>
      <c r="C1322" s="215" t="s">
        <v>2800</v>
      </c>
      <c r="D1322" s="288" t="s">
        <v>2513</v>
      </c>
      <c r="E1322" s="289" t="s">
        <v>83</v>
      </c>
      <c r="F1322" s="215" t="s">
        <v>34</v>
      </c>
      <c r="G1322" s="289" t="s">
        <v>35</v>
      </c>
      <c r="H1322" s="261">
        <v>44562</v>
      </c>
      <c r="I1322" s="182" t="s">
        <v>3425</v>
      </c>
      <c r="J1322" s="182" t="s">
        <v>3425</v>
      </c>
      <c r="K1322" s="180" t="s">
        <v>40</v>
      </c>
      <c r="L1322" s="217" t="s">
        <v>989</v>
      </c>
      <c r="M1322" s="217" t="s">
        <v>989</v>
      </c>
      <c r="N1322" s="181" t="s">
        <v>41</v>
      </c>
      <c r="O1322" s="200">
        <v>44859</v>
      </c>
      <c r="P1322" s="182" t="s">
        <v>989</v>
      </c>
    </row>
    <row r="1323" spans="1:16" ht="71.099999999999994" customHeight="1" x14ac:dyDescent="0.2">
      <c r="A1323" s="174">
        <f t="shared" si="20"/>
        <v>1315</v>
      </c>
      <c r="B1323" s="215" t="s">
        <v>2381</v>
      </c>
      <c r="C1323" s="215" t="s">
        <v>2801</v>
      </c>
      <c r="D1323" s="288" t="s">
        <v>2429</v>
      </c>
      <c r="E1323" s="289" t="s">
        <v>83</v>
      </c>
      <c r="F1323" s="215" t="s">
        <v>34</v>
      </c>
      <c r="G1323" s="289" t="s">
        <v>35</v>
      </c>
      <c r="H1323" s="261">
        <v>44562</v>
      </c>
      <c r="I1323" s="182" t="s">
        <v>3425</v>
      </c>
      <c r="J1323" s="182" t="s">
        <v>3425</v>
      </c>
      <c r="K1323" s="180" t="s">
        <v>40</v>
      </c>
      <c r="L1323" s="217" t="s">
        <v>989</v>
      </c>
      <c r="M1323" s="217" t="s">
        <v>989</v>
      </c>
      <c r="N1323" s="181" t="s">
        <v>41</v>
      </c>
      <c r="O1323" s="200">
        <v>44859</v>
      </c>
      <c r="P1323" s="182" t="s">
        <v>989</v>
      </c>
    </row>
    <row r="1324" spans="1:16" ht="71.099999999999994" customHeight="1" x14ac:dyDescent="0.2">
      <c r="A1324" s="174">
        <f t="shared" si="20"/>
        <v>1316</v>
      </c>
      <c r="B1324" s="215" t="s">
        <v>2381</v>
      </c>
      <c r="C1324" s="215" t="s">
        <v>2802</v>
      </c>
      <c r="D1324" s="288" t="s">
        <v>2433</v>
      </c>
      <c r="E1324" s="289" t="s">
        <v>83</v>
      </c>
      <c r="F1324" s="215" t="s">
        <v>34</v>
      </c>
      <c r="G1324" s="289" t="s">
        <v>35</v>
      </c>
      <c r="H1324" s="261">
        <v>44562</v>
      </c>
      <c r="I1324" s="182" t="s">
        <v>3425</v>
      </c>
      <c r="J1324" s="182" t="s">
        <v>3425</v>
      </c>
      <c r="K1324" s="180" t="s">
        <v>40</v>
      </c>
      <c r="L1324" s="217" t="s">
        <v>989</v>
      </c>
      <c r="M1324" s="217" t="s">
        <v>989</v>
      </c>
      <c r="N1324" s="181" t="s">
        <v>41</v>
      </c>
      <c r="O1324" s="200">
        <v>44859</v>
      </c>
      <c r="P1324" s="182" t="s">
        <v>989</v>
      </c>
    </row>
    <row r="1325" spans="1:16" ht="71.099999999999994" customHeight="1" x14ac:dyDescent="0.2">
      <c r="A1325" s="174">
        <f t="shared" si="20"/>
        <v>1317</v>
      </c>
      <c r="B1325" s="215" t="s">
        <v>2381</v>
      </c>
      <c r="C1325" s="215" t="s">
        <v>2803</v>
      </c>
      <c r="D1325" s="288" t="s">
        <v>2427</v>
      </c>
      <c r="E1325" s="289" t="s">
        <v>83</v>
      </c>
      <c r="F1325" s="215" t="s">
        <v>34</v>
      </c>
      <c r="G1325" s="289" t="s">
        <v>35</v>
      </c>
      <c r="H1325" s="261">
        <v>44562</v>
      </c>
      <c r="I1325" s="182" t="s">
        <v>3425</v>
      </c>
      <c r="J1325" s="182" t="s">
        <v>3425</v>
      </c>
      <c r="K1325" s="180" t="s">
        <v>40</v>
      </c>
      <c r="L1325" s="217" t="s">
        <v>989</v>
      </c>
      <c r="M1325" s="217" t="s">
        <v>989</v>
      </c>
      <c r="N1325" s="181" t="s">
        <v>41</v>
      </c>
      <c r="O1325" s="200">
        <v>44859</v>
      </c>
      <c r="P1325" s="182" t="s">
        <v>989</v>
      </c>
    </row>
    <row r="1326" spans="1:16" ht="71.099999999999994" customHeight="1" x14ac:dyDescent="0.2">
      <c r="A1326" s="174">
        <f t="shared" si="20"/>
        <v>1318</v>
      </c>
      <c r="B1326" s="215" t="s">
        <v>2381</v>
      </c>
      <c r="C1326" s="215" t="s">
        <v>2516</v>
      </c>
      <c r="D1326" s="288" t="s">
        <v>2451</v>
      </c>
      <c r="E1326" s="289" t="s">
        <v>83</v>
      </c>
      <c r="F1326" s="215" t="s">
        <v>34</v>
      </c>
      <c r="G1326" s="289" t="s">
        <v>35</v>
      </c>
      <c r="H1326" s="261">
        <v>44562</v>
      </c>
      <c r="I1326" s="182" t="s">
        <v>3425</v>
      </c>
      <c r="J1326" s="182" t="s">
        <v>3425</v>
      </c>
      <c r="K1326" s="180" t="s">
        <v>40</v>
      </c>
      <c r="L1326" s="217" t="s">
        <v>989</v>
      </c>
      <c r="M1326" s="217" t="s">
        <v>989</v>
      </c>
      <c r="N1326" s="181" t="s">
        <v>41</v>
      </c>
      <c r="O1326" s="200">
        <v>44859</v>
      </c>
      <c r="P1326" s="182" t="s">
        <v>989</v>
      </c>
    </row>
    <row r="1327" spans="1:16" ht="71.099999999999994" customHeight="1" x14ac:dyDescent="0.2">
      <c r="A1327" s="174">
        <f t="shared" si="20"/>
        <v>1319</v>
      </c>
      <c r="B1327" s="215" t="s">
        <v>2381</v>
      </c>
      <c r="C1327" s="215" t="s">
        <v>2517</v>
      </c>
      <c r="D1327" s="288" t="s">
        <v>2453</v>
      </c>
      <c r="E1327" s="289" t="s">
        <v>83</v>
      </c>
      <c r="F1327" s="215" t="s">
        <v>34</v>
      </c>
      <c r="G1327" s="289" t="s">
        <v>35</v>
      </c>
      <c r="H1327" s="261">
        <v>44562</v>
      </c>
      <c r="I1327" s="182" t="s">
        <v>3425</v>
      </c>
      <c r="J1327" s="182" t="s">
        <v>3425</v>
      </c>
      <c r="K1327" s="180" t="s">
        <v>40</v>
      </c>
      <c r="L1327" s="217" t="s">
        <v>989</v>
      </c>
      <c r="M1327" s="217" t="s">
        <v>989</v>
      </c>
      <c r="N1327" s="181" t="s">
        <v>41</v>
      </c>
      <c r="O1327" s="200">
        <v>44859</v>
      </c>
      <c r="P1327" s="182" t="s">
        <v>989</v>
      </c>
    </row>
    <row r="1328" spans="1:16" ht="71.099999999999994" customHeight="1" x14ac:dyDescent="0.2">
      <c r="A1328" s="174">
        <f t="shared" si="20"/>
        <v>1320</v>
      </c>
      <c r="B1328" s="215" t="s">
        <v>2381</v>
      </c>
      <c r="C1328" s="215" t="s">
        <v>2518</v>
      </c>
      <c r="D1328" s="288" t="s">
        <v>2455</v>
      </c>
      <c r="E1328" s="289" t="s">
        <v>83</v>
      </c>
      <c r="F1328" s="215" t="s">
        <v>34</v>
      </c>
      <c r="G1328" s="289" t="s">
        <v>35</v>
      </c>
      <c r="H1328" s="261">
        <v>44562</v>
      </c>
      <c r="I1328" s="182" t="s">
        <v>3425</v>
      </c>
      <c r="J1328" s="182" t="s">
        <v>3425</v>
      </c>
      <c r="K1328" s="180" t="s">
        <v>40</v>
      </c>
      <c r="L1328" s="217" t="s">
        <v>989</v>
      </c>
      <c r="M1328" s="217" t="s">
        <v>989</v>
      </c>
      <c r="N1328" s="181" t="s">
        <v>41</v>
      </c>
      <c r="O1328" s="200">
        <v>44859</v>
      </c>
      <c r="P1328" s="182" t="s">
        <v>989</v>
      </c>
    </row>
    <row r="1329" spans="1:16" ht="71.099999999999994" customHeight="1" x14ac:dyDescent="0.2">
      <c r="A1329" s="174">
        <f t="shared" si="20"/>
        <v>1321</v>
      </c>
      <c r="B1329" s="215" t="s">
        <v>2381</v>
      </c>
      <c r="C1329" s="215" t="s">
        <v>2804</v>
      </c>
      <c r="D1329" s="288" t="s">
        <v>2459</v>
      </c>
      <c r="E1329" s="289" t="s">
        <v>83</v>
      </c>
      <c r="F1329" s="215" t="s">
        <v>34</v>
      </c>
      <c r="G1329" s="289" t="s">
        <v>35</v>
      </c>
      <c r="H1329" s="261">
        <v>44562</v>
      </c>
      <c r="I1329" s="182" t="s">
        <v>3425</v>
      </c>
      <c r="J1329" s="182" t="s">
        <v>3425</v>
      </c>
      <c r="K1329" s="180" t="s">
        <v>40</v>
      </c>
      <c r="L1329" s="217" t="s">
        <v>989</v>
      </c>
      <c r="M1329" s="217" t="s">
        <v>989</v>
      </c>
      <c r="N1329" s="181" t="s">
        <v>41</v>
      </c>
      <c r="O1329" s="200">
        <v>44859</v>
      </c>
      <c r="P1329" s="182" t="s">
        <v>989</v>
      </c>
    </row>
    <row r="1330" spans="1:16" ht="71.099999999999994" customHeight="1" x14ac:dyDescent="0.2">
      <c r="A1330" s="174">
        <f t="shared" si="20"/>
        <v>1322</v>
      </c>
      <c r="B1330" s="215" t="s">
        <v>2381</v>
      </c>
      <c r="C1330" s="215" t="s">
        <v>2520</v>
      </c>
      <c r="D1330" s="288" t="s">
        <v>2461</v>
      </c>
      <c r="E1330" s="289" t="s">
        <v>83</v>
      </c>
      <c r="F1330" s="215" t="s">
        <v>34</v>
      </c>
      <c r="G1330" s="289" t="s">
        <v>35</v>
      </c>
      <c r="H1330" s="261">
        <v>44562</v>
      </c>
      <c r="I1330" s="182" t="s">
        <v>3425</v>
      </c>
      <c r="J1330" s="182" t="s">
        <v>3425</v>
      </c>
      <c r="K1330" s="180" t="s">
        <v>40</v>
      </c>
      <c r="L1330" s="217" t="s">
        <v>989</v>
      </c>
      <c r="M1330" s="217" t="s">
        <v>989</v>
      </c>
      <c r="N1330" s="181" t="s">
        <v>41</v>
      </c>
      <c r="O1330" s="200">
        <v>44859</v>
      </c>
      <c r="P1330" s="182" t="s">
        <v>989</v>
      </c>
    </row>
    <row r="1331" spans="1:16" ht="71.099999999999994" customHeight="1" x14ac:dyDescent="0.2">
      <c r="A1331" s="174">
        <f t="shared" si="20"/>
        <v>1323</v>
      </c>
      <c r="B1331" s="215" t="s">
        <v>2381</v>
      </c>
      <c r="C1331" s="215" t="s">
        <v>2521</v>
      </c>
      <c r="D1331" s="288" t="s">
        <v>2463</v>
      </c>
      <c r="E1331" s="289" t="s">
        <v>83</v>
      </c>
      <c r="F1331" s="215" t="s">
        <v>34</v>
      </c>
      <c r="G1331" s="289" t="s">
        <v>35</v>
      </c>
      <c r="H1331" s="261">
        <v>44562</v>
      </c>
      <c r="I1331" s="182" t="s">
        <v>3425</v>
      </c>
      <c r="J1331" s="182" t="s">
        <v>3425</v>
      </c>
      <c r="K1331" s="180" t="s">
        <v>40</v>
      </c>
      <c r="L1331" s="217" t="s">
        <v>989</v>
      </c>
      <c r="M1331" s="217" t="s">
        <v>989</v>
      </c>
      <c r="N1331" s="181" t="s">
        <v>41</v>
      </c>
      <c r="O1331" s="200">
        <v>44859</v>
      </c>
      <c r="P1331" s="182" t="s">
        <v>989</v>
      </c>
    </row>
    <row r="1332" spans="1:16" ht="71.099999999999994" customHeight="1" x14ac:dyDescent="0.2">
      <c r="A1332" s="174">
        <f t="shared" si="20"/>
        <v>1324</v>
      </c>
      <c r="B1332" s="215" t="s">
        <v>2381</v>
      </c>
      <c r="C1332" s="215" t="s">
        <v>2522</v>
      </c>
      <c r="D1332" s="288" t="s">
        <v>2523</v>
      </c>
      <c r="E1332" s="289" t="s">
        <v>83</v>
      </c>
      <c r="F1332" s="215" t="s">
        <v>34</v>
      </c>
      <c r="G1332" s="289" t="s">
        <v>35</v>
      </c>
      <c r="H1332" s="261">
        <v>44562</v>
      </c>
      <c r="I1332" s="182" t="s">
        <v>3425</v>
      </c>
      <c r="J1332" s="182" t="s">
        <v>3425</v>
      </c>
      <c r="K1332" s="180" t="s">
        <v>40</v>
      </c>
      <c r="L1332" s="217" t="s">
        <v>989</v>
      </c>
      <c r="M1332" s="217" t="s">
        <v>989</v>
      </c>
      <c r="N1332" s="181" t="s">
        <v>41</v>
      </c>
      <c r="O1332" s="200">
        <v>44859</v>
      </c>
      <c r="P1332" s="182" t="s">
        <v>989</v>
      </c>
    </row>
    <row r="1333" spans="1:16" ht="71.099999999999994" customHeight="1" x14ac:dyDescent="0.2">
      <c r="A1333" s="174">
        <f t="shared" si="20"/>
        <v>1325</v>
      </c>
      <c r="B1333" s="215" t="s">
        <v>2381</v>
      </c>
      <c r="C1333" s="215" t="s">
        <v>2524</v>
      </c>
      <c r="D1333" s="288" t="s">
        <v>2525</v>
      </c>
      <c r="E1333" s="289" t="s">
        <v>83</v>
      </c>
      <c r="F1333" s="215" t="s">
        <v>34</v>
      </c>
      <c r="G1333" s="289" t="s">
        <v>35</v>
      </c>
      <c r="H1333" s="261">
        <v>44562</v>
      </c>
      <c r="I1333" s="182" t="s">
        <v>3425</v>
      </c>
      <c r="J1333" s="182" t="s">
        <v>3425</v>
      </c>
      <c r="K1333" s="180" t="s">
        <v>40</v>
      </c>
      <c r="L1333" s="217" t="s">
        <v>989</v>
      </c>
      <c r="M1333" s="217" t="s">
        <v>989</v>
      </c>
      <c r="N1333" s="181" t="s">
        <v>41</v>
      </c>
      <c r="O1333" s="200">
        <v>44859</v>
      </c>
      <c r="P1333" s="182" t="s">
        <v>989</v>
      </c>
    </row>
    <row r="1334" spans="1:16" ht="71.099999999999994" customHeight="1" x14ac:dyDescent="0.2">
      <c r="A1334" s="174">
        <f t="shared" si="20"/>
        <v>1326</v>
      </c>
      <c r="B1334" s="215" t="s">
        <v>2381</v>
      </c>
      <c r="C1334" s="215" t="s">
        <v>2526</v>
      </c>
      <c r="D1334" s="288" t="s">
        <v>2527</v>
      </c>
      <c r="E1334" s="289" t="s">
        <v>83</v>
      </c>
      <c r="F1334" s="215" t="s">
        <v>34</v>
      </c>
      <c r="G1334" s="289" t="s">
        <v>35</v>
      </c>
      <c r="H1334" s="261">
        <v>44562</v>
      </c>
      <c r="I1334" s="182" t="s">
        <v>3425</v>
      </c>
      <c r="J1334" s="182" t="s">
        <v>3425</v>
      </c>
      <c r="K1334" s="180" t="s">
        <v>40</v>
      </c>
      <c r="L1334" s="217" t="s">
        <v>989</v>
      </c>
      <c r="M1334" s="217" t="s">
        <v>989</v>
      </c>
      <c r="N1334" s="181" t="s">
        <v>41</v>
      </c>
      <c r="O1334" s="200">
        <v>44863</v>
      </c>
      <c r="P1334" s="182" t="s">
        <v>989</v>
      </c>
    </row>
    <row r="1335" spans="1:16" ht="71.099999999999994" customHeight="1" x14ac:dyDescent="0.2">
      <c r="A1335" s="174">
        <f t="shared" si="20"/>
        <v>1327</v>
      </c>
      <c r="B1335" s="215" t="s">
        <v>2381</v>
      </c>
      <c r="C1335" s="215" t="s">
        <v>2528</v>
      </c>
      <c r="D1335" s="288" t="s">
        <v>2529</v>
      </c>
      <c r="E1335" s="289" t="s">
        <v>83</v>
      </c>
      <c r="F1335" s="215" t="s">
        <v>34</v>
      </c>
      <c r="G1335" s="289" t="s">
        <v>35</v>
      </c>
      <c r="H1335" s="261">
        <v>44562</v>
      </c>
      <c r="I1335" s="182" t="s">
        <v>3425</v>
      </c>
      <c r="J1335" s="182" t="s">
        <v>3425</v>
      </c>
      <c r="K1335" s="180" t="s">
        <v>40</v>
      </c>
      <c r="L1335" s="217" t="s">
        <v>989</v>
      </c>
      <c r="M1335" s="217" t="s">
        <v>989</v>
      </c>
      <c r="N1335" s="181" t="s">
        <v>41</v>
      </c>
      <c r="O1335" s="200">
        <v>44859</v>
      </c>
      <c r="P1335" s="182" t="s">
        <v>989</v>
      </c>
    </row>
    <row r="1336" spans="1:16" ht="71.099999999999994" customHeight="1" x14ac:dyDescent="0.2">
      <c r="A1336" s="174">
        <f t="shared" si="20"/>
        <v>1328</v>
      </c>
      <c r="B1336" s="215" t="s">
        <v>2381</v>
      </c>
      <c r="C1336" s="215" t="s">
        <v>2530</v>
      </c>
      <c r="D1336" s="288" t="s">
        <v>2531</v>
      </c>
      <c r="E1336" s="289" t="s">
        <v>83</v>
      </c>
      <c r="F1336" s="215" t="s">
        <v>34</v>
      </c>
      <c r="G1336" s="289" t="s">
        <v>35</v>
      </c>
      <c r="H1336" s="261">
        <v>44562</v>
      </c>
      <c r="I1336" s="182" t="s">
        <v>3425</v>
      </c>
      <c r="J1336" s="182" t="s">
        <v>3425</v>
      </c>
      <c r="K1336" s="180" t="s">
        <v>40</v>
      </c>
      <c r="L1336" s="217" t="s">
        <v>989</v>
      </c>
      <c r="M1336" s="217" t="s">
        <v>989</v>
      </c>
      <c r="N1336" s="181" t="s">
        <v>41</v>
      </c>
      <c r="O1336" s="200">
        <v>44859</v>
      </c>
      <c r="P1336" s="182" t="s">
        <v>989</v>
      </c>
    </row>
    <row r="1337" spans="1:16" ht="71.099999999999994" customHeight="1" x14ac:dyDescent="0.2">
      <c r="A1337" s="174">
        <f t="shared" si="20"/>
        <v>1329</v>
      </c>
      <c r="B1337" s="215" t="s">
        <v>2381</v>
      </c>
      <c r="C1337" s="215" t="s">
        <v>2604</v>
      </c>
      <c r="D1337" s="288" t="s">
        <v>2469</v>
      </c>
      <c r="E1337" s="289" t="s">
        <v>83</v>
      </c>
      <c r="F1337" s="215" t="s">
        <v>34</v>
      </c>
      <c r="G1337" s="289" t="s">
        <v>35</v>
      </c>
      <c r="H1337" s="261">
        <v>44562</v>
      </c>
      <c r="I1337" s="182" t="s">
        <v>3425</v>
      </c>
      <c r="J1337" s="182" t="s">
        <v>3425</v>
      </c>
      <c r="K1337" s="180" t="s">
        <v>40</v>
      </c>
      <c r="L1337" s="217" t="s">
        <v>989</v>
      </c>
      <c r="M1337" s="217" t="s">
        <v>989</v>
      </c>
      <c r="N1337" s="181" t="s">
        <v>41</v>
      </c>
      <c r="O1337" s="200">
        <v>44859</v>
      </c>
      <c r="P1337" s="182" t="s">
        <v>989</v>
      </c>
    </row>
    <row r="1338" spans="1:16" ht="71.099999999999994" customHeight="1" x14ac:dyDescent="0.2">
      <c r="A1338" s="174">
        <f t="shared" si="20"/>
        <v>1330</v>
      </c>
      <c r="B1338" s="215" t="s">
        <v>2381</v>
      </c>
      <c r="C1338" s="215" t="s">
        <v>2605</v>
      </c>
      <c r="D1338" s="288" t="s">
        <v>2471</v>
      </c>
      <c r="E1338" s="289" t="s">
        <v>83</v>
      </c>
      <c r="F1338" s="215" t="s">
        <v>34</v>
      </c>
      <c r="G1338" s="289" t="s">
        <v>35</v>
      </c>
      <c r="H1338" s="261">
        <v>44562</v>
      </c>
      <c r="I1338" s="182" t="s">
        <v>3425</v>
      </c>
      <c r="J1338" s="182" t="s">
        <v>3425</v>
      </c>
      <c r="K1338" s="180" t="s">
        <v>40</v>
      </c>
      <c r="L1338" s="217" t="s">
        <v>989</v>
      </c>
      <c r="M1338" s="217" t="s">
        <v>989</v>
      </c>
      <c r="N1338" s="181" t="s">
        <v>41</v>
      </c>
      <c r="O1338" s="200">
        <v>44859</v>
      </c>
      <c r="P1338" s="182" t="s">
        <v>989</v>
      </c>
    </row>
    <row r="1339" spans="1:16" ht="71.099999999999994" customHeight="1" x14ac:dyDescent="0.2">
      <c r="A1339" s="174">
        <f t="shared" si="20"/>
        <v>1331</v>
      </c>
      <c r="B1339" s="215" t="s">
        <v>2381</v>
      </c>
      <c r="C1339" s="215" t="s">
        <v>2472</v>
      </c>
      <c r="D1339" s="288" t="s">
        <v>2532</v>
      </c>
      <c r="E1339" s="289" t="s">
        <v>83</v>
      </c>
      <c r="F1339" s="215" t="s">
        <v>34</v>
      </c>
      <c r="G1339" s="289" t="s">
        <v>35</v>
      </c>
      <c r="H1339" s="261">
        <v>44562</v>
      </c>
      <c r="I1339" s="182" t="s">
        <v>3425</v>
      </c>
      <c r="J1339" s="182" t="s">
        <v>3425</v>
      </c>
      <c r="K1339" s="180" t="s">
        <v>40</v>
      </c>
      <c r="L1339" s="217" t="s">
        <v>989</v>
      </c>
      <c r="M1339" s="217" t="s">
        <v>989</v>
      </c>
      <c r="N1339" s="181" t="s">
        <v>41</v>
      </c>
      <c r="O1339" s="200">
        <v>44859</v>
      </c>
      <c r="P1339" s="182" t="s">
        <v>989</v>
      </c>
    </row>
    <row r="1340" spans="1:16" ht="71.099999999999994" customHeight="1" x14ac:dyDescent="0.2">
      <c r="A1340" s="174">
        <f t="shared" si="20"/>
        <v>1332</v>
      </c>
      <c r="B1340" s="215" t="s">
        <v>2381</v>
      </c>
      <c r="C1340" s="215" t="s">
        <v>2533</v>
      </c>
      <c r="D1340" s="288" t="s">
        <v>2475</v>
      </c>
      <c r="E1340" s="289" t="s">
        <v>83</v>
      </c>
      <c r="F1340" s="215" t="s">
        <v>34</v>
      </c>
      <c r="G1340" s="289" t="s">
        <v>35</v>
      </c>
      <c r="H1340" s="261">
        <v>44562</v>
      </c>
      <c r="I1340" s="182" t="s">
        <v>3425</v>
      </c>
      <c r="J1340" s="182" t="s">
        <v>3425</v>
      </c>
      <c r="K1340" s="180" t="s">
        <v>40</v>
      </c>
      <c r="L1340" s="217" t="s">
        <v>989</v>
      </c>
      <c r="M1340" s="217" t="s">
        <v>989</v>
      </c>
      <c r="N1340" s="181" t="s">
        <v>41</v>
      </c>
      <c r="O1340" s="200">
        <v>44859</v>
      </c>
      <c r="P1340" s="182" t="s">
        <v>989</v>
      </c>
    </row>
    <row r="1341" spans="1:16" ht="71.099999999999994" customHeight="1" x14ac:dyDescent="0.2">
      <c r="A1341" s="174">
        <f t="shared" si="20"/>
        <v>1333</v>
      </c>
      <c r="B1341" s="215" t="s">
        <v>2381</v>
      </c>
      <c r="C1341" s="215" t="s">
        <v>2534</v>
      </c>
      <c r="D1341" s="288" t="s">
        <v>2475</v>
      </c>
      <c r="E1341" s="289" t="s">
        <v>83</v>
      </c>
      <c r="F1341" s="215" t="s">
        <v>34</v>
      </c>
      <c r="G1341" s="289" t="s">
        <v>35</v>
      </c>
      <c r="H1341" s="261">
        <v>44562</v>
      </c>
      <c r="I1341" s="182" t="s">
        <v>3425</v>
      </c>
      <c r="J1341" s="182" t="s">
        <v>3425</v>
      </c>
      <c r="K1341" s="180" t="s">
        <v>40</v>
      </c>
      <c r="L1341" s="217" t="s">
        <v>989</v>
      </c>
      <c r="M1341" s="217" t="s">
        <v>989</v>
      </c>
      <c r="N1341" s="181" t="s">
        <v>41</v>
      </c>
      <c r="O1341" s="200">
        <v>44859</v>
      </c>
      <c r="P1341" s="182" t="s">
        <v>989</v>
      </c>
    </row>
    <row r="1342" spans="1:16" ht="71.099999999999994" customHeight="1" x14ac:dyDescent="0.2">
      <c r="A1342" s="174">
        <f t="shared" si="20"/>
        <v>1334</v>
      </c>
      <c r="B1342" s="215" t="s">
        <v>2381</v>
      </c>
      <c r="C1342" s="215" t="s">
        <v>2535</v>
      </c>
      <c r="D1342" s="288" t="s">
        <v>2453</v>
      </c>
      <c r="E1342" s="289" t="s">
        <v>83</v>
      </c>
      <c r="F1342" s="215" t="s">
        <v>34</v>
      </c>
      <c r="G1342" s="289" t="s">
        <v>35</v>
      </c>
      <c r="H1342" s="261">
        <v>44562</v>
      </c>
      <c r="I1342" s="182" t="s">
        <v>3425</v>
      </c>
      <c r="J1342" s="182" t="s">
        <v>3425</v>
      </c>
      <c r="K1342" s="180" t="s">
        <v>40</v>
      </c>
      <c r="L1342" s="217" t="s">
        <v>989</v>
      </c>
      <c r="M1342" s="217" t="s">
        <v>989</v>
      </c>
      <c r="N1342" s="181" t="s">
        <v>41</v>
      </c>
      <c r="O1342" s="200">
        <v>44859</v>
      </c>
      <c r="P1342" s="182" t="s">
        <v>989</v>
      </c>
    </row>
    <row r="1343" spans="1:16" ht="71.099999999999994" customHeight="1" x14ac:dyDescent="0.2">
      <c r="A1343" s="174">
        <f t="shared" si="20"/>
        <v>1335</v>
      </c>
      <c r="B1343" s="215" t="s">
        <v>2381</v>
      </c>
      <c r="C1343" s="215" t="s">
        <v>2536</v>
      </c>
      <c r="D1343" s="288" t="s">
        <v>2455</v>
      </c>
      <c r="E1343" s="289" t="s">
        <v>83</v>
      </c>
      <c r="F1343" s="215" t="s">
        <v>34</v>
      </c>
      <c r="G1343" s="289" t="s">
        <v>35</v>
      </c>
      <c r="H1343" s="261">
        <v>44562</v>
      </c>
      <c r="I1343" s="182" t="s">
        <v>3425</v>
      </c>
      <c r="J1343" s="182" t="s">
        <v>3425</v>
      </c>
      <c r="K1343" s="180" t="s">
        <v>40</v>
      </c>
      <c r="L1343" s="217" t="s">
        <v>989</v>
      </c>
      <c r="M1343" s="217" t="s">
        <v>989</v>
      </c>
      <c r="N1343" s="181" t="s">
        <v>41</v>
      </c>
      <c r="O1343" s="200">
        <v>44859</v>
      </c>
      <c r="P1343" s="182" t="s">
        <v>989</v>
      </c>
    </row>
    <row r="1344" spans="1:16" ht="71.099999999999994" customHeight="1" x14ac:dyDescent="0.2">
      <c r="A1344" s="174">
        <f t="shared" si="20"/>
        <v>1336</v>
      </c>
      <c r="B1344" s="215" t="s">
        <v>2381</v>
      </c>
      <c r="C1344" s="215" t="s">
        <v>2805</v>
      </c>
      <c r="D1344" s="288" t="s">
        <v>2459</v>
      </c>
      <c r="E1344" s="289" t="s">
        <v>83</v>
      </c>
      <c r="F1344" s="215" t="s">
        <v>34</v>
      </c>
      <c r="G1344" s="289" t="s">
        <v>35</v>
      </c>
      <c r="H1344" s="261">
        <v>44562</v>
      </c>
      <c r="I1344" s="182" t="s">
        <v>3425</v>
      </c>
      <c r="J1344" s="182" t="s">
        <v>3425</v>
      </c>
      <c r="K1344" s="180" t="s">
        <v>40</v>
      </c>
      <c r="L1344" s="217" t="s">
        <v>989</v>
      </c>
      <c r="M1344" s="217" t="s">
        <v>989</v>
      </c>
      <c r="N1344" s="181" t="s">
        <v>41</v>
      </c>
      <c r="O1344" s="200">
        <v>44859</v>
      </c>
      <c r="P1344" s="182" t="s">
        <v>989</v>
      </c>
    </row>
    <row r="1345" spans="1:16" ht="71.099999999999994" customHeight="1" x14ac:dyDescent="0.2">
      <c r="A1345" s="174">
        <f t="shared" si="20"/>
        <v>1337</v>
      </c>
      <c r="B1345" s="215" t="s">
        <v>2381</v>
      </c>
      <c r="C1345" s="215" t="s">
        <v>2537</v>
      </c>
      <c r="D1345" s="288" t="s">
        <v>2461</v>
      </c>
      <c r="E1345" s="289" t="s">
        <v>83</v>
      </c>
      <c r="F1345" s="215" t="s">
        <v>34</v>
      </c>
      <c r="G1345" s="289" t="s">
        <v>35</v>
      </c>
      <c r="H1345" s="261">
        <v>44562</v>
      </c>
      <c r="I1345" s="182" t="s">
        <v>3425</v>
      </c>
      <c r="J1345" s="182" t="s">
        <v>3425</v>
      </c>
      <c r="K1345" s="180" t="s">
        <v>40</v>
      </c>
      <c r="L1345" s="217" t="s">
        <v>989</v>
      </c>
      <c r="M1345" s="217" t="s">
        <v>989</v>
      </c>
      <c r="N1345" s="181" t="s">
        <v>41</v>
      </c>
      <c r="O1345" s="200">
        <v>44859</v>
      </c>
      <c r="P1345" s="182" t="s">
        <v>989</v>
      </c>
    </row>
    <row r="1346" spans="1:16" ht="71.099999999999994" customHeight="1" x14ac:dyDescent="0.2">
      <c r="A1346" s="174">
        <f t="shared" si="20"/>
        <v>1338</v>
      </c>
      <c r="B1346" s="215" t="s">
        <v>2381</v>
      </c>
      <c r="C1346" s="215" t="s">
        <v>2538</v>
      </c>
      <c r="D1346" s="288" t="s">
        <v>2463</v>
      </c>
      <c r="E1346" s="289" t="s">
        <v>83</v>
      </c>
      <c r="F1346" s="215" t="s">
        <v>34</v>
      </c>
      <c r="G1346" s="289" t="s">
        <v>35</v>
      </c>
      <c r="H1346" s="261">
        <v>44562</v>
      </c>
      <c r="I1346" s="182" t="s">
        <v>3425</v>
      </c>
      <c r="J1346" s="182" t="s">
        <v>3425</v>
      </c>
      <c r="K1346" s="180" t="s">
        <v>40</v>
      </c>
      <c r="L1346" s="217" t="s">
        <v>989</v>
      </c>
      <c r="M1346" s="217" t="s">
        <v>989</v>
      </c>
      <c r="N1346" s="181" t="s">
        <v>41</v>
      </c>
      <c r="O1346" s="200">
        <v>44859</v>
      </c>
      <c r="P1346" s="182" t="s">
        <v>989</v>
      </c>
    </row>
    <row r="1347" spans="1:16" ht="71.099999999999994" customHeight="1" x14ac:dyDescent="0.2">
      <c r="A1347" s="174">
        <f t="shared" si="20"/>
        <v>1339</v>
      </c>
      <c r="B1347" s="215" t="s">
        <v>2381</v>
      </c>
      <c r="C1347" s="215" t="s">
        <v>2539</v>
      </c>
      <c r="D1347" s="288" t="s">
        <v>2540</v>
      </c>
      <c r="E1347" s="289" t="s">
        <v>83</v>
      </c>
      <c r="F1347" s="215" t="s">
        <v>34</v>
      </c>
      <c r="G1347" s="289" t="s">
        <v>35</v>
      </c>
      <c r="H1347" s="261">
        <v>44562</v>
      </c>
      <c r="I1347" s="182" t="s">
        <v>3425</v>
      </c>
      <c r="J1347" s="182" t="s">
        <v>3425</v>
      </c>
      <c r="K1347" s="180" t="s">
        <v>40</v>
      </c>
      <c r="L1347" s="217" t="s">
        <v>989</v>
      </c>
      <c r="M1347" s="217" t="s">
        <v>989</v>
      </c>
      <c r="N1347" s="181" t="s">
        <v>41</v>
      </c>
      <c r="O1347" s="200">
        <v>44859</v>
      </c>
      <c r="P1347" s="182" t="s">
        <v>989</v>
      </c>
    </row>
    <row r="1348" spans="1:16" ht="71.099999999999994" customHeight="1" x14ac:dyDescent="0.2">
      <c r="A1348" s="174">
        <f t="shared" si="20"/>
        <v>1340</v>
      </c>
      <c r="B1348" s="215" t="s">
        <v>2381</v>
      </c>
      <c r="C1348" s="215" t="s">
        <v>2541</v>
      </c>
      <c r="D1348" s="288" t="s">
        <v>2542</v>
      </c>
      <c r="E1348" s="289" t="s">
        <v>83</v>
      </c>
      <c r="F1348" s="215" t="s">
        <v>34</v>
      </c>
      <c r="G1348" s="289" t="s">
        <v>35</v>
      </c>
      <c r="H1348" s="261">
        <v>44562</v>
      </c>
      <c r="I1348" s="182" t="s">
        <v>3425</v>
      </c>
      <c r="J1348" s="182" t="s">
        <v>3425</v>
      </c>
      <c r="K1348" s="180" t="s">
        <v>40</v>
      </c>
      <c r="L1348" s="217" t="s">
        <v>989</v>
      </c>
      <c r="M1348" s="217" t="s">
        <v>989</v>
      </c>
      <c r="N1348" s="181" t="s">
        <v>41</v>
      </c>
      <c r="O1348" s="200">
        <v>44859</v>
      </c>
      <c r="P1348" s="182" t="s">
        <v>989</v>
      </c>
    </row>
    <row r="1349" spans="1:16" ht="71.099999999999994" customHeight="1" x14ac:dyDescent="0.2">
      <c r="A1349" s="174">
        <f t="shared" si="20"/>
        <v>1341</v>
      </c>
      <c r="B1349" s="215" t="s">
        <v>2381</v>
      </c>
      <c r="C1349" s="215" t="s">
        <v>2806</v>
      </c>
      <c r="D1349" s="288" t="s">
        <v>2544</v>
      </c>
      <c r="E1349" s="289" t="s">
        <v>83</v>
      </c>
      <c r="F1349" s="215" t="s">
        <v>34</v>
      </c>
      <c r="G1349" s="289" t="s">
        <v>35</v>
      </c>
      <c r="H1349" s="261">
        <v>44562</v>
      </c>
      <c r="I1349" s="182" t="s">
        <v>3425</v>
      </c>
      <c r="J1349" s="182" t="s">
        <v>3425</v>
      </c>
      <c r="K1349" s="180" t="s">
        <v>40</v>
      </c>
      <c r="L1349" s="217" t="s">
        <v>989</v>
      </c>
      <c r="M1349" s="217" t="s">
        <v>989</v>
      </c>
      <c r="N1349" s="181" t="s">
        <v>41</v>
      </c>
      <c r="O1349" s="200">
        <v>44859</v>
      </c>
      <c r="P1349" s="182" t="s">
        <v>989</v>
      </c>
    </row>
    <row r="1350" spans="1:16" ht="71.099999999999994" customHeight="1" x14ac:dyDescent="0.2">
      <c r="A1350" s="174">
        <f t="shared" si="20"/>
        <v>1342</v>
      </c>
      <c r="B1350" s="215" t="s">
        <v>2381</v>
      </c>
      <c r="C1350" s="215" t="s">
        <v>2807</v>
      </c>
      <c r="D1350" s="288" t="s">
        <v>2546</v>
      </c>
      <c r="E1350" s="289" t="s">
        <v>83</v>
      </c>
      <c r="F1350" s="215" t="s">
        <v>34</v>
      </c>
      <c r="G1350" s="289" t="s">
        <v>35</v>
      </c>
      <c r="H1350" s="261">
        <v>44562</v>
      </c>
      <c r="I1350" s="182" t="s">
        <v>3425</v>
      </c>
      <c r="J1350" s="182" t="s">
        <v>3425</v>
      </c>
      <c r="K1350" s="180" t="s">
        <v>40</v>
      </c>
      <c r="L1350" s="217" t="s">
        <v>989</v>
      </c>
      <c r="M1350" s="217" t="s">
        <v>989</v>
      </c>
      <c r="N1350" s="181" t="s">
        <v>41</v>
      </c>
      <c r="O1350" s="200">
        <v>44859</v>
      </c>
      <c r="P1350" s="182" t="s">
        <v>989</v>
      </c>
    </row>
    <row r="1351" spans="1:16" ht="71.099999999999994" customHeight="1" x14ac:dyDescent="0.2">
      <c r="A1351" s="174">
        <f t="shared" si="20"/>
        <v>1343</v>
      </c>
      <c r="B1351" s="215" t="s">
        <v>2381</v>
      </c>
      <c r="C1351" s="187" t="s">
        <v>2488</v>
      </c>
      <c r="D1351" s="288" t="s">
        <v>2489</v>
      </c>
      <c r="E1351" s="289" t="s">
        <v>83</v>
      </c>
      <c r="F1351" s="215" t="s">
        <v>34</v>
      </c>
      <c r="G1351" s="289" t="s">
        <v>35</v>
      </c>
      <c r="H1351" s="261">
        <v>45105</v>
      </c>
      <c r="I1351" s="182" t="s">
        <v>3425</v>
      </c>
      <c r="J1351" s="182" t="s">
        <v>3425</v>
      </c>
      <c r="K1351" s="180" t="s">
        <v>40</v>
      </c>
      <c r="L1351" s="217" t="s">
        <v>989</v>
      </c>
      <c r="M1351" s="217" t="s">
        <v>989</v>
      </c>
      <c r="N1351" s="181" t="s">
        <v>41</v>
      </c>
      <c r="O1351" s="263">
        <v>45105</v>
      </c>
      <c r="P1351" s="182" t="s">
        <v>989</v>
      </c>
    </row>
    <row r="1352" spans="1:16" ht="71.099999999999994" customHeight="1" x14ac:dyDescent="0.2">
      <c r="A1352" s="174">
        <f t="shared" si="20"/>
        <v>1344</v>
      </c>
      <c r="B1352" s="215" t="s">
        <v>2381</v>
      </c>
      <c r="C1352" s="215" t="s">
        <v>1522</v>
      </c>
      <c r="D1352" s="288" t="s">
        <v>2808</v>
      </c>
      <c r="E1352" s="289" t="s">
        <v>44</v>
      </c>
      <c r="F1352" s="215" t="s">
        <v>34</v>
      </c>
      <c r="G1352" s="289" t="s">
        <v>35</v>
      </c>
      <c r="H1352" s="261">
        <v>44197</v>
      </c>
      <c r="I1352" s="182" t="s">
        <v>3425</v>
      </c>
      <c r="J1352" s="182" t="s">
        <v>3425</v>
      </c>
      <c r="K1352" s="262" t="s">
        <v>2809</v>
      </c>
      <c r="L1352" s="200" t="s">
        <v>2810</v>
      </c>
      <c r="M1352" s="200" t="s">
        <v>2810</v>
      </c>
      <c r="N1352" s="200" t="s">
        <v>119</v>
      </c>
      <c r="O1352" s="200">
        <v>44859</v>
      </c>
      <c r="P1352" s="200" t="s">
        <v>1570</v>
      </c>
    </row>
    <row r="1353" spans="1:16" ht="71.099999999999994" customHeight="1" x14ac:dyDescent="0.2">
      <c r="A1353" s="174">
        <f t="shared" si="20"/>
        <v>1345</v>
      </c>
      <c r="B1353" s="215" t="s">
        <v>2381</v>
      </c>
      <c r="C1353" s="215" t="s">
        <v>2811</v>
      </c>
      <c r="D1353" s="288" t="s">
        <v>2812</v>
      </c>
      <c r="E1353" s="289" t="s">
        <v>44</v>
      </c>
      <c r="F1353" s="215" t="s">
        <v>34</v>
      </c>
      <c r="G1353" s="289" t="s">
        <v>35</v>
      </c>
      <c r="H1353" s="261">
        <v>44197</v>
      </c>
      <c r="I1353" s="182" t="s">
        <v>3425</v>
      </c>
      <c r="J1353" s="182" t="s">
        <v>3425</v>
      </c>
      <c r="K1353" s="180" t="s">
        <v>40</v>
      </c>
      <c r="L1353" s="217" t="s">
        <v>989</v>
      </c>
      <c r="M1353" s="217" t="s">
        <v>989</v>
      </c>
      <c r="N1353" s="181" t="s">
        <v>41</v>
      </c>
      <c r="O1353" s="200">
        <v>44433</v>
      </c>
      <c r="P1353" s="182" t="s">
        <v>989</v>
      </c>
    </row>
    <row r="1354" spans="1:16" ht="71.099999999999994" customHeight="1" x14ac:dyDescent="0.2">
      <c r="A1354" s="174">
        <f t="shared" si="20"/>
        <v>1346</v>
      </c>
      <c r="B1354" s="215" t="s">
        <v>2381</v>
      </c>
      <c r="C1354" s="215" t="s">
        <v>2813</v>
      </c>
      <c r="D1354" s="288" t="s">
        <v>2814</v>
      </c>
      <c r="E1354" s="289" t="s">
        <v>83</v>
      </c>
      <c r="F1354" s="215" t="s">
        <v>84</v>
      </c>
      <c r="G1354" s="289" t="s">
        <v>35</v>
      </c>
      <c r="H1354" s="261">
        <v>44197</v>
      </c>
      <c r="I1354" s="182" t="s">
        <v>3425</v>
      </c>
      <c r="J1354" s="182" t="s">
        <v>3425</v>
      </c>
      <c r="K1354" s="180" t="s">
        <v>40</v>
      </c>
      <c r="L1354" s="217" t="s">
        <v>989</v>
      </c>
      <c r="M1354" s="217" t="s">
        <v>989</v>
      </c>
      <c r="N1354" s="181" t="s">
        <v>41</v>
      </c>
      <c r="O1354" s="200">
        <v>44433</v>
      </c>
      <c r="P1354" s="182" t="s">
        <v>989</v>
      </c>
    </row>
    <row r="1355" spans="1:16" ht="71.099999999999994" customHeight="1" x14ac:dyDescent="0.2">
      <c r="A1355" s="174">
        <f t="shared" ref="A1355:A1418" si="21">A1354+1</f>
        <v>1347</v>
      </c>
      <c r="B1355" s="215" t="s">
        <v>2381</v>
      </c>
      <c r="C1355" s="215" t="s">
        <v>2813</v>
      </c>
      <c r="D1355" s="288" t="s">
        <v>2814</v>
      </c>
      <c r="E1355" s="289" t="s">
        <v>83</v>
      </c>
      <c r="F1355" s="215" t="s">
        <v>84</v>
      </c>
      <c r="G1355" s="289" t="s">
        <v>35</v>
      </c>
      <c r="H1355" s="261">
        <v>44197</v>
      </c>
      <c r="I1355" s="182" t="s">
        <v>3425</v>
      </c>
      <c r="J1355" s="182" t="s">
        <v>3425</v>
      </c>
      <c r="K1355" s="262" t="s">
        <v>47</v>
      </c>
      <c r="L1355" s="200" t="s">
        <v>1045</v>
      </c>
      <c r="M1355" s="200" t="s">
        <v>1045</v>
      </c>
      <c r="N1355" s="200" t="s">
        <v>119</v>
      </c>
      <c r="O1355" s="200">
        <v>44440</v>
      </c>
      <c r="P1355" s="178" t="s">
        <v>1105</v>
      </c>
    </row>
    <row r="1356" spans="1:16" ht="71.099999999999994" customHeight="1" x14ac:dyDescent="0.2">
      <c r="A1356" s="174">
        <f t="shared" si="21"/>
        <v>1348</v>
      </c>
      <c r="B1356" s="274" t="s">
        <v>2815</v>
      </c>
      <c r="C1356" s="274" t="s">
        <v>2816</v>
      </c>
      <c r="D1356" s="286" t="s">
        <v>2817</v>
      </c>
      <c r="E1356" s="273" t="s">
        <v>33</v>
      </c>
      <c r="F1356" s="274" t="s">
        <v>138</v>
      </c>
      <c r="G1356" s="273" t="s">
        <v>35</v>
      </c>
      <c r="H1356" s="225">
        <v>44197</v>
      </c>
      <c r="I1356" s="182" t="s">
        <v>2818</v>
      </c>
      <c r="J1356" s="178" t="s">
        <v>2819</v>
      </c>
      <c r="K1356" s="180" t="s">
        <v>40</v>
      </c>
      <c r="L1356" s="217" t="s">
        <v>989</v>
      </c>
      <c r="M1356" s="217" t="s">
        <v>989</v>
      </c>
      <c r="N1356" s="181" t="s">
        <v>41</v>
      </c>
      <c r="O1356" s="184">
        <v>44427</v>
      </c>
      <c r="P1356" s="182" t="s">
        <v>989</v>
      </c>
    </row>
    <row r="1357" spans="1:16" ht="71.099999999999994" customHeight="1" x14ac:dyDescent="0.2">
      <c r="A1357" s="174">
        <f t="shared" si="21"/>
        <v>1349</v>
      </c>
      <c r="B1357" s="274" t="s">
        <v>2815</v>
      </c>
      <c r="C1357" s="274" t="s">
        <v>2820</v>
      </c>
      <c r="D1357" s="274" t="s">
        <v>2821</v>
      </c>
      <c r="E1357" s="273" t="s">
        <v>33</v>
      </c>
      <c r="F1357" s="274" t="s">
        <v>138</v>
      </c>
      <c r="G1357" s="273" t="s">
        <v>35</v>
      </c>
      <c r="H1357" s="225">
        <v>44197</v>
      </c>
      <c r="I1357" s="182" t="s">
        <v>2818</v>
      </c>
      <c r="J1357" s="178" t="s">
        <v>2819</v>
      </c>
      <c r="K1357" s="180" t="s">
        <v>40</v>
      </c>
      <c r="L1357" s="217" t="s">
        <v>989</v>
      </c>
      <c r="M1357" s="217" t="s">
        <v>989</v>
      </c>
      <c r="N1357" s="181" t="s">
        <v>41</v>
      </c>
      <c r="O1357" s="264">
        <v>44427</v>
      </c>
      <c r="P1357" s="182" t="s">
        <v>989</v>
      </c>
    </row>
    <row r="1358" spans="1:16" ht="71.099999999999994" customHeight="1" x14ac:dyDescent="0.2">
      <c r="A1358" s="174">
        <f t="shared" si="21"/>
        <v>1350</v>
      </c>
      <c r="B1358" s="274" t="s">
        <v>2815</v>
      </c>
      <c r="C1358" s="274" t="s">
        <v>2822</v>
      </c>
      <c r="D1358" s="285" t="s">
        <v>2823</v>
      </c>
      <c r="E1358" s="273" t="s">
        <v>83</v>
      </c>
      <c r="F1358" s="274" t="s">
        <v>34</v>
      </c>
      <c r="G1358" s="273" t="s">
        <v>35</v>
      </c>
      <c r="H1358" s="225">
        <v>44197</v>
      </c>
      <c r="I1358" s="182" t="s">
        <v>2818</v>
      </c>
      <c r="J1358" s="178" t="s">
        <v>2819</v>
      </c>
      <c r="K1358" s="180" t="s">
        <v>47</v>
      </c>
      <c r="L1358" s="178" t="s">
        <v>1045</v>
      </c>
      <c r="M1358" s="178" t="s">
        <v>1045</v>
      </c>
      <c r="N1358" s="181" t="s">
        <v>119</v>
      </c>
      <c r="O1358" s="184">
        <v>44427</v>
      </c>
      <c r="P1358" s="178" t="s">
        <v>1105</v>
      </c>
    </row>
    <row r="1359" spans="1:16" ht="71.099999999999994" customHeight="1" x14ac:dyDescent="0.2">
      <c r="A1359" s="174">
        <f t="shared" si="21"/>
        <v>1351</v>
      </c>
      <c r="B1359" s="274" t="s">
        <v>2815</v>
      </c>
      <c r="C1359" s="274" t="s">
        <v>2824</v>
      </c>
      <c r="D1359" s="285" t="s">
        <v>2825</v>
      </c>
      <c r="E1359" s="273" t="s">
        <v>44</v>
      </c>
      <c r="F1359" s="274" t="s">
        <v>34</v>
      </c>
      <c r="G1359" s="273" t="s">
        <v>35</v>
      </c>
      <c r="H1359" s="225">
        <v>44197</v>
      </c>
      <c r="I1359" s="182" t="s">
        <v>2818</v>
      </c>
      <c r="J1359" s="178" t="s">
        <v>2819</v>
      </c>
      <c r="K1359" s="180" t="s">
        <v>40</v>
      </c>
      <c r="L1359" s="217" t="s">
        <v>989</v>
      </c>
      <c r="M1359" s="217" t="s">
        <v>989</v>
      </c>
      <c r="N1359" s="181" t="s">
        <v>41</v>
      </c>
      <c r="O1359" s="184">
        <v>44427</v>
      </c>
      <c r="P1359" s="182" t="s">
        <v>989</v>
      </c>
    </row>
    <row r="1360" spans="1:16" ht="71.099999999999994" customHeight="1" x14ac:dyDescent="0.2">
      <c r="A1360" s="174">
        <f t="shared" si="21"/>
        <v>1352</v>
      </c>
      <c r="B1360" s="274" t="s">
        <v>2815</v>
      </c>
      <c r="C1360" s="274" t="s">
        <v>2826</v>
      </c>
      <c r="D1360" s="274" t="s">
        <v>2827</v>
      </c>
      <c r="E1360" s="273" t="s">
        <v>83</v>
      </c>
      <c r="F1360" s="274" t="s">
        <v>34</v>
      </c>
      <c r="G1360" s="273" t="s">
        <v>35</v>
      </c>
      <c r="H1360" s="225">
        <v>44197</v>
      </c>
      <c r="I1360" s="182" t="s">
        <v>2818</v>
      </c>
      <c r="J1360" s="178" t="s">
        <v>2819</v>
      </c>
      <c r="K1360" s="180" t="s">
        <v>40</v>
      </c>
      <c r="L1360" s="217" t="s">
        <v>989</v>
      </c>
      <c r="M1360" s="217" t="s">
        <v>989</v>
      </c>
      <c r="N1360" s="181" t="s">
        <v>41</v>
      </c>
      <c r="O1360" s="184">
        <v>44427</v>
      </c>
      <c r="P1360" s="182" t="s">
        <v>989</v>
      </c>
    </row>
    <row r="1361" spans="1:16" ht="71.099999999999994" customHeight="1" x14ac:dyDescent="0.2">
      <c r="A1361" s="174">
        <f t="shared" si="21"/>
        <v>1353</v>
      </c>
      <c r="B1361" s="274" t="s">
        <v>2815</v>
      </c>
      <c r="C1361" s="274" t="s">
        <v>2828</v>
      </c>
      <c r="D1361" s="274" t="s">
        <v>2829</v>
      </c>
      <c r="E1361" s="273" t="s">
        <v>83</v>
      </c>
      <c r="F1361" s="274" t="s">
        <v>34</v>
      </c>
      <c r="G1361" s="273" t="s">
        <v>35</v>
      </c>
      <c r="H1361" s="225">
        <v>44197</v>
      </c>
      <c r="I1361" s="182" t="s">
        <v>2818</v>
      </c>
      <c r="J1361" s="178" t="s">
        <v>2819</v>
      </c>
      <c r="K1361" s="180" t="s">
        <v>40</v>
      </c>
      <c r="L1361" s="217" t="s">
        <v>989</v>
      </c>
      <c r="M1361" s="217" t="s">
        <v>989</v>
      </c>
      <c r="N1361" s="181" t="s">
        <v>41</v>
      </c>
      <c r="O1361" s="184">
        <v>44427</v>
      </c>
      <c r="P1361" s="182" t="s">
        <v>989</v>
      </c>
    </row>
    <row r="1362" spans="1:16" ht="71.099999999999994" customHeight="1" x14ac:dyDescent="0.2">
      <c r="A1362" s="174">
        <f t="shared" si="21"/>
        <v>1354</v>
      </c>
      <c r="B1362" s="274" t="s">
        <v>2815</v>
      </c>
      <c r="C1362" s="274" t="s">
        <v>2830</v>
      </c>
      <c r="D1362" s="286" t="s">
        <v>2831</v>
      </c>
      <c r="E1362" s="273" t="s">
        <v>83</v>
      </c>
      <c r="F1362" s="274" t="s">
        <v>34</v>
      </c>
      <c r="G1362" s="273" t="s">
        <v>35</v>
      </c>
      <c r="H1362" s="225">
        <v>44197</v>
      </c>
      <c r="I1362" s="182" t="s">
        <v>2818</v>
      </c>
      <c r="J1362" s="178" t="s">
        <v>2819</v>
      </c>
      <c r="K1362" s="180" t="s">
        <v>40</v>
      </c>
      <c r="L1362" s="217" t="s">
        <v>989</v>
      </c>
      <c r="M1362" s="217" t="s">
        <v>989</v>
      </c>
      <c r="N1362" s="181" t="s">
        <v>41</v>
      </c>
      <c r="O1362" s="184">
        <v>44427</v>
      </c>
      <c r="P1362" s="182" t="s">
        <v>989</v>
      </c>
    </row>
    <row r="1363" spans="1:16" ht="71.099999999999994" customHeight="1" x14ac:dyDescent="0.2">
      <c r="A1363" s="174">
        <f t="shared" si="21"/>
        <v>1355</v>
      </c>
      <c r="B1363" s="274" t="s">
        <v>2815</v>
      </c>
      <c r="C1363" s="274" t="s">
        <v>2832</v>
      </c>
      <c r="D1363" s="285" t="s">
        <v>2833</v>
      </c>
      <c r="E1363" s="273" t="s">
        <v>83</v>
      </c>
      <c r="F1363" s="274" t="s">
        <v>34</v>
      </c>
      <c r="G1363" s="273" t="s">
        <v>35</v>
      </c>
      <c r="H1363" s="225">
        <v>44197</v>
      </c>
      <c r="I1363" s="182" t="s">
        <v>2818</v>
      </c>
      <c r="J1363" s="178" t="s">
        <v>2819</v>
      </c>
      <c r="K1363" s="180" t="s">
        <v>40</v>
      </c>
      <c r="L1363" s="217" t="s">
        <v>989</v>
      </c>
      <c r="M1363" s="217" t="s">
        <v>989</v>
      </c>
      <c r="N1363" s="181" t="s">
        <v>41</v>
      </c>
      <c r="O1363" s="184">
        <v>44427</v>
      </c>
      <c r="P1363" s="182" t="s">
        <v>989</v>
      </c>
    </row>
    <row r="1364" spans="1:16" ht="71.099999999999994" customHeight="1" x14ac:dyDescent="0.2">
      <c r="A1364" s="174">
        <f t="shared" si="21"/>
        <v>1356</v>
      </c>
      <c r="B1364" s="274" t="s">
        <v>2815</v>
      </c>
      <c r="C1364" s="274" t="s">
        <v>2834</v>
      </c>
      <c r="D1364" s="304" t="s">
        <v>2835</v>
      </c>
      <c r="E1364" s="273" t="s">
        <v>83</v>
      </c>
      <c r="F1364" s="274" t="s">
        <v>34</v>
      </c>
      <c r="G1364" s="273" t="s">
        <v>35</v>
      </c>
      <c r="H1364" s="225">
        <v>44197</v>
      </c>
      <c r="I1364" s="182" t="s">
        <v>2818</v>
      </c>
      <c r="J1364" s="178" t="s">
        <v>2819</v>
      </c>
      <c r="K1364" s="180" t="s">
        <v>40</v>
      </c>
      <c r="L1364" s="217" t="s">
        <v>989</v>
      </c>
      <c r="M1364" s="217" t="s">
        <v>989</v>
      </c>
      <c r="N1364" s="181" t="s">
        <v>41</v>
      </c>
      <c r="O1364" s="184">
        <v>44427</v>
      </c>
      <c r="P1364" s="182" t="s">
        <v>989</v>
      </c>
    </row>
    <row r="1365" spans="1:16" ht="71.099999999999994" customHeight="1" x14ac:dyDescent="0.2">
      <c r="A1365" s="174">
        <f t="shared" si="21"/>
        <v>1357</v>
      </c>
      <c r="B1365" s="274" t="s">
        <v>2815</v>
      </c>
      <c r="C1365" s="274" t="s">
        <v>2836</v>
      </c>
      <c r="D1365" s="274" t="s">
        <v>2837</v>
      </c>
      <c r="E1365" s="273" t="s">
        <v>83</v>
      </c>
      <c r="F1365" s="274" t="s">
        <v>34</v>
      </c>
      <c r="G1365" s="273" t="s">
        <v>35</v>
      </c>
      <c r="H1365" s="225">
        <v>44197</v>
      </c>
      <c r="I1365" s="182" t="s">
        <v>2818</v>
      </c>
      <c r="J1365" s="178" t="s">
        <v>2819</v>
      </c>
      <c r="K1365" s="180" t="s">
        <v>40</v>
      </c>
      <c r="L1365" s="217" t="s">
        <v>989</v>
      </c>
      <c r="M1365" s="217" t="s">
        <v>989</v>
      </c>
      <c r="N1365" s="181" t="s">
        <v>41</v>
      </c>
      <c r="O1365" s="184">
        <v>44427</v>
      </c>
      <c r="P1365" s="182" t="s">
        <v>989</v>
      </c>
    </row>
    <row r="1366" spans="1:16" ht="71.099999999999994" customHeight="1" x14ac:dyDescent="0.2">
      <c r="A1366" s="174">
        <f t="shared" si="21"/>
        <v>1358</v>
      </c>
      <c r="B1366" s="274" t="s">
        <v>2815</v>
      </c>
      <c r="C1366" s="274" t="s">
        <v>2838</v>
      </c>
      <c r="D1366" s="274" t="s">
        <v>2839</v>
      </c>
      <c r="E1366" s="273" t="s">
        <v>83</v>
      </c>
      <c r="F1366" s="274" t="s">
        <v>34</v>
      </c>
      <c r="G1366" s="273" t="s">
        <v>35</v>
      </c>
      <c r="H1366" s="225">
        <v>44197</v>
      </c>
      <c r="I1366" s="182" t="s">
        <v>2818</v>
      </c>
      <c r="J1366" s="178" t="s">
        <v>2819</v>
      </c>
      <c r="K1366" s="180" t="s">
        <v>40</v>
      </c>
      <c r="L1366" s="217" t="s">
        <v>989</v>
      </c>
      <c r="M1366" s="217" t="s">
        <v>989</v>
      </c>
      <c r="N1366" s="181" t="s">
        <v>41</v>
      </c>
      <c r="O1366" s="184">
        <v>44427</v>
      </c>
      <c r="P1366" s="182" t="s">
        <v>989</v>
      </c>
    </row>
    <row r="1367" spans="1:16" ht="71.099999999999994" customHeight="1" x14ac:dyDescent="0.2">
      <c r="A1367" s="174">
        <f t="shared" si="21"/>
        <v>1359</v>
      </c>
      <c r="B1367" s="274" t="s">
        <v>2815</v>
      </c>
      <c r="C1367" s="274" t="s">
        <v>2840</v>
      </c>
      <c r="D1367" s="287" t="s">
        <v>2841</v>
      </c>
      <c r="E1367" s="273" t="s">
        <v>83</v>
      </c>
      <c r="F1367" s="274" t="s">
        <v>34</v>
      </c>
      <c r="G1367" s="273" t="s">
        <v>35</v>
      </c>
      <c r="H1367" s="225">
        <v>44197</v>
      </c>
      <c r="I1367" s="182" t="s">
        <v>2818</v>
      </c>
      <c r="J1367" s="178" t="s">
        <v>2819</v>
      </c>
      <c r="K1367" s="180" t="s">
        <v>40</v>
      </c>
      <c r="L1367" s="217" t="s">
        <v>989</v>
      </c>
      <c r="M1367" s="217" t="s">
        <v>989</v>
      </c>
      <c r="N1367" s="181" t="s">
        <v>41</v>
      </c>
      <c r="O1367" s="184">
        <v>44427</v>
      </c>
      <c r="P1367" s="182" t="s">
        <v>989</v>
      </c>
    </row>
    <row r="1368" spans="1:16" ht="71.099999999999994" customHeight="1" x14ac:dyDescent="0.2">
      <c r="A1368" s="174">
        <f t="shared" si="21"/>
        <v>1360</v>
      </c>
      <c r="B1368" s="274" t="s">
        <v>2815</v>
      </c>
      <c r="C1368" s="274" t="s">
        <v>2842</v>
      </c>
      <c r="D1368" s="286" t="s">
        <v>2843</v>
      </c>
      <c r="E1368" s="273" t="s">
        <v>83</v>
      </c>
      <c r="F1368" s="274" t="s">
        <v>34</v>
      </c>
      <c r="G1368" s="273" t="s">
        <v>35</v>
      </c>
      <c r="H1368" s="225">
        <v>44197</v>
      </c>
      <c r="I1368" s="182" t="s">
        <v>2818</v>
      </c>
      <c r="J1368" s="178" t="s">
        <v>2819</v>
      </c>
      <c r="K1368" s="180" t="s">
        <v>40</v>
      </c>
      <c r="L1368" s="217" t="s">
        <v>989</v>
      </c>
      <c r="M1368" s="217" t="s">
        <v>989</v>
      </c>
      <c r="N1368" s="181" t="s">
        <v>41</v>
      </c>
      <c r="O1368" s="184">
        <v>44427</v>
      </c>
      <c r="P1368" s="182" t="s">
        <v>989</v>
      </c>
    </row>
    <row r="1369" spans="1:16" ht="71.099999999999994" customHeight="1" x14ac:dyDescent="0.2">
      <c r="A1369" s="174">
        <f t="shared" si="21"/>
        <v>1361</v>
      </c>
      <c r="B1369" s="274" t="s">
        <v>2815</v>
      </c>
      <c r="C1369" s="274" t="s">
        <v>2844</v>
      </c>
      <c r="D1369" s="274" t="s">
        <v>2845</v>
      </c>
      <c r="E1369" s="273" t="s">
        <v>83</v>
      </c>
      <c r="F1369" s="274" t="s">
        <v>34</v>
      </c>
      <c r="G1369" s="273" t="s">
        <v>35</v>
      </c>
      <c r="H1369" s="225">
        <v>44197</v>
      </c>
      <c r="I1369" s="182" t="s">
        <v>2818</v>
      </c>
      <c r="J1369" s="178" t="s">
        <v>2819</v>
      </c>
      <c r="K1369" s="180" t="s">
        <v>40</v>
      </c>
      <c r="L1369" s="217" t="s">
        <v>989</v>
      </c>
      <c r="M1369" s="217" t="s">
        <v>989</v>
      </c>
      <c r="N1369" s="181" t="s">
        <v>41</v>
      </c>
      <c r="O1369" s="184">
        <v>44427</v>
      </c>
      <c r="P1369" s="182" t="s">
        <v>989</v>
      </c>
    </row>
    <row r="1370" spans="1:16" ht="71.099999999999994" customHeight="1" x14ac:dyDescent="0.2">
      <c r="A1370" s="174">
        <f t="shared" si="21"/>
        <v>1362</v>
      </c>
      <c r="B1370" s="274" t="s">
        <v>2815</v>
      </c>
      <c r="C1370" s="274" t="s">
        <v>2846</v>
      </c>
      <c r="D1370" s="274" t="s">
        <v>2847</v>
      </c>
      <c r="E1370" s="273" t="s">
        <v>83</v>
      </c>
      <c r="F1370" s="274" t="s">
        <v>34</v>
      </c>
      <c r="G1370" s="273" t="s">
        <v>35</v>
      </c>
      <c r="H1370" s="225">
        <v>44197</v>
      </c>
      <c r="I1370" s="182" t="s">
        <v>2818</v>
      </c>
      <c r="J1370" s="178" t="s">
        <v>2819</v>
      </c>
      <c r="K1370" s="180" t="s">
        <v>40</v>
      </c>
      <c r="L1370" s="217" t="s">
        <v>989</v>
      </c>
      <c r="M1370" s="217" t="s">
        <v>989</v>
      </c>
      <c r="N1370" s="181" t="s">
        <v>41</v>
      </c>
      <c r="O1370" s="184">
        <v>44427</v>
      </c>
      <c r="P1370" s="182" t="s">
        <v>989</v>
      </c>
    </row>
    <row r="1371" spans="1:16" ht="71.099999999999994" customHeight="1" x14ac:dyDescent="0.2">
      <c r="A1371" s="174">
        <f t="shared" si="21"/>
        <v>1363</v>
      </c>
      <c r="B1371" s="274" t="s">
        <v>2815</v>
      </c>
      <c r="C1371" s="274" t="s">
        <v>2848</v>
      </c>
      <c r="D1371" s="286" t="s">
        <v>2849</v>
      </c>
      <c r="E1371" s="273" t="s">
        <v>83</v>
      </c>
      <c r="F1371" s="274" t="s">
        <v>34</v>
      </c>
      <c r="G1371" s="273" t="s">
        <v>35</v>
      </c>
      <c r="H1371" s="225">
        <v>44197</v>
      </c>
      <c r="I1371" s="182" t="s">
        <v>2818</v>
      </c>
      <c r="J1371" s="178" t="s">
        <v>2819</v>
      </c>
      <c r="K1371" s="180" t="s">
        <v>40</v>
      </c>
      <c r="L1371" s="217" t="s">
        <v>989</v>
      </c>
      <c r="M1371" s="217" t="s">
        <v>989</v>
      </c>
      <c r="N1371" s="181" t="s">
        <v>41</v>
      </c>
      <c r="O1371" s="184">
        <v>44427</v>
      </c>
      <c r="P1371" s="182" t="s">
        <v>989</v>
      </c>
    </row>
    <row r="1372" spans="1:16" ht="71.099999999999994" customHeight="1" x14ac:dyDescent="0.2">
      <c r="A1372" s="174">
        <f t="shared" si="21"/>
        <v>1364</v>
      </c>
      <c r="B1372" s="274" t="s">
        <v>2815</v>
      </c>
      <c r="C1372" s="274" t="s">
        <v>2850</v>
      </c>
      <c r="D1372" s="286" t="s">
        <v>2851</v>
      </c>
      <c r="E1372" s="273" t="s">
        <v>83</v>
      </c>
      <c r="F1372" s="274" t="s">
        <v>34</v>
      </c>
      <c r="G1372" s="273" t="s">
        <v>35</v>
      </c>
      <c r="H1372" s="225">
        <v>44197</v>
      </c>
      <c r="I1372" s="182" t="s">
        <v>2818</v>
      </c>
      <c r="J1372" s="178" t="s">
        <v>2819</v>
      </c>
      <c r="K1372" s="180" t="s">
        <v>40</v>
      </c>
      <c r="L1372" s="217" t="s">
        <v>989</v>
      </c>
      <c r="M1372" s="217" t="s">
        <v>989</v>
      </c>
      <c r="N1372" s="181" t="s">
        <v>41</v>
      </c>
      <c r="O1372" s="184">
        <v>44427</v>
      </c>
      <c r="P1372" s="182" t="s">
        <v>989</v>
      </c>
    </row>
    <row r="1373" spans="1:16" ht="71.099999999999994" customHeight="1" x14ac:dyDescent="0.2">
      <c r="A1373" s="174">
        <f t="shared" si="21"/>
        <v>1365</v>
      </c>
      <c r="B1373" s="274" t="s">
        <v>2815</v>
      </c>
      <c r="C1373" s="274" t="s">
        <v>2852</v>
      </c>
      <c r="D1373" s="274" t="s">
        <v>2853</v>
      </c>
      <c r="E1373" s="273" t="s">
        <v>83</v>
      </c>
      <c r="F1373" s="274" t="s">
        <v>133</v>
      </c>
      <c r="G1373" s="273" t="s">
        <v>35</v>
      </c>
      <c r="H1373" s="225">
        <v>44197</v>
      </c>
      <c r="I1373" s="182" t="s">
        <v>2818</v>
      </c>
      <c r="J1373" s="178" t="s">
        <v>2819</v>
      </c>
      <c r="K1373" s="180" t="s">
        <v>70</v>
      </c>
      <c r="L1373" s="178" t="s">
        <v>1045</v>
      </c>
      <c r="M1373" s="178" t="s">
        <v>1045</v>
      </c>
      <c r="N1373" s="181" t="s">
        <v>117</v>
      </c>
      <c r="O1373" s="184">
        <v>44427</v>
      </c>
      <c r="P1373" s="178" t="s">
        <v>1105</v>
      </c>
    </row>
    <row r="1374" spans="1:16" ht="71.099999999999994" customHeight="1" x14ac:dyDescent="0.2">
      <c r="A1374" s="174">
        <f t="shared" si="21"/>
        <v>1366</v>
      </c>
      <c r="B1374" s="274" t="s">
        <v>2815</v>
      </c>
      <c r="C1374" s="274" t="s">
        <v>2854</v>
      </c>
      <c r="D1374" s="286" t="s">
        <v>2855</v>
      </c>
      <c r="E1374" s="273" t="s">
        <v>83</v>
      </c>
      <c r="F1374" s="274" t="s">
        <v>84</v>
      </c>
      <c r="G1374" s="273" t="s">
        <v>35</v>
      </c>
      <c r="H1374" s="225">
        <v>44197</v>
      </c>
      <c r="I1374" s="182" t="s">
        <v>2818</v>
      </c>
      <c r="J1374" s="178" t="s">
        <v>2819</v>
      </c>
      <c r="K1374" s="180" t="s">
        <v>40</v>
      </c>
      <c r="L1374" s="217" t="s">
        <v>989</v>
      </c>
      <c r="M1374" s="217" t="s">
        <v>989</v>
      </c>
      <c r="N1374" s="181" t="s">
        <v>41</v>
      </c>
      <c r="O1374" s="184">
        <v>44427</v>
      </c>
      <c r="P1374" s="182" t="s">
        <v>989</v>
      </c>
    </row>
    <row r="1375" spans="1:16" ht="71.099999999999994" customHeight="1" x14ac:dyDescent="0.2">
      <c r="A1375" s="174">
        <f t="shared" si="21"/>
        <v>1367</v>
      </c>
      <c r="B1375" s="274" t="s">
        <v>2815</v>
      </c>
      <c r="C1375" s="274" t="s">
        <v>2856</v>
      </c>
      <c r="D1375" s="274" t="s">
        <v>2857</v>
      </c>
      <c r="E1375" s="273" t="s">
        <v>83</v>
      </c>
      <c r="F1375" s="274" t="s">
        <v>84</v>
      </c>
      <c r="G1375" s="273" t="s">
        <v>35</v>
      </c>
      <c r="H1375" s="225">
        <v>44197</v>
      </c>
      <c r="I1375" s="182" t="s">
        <v>2818</v>
      </c>
      <c r="J1375" s="178" t="s">
        <v>2819</v>
      </c>
      <c r="K1375" s="180" t="s">
        <v>40</v>
      </c>
      <c r="L1375" s="217" t="s">
        <v>989</v>
      </c>
      <c r="M1375" s="217" t="s">
        <v>989</v>
      </c>
      <c r="N1375" s="181" t="s">
        <v>41</v>
      </c>
      <c r="O1375" s="184">
        <v>44816</v>
      </c>
      <c r="P1375" s="182" t="s">
        <v>989</v>
      </c>
    </row>
    <row r="1376" spans="1:16" ht="71.099999999999994" customHeight="1" x14ac:dyDescent="0.2">
      <c r="A1376" s="174">
        <f t="shared" si="21"/>
        <v>1368</v>
      </c>
      <c r="B1376" s="274" t="s">
        <v>2815</v>
      </c>
      <c r="C1376" s="274" t="s">
        <v>2858</v>
      </c>
      <c r="D1376" s="285" t="s">
        <v>2859</v>
      </c>
      <c r="E1376" s="273" t="s">
        <v>44</v>
      </c>
      <c r="F1376" s="274" t="s">
        <v>34</v>
      </c>
      <c r="G1376" s="273" t="s">
        <v>35</v>
      </c>
      <c r="H1376" s="225">
        <v>44197</v>
      </c>
      <c r="I1376" s="182" t="s">
        <v>2818</v>
      </c>
      <c r="J1376" s="178" t="s">
        <v>2819</v>
      </c>
      <c r="K1376" s="180" t="s">
        <v>40</v>
      </c>
      <c r="L1376" s="217" t="s">
        <v>989</v>
      </c>
      <c r="M1376" s="217" t="s">
        <v>989</v>
      </c>
      <c r="N1376" s="181" t="s">
        <v>41</v>
      </c>
      <c r="O1376" s="184">
        <v>44816</v>
      </c>
      <c r="P1376" s="182" t="s">
        <v>989</v>
      </c>
    </row>
    <row r="1377" spans="1:16" ht="71.099999999999994" customHeight="1" x14ac:dyDescent="0.2">
      <c r="A1377" s="174">
        <f t="shared" si="21"/>
        <v>1369</v>
      </c>
      <c r="B1377" s="274" t="s">
        <v>2815</v>
      </c>
      <c r="C1377" s="274" t="s">
        <v>2860</v>
      </c>
      <c r="D1377" s="285" t="s">
        <v>2861</v>
      </c>
      <c r="E1377" s="273" t="s">
        <v>44</v>
      </c>
      <c r="F1377" s="274" t="s">
        <v>34</v>
      </c>
      <c r="G1377" s="273" t="s">
        <v>35</v>
      </c>
      <c r="H1377" s="225">
        <v>44562</v>
      </c>
      <c r="I1377" s="182" t="s">
        <v>2818</v>
      </c>
      <c r="J1377" s="178" t="s">
        <v>2819</v>
      </c>
      <c r="K1377" s="180" t="s">
        <v>40</v>
      </c>
      <c r="L1377" s="217" t="s">
        <v>989</v>
      </c>
      <c r="M1377" s="217" t="s">
        <v>989</v>
      </c>
      <c r="N1377" s="181" t="s">
        <v>41</v>
      </c>
      <c r="O1377" s="184">
        <v>44816</v>
      </c>
      <c r="P1377" s="182" t="s">
        <v>989</v>
      </c>
    </row>
    <row r="1378" spans="1:16" ht="75" customHeight="1" x14ac:dyDescent="0.2">
      <c r="A1378" s="174">
        <f t="shared" si="21"/>
        <v>1370</v>
      </c>
      <c r="B1378" s="274" t="s">
        <v>2862</v>
      </c>
      <c r="C1378" s="274" t="s">
        <v>2863</v>
      </c>
      <c r="D1378" s="285" t="s">
        <v>2864</v>
      </c>
      <c r="E1378" s="273" t="s">
        <v>44</v>
      </c>
      <c r="F1378" s="274" t="s">
        <v>150</v>
      </c>
      <c r="G1378" s="273" t="s">
        <v>35</v>
      </c>
      <c r="H1378" s="225">
        <v>44564</v>
      </c>
      <c r="I1378" s="182" t="s">
        <v>3426</v>
      </c>
      <c r="J1378" s="182" t="s">
        <v>3437</v>
      </c>
      <c r="K1378" s="180" t="s">
        <v>40</v>
      </c>
      <c r="L1378" s="217" t="s">
        <v>989</v>
      </c>
      <c r="M1378" s="217" t="s">
        <v>989</v>
      </c>
      <c r="N1378" s="181" t="s">
        <v>41</v>
      </c>
      <c r="O1378" s="181">
        <v>44859</v>
      </c>
      <c r="P1378" s="178" t="s">
        <v>1105</v>
      </c>
    </row>
    <row r="1379" spans="1:16" ht="75" customHeight="1" x14ac:dyDescent="0.2">
      <c r="A1379" s="174">
        <f t="shared" si="21"/>
        <v>1371</v>
      </c>
      <c r="B1379" s="274" t="s">
        <v>2862</v>
      </c>
      <c r="C1379" s="274" t="s">
        <v>2865</v>
      </c>
      <c r="D1379" s="285" t="s">
        <v>2866</v>
      </c>
      <c r="E1379" s="273" t="s">
        <v>44</v>
      </c>
      <c r="F1379" s="274" t="s">
        <v>150</v>
      </c>
      <c r="G1379" s="273" t="s">
        <v>35</v>
      </c>
      <c r="H1379" s="225">
        <v>44564</v>
      </c>
      <c r="I1379" s="182" t="s">
        <v>3426</v>
      </c>
      <c r="J1379" s="182" t="s">
        <v>3426</v>
      </c>
      <c r="K1379" s="180" t="s">
        <v>47</v>
      </c>
      <c r="L1379" s="180" t="s">
        <v>1045</v>
      </c>
      <c r="M1379" s="181" t="s">
        <v>1045</v>
      </c>
      <c r="N1379" s="181" t="s">
        <v>119</v>
      </c>
      <c r="O1379" s="181">
        <v>44448</v>
      </c>
      <c r="P1379" s="178" t="s">
        <v>1105</v>
      </c>
    </row>
    <row r="1380" spans="1:16" ht="75" customHeight="1" x14ac:dyDescent="0.2">
      <c r="A1380" s="174">
        <f t="shared" si="21"/>
        <v>1372</v>
      </c>
      <c r="B1380" s="274" t="s">
        <v>2862</v>
      </c>
      <c r="C1380" s="274" t="s">
        <v>2867</v>
      </c>
      <c r="D1380" s="285" t="s">
        <v>2868</v>
      </c>
      <c r="E1380" s="273" t="s">
        <v>44</v>
      </c>
      <c r="F1380" s="274" t="s">
        <v>150</v>
      </c>
      <c r="G1380" s="273" t="s">
        <v>35</v>
      </c>
      <c r="H1380" s="225">
        <v>44564</v>
      </c>
      <c r="I1380" s="182" t="s">
        <v>3426</v>
      </c>
      <c r="J1380" s="182" t="s">
        <v>3426</v>
      </c>
      <c r="K1380" s="180" t="s">
        <v>40</v>
      </c>
      <c r="L1380" s="217" t="s">
        <v>989</v>
      </c>
      <c r="M1380" s="217" t="s">
        <v>989</v>
      </c>
      <c r="N1380" s="181" t="s">
        <v>41</v>
      </c>
      <c r="O1380" s="181">
        <v>44859</v>
      </c>
      <c r="P1380" s="178" t="s">
        <v>1105</v>
      </c>
    </row>
    <row r="1381" spans="1:16" ht="75" customHeight="1" x14ac:dyDescent="0.2">
      <c r="A1381" s="174">
        <f t="shared" si="21"/>
        <v>1373</v>
      </c>
      <c r="B1381" s="274" t="s">
        <v>2862</v>
      </c>
      <c r="C1381" s="274" t="s">
        <v>2869</v>
      </c>
      <c r="D1381" s="285" t="s">
        <v>2870</v>
      </c>
      <c r="E1381" s="273" t="s">
        <v>44</v>
      </c>
      <c r="F1381" s="274" t="s">
        <v>150</v>
      </c>
      <c r="G1381" s="273" t="s">
        <v>35</v>
      </c>
      <c r="H1381" s="225">
        <v>44564</v>
      </c>
      <c r="I1381" s="182" t="s">
        <v>3426</v>
      </c>
      <c r="J1381" s="182" t="s">
        <v>3426</v>
      </c>
      <c r="K1381" s="180" t="s">
        <v>47</v>
      </c>
      <c r="L1381" s="180" t="s">
        <v>1045</v>
      </c>
      <c r="M1381" s="181" t="s">
        <v>1045</v>
      </c>
      <c r="N1381" s="181" t="s">
        <v>119</v>
      </c>
      <c r="O1381" s="181">
        <v>44448</v>
      </c>
      <c r="P1381" s="178" t="s">
        <v>1105</v>
      </c>
    </row>
    <row r="1382" spans="1:16" ht="75" customHeight="1" x14ac:dyDescent="0.2">
      <c r="A1382" s="174">
        <f t="shared" si="21"/>
        <v>1374</v>
      </c>
      <c r="B1382" s="274" t="s">
        <v>2862</v>
      </c>
      <c r="C1382" s="274" t="s">
        <v>2871</v>
      </c>
      <c r="D1382" s="285" t="s">
        <v>2872</v>
      </c>
      <c r="E1382" s="273" t="s">
        <v>44</v>
      </c>
      <c r="F1382" s="274" t="s">
        <v>150</v>
      </c>
      <c r="G1382" s="273" t="s">
        <v>35</v>
      </c>
      <c r="H1382" s="225">
        <v>44564</v>
      </c>
      <c r="I1382" s="182" t="s">
        <v>3426</v>
      </c>
      <c r="J1382" s="182" t="s">
        <v>3437</v>
      </c>
      <c r="K1382" s="180" t="s">
        <v>47</v>
      </c>
      <c r="L1382" s="180" t="s">
        <v>1045</v>
      </c>
      <c r="M1382" s="181" t="s">
        <v>1045</v>
      </c>
      <c r="N1382" s="181" t="s">
        <v>119</v>
      </c>
      <c r="O1382" s="181">
        <v>44448</v>
      </c>
      <c r="P1382" s="178" t="s">
        <v>1105</v>
      </c>
    </row>
    <row r="1383" spans="1:16" ht="75" customHeight="1" x14ac:dyDescent="0.2">
      <c r="A1383" s="174">
        <f t="shared" si="21"/>
        <v>1375</v>
      </c>
      <c r="B1383" s="274" t="s">
        <v>2862</v>
      </c>
      <c r="C1383" s="274" t="s">
        <v>2873</v>
      </c>
      <c r="D1383" s="285" t="s">
        <v>2874</v>
      </c>
      <c r="E1383" s="273" t="s">
        <v>44</v>
      </c>
      <c r="F1383" s="274" t="s">
        <v>150</v>
      </c>
      <c r="G1383" s="273" t="s">
        <v>35</v>
      </c>
      <c r="H1383" s="225">
        <v>44564</v>
      </c>
      <c r="I1383" s="182" t="s">
        <v>3426</v>
      </c>
      <c r="J1383" s="182" t="s">
        <v>3437</v>
      </c>
      <c r="K1383" s="180" t="s">
        <v>47</v>
      </c>
      <c r="L1383" s="180" t="s">
        <v>1045</v>
      </c>
      <c r="M1383" s="181" t="s">
        <v>1045</v>
      </c>
      <c r="N1383" s="181" t="s">
        <v>119</v>
      </c>
      <c r="O1383" s="181">
        <v>44448</v>
      </c>
      <c r="P1383" s="178" t="s">
        <v>1105</v>
      </c>
    </row>
    <row r="1384" spans="1:16" ht="75" customHeight="1" x14ac:dyDescent="0.2">
      <c r="A1384" s="174">
        <f t="shared" si="21"/>
        <v>1376</v>
      </c>
      <c r="B1384" s="274" t="s">
        <v>2862</v>
      </c>
      <c r="C1384" s="274" t="s">
        <v>2875</v>
      </c>
      <c r="D1384" s="285" t="s">
        <v>2876</v>
      </c>
      <c r="E1384" s="273" t="s">
        <v>44</v>
      </c>
      <c r="F1384" s="274" t="s">
        <v>150</v>
      </c>
      <c r="G1384" s="273" t="s">
        <v>35</v>
      </c>
      <c r="H1384" s="225">
        <v>44564</v>
      </c>
      <c r="I1384" s="182" t="s">
        <v>3426</v>
      </c>
      <c r="J1384" s="182" t="s">
        <v>3437</v>
      </c>
      <c r="K1384" s="180" t="s">
        <v>47</v>
      </c>
      <c r="L1384" s="180" t="s">
        <v>1045</v>
      </c>
      <c r="M1384" s="181" t="s">
        <v>1045</v>
      </c>
      <c r="N1384" s="181" t="s">
        <v>119</v>
      </c>
      <c r="O1384" s="181">
        <v>44448</v>
      </c>
      <c r="P1384" s="178" t="s">
        <v>1105</v>
      </c>
    </row>
    <row r="1385" spans="1:16" ht="75" customHeight="1" x14ac:dyDescent="0.2">
      <c r="A1385" s="174">
        <f t="shared" si="21"/>
        <v>1377</v>
      </c>
      <c r="B1385" s="274" t="s">
        <v>2862</v>
      </c>
      <c r="C1385" s="274" t="s">
        <v>2877</v>
      </c>
      <c r="D1385" s="285" t="s">
        <v>2878</v>
      </c>
      <c r="E1385" s="273" t="s">
        <v>44</v>
      </c>
      <c r="F1385" s="274" t="s">
        <v>150</v>
      </c>
      <c r="G1385" s="273" t="s">
        <v>35</v>
      </c>
      <c r="H1385" s="225">
        <v>44564</v>
      </c>
      <c r="I1385" s="182" t="s">
        <v>3426</v>
      </c>
      <c r="J1385" s="182" t="s">
        <v>3437</v>
      </c>
      <c r="K1385" s="180" t="s">
        <v>59</v>
      </c>
      <c r="L1385" s="180" t="s">
        <v>1045</v>
      </c>
      <c r="M1385" s="181" t="s">
        <v>1045</v>
      </c>
      <c r="N1385" s="181" t="s">
        <v>117</v>
      </c>
      <c r="O1385" s="181">
        <v>44859</v>
      </c>
      <c r="P1385" s="180" t="s">
        <v>3432</v>
      </c>
    </row>
    <row r="1386" spans="1:16" ht="75" customHeight="1" x14ac:dyDescent="0.2">
      <c r="A1386" s="174">
        <f t="shared" si="21"/>
        <v>1378</v>
      </c>
      <c r="B1386" s="274" t="s">
        <v>2862</v>
      </c>
      <c r="C1386" s="274" t="s">
        <v>2879</v>
      </c>
      <c r="D1386" s="285" t="s">
        <v>2880</v>
      </c>
      <c r="E1386" s="273" t="s">
        <v>44</v>
      </c>
      <c r="F1386" s="274" t="s">
        <v>150</v>
      </c>
      <c r="G1386" s="273" t="s">
        <v>35</v>
      </c>
      <c r="H1386" s="225">
        <v>44564</v>
      </c>
      <c r="I1386" s="182" t="s">
        <v>3426</v>
      </c>
      <c r="J1386" s="182" t="s">
        <v>3437</v>
      </c>
      <c r="K1386" s="180" t="s">
        <v>47</v>
      </c>
      <c r="L1386" s="180" t="s">
        <v>1045</v>
      </c>
      <c r="M1386" s="181" t="s">
        <v>1045</v>
      </c>
      <c r="N1386" s="181" t="s">
        <v>119</v>
      </c>
      <c r="O1386" s="181">
        <v>44448</v>
      </c>
      <c r="P1386" s="178" t="s">
        <v>1105</v>
      </c>
    </row>
    <row r="1387" spans="1:16" ht="75" customHeight="1" x14ac:dyDescent="0.2">
      <c r="A1387" s="174">
        <f t="shared" si="21"/>
        <v>1379</v>
      </c>
      <c r="B1387" s="274" t="s">
        <v>2862</v>
      </c>
      <c r="C1387" s="274" t="s">
        <v>2881</v>
      </c>
      <c r="D1387" s="285" t="s">
        <v>2882</v>
      </c>
      <c r="E1387" s="273" t="s">
        <v>44</v>
      </c>
      <c r="F1387" s="274" t="s">
        <v>150</v>
      </c>
      <c r="G1387" s="273" t="s">
        <v>35</v>
      </c>
      <c r="H1387" s="225">
        <v>44564</v>
      </c>
      <c r="I1387" s="182" t="s">
        <v>3426</v>
      </c>
      <c r="J1387" s="182" t="s">
        <v>3437</v>
      </c>
      <c r="K1387" s="180" t="s">
        <v>47</v>
      </c>
      <c r="L1387" s="180" t="s">
        <v>1045</v>
      </c>
      <c r="M1387" s="181" t="s">
        <v>1045</v>
      </c>
      <c r="N1387" s="181" t="s">
        <v>119</v>
      </c>
      <c r="O1387" s="181">
        <v>44448</v>
      </c>
      <c r="P1387" s="178" t="s">
        <v>1105</v>
      </c>
    </row>
    <row r="1388" spans="1:16" ht="75" customHeight="1" x14ac:dyDescent="0.2">
      <c r="A1388" s="174">
        <f t="shared" si="21"/>
        <v>1380</v>
      </c>
      <c r="B1388" s="274" t="s">
        <v>2862</v>
      </c>
      <c r="C1388" s="274" t="s">
        <v>2883</v>
      </c>
      <c r="D1388" s="285" t="s">
        <v>2884</v>
      </c>
      <c r="E1388" s="273" t="s">
        <v>44</v>
      </c>
      <c r="F1388" s="274" t="s">
        <v>150</v>
      </c>
      <c r="G1388" s="273" t="s">
        <v>35</v>
      </c>
      <c r="H1388" s="225">
        <v>44564</v>
      </c>
      <c r="I1388" s="182" t="s">
        <v>3426</v>
      </c>
      <c r="J1388" s="182" t="s">
        <v>3437</v>
      </c>
      <c r="K1388" s="180" t="s">
        <v>47</v>
      </c>
      <c r="L1388" s="180" t="s">
        <v>1045</v>
      </c>
      <c r="M1388" s="181" t="s">
        <v>1045</v>
      </c>
      <c r="N1388" s="181" t="s">
        <v>119</v>
      </c>
      <c r="O1388" s="181">
        <v>44448</v>
      </c>
      <c r="P1388" s="178" t="s">
        <v>1105</v>
      </c>
    </row>
    <row r="1389" spans="1:16" ht="75" customHeight="1" x14ac:dyDescent="0.2">
      <c r="A1389" s="174">
        <f t="shared" si="21"/>
        <v>1381</v>
      </c>
      <c r="B1389" s="274" t="s">
        <v>2862</v>
      </c>
      <c r="C1389" s="274" t="s">
        <v>2885</v>
      </c>
      <c r="D1389" s="285" t="s">
        <v>2886</v>
      </c>
      <c r="E1389" s="273" t="s">
        <v>44</v>
      </c>
      <c r="F1389" s="274" t="s">
        <v>150</v>
      </c>
      <c r="G1389" s="273" t="s">
        <v>35</v>
      </c>
      <c r="H1389" s="225">
        <v>44564</v>
      </c>
      <c r="I1389" s="182" t="s">
        <v>3426</v>
      </c>
      <c r="J1389" s="182" t="s">
        <v>3437</v>
      </c>
      <c r="K1389" s="180" t="s">
        <v>47</v>
      </c>
      <c r="L1389" s="180" t="s">
        <v>1045</v>
      </c>
      <c r="M1389" s="181" t="s">
        <v>1045</v>
      </c>
      <c r="N1389" s="181" t="s">
        <v>119</v>
      </c>
      <c r="O1389" s="181">
        <v>44448</v>
      </c>
      <c r="P1389" s="178" t="s">
        <v>1105</v>
      </c>
    </row>
    <row r="1390" spans="1:16" ht="75" customHeight="1" x14ac:dyDescent="0.2">
      <c r="A1390" s="174">
        <f t="shared" si="21"/>
        <v>1382</v>
      </c>
      <c r="B1390" s="274" t="s">
        <v>2862</v>
      </c>
      <c r="C1390" s="274" t="s">
        <v>2887</v>
      </c>
      <c r="D1390" s="285" t="s">
        <v>2888</v>
      </c>
      <c r="E1390" s="273" t="s">
        <v>44</v>
      </c>
      <c r="F1390" s="274" t="s">
        <v>150</v>
      </c>
      <c r="G1390" s="273" t="s">
        <v>35</v>
      </c>
      <c r="H1390" s="225">
        <v>44564</v>
      </c>
      <c r="I1390" s="182" t="s">
        <v>3426</v>
      </c>
      <c r="J1390" s="182" t="s">
        <v>3426</v>
      </c>
      <c r="K1390" s="180" t="s">
        <v>40</v>
      </c>
      <c r="L1390" s="217" t="s">
        <v>989</v>
      </c>
      <c r="M1390" s="217" t="s">
        <v>989</v>
      </c>
      <c r="N1390" s="181" t="s">
        <v>41</v>
      </c>
      <c r="O1390" s="181">
        <v>44859</v>
      </c>
      <c r="P1390" s="178" t="s">
        <v>1105</v>
      </c>
    </row>
    <row r="1391" spans="1:16" ht="75" customHeight="1" x14ac:dyDescent="0.2">
      <c r="A1391" s="174">
        <f t="shared" si="21"/>
        <v>1383</v>
      </c>
      <c r="B1391" s="274" t="s">
        <v>2862</v>
      </c>
      <c r="C1391" s="274" t="s">
        <v>2889</v>
      </c>
      <c r="D1391" s="285" t="s">
        <v>2890</v>
      </c>
      <c r="E1391" s="273" t="s">
        <v>44</v>
      </c>
      <c r="F1391" s="274" t="s">
        <v>150</v>
      </c>
      <c r="G1391" s="273" t="s">
        <v>35</v>
      </c>
      <c r="H1391" s="225">
        <v>44564</v>
      </c>
      <c r="I1391" s="182" t="s">
        <v>3426</v>
      </c>
      <c r="J1391" s="182" t="s">
        <v>3426</v>
      </c>
      <c r="K1391" s="180" t="s">
        <v>40</v>
      </c>
      <c r="L1391" s="217" t="s">
        <v>989</v>
      </c>
      <c r="M1391" s="217" t="s">
        <v>989</v>
      </c>
      <c r="N1391" s="181" t="s">
        <v>41</v>
      </c>
      <c r="O1391" s="181">
        <v>44859</v>
      </c>
      <c r="P1391" s="178" t="s">
        <v>1105</v>
      </c>
    </row>
    <row r="1392" spans="1:16" ht="75" customHeight="1" x14ac:dyDescent="0.2">
      <c r="A1392" s="174">
        <f t="shared" si="21"/>
        <v>1384</v>
      </c>
      <c r="B1392" s="274" t="s">
        <v>2862</v>
      </c>
      <c r="C1392" s="274" t="s">
        <v>2891</v>
      </c>
      <c r="D1392" s="285" t="s">
        <v>2892</v>
      </c>
      <c r="E1392" s="273" t="s">
        <v>44</v>
      </c>
      <c r="F1392" s="274" t="s">
        <v>150</v>
      </c>
      <c r="G1392" s="273" t="s">
        <v>35</v>
      </c>
      <c r="H1392" s="225">
        <v>44564</v>
      </c>
      <c r="I1392" s="182" t="s">
        <v>3426</v>
      </c>
      <c r="J1392" s="182" t="s">
        <v>3426</v>
      </c>
      <c r="K1392" s="180" t="s">
        <v>40</v>
      </c>
      <c r="L1392" s="217" t="s">
        <v>989</v>
      </c>
      <c r="M1392" s="217" t="s">
        <v>989</v>
      </c>
      <c r="N1392" s="181" t="s">
        <v>41</v>
      </c>
      <c r="O1392" s="181">
        <v>44859</v>
      </c>
      <c r="P1392" s="178" t="s">
        <v>1105</v>
      </c>
    </row>
    <row r="1393" spans="1:16" ht="75" customHeight="1" x14ac:dyDescent="0.2">
      <c r="A1393" s="174">
        <f t="shared" si="21"/>
        <v>1385</v>
      </c>
      <c r="B1393" s="274" t="s">
        <v>2862</v>
      </c>
      <c r="C1393" s="274" t="s">
        <v>2893</v>
      </c>
      <c r="D1393" s="285" t="s">
        <v>2894</v>
      </c>
      <c r="E1393" s="273" t="s">
        <v>44</v>
      </c>
      <c r="F1393" s="274" t="s">
        <v>150</v>
      </c>
      <c r="G1393" s="273" t="s">
        <v>35</v>
      </c>
      <c r="H1393" s="225">
        <v>44564</v>
      </c>
      <c r="I1393" s="182" t="s">
        <v>3426</v>
      </c>
      <c r="J1393" s="182" t="s">
        <v>3437</v>
      </c>
      <c r="K1393" s="180" t="s">
        <v>40</v>
      </c>
      <c r="L1393" s="217" t="s">
        <v>989</v>
      </c>
      <c r="M1393" s="217" t="s">
        <v>989</v>
      </c>
      <c r="N1393" s="181" t="s">
        <v>41</v>
      </c>
      <c r="O1393" s="181">
        <v>44859</v>
      </c>
      <c r="P1393" s="178" t="s">
        <v>1105</v>
      </c>
    </row>
    <row r="1394" spans="1:16" ht="75" customHeight="1" x14ac:dyDescent="0.2">
      <c r="A1394" s="174">
        <f t="shared" si="21"/>
        <v>1386</v>
      </c>
      <c r="B1394" s="274" t="s">
        <v>2862</v>
      </c>
      <c r="C1394" s="274" t="s">
        <v>2895</v>
      </c>
      <c r="D1394" s="285" t="s">
        <v>2896</v>
      </c>
      <c r="E1394" s="273" t="s">
        <v>44</v>
      </c>
      <c r="F1394" s="274" t="s">
        <v>150</v>
      </c>
      <c r="G1394" s="273" t="s">
        <v>35</v>
      </c>
      <c r="H1394" s="225">
        <v>44564</v>
      </c>
      <c r="I1394" s="182" t="s">
        <v>3426</v>
      </c>
      <c r="J1394" s="182" t="s">
        <v>3426</v>
      </c>
      <c r="K1394" s="180" t="s">
        <v>40</v>
      </c>
      <c r="L1394" s="217" t="s">
        <v>989</v>
      </c>
      <c r="M1394" s="217" t="s">
        <v>989</v>
      </c>
      <c r="N1394" s="181" t="s">
        <v>41</v>
      </c>
      <c r="O1394" s="181">
        <v>44859</v>
      </c>
      <c r="P1394" s="178" t="s">
        <v>1105</v>
      </c>
    </row>
    <row r="1395" spans="1:16" ht="75" customHeight="1" x14ac:dyDescent="0.2">
      <c r="A1395" s="174">
        <f t="shared" si="21"/>
        <v>1387</v>
      </c>
      <c r="B1395" s="274" t="s">
        <v>2862</v>
      </c>
      <c r="C1395" s="274" t="s">
        <v>2897</v>
      </c>
      <c r="D1395" s="285" t="s">
        <v>2898</v>
      </c>
      <c r="E1395" s="273" t="s">
        <v>44</v>
      </c>
      <c r="F1395" s="274" t="s">
        <v>150</v>
      </c>
      <c r="G1395" s="273" t="s">
        <v>35</v>
      </c>
      <c r="H1395" s="225">
        <v>44564</v>
      </c>
      <c r="I1395" s="182" t="s">
        <v>3426</v>
      </c>
      <c r="J1395" s="182" t="s">
        <v>3437</v>
      </c>
      <c r="K1395" s="180" t="s">
        <v>40</v>
      </c>
      <c r="L1395" s="217" t="s">
        <v>989</v>
      </c>
      <c r="M1395" s="217" t="s">
        <v>989</v>
      </c>
      <c r="N1395" s="181" t="s">
        <v>41</v>
      </c>
      <c r="O1395" s="181">
        <v>44859</v>
      </c>
      <c r="P1395" s="178" t="s">
        <v>1105</v>
      </c>
    </row>
    <row r="1396" spans="1:16" ht="75" customHeight="1" x14ac:dyDescent="0.2">
      <c r="A1396" s="174">
        <f t="shared" si="21"/>
        <v>1388</v>
      </c>
      <c r="B1396" s="274" t="s">
        <v>2862</v>
      </c>
      <c r="C1396" s="274" t="s">
        <v>2899</v>
      </c>
      <c r="D1396" s="285" t="s">
        <v>2900</v>
      </c>
      <c r="E1396" s="273" t="s">
        <v>44</v>
      </c>
      <c r="F1396" s="274" t="s">
        <v>150</v>
      </c>
      <c r="G1396" s="273" t="s">
        <v>35</v>
      </c>
      <c r="H1396" s="225">
        <v>44564</v>
      </c>
      <c r="I1396" s="182" t="s">
        <v>3426</v>
      </c>
      <c r="J1396" s="182" t="s">
        <v>3426</v>
      </c>
      <c r="K1396" s="180" t="s">
        <v>40</v>
      </c>
      <c r="L1396" s="217" t="s">
        <v>989</v>
      </c>
      <c r="M1396" s="217" t="s">
        <v>989</v>
      </c>
      <c r="N1396" s="181" t="s">
        <v>41</v>
      </c>
      <c r="O1396" s="181">
        <v>44859</v>
      </c>
      <c r="P1396" s="178" t="s">
        <v>1105</v>
      </c>
    </row>
    <row r="1397" spans="1:16" ht="75" customHeight="1" x14ac:dyDescent="0.2">
      <c r="A1397" s="174">
        <f t="shared" si="21"/>
        <v>1389</v>
      </c>
      <c r="B1397" s="274" t="s">
        <v>2862</v>
      </c>
      <c r="C1397" s="274" t="s">
        <v>2901</v>
      </c>
      <c r="D1397" s="285" t="s">
        <v>2902</v>
      </c>
      <c r="E1397" s="273" t="s">
        <v>44</v>
      </c>
      <c r="F1397" s="274" t="s">
        <v>150</v>
      </c>
      <c r="G1397" s="273" t="s">
        <v>35</v>
      </c>
      <c r="H1397" s="225">
        <v>44564</v>
      </c>
      <c r="I1397" s="182" t="s">
        <v>3426</v>
      </c>
      <c r="J1397" s="182" t="s">
        <v>3437</v>
      </c>
      <c r="K1397" s="180" t="s">
        <v>40</v>
      </c>
      <c r="L1397" s="217" t="s">
        <v>989</v>
      </c>
      <c r="M1397" s="217" t="s">
        <v>989</v>
      </c>
      <c r="N1397" s="181" t="s">
        <v>41</v>
      </c>
      <c r="O1397" s="181">
        <v>44859</v>
      </c>
      <c r="P1397" s="178" t="s">
        <v>1105</v>
      </c>
    </row>
    <row r="1398" spans="1:16" ht="75" customHeight="1" x14ac:dyDescent="0.2">
      <c r="A1398" s="174">
        <f t="shared" si="21"/>
        <v>1390</v>
      </c>
      <c r="B1398" s="274" t="s">
        <v>2862</v>
      </c>
      <c r="C1398" s="274" t="s">
        <v>2903</v>
      </c>
      <c r="D1398" s="285" t="s">
        <v>2904</v>
      </c>
      <c r="E1398" s="273" t="s">
        <v>44</v>
      </c>
      <c r="F1398" s="274" t="s">
        <v>150</v>
      </c>
      <c r="G1398" s="273" t="s">
        <v>35</v>
      </c>
      <c r="H1398" s="225">
        <v>44564</v>
      </c>
      <c r="I1398" s="182" t="s">
        <v>3426</v>
      </c>
      <c r="J1398" s="182" t="s">
        <v>3426</v>
      </c>
      <c r="K1398" s="180" t="s">
        <v>40</v>
      </c>
      <c r="L1398" s="217" t="s">
        <v>989</v>
      </c>
      <c r="M1398" s="217" t="s">
        <v>989</v>
      </c>
      <c r="N1398" s="181" t="s">
        <v>41</v>
      </c>
      <c r="O1398" s="181">
        <v>44859</v>
      </c>
      <c r="P1398" s="178" t="s">
        <v>1105</v>
      </c>
    </row>
    <row r="1399" spans="1:16" ht="75" customHeight="1" x14ac:dyDescent="0.2">
      <c r="A1399" s="174">
        <f t="shared" si="21"/>
        <v>1391</v>
      </c>
      <c r="B1399" s="274" t="s">
        <v>2862</v>
      </c>
      <c r="C1399" s="274" t="s">
        <v>2905</v>
      </c>
      <c r="D1399" s="285" t="s">
        <v>2906</v>
      </c>
      <c r="E1399" s="273" t="s">
        <v>44</v>
      </c>
      <c r="F1399" s="274" t="s">
        <v>150</v>
      </c>
      <c r="G1399" s="273" t="s">
        <v>35</v>
      </c>
      <c r="H1399" s="225">
        <v>44564</v>
      </c>
      <c r="I1399" s="182" t="s">
        <v>3426</v>
      </c>
      <c r="J1399" s="182" t="s">
        <v>3437</v>
      </c>
      <c r="K1399" s="180" t="s">
        <v>40</v>
      </c>
      <c r="L1399" s="217" t="s">
        <v>989</v>
      </c>
      <c r="M1399" s="217" t="s">
        <v>989</v>
      </c>
      <c r="N1399" s="181" t="s">
        <v>41</v>
      </c>
      <c r="O1399" s="181">
        <v>44859</v>
      </c>
      <c r="P1399" s="178" t="s">
        <v>1105</v>
      </c>
    </row>
    <row r="1400" spans="1:16" ht="75" customHeight="1" x14ac:dyDescent="0.2">
      <c r="A1400" s="174">
        <f t="shared" si="21"/>
        <v>1392</v>
      </c>
      <c r="B1400" s="274" t="s">
        <v>2862</v>
      </c>
      <c r="C1400" s="274" t="s">
        <v>2907</v>
      </c>
      <c r="D1400" s="285" t="s">
        <v>2908</v>
      </c>
      <c r="E1400" s="273" t="s">
        <v>44</v>
      </c>
      <c r="F1400" s="274" t="s">
        <v>150</v>
      </c>
      <c r="G1400" s="273" t="s">
        <v>35</v>
      </c>
      <c r="H1400" s="225">
        <v>44564</v>
      </c>
      <c r="I1400" s="182" t="s">
        <v>3426</v>
      </c>
      <c r="J1400" s="182" t="s">
        <v>3426</v>
      </c>
      <c r="K1400" s="180" t="s">
        <v>40</v>
      </c>
      <c r="L1400" s="217" t="s">
        <v>989</v>
      </c>
      <c r="M1400" s="217" t="s">
        <v>989</v>
      </c>
      <c r="N1400" s="181" t="s">
        <v>41</v>
      </c>
      <c r="O1400" s="181">
        <v>44859</v>
      </c>
      <c r="P1400" s="178" t="s">
        <v>1105</v>
      </c>
    </row>
    <row r="1401" spans="1:16" ht="75" customHeight="1" x14ac:dyDescent="0.2">
      <c r="A1401" s="174">
        <f t="shared" si="21"/>
        <v>1393</v>
      </c>
      <c r="B1401" s="274" t="s">
        <v>2862</v>
      </c>
      <c r="C1401" s="274" t="s">
        <v>2909</v>
      </c>
      <c r="D1401" s="285" t="s">
        <v>2910</v>
      </c>
      <c r="E1401" s="273" t="s">
        <v>44</v>
      </c>
      <c r="F1401" s="274" t="s">
        <v>150</v>
      </c>
      <c r="G1401" s="273" t="s">
        <v>35</v>
      </c>
      <c r="H1401" s="225">
        <v>44564</v>
      </c>
      <c r="I1401" s="182" t="s">
        <v>3426</v>
      </c>
      <c r="J1401" s="182" t="s">
        <v>3426</v>
      </c>
      <c r="K1401" s="180" t="s">
        <v>40</v>
      </c>
      <c r="L1401" s="217" t="s">
        <v>989</v>
      </c>
      <c r="M1401" s="217" t="s">
        <v>989</v>
      </c>
      <c r="N1401" s="181" t="s">
        <v>41</v>
      </c>
      <c r="O1401" s="181">
        <v>44859</v>
      </c>
      <c r="P1401" s="178" t="s">
        <v>1105</v>
      </c>
    </row>
    <row r="1402" spans="1:16" ht="75" customHeight="1" x14ac:dyDescent="0.2">
      <c r="A1402" s="174">
        <f t="shared" si="21"/>
        <v>1394</v>
      </c>
      <c r="B1402" s="274" t="s">
        <v>2862</v>
      </c>
      <c r="C1402" s="274" t="s">
        <v>2911</v>
      </c>
      <c r="D1402" s="285" t="s">
        <v>2912</v>
      </c>
      <c r="E1402" s="273" t="s">
        <v>83</v>
      </c>
      <c r="F1402" s="274" t="s">
        <v>150</v>
      </c>
      <c r="G1402" s="273" t="s">
        <v>35</v>
      </c>
      <c r="H1402" s="225">
        <v>44564</v>
      </c>
      <c r="I1402" s="182" t="s">
        <v>3426</v>
      </c>
      <c r="J1402" s="182" t="s">
        <v>3426</v>
      </c>
      <c r="K1402" s="180" t="s">
        <v>40</v>
      </c>
      <c r="L1402" s="217" t="s">
        <v>989</v>
      </c>
      <c r="M1402" s="217" t="s">
        <v>989</v>
      </c>
      <c r="N1402" s="181" t="s">
        <v>41</v>
      </c>
      <c r="O1402" s="181">
        <v>44859</v>
      </c>
      <c r="P1402" s="178" t="s">
        <v>1105</v>
      </c>
    </row>
    <row r="1403" spans="1:16" ht="75" customHeight="1" x14ac:dyDescent="0.2">
      <c r="A1403" s="174">
        <f t="shared" si="21"/>
        <v>1395</v>
      </c>
      <c r="B1403" s="274" t="s">
        <v>2862</v>
      </c>
      <c r="C1403" s="274" t="s">
        <v>2913</v>
      </c>
      <c r="D1403" s="285" t="s">
        <v>2914</v>
      </c>
      <c r="E1403" s="273" t="s">
        <v>44</v>
      </c>
      <c r="F1403" s="274" t="s">
        <v>150</v>
      </c>
      <c r="G1403" s="273" t="s">
        <v>35</v>
      </c>
      <c r="H1403" s="225">
        <v>44564</v>
      </c>
      <c r="I1403" s="182" t="s">
        <v>3426</v>
      </c>
      <c r="J1403" s="182" t="s">
        <v>3426</v>
      </c>
      <c r="K1403" s="180" t="s">
        <v>40</v>
      </c>
      <c r="L1403" s="217" t="s">
        <v>989</v>
      </c>
      <c r="M1403" s="217" t="s">
        <v>989</v>
      </c>
      <c r="N1403" s="181" t="s">
        <v>41</v>
      </c>
      <c r="O1403" s="181">
        <v>44859</v>
      </c>
      <c r="P1403" s="178" t="s">
        <v>1105</v>
      </c>
    </row>
    <row r="1404" spans="1:16" ht="75" customHeight="1" x14ac:dyDescent="0.2">
      <c r="A1404" s="174">
        <f t="shared" si="21"/>
        <v>1396</v>
      </c>
      <c r="B1404" s="274" t="s">
        <v>2862</v>
      </c>
      <c r="C1404" s="274" t="s">
        <v>2915</v>
      </c>
      <c r="D1404" s="285" t="s">
        <v>2916</v>
      </c>
      <c r="E1404" s="273" t="s">
        <v>33</v>
      </c>
      <c r="F1404" s="274" t="s">
        <v>150</v>
      </c>
      <c r="G1404" s="273" t="s">
        <v>35</v>
      </c>
      <c r="H1404" s="225">
        <v>44564</v>
      </c>
      <c r="I1404" s="182" t="s">
        <v>3426</v>
      </c>
      <c r="J1404" s="182" t="s">
        <v>3426</v>
      </c>
      <c r="K1404" s="180" t="s">
        <v>40</v>
      </c>
      <c r="L1404" s="217" t="s">
        <v>989</v>
      </c>
      <c r="M1404" s="217" t="s">
        <v>989</v>
      </c>
      <c r="N1404" s="181" t="s">
        <v>41</v>
      </c>
      <c r="O1404" s="181">
        <v>44859</v>
      </c>
      <c r="P1404" s="178" t="s">
        <v>1105</v>
      </c>
    </row>
    <row r="1405" spans="1:16" ht="75" customHeight="1" x14ac:dyDescent="0.2">
      <c r="A1405" s="174">
        <f t="shared" si="21"/>
        <v>1397</v>
      </c>
      <c r="B1405" s="274" t="s">
        <v>2862</v>
      </c>
      <c r="C1405" s="274" t="s">
        <v>2917</v>
      </c>
      <c r="D1405" s="285" t="s">
        <v>2918</v>
      </c>
      <c r="E1405" s="273" t="s">
        <v>83</v>
      </c>
      <c r="F1405" s="274" t="s">
        <v>150</v>
      </c>
      <c r="G1405" s="273" t="s">
        <v>35</v>
      </c>
      <c r="H1405" s="225">
        <v>44564</v>
      </c>
      <c r="I1405" s="182" t="s">
        <v>3426</v>
      </c>
      <c r="J1405" s="182" t="s">
        <v>3426</v>
      </c>
      <c r="K1405" s="180" t="s">
        <v>40</v>
      </c>
      <c r="L1405" s="217" t="s">
        <v>989</v>
      </c>
      <c r="M1405" s="217" t="s">
        <v>989</v>
      </c>
      <c r="N1405" s="181" t="s">
        <v>41</v>
      </c>
      <c r="O1405" s="181">
        <v>44859</v>
      </c>
      <c r="P1405" s="178" t="s">
        <v>1105</v>
      </c>
    </row>
    <row r="1406" spans="1:16" ht="75" customHeight="1" x14ac:dyDescent="0.2">
      <c r="A1406" s="174">
        <f t="shared" si="21"/>
        <v>1398</v>
      </c>
      <c r="B1406" s="274" t="s">
        <v>2862</v>
      </c>
      <c r="C1406" s="274" t="s">
        <v>2919</v>
      </c>
      <c r="D1406" s="285" t="s">
        <v>2920</v>
      </c>
      <c r="E1406" s="273" t="s">
        <v>83</v>
      </c>
      <c r="F1406" s="274" t="s">
        <v>150</v>
      </c>
      <c r="G1406" s="273" t="s">
        <v>35</v>
      </c>
      <c r="H1406" s="225">
        <v>44564</v>
      </c>
      <c r="I1406" s="182" t="s">
        <v>3426</v>
      </c>
      <c r="J1406" s="182" t="s">
        <v>3426</v>
      </c>
      <c r="K1406" s="180" t="s">
        <v>40</v>
      </c>
      <c r="L1406" s="217" t="s">
        <v>989</v>
      </c>
      <c r="M1406" s="217" t="s">
        <v>989</v>
      </c>
      <c r="N1406" s="181" t="s">
        <v>41</v>
      </c>
      <c r="O1406" s="181">
        <v>44859</v>
      </c>
      <c r="P1406" s="178" t="s">
        <v>1105</v>
      </c>
    </row>
    <row r="1407" spans="1:16" ht="75" customHeight="1" x14ac:dyDescent="0.2">
      <c r="A1407" s="174">
        <f t="shared" si="21"/>
        <v>1399</v>
      </c>
      <c r="B1407" s="274" t="s">
        <v>2862</v>
      </c>
      <c r="C1407" s="274" t="s">
        <v>2921</v>
      </c>
      <c r="D1407" s="285" t="s">
        <v>2922</v>
      </c>
      <c r="E1407" s="273" t="s">
        <v>83</v>
      </c>
      <c r="F1407" s="274" t="s">
        <v>150</v>
      </c>
      <c r="G1407" s="273" t="s">
        <v>35</v>
      </c>
      <c r="H1407" s="225">
        <v>44564</v>
      </c>
      <c r="I1407" s="182" t="s">
        <v>3426</v>
      </c>
      <c r="J1407" s="182" t="s">
        <v>3426</v>
      </c>
      <c r="K1407" s="180" t="s">
        <v>40</v>
      </c>
      <c r="L1407" s="217" t="s">
        <v>989</v>
      </c>
      <c r="M1407" s="217" t="s">
        <v>989</v>
      </c>
      <c r="N1407" s="181" t="s">
        <v>41</v>
      </c>
      <c r="O1407" s="181">
        <v>44859</v>
      </c>
      <c r="P1407" s="178" t="s">
        <v>1105</v>
      </c>
    </row>
    <row r="1408" spans="1:16" ht="75" customHeight="1" x14ac:dyDescent="0.2">
      <c r="A1408" s="174">
        <f t="shared" si="21"/>
        <v>1400</v>
      </c>
      <c r="B1408" s="274" t="s">
        <v>2862</v>
      </c>
      <c r="C1408" s="274" t="s">
        <v>2923</v>
      </c>
      <c r="D1408" s="285" t="s">
        <v>2924</v>
      </c>
      <c r="E1408" s="273" t="s">
        <v>83</v>
      </c>
      <c r="F1408" s="274" t="s">
        <v>150</v>
      </c>
      <c r="G1408" s="273" t="s">
        <v>35</v>
      </c>
      <c r="H1408" s="225">
        <v>44564</v>
      </c>
      <c r="I1408" s="182" t="s">
        <v>3426</v>
      </c>
      <c r="J1408" s="182" t="s">
        <v>3426</v>
      </c>
      <c r="K1408" s="180" t="s">
        <v>47</v>
      </c>
      <c r="L1408" s="180" t="s">
        <v>1045</v>
      </c>
      <c r="M1408" s="181" t="s">
        <v>1045</v>
      </c>
      <c r="N1408" s="181" t="s">
        <v>119</v>
      </c>
      <c r="O1408" s="181">
        <v>44448</v>
      </c>
      <c r="P1408" s="178" t="s">
        <v>1105</v>
      </c>
    </row>
    <row r="1409" spans="1:16" ht="75" customHeight="1" x14ac:dyDescent="0.2">
      <c r="A1409" s="174">
        <f t="shared" si="21"/>
        <v>1401</v>
      </c>
      <c r="B1409" s="274" t="s">
        <v>2862</v>
      </c>
      <c r="C1409" s="274" t="s">
        <v>2925</v>
      </c>
      <c r="D1409" s="285" t="s">
        <v>2926</v>
      </c>
      <c r="E1409" s="273" t="s">
        <v>44</v>
      </c>
      <c r="F1409" s="274" t="s">
        <v>150</v>
      </c>
      <c r="G1409" s="273" t="s">
        <v>35</v>
      </c>
      <c r="H1409" s="225">
        <v>44564</v>
      </c>
      <c r="I1409" s="182" t="s">
        <v>3426</v>
      </c>
      <c r="J1409" s="182" t="s">
        <v>3426</v>
      </c>
      <c r="K1409" s="180" t="s">
        <v>51</v>
      </c>
      <c r="L1409" s="180" t="s">
        <v>1045</v>
      </c>
      <c r="M1409" s="181" t="s">
        <v>1045</v>
      </c>
      <c r="N1409" s="181" t="s">
        <v>119</v>
      </c>
      <c r="O1409" s="181">
        <v>44448</v>
      </c>
      <c r="P1409" s="178" t="s">
        <v>1105</v>
      </c>
    </row>
    <row r="1410" spans="1:16" ht="75" customHeight="1" x14ac:dyDescent="0.2">
      <c r="A1410" s="174">
        <f t="shared" si="21"/>
        <v>1402</v>
      </c>
      <c r="B1410" s="274" t="s">
        <v>2862</v>
      </c>
      <c r="C1410" s="274" t="s">
        <v>2927</v>
      </c>
      <c r="D1410" s="285" t="s">
        <v>2928</v>
      </c>
      <c r="E1410" s="273" t="s">
        <v>83</v>
      </c>
      <c r="F1410" s="274" t="s">
        <v>150</v>
      </c>
      <c r="G1410" s="273" t="s">
        <v>35</v>
      </c>
      <c r="H1410" s="225">
        <v>44564</v>
      </c>
      <c r="I1410" s="182" t="s">
        <v>3426</v>
      </c>
      <c r="J1410" s="182" t="s">
        <v>3426</v>
      </c>
      <c r="K1410" s="180" t="s">
        <v>40</v>
      </c>
      <c r="L1410" s="217" t="s">
        <v>989</v>
      </c>
      <c r="M1410" s="217" t="s">
        <v>989</v>
      </c>
      <c r="N1410" s="181" t="s">
        <v>41</v>
      </c>
      <c r="O1410" s="181">
        <v>44859</v>
      </c>
      <c r="P1410" s="178" t="s">
        <v>1105</v>
      </c>
    </row>
    <row r="1411" spans="1:16" ht="75" customHeight="1" x14ac:dyDescent="0.2">
      <c r="A1411" s="174">
        <f t="shared" si="21"/>
        <v>1403</v>
      </c>
      <c r="B1411" s="274" t="s">
        <v>2862</v>
      </c>
      <c r="C1411" s="274" t="s">
        <v>2929</v>
      </c>
      <c r="D1411" s="285" t="s">
        <v>2930</v>
      </c>
      <c r="E1411" s="273" t="s">
        <v>83</v>
      </c>
      <c r="F1411" s="274" t="s">
        <v>150</v>
      </c>
      <c r="G1411" s="273" t="s">
        <v>35</v>
      </c>
      <c r="H1411" s="225">
        <v>44564</v>
      </c>
      <c r="I1411" s="182" t="s">
        <v>3426</v>
      </c>
      <c r="J1411" s="182" t="s">
        <v>3426</v>
      </c>
      <c r="K1411" s="180" t="s">
        <v>40</v>
      </c>
      <c r="L1411" s="217" t="s">
        <v>989</v>
      </c>
      <c r="M1411" s="217" t="s">
        <v>989</v>
      </c>
      <c r="N1411" s="181" t="s">
        <v>41</v>
      </c>
      <c r="O1411" s="181">
        <v>44859</v>
      </c>
      <c r="P1411" s="178" t="s">
        <v>1105</v>
      </c>
    </row>
    <row r="1412" spans="1:16" ht="75" customHeight="1" x14ac:dyDescent="0.2">
      <c r="A1412" s="174">
        <f t="shared" si="21"/>
        <v>1404</v>
      </c>
      <c r="B1412" s="274" t="s">
        <v>2862</v>
      </c>
      <c r="C1412" s="274" t="s">
        <v>2931</v>
      </c>
      <c r="D1412" s="285" t="s">
        <v>2932</v>
      </c>
      <c r="E1412" s="273" t="s">
        <v>83</v>
      </c>
      <c r="F1412" s="274" t="s">
        <v>150</v>
      </c>
      <c r="G1412" s="273" t="s">
        <v>35</v>
      </c>
      <c r="H1412" s="225">
        <v>44564</v>
      </c>
      <c r="I1412" s="182" t="s">
        <v>3426</v>
      </c>
      <c r="J1412" s="182" t="s">
        <v>3426</v>
      </c>
      <c r="K1412" s="180" t="s">
        <v>40</v>
      </c>
      <c r="L1412" s="217" t="s">
        <v>989</v>
      </c>
      <c r="M1412" s="217" t="s">
        <v>989</v>
      </c>
      <c r="N1412" s="181" t="s">
        <v>41</v>
      </c>
      <c r="O1412" s="181">
        <v>44859</v>
      </c>
      <c r="P1412" s="178" t="s">
        <v>1105</v>
      </c>
    </row>
    <row r="1413" spans="1:16" ht="75" customHeight="1" x14ac:dyDescent="0.2">
      <c r="A1413" s="174">
        <f t="shared" si="21"/>
        <v>1405</v>
      </c>
      <c r="B1413" s="274" t="s">
        <v>2862</v>
      </c>
      <c r="C1413" s="274" t="s">
        <v>2933</v>
      </c>
      <c r="D1413" s="285" t="s">
        <v>2934</v>
      </c>
      <c r="E1413" s="273" t="s">
        <v>44</v>
      </c>
      <c r="F1413" s="274" t="s">
        <v>150</v>
      </c>
      <c r="G1413" s="273" t="s">
        <v>35</v>
      </c>
      <c r="H1413" s="225">
        <v>44564</v>
      </c>
      <c r="I1413" s="182" t="s">
        <v>3426</v>
      </c>
      <c r="J1413" s="182" t="s">
        <v>3426</v>
      </c>
      <c r="K1413" s="180" t="s">
        <v>40</v>
      </c>
      <c r="L1413" s="217" t="s">
        <v>989</v>
      </c>
      <c r="M1413" s="217" t="s">
        <v>989</v>
      </c>
      <c r="N1413" s="181" t="s">
        <v>41</v>
      </c>
      <c r="O1413" s="181">
        <v>44859</v>
      </c>
      <c r="P1413" s="178" t="s">
        <v>1105</v>
      </c>
    </row>
    <row r="1414" spans="1:16" ht="75" customHeight="1" x14ac:dyDescent="0.2">
      <c r="A1414" s="174">
        <f t="shared" si="21"/>
        <v>1406</v>
      </c>
      <c r="B1414" s="274" t="s">
        <v>2862</v>
      </c>
      <c r="C1414" s="274" t="s">
        <v>2935</v>
      </c>
      <c r="D1414" s="285" t="s">
        <v>2936</v>
      </c>
      <c r="E1414" s="273" t="s">
        <v>44</v>
      </c>
      <c r="F1414" s="274" t="s">
        <v>150</v>
      </c>
      <c r="G1414" s="273" t="s">
        <v>35</v>
      </c>
      <c r="H1414" s="225">
        <v>44564</v>
      </c>
      <c r="I1414" s="182" t="s">
        <v>3426</v>
      </c>
      <c r="J1414" s="182" t="s">
        <v>3437</v>
      </c>
      <c r="K1414" s="180" t="s">
        <v>40</v>
      </c>
      <c r="L1414" s="217" t="s">
        <v>989</v>
      </c>
      <c r="M1414" s="217" t="s">
        <v>989</v>
      </c>
      <c r="N1414" s="181" t="s">
        <v>41</v>
      </c>
      <c r="O1414" s="181">
        <v>44859</v>
      </c>
      <c r="P1414" s="178" t="s">
        <v>1105</v>
      </c>
    </row>
    <row r="1415" spans="1:16" ht="75" customHeight="1" x14ac:dyDescent="0.2">
      <c r="A1415" s="174">
        <f t="shared" si="21"/>
        <v>1407</v>
      </c>
      <c r="B1415" s="274" t="s">
        <v>2862</v>
      </c>
      <c r="C1415" s="274" t="s">
        <v>2937</v>
      </c>
      <c r="D1415" s="285" t="s">
        <v>2938</v>
      </c>
      <c r="E1415" s="273" t="s">
        <v>44</v>
      </c>
      <c r="F1415" s="274" t="s">
        <v>150</v>
      </c>
      <c r="G1415" s="273" t="s">
        <v>35</v>
      </c>
      <c r="H1415" s="225">
        <v>44564</v>
      </c>
      <c r="I1415" s="182" t="s">
        <v>3426</v>
      </c>
      <c r="J1415" s="182" t="s">
        <v>3437</v>
      </c>
      <c r="K1415" s="180" t="s">
        <v>40</v>
      </c>
      <c r="L1415" s="217" t="s">
        <v>989</v>
      </c>
      <c r="M1415" s="217" t="s">
        <v>989</v>
      </c>
      <c r="N1415" s="181" t="s">
        <v>41</v>
      </c>
      <c r="O1415" s="181">
        <v>44859</v>
      </c>
      <c r="P1415" s="178" t="s">
        <v>1105</v>
      </c>
    </row>
    <row r="1416" spans="1:16" ht="75" customHeight="1" x14ac:dyDescent="0.2">
      <c r="A1416" s="174">
        <f t="shared" si="21"/>
        <v>1408</v>
      </c>
      <c r="B1416" s="274" t="s">
        <v>2862</v>
      </c>
      <c r="C1416" s="274" t="s">
        <v>2939</v>
      </c>
      <c r="D1416" s="285" t="s">
        <v>2940</v>
      </c>
      <c r="E1416" s="273" t="s">
        <v>83</v>
      </c>
      <c r="F1416" s="274" t="s">
        <v>150</v>
      </c>
      <c r="G1416" s="273" t="s">
        <v>35</v>
      </c>
      <c r="H1416" s="225">
        <v>44564</v>
      </c>
      <c r="I1416" s="182" t="s">
        <v>3426</v>
      </c>
      <c r="J1416" s="182" t="s">
        <v>3426</v>
      </c>
      <c r="K1416" s="180" t="s">
        <v>40</v>
      </c>
      <c r="L1416" s="217" t="s">
        <v>989</v>
      </c>
      <c r="M1416" s="217" t="s">
        <v>989</v>
      </c>
      <c r="N1416" s="181" t="s">
        <v>41</v>
      </c>
      <c r="O1416" s="181">
        <v>44859</v>
      </c>
      <c r="P1416" s="178" t="s">
        <v>1105</v>
      </c>
    </row>
    <row r="1417" spans="1:16" ht="75" customHeight="1" x14ac:dyDescent="0.2">
      <c r="A1417" s="174">
        <f t="shared" si="21"/>
        <v>1409</v>
      </c>
      <c r="B1417" s="274" t="s">
        <v>2862</v>
      </c>
      <c r="C1417" s="274" t="s">
        <v>2941</v>
      </c>
      <c r="D1417" s="285" t="s">
        <v>2942</v>
      </c>
      <c r="E1417" s="273" t="s">
        <v>44</v>
      </c>
      <c r="F1417" s="274" t="s">
        <v>150</v>
      </c>
      <c r="G1417" s="273" t="s">
        <v>35</v>
      </c>
      <c r="H1417" s="225">
        <v>44564</v>
      </c>
      <c r="I1417" s="182" t="s">
        <v>3426</v>
      </c>
      <c r="J1417" s="182" t="s">
        <v>3437</v>
      </c>
      <c r="K1417" s="180" t="s">
        <v>40</v>
      </c>
      <c r="L1417" s="217" t="s">
        <v>989</v>
      </c>
      <c r="M1417" s="217" t="s">
        <v>989</v>
      </c>
      <c r="N1417" s="181" t="s">
        <v>41</v>
      </c>
      <c r="O1417" s="181">
        <v>44859</v>
      </c>
      <c r="P1417" s="178" t="s">
        <v>1105</v>
      </c>
    </row>
    <row r="1418" spans="1:16" ht="75" customHeight="1" x14ac:dyDescent="0.2">
      <c r="A1418" s="174">
        <f t="shared" si="21"/>
        <v>1410</v>
      </c>
      <c r="B1418" s="274" t="s">
        <v>2862</v>
      </c>
      <c r="C1418" s="274" t="s">
        <v>2943</v>
      </c>
      <c r="D1418" s="285" t="s">
        <v>2944</v>
      </c>
      <c r="E1418" s="273" t="s">
        <v>44</v>
      </c>
      <c r="F1418" s="274" t="s">
        <v>150</v>
      </c>
      <c r="G1418" s="273" t="s">
        <v>35</v>
      </c>
      <c r="H1418" s="225">
        <v>44564</v>
      </c>
      <c r="I1418" s="182" t="s">
        <v>3426</v>
      </c>
      <c r="J1418" s="182" t="s">
        <v>3426</v>
      </c>
      <c r="K1418" s="180" t="s">
        <v>40</v>
      </c>
      <c r="L1418" s="217" t="s">
        <v>989</v>
      </c>
      <c r="M1418" s="217" t="s">
        <v>989</v>
      </c>
      <c r="N1418" s="181" t="s">
        <v>41</v>
      </c>
      <c r="O1418" s="181">
        <v>44859</v>
      </c>
      <c r="P1418" s="178" t="s">
        <v>1105</v>
      </c>
    </row>
    <row r="1419" spans="1:16" ht="75" customHeight="1" x14ac:dyDescent="0.2">
      <c r="A1419" s="174">
        <f t="shared" ref="A1419:A1482" si="22">A1418+1</f>
        <v>1411</v>
      </c>
      <c r="B1419" s="274" t="s">
        <v>2862</v>
      </c>
      <c r="C1419" s="274" t="s">
        <v>2945</v>
      </c>
      <c r="D1419" s="285" t="s">
        <v>2946</v>
      </c>
      <c r="E1419" s="273" t="s">
        <v>83</v>
      </c>
      <c r="F1419" s="274" t="s">
        <v>150</v>
      </c>
      <c r="G1419" s="273" t="s">
        <v>35</v>
      </c>
      <c r="H1419" s="225">
        <v>44564</v>
      </c>
      <c r="I1419" s="182" t="s">
        <v>3426</v>
      </c>
      <c r="J1419" s="182" t="s">
        <v>3426</v>
      </c>
      <c r="K1419" s="180" t="s">
        <v>40</v>
      </c>
      <c r="L1419" s="217" t="s">
        <v>989</v>
      </c>
      <c r="M1419" s="217" t="s">
        <v>989</v>
      </c>
      <c r="N1419" s="181" t="s">
        <v>41</v>
      </c>
      <c r="O1419" s="181">
        <v>44859</v>
      </c>
      <c r="P1419" s="178" t="s">
        <v>1105</v>
      </c>
    </row>
    <row r="1420" spans="1:16" ht="75" customHeight="1" x14ac:dyDescent="0.2">
      <c r="A1420" s="174">
        <f t="shared" si="22"/>
        <v>1412</v>
      </c>
      <c r="B1420" s="274" t="s">
        <v>2862</v>
      </c>
      <c r="C1420" s="274" t="s">
        <v>2947</v>
      </c>
      <c r="D1420" s="285" t="s">
        <v>2948</v>
      </c>
      <c r="E1420" s="273" t="s">
        <v>44</v>
      </c>
      <c r="F1420" s="274" t="s">
        <v>150</v>
      </c>
      <c r="G1420" s="273" t="s">
        <v>35</v>
      </c>
      <c r="H1420" s="225">
        <v>44564</v>
      </c>
      <c r="I1420" s="182" t="s">
        <v>3426</v>
      </c>
      <c r="J1420" s="182" t="s">
        <v>3426</v>
      </c>
      <c r="K1420" s="180" t="s">
        <v>40</v>
      </c>
      <c r="L1420" s="217" t="s">
        <v>989</v>
      </c>
      <c r="M1420" s="217" t="s">
        <v>989</v>
      </c>
      <c r="N1420" s="181" t="s">
        <v>41</v>
      </c>
      <c r="O1420" s="181">
        <v>44859</v>
      </c>
      <c r="P1420" s="178" t="s">
        <v>1105</v>
      </c>
    </row>
    <row r="1421" spans="1:16" ht="75" customHeight="1" x14ac:dyDescent="0.2">
      <c r="A1421" s="174">
        <f t="shared" si="22"/>
        <v>1413</v>
      </c>
      <c r="B1421" s="274" t="s">
        <v>2862</v>
      </c>
      <c r="C1421" s="274" t="s">
        <v>2949</v>
      </c>
      <c r="D1421" s="285" t="s">
        <v>2950</v>
      </c>
      <c r="E1421" s="273" t="s">
        <v>33</v>
      </c>
      <c r="F1421" s="274" t="s">
        <v>150</v>
      </c>
      <c r="G1421" s="273" t="s">
        <v>35</v>
      </c>
      <c r="H1421" s="225">
        <v>44564</v>
      </c>
      <c r="I1421" s="182" t="s">
        <v>3426</v>
      </c>
      <c r="J1421" s="182" t="s">
        <v>3426</v>
      </c>
      <c r="K1421" s="180" t="s">
        <v>40</v>
      </c>
      <c r="L1421" s="217" t="s">
        <v>989</v>
      </c>
      <c r="M1421" s="217" t="s">
        <v>989</v>
      </c>
      <c r="N1421" s="181" t="s">
        <v>41</v>
      </c>
      <c r="O1421" s="181">
        <v>44859</v>
      </c>
      <c r="P1421" s="178" t="s">
        <v>1105</v>
      </c>
    </row>
    <row r="1422" spans="1:16" ht="75" customHeight="1" x14ac:dyDescent="0.2">
      <c r="A1422" s="174">
        <f t="shared" si="22"/>
        <v>1414</v>
      </c>
      <c r="B1422" s="274" t="s">
        <v>2862</v>
      </c>
      <c r="C1422" s="274" t="s">
        <v>2951</v>
      </c>
      <c r="D1422" s="285" t="s">
        <v>2952</v>
      </c>
      <c r="E1422" s="273" t="s">
        <v>33</v>
      </c>
      <c r="F1422" s="274" t="s">
        <v>150</v>
      </c>
      <c r="G1422" s="273" t="s">
        <v>35</v>
      </c>
      <c r="H1422" s="225">
        <v>44564</v>
      </c>
      <c r="I1422" s="182" t="s">
        <v>3426</v>
      </c>
      <c r="J1422" s="182" t="s">
        <v>3426</v>
      </c>
      <c r="K1422" s="180" t="s">
        <v>40</v>
      </c>
      <c r="L1422" s="217" t="s">
        <v>989</v>
      </c>
      <c r="M1422" s="217" t="s">
        <v>989</v>
      </c>
      <c r="N1422" s="181" t="s">
        <v>41</v>
      </c>
      <c r="O1422" s="181">
        <v>44859</v>
      </c>
      <c r="P1422" s="178" t="s">
        <v>1105</v>
      </c>
    </row>
    <row r="1423" spans="1:16" ht="75" customHeight="1" x14ac:dyDescent="0.2">
      <c r="A1423" s="174">
        <f t="shared" si="22"/>
        <v>1415</v>
      </c>
      <c r="B1423" s="274" t="s">
        <v>2862</v>
      </c>
      <c r="C1423" s="274" t="s">
        <v>2953</v>
      </c>
      <c r="D1423" s="285" t="s">
        <v>2954</v>
      </c>
      <c r="E1423" s="273" t="s">
        <v>33</v>
      </c>
      <c r="F1423" s="274" t="s">
        <v>150</v>
      </c>
      <c r="G1423" s="273" t="s">
        <v>35</v>
      </c>
      <c r="H1423" s="225">
        <v>44564</v>
      </c>
      <c r="I1423" s="182" t="s">
        <v>3426</v>
      </c>
      <c r="J1423" s="182" t="s">
        <v>3426</v>
      </c>
      <c r="K1423" s="180" t="s">
        <v>40</v>
      </c>
      <c r="L1423" s="217" t="s">
        <v>989</v>
      </c>
      <c r="M1423" s="217" t="s">
        <v>989</v>
      </c>
      <c r="N1423" s="181" t="s">
        <v>41</v>
      </c>
      <c r="O1423" s="181">
        <v>44859</v>
      </c>
      <c r="P1423" s="178" t="s">
        <v>1105</v>
      </c>
    </row>
    <row r="1424" spans="1:16" ht="75" customHeight="1" x14ac:dyDescent="0.2">
      <c r="A1424" s="174">
        <f t="shared" si="22"/>
        <v>1416</v>
      </c>
      <c r="B1424" s="274" t="s">
        <v>2862</v>
      </c>
      <c r="C1424" s="274" t="s">
        <v>2955</v>
      </c>
      <c r="D1424" s="285" t="s">
        <v>2956</v>
      </c>
      <c r="E1424" s="273" t="s">
        <v>33</v>
      </c>
      <c r="F1424" s="274" t="s">
        <v>150</v>
      </c>
      <c r="G1424" s="273" t="s">
        <v>35</v>
      </c>
      <c r="H1424" s="225">
        <v>44564</v>
      </c>
      <c r="I1424" s="182" t="s">
        <v>3426</v>
      </c>
      <c r="J1424" s="182" t="s">
        <v>3426</v>
      </c>
      <c r="K1424" s="180" t="s">
        <v>40</v>
      </c>
      <c r="L1424" s="217" t="s">
        <v>989</v>
      </c>
      <c r="M1424" s="217" t="s">
        <v>989</v>
      </c>
      <c r="N1424" s="181" t="s">
        <v>41</v>
      </c>
      <c r="O1424" s="181">
        <v>44859</v>
      </c>
      <c r="P1424" s="178" t="s">
        <v>1105</v>
      </c>
    </row>
    <row r="1425" spans="1:16" ht="75" customHeight="1" x14ac:dyDescent="0.2">
      <c r="A1425" s="174">
        <f t="shared" si="22"/>
        <v>1417</v>
      </c>
      <c r="B1425" s="274" t="s">
        <v>2862</v>
      </c>
      <c r="C1425" s="274" t="s">
        <v>2957</v>
      </c>
      <c r="D1425" s="285" t="s">
        <v>2958</v>
      </c>
      <c r="E1425" s="273" t="s">
        <v>83</v>
      </c>
      <c r="F1425" s="274" t="s">
        <v>150</v>
      </c>
      <c r="G1425" s="273" t="s">
        <v>35</v>
      </c>
      <c r="H1425" s="225">
        <v>44564</v>
      </c>
      <c r="I1425" s="182" t="s">
        <v>3426</v>
      </c>
      <c r="J1425" s="182" t="s">
        <v>3426</v>
      </c>
      <c r="K1425" s="180" t="s">
        <v>40</v>
      </c>
      <c r="L1425" s="217" t="s">
        <v>989</v>
      </c>
      <c r="M1425" s="217" t="s">
        <v>989</v>
      </c>
      <c r="N1425" s="181" t="s">
        <v>41</v>
      </c>
      <c r="O1425" s="181">
        <v>44859</v>
      </c>
      <c r="P1425" s="178" t="s">
        <v>1105</v>
      </c>
    </row>
    <row r="1426" spans="1:16" ht="75" customHeight="1" x14ac:dyDescent="0.2">
      <c r="A1426" s="174">
        <f t="shared" si="22"/>
        <v>1418</v>
      </c>
      <c r="B1426" s="274" t="s">
        <v>2862</v>
      </c>
      <c r="C1426" s="274" t="s">
        <v>2959</v>
      </c>
      <c r="D1426" s="285" t="s">
        <v>2960</v>
      </c>
      <c r="E1426" s="273" t="s">
        <v>33</v>
      </c>
      <c r="F1426" s="274" t="s">
        <v>150</v>
      </c>
      <c r="G1426" s="273" t="s">
        <v>35</v>
      </c>
      <c r="H1426" s="225">
        <v>44564</v>
      </c>
      <c r="I1426" s="182" t="s">
        <v>3426</v>
      </c>
      <c r="J1426" s="182" t="s">
        <v>3426</v>
      </c>
      <c r="K1426" s="180" t="s">
        <v>40</v>
      </c>
      <c r="L1426" s="217" t="s">
        <v>989</v>
      </c>
      <c r="M1426" s="217" t="s">
        <v>989</v>
      </c>
      <c r="N1426" s="181" t="s">
        <v>41</v>
      </c>
      <c r="O1426" s="181">
        <v>44859</v>
      </c>
      <c r="P1426" s="178" t="s">
        <v>1105</v>
      </c>
    </row>
    <row r="1427" spans="1:16" ht="75" customHeight="1" x14ac:dyDescent="0.2">
      <c r="A1427" s="174">
        <f t="shared" si="22"/>
        <v>1419</v>
      </c>
      <c r="B1427" s="274" t="s">
        <v>2862</v>
      </c>
      <c r="C1427" s="274" t="s">
        <v>2961</v>
      </c>
      <c r="D1427" s="285" t="s">
        <v>2962</v>
      </c>
      <c r="E1427" s="273" t="s">
        <v>33</v>
      </c>
      <c r="F1427" s="274" t="s">
        <v>150</v>
      </c>
      <c r="G1427" s="273" t="s">
        <v>35</v>
      </c>
      <c r="H1427" s="225">
        <v>44564</v>
      </c>
      <c r="I1427" s="182" t="s">
        <v>3426</v>
      </c>
      <c r="J1427" s="182" t="s">
        <v>3426</v>
      </c>
      <c r="K1427" s="180" t="s">
        <v>40</v>
      </c>
      <c r="L1427" s="217" t="s">
        <v>989</v>
      </c>
      <c r="M1427" s="217" t="s">
        <v>989</v>
      </c>
      <c r="N1427" s="181" t="s">
        <v>41</v>
      </c>
      <c r="O1427" s="181">
        <v>44859</v>
      </c>
      <c r="P1427" s="178" t="s">
        <v>1105</v>
      </c>
    </row>
    <row r="1428" spans="1:16" ht="75" customHeight="1" x14ac:dyDescent="0.2">
      <c r="A1428" s="174">
        <f t="shared" si="22"/>
        <v>1420</v>
      </c>
      <c r="B1428" s="274" t="s">
        <v>2862</v>
      </c>
      <c r="C1428" s="274" t="s">
        <v>2963</v>
      </c>
      <c r="D1428" s="285" t="s">
        <v>2964</v>
      </c>
      <c r="E1428" s="273" t="s">
        <v>33</v>
      </c>
      <c r="F1428" s="274" t="s">
        <v>150</v>
      </c>
      <c r="G1428" s="273" t="s">
        <v>35</v>
      </c>
      <c r="H1428" s="225">
        <v>44564</v>
      </c>
      <c r="I1428" s="182" t="s">
        <v>3426</v>
      </c>
      <c r="J1428" s="182" t="s">
        <v>3426</v>
      </c>
      <c r="K1428" s="180" t="s">
        <v>40</v>
      </c>
      <c r="L1428" s="217" t="s">
        <v>989</v>
      </c>
      <c r="M1428" s="217" t="s">
        <v>989</v>
      </c>
      <c r="N1428" s="181" t="s">
        <v>41</v>
      </c>
      <c r="O1428" s="181">
        <v>44859</v>
      </c>
      <c r="P1428" s="178" t="s">
        <v>1105</v>
      </c>
    </row>
    <row r="1429" spans="1:16" ht="75" customHeight="1" x14ac:dyDescent="0.2">
      <c r="A1429" s="174">
        <f t="shared" si="22"/>
        <v>1421</v>
      </c>
      <c r="B1429" s="274" t="s">
        <v>2862</v>
      </c>
      <c r="C1429" s="274" t="s">
        <v>2965</v>
      </c>
      <c r="D1429" s="285" t="s">
        <v>2966</v>
      </c>
      <c r="E1429" s="273" t="s">
        <v>33</v>
      </c>
      <c r="F1429" s="274" t="s">
        <v>150</v>
      </c>
      <c r="G1429" s="273" t="s">
        <v>35</v>
      </c>
      <c r="H1429" s="225">
        <v>44564</v>
      </c>
      <c r="I1429" s="182" t="s">
        <v>3426</v>
      </c>
      <c r="J1429" s="182" t="s">
        <v>3426</v>
      </c>
      <c r="K1429" s="180" t="s">
        <v>40</v>
      </c>
      <c r="L1429" s="217" t="s">
        <v>989</v>
      </c>
      <c r="M1429" s="217" t="s">
        <v>989</v>
      </c>
      <c r="N1429" s="181" t="s">
        <v>41</v>
      </c>
      <c r="O1429" s="181">
        <v>44859</v>
      </c>
      <c r="P1429" s="178" t="s">
        <v>1105</v>
      </c>
    </row>
    <row r="1430" spans="1:16" ht="75" customHeight="1" x14ac:dyDescent="0.2">
      <c r="A1430" s="174">
        <f t="shared" si="22"/>
        <v>1422</v>
      </c>
      <c r="B1430" s="274" t="s">
        <v>2862</v>
      </c>
      <c r="C1430" s="274" t="s">
        <v>2967</v>
      </c>
      <c r="D1430" s="285" t="s">
        <v>2968</v>
      </c>
      <c r="E1430" s="273" t="s">
        <v>33</v>
      </c>
      <c r="F1430" s="274" t="s">
        <v>150</v>
      </c>
      <c r="G1430" s="273" t="s">
        <v>35</v>
      </c>
      <c r="H1430" s="225">
        <v>44564</v>
      </c>
      <c r="I1430" s="182" t="s">
        <v>3426</v>
      </c>
      <c r="J1430" s="182" t="s">
        <v>3426</v>
      </c>
      <c r="K1430" s="180" t="s">
        <v>40</v>
      </c>
      <c r="L1430" s="217" t="s">
        <v>989</v>
      </c>
      <c r="M1430" s="217" t="s">
        <v>989</v>
      </c>
      <c r="N1430" s="181" t="s">
        <v>41</v>
      </c>
      <c r="O1430" s="181">
        <v>44859</v>
      </c>
      <c r="P1430" s="178" t="s">
        <v>1105</v>
      </c>
    </row>
    <row r="1431" spans="1:16" ht="75" customHeight="1" x14ac:dyDescent="0.2">
      <c r="A1431" s="174">
        <f t="shared" si="22"/>
        <v>1423</v>
      </c>
      <c r="B1431" s="274" t="s">
        <v>2862</v>
      </c>
      <c r="C1431" s="274" t="s">
        <v>2969</v>
      </c>
      <c r="D1431" s="285" t="s">
        <v>2970</v>
      </c>
      <c r="E1431" s="273" t="s">
        <v>33</v>
      </c>
      <c r="F1431" s="274" t="s">
        <v>150</v>
      </c>
      <c r="G1431" s="273" t="s">
        <v>35</v>
      </c>
      <c r="H1431" s="225">
        <v>44564</v>
      </c>
      <c r="I1431" s="182" t="s">
        <v>3426</v>
      </c>
      <c r="J1431" s="182" t="s">
        <v>3426</v>
      </c>
      <c r="K1431" s="180" t="s">
        <v>40</v>
      </c>
      <c r="L1431" s="217" t="s">
        <v>989</v>
      </c>
      <c r="M1431" s="217" t="s">
        <v>989</v>
      </c>
      <c r="N1431" s="181" t="s">
        <v>41</v>
      </c>
      <c r="O1431" s="181">
        <v>44859</v>
      </c>
      <c r="P1431" s="178" t="s">
        <v>1105</v>
      </c>
    </row>
    <row r="1432" spans="1:16" ht="75" customHeight="1" x14ac:dyDescent="0.2">
      <c r="A1432" s="174">
        <f t="shared" si="22"/>
        <v>1424</v>
      </c>
      <c r="B1432" s="274" t="s">
        <v>2862</v>
      </c>
      <c r="C1432" s="274" t="s">
        <v>2971</v>
      </c>
      <c r="D1432" s="285" t="s">
        <v>2972</v>
      </c>
      <c r="E1432" s="273" t="s">
        <v>44</v>
      </c>
      <c r="F1432" s="274" t="s">
        <v>150</v>
      </c>
      <c r="G1432" s="273" t="s">
        <v>35</v>
      </c>
      <c r="H1432" s="225">
        <v>44564</v>
      </c>
      <c r="I1432" s="182" t="s">
        <v>3426</v>
      </c>
      <c r="J1432" s="182" t="s">
        <v>3426</v>
      </c>
      <c r="K1432" s="180" t="s">
        <v>40</v>
      </c>
      <c r="L1432" s="217" t="s">
        <v>989</v>
      </c>
      <c r="M1432" s="217" t="s">
        <v>989</v>
      </c>
      <c r="N1432" s="181" t="s">
        <v>41</v>
      </c>
      <c r="O1432" s="181">
        <v>44859</v>
      </c>
      <c r="P1432" s="178" t="s">
        <v>1105</v>
      </c>
    </row>
    <row r="1433" spans="1:16" ht="75" customHeight="1" x14ac:dyDescent="0.2">
      <c r="A1433" s="174">
        <f t="shared" si="22"/>
        <v>1425</v>
      </c>
      <c r="B1433" s="274" t="s">
        <v>2862</v>
      </c>
      <c r="C1433" s="274" t="s">
        <v>2973</v>
      </c>
      <c r="D1433" s="285" t="s">
        <v>2974</v>
      </c>
      <c r="E1433" s="273" t="s">
        <v>44</v>
      </c>
      <c r="F1433" s="274" t="s">
        <v>150</v>
      </c>
      <c r="G1433" s="273" t="s">
        <v>35</v>
      </c>
      <c r="H1433" s="225">
        <v>44564</v>
      </c>
      <c r="I1433" s="182" t="s">
        <v>3426</v>
      </c>
      <c r="J1433" s="182" t="s">
        <v>3426</v>
      </c>
      <c r="K1433" s="180" t="s">
        <v>47</v>
      </c>
      <c r="L1433" s="180" t="s">
        <v>1045</v>
      </c>
      <c r="M1433" s="181" t="s">
        <v>1045</v>
      </c>
      <c r="N1433" s="181" t="s">
        <v>119</v>
      </c>
      <c r="O1433" s="181">
        <v>44448</v>
      </c>
      <c r="P1433" s="178" t="s">
        <v>1105</v>
      </c>
    </row>
    <row r="1434" spans="1:16" ht="75" customHeight="1" x14ac:dyDescent="0.2">
      <c r="A1434" s="174">
        <f t="shared" si="22"/>
        <v>1426</v>
      </c>
      <c r="B1434" s="274" t="s">
        <v>2862</v>
      </c>
      <c r="C1434" s="274" t="s">
        <v>2975</v>
      </c>
      <c r="D1434" s="285" t="s">
        <v>2976</v>
      </c>
      <c r="E1434" s="273" t="s">
        <v>33</v>
      </c>
      <c r="F1434" s="274" t="s">
        <v>150</v>
      </c>
      <c r="G1434" s="273" t="s">
        <v>35</v>
      </c>
      <c r="H1434" s="225">
        <v>44564</v>
      </c>
      <c r="I1434" s="182" t="s">
        <v>3426</v>
      </c>
      <c r="J1434" s="182" t="s">
        <v>3426</v>
      </c>
      <c r="K1434" s="180" t="s">
        <v>40</v>
      </c>
      <c r="L1434" s="217" t="s">
        <v>989</v>
      </c>
      <c r="M1434" s="217" t="s">
        <v>989</v>
      </c>
      <c r="N1434" s="181" t="s">
        <v>41</v>
      </c>
      <c r="O1434" s="181">
        <v>44859</v>
      </c>
      <c r="P1434" s="178" t="s">
        <v>1105</v>
      </c>
    </row>
    <row r="1435" spans="1:16" ht="75" customHeight="1" x14ac:dyDescent="0.2">
      <c r="A1435" s="174">
        <f t="shared" si="22"/>
        <v>1427</v>
      </c>
      <c r="B1435" s="274" t="s">
        <v>2862</v>
      </c>
      <c r="C1435" s="274" t="s">
        <v>2977</v>
      </c>
      <c r="D1435" s="285" t="s">
        <v>2978</v>
      </c>
      <c r="E1435" s="273" t="s">
        <v>33</v>
      </c>
      <c r="F1435" s="274" t="s">
        <v>150</v>
      </c>
      <c r="G1435" s="273" t="s">
        <v>35</v>
      </c>
      <c r="H1435" s="225">
        <v>44564</v>
      </c>
      <c r="I1435" s="182" t="s">
        <v>3426</v>
      </c>
      <c r="J1435" s="182" t="s">
        <v>3426</v>
      </c>
      <c r="K1435" s="180" t="s">
        <v>40</v>
      </c>
      <c r="L1435" s="217" t="s">
        <v>989</v>
      </c>
      <c r="M1435" s="217" t="s">
        <v>989</v>
      </c>
      <c r="N1435" s="181" t="s">
        <v>41</v>
      </c>
      <c r="O1435" s="181">
        <v>44859</v>
      </c>
      <c r="P1435" s="178" t="s">
        <v>1105</v>
      </c>
    </row>
    <row r="1436" spans="1:16" ht="75" customHeight="1" x14ac:dyDescent="0.2">
      <c r="A1436" s="174">
        <f t="shared" si="22"/>
        <v>1428</v>
      </c>
      <c r="B1436" s="274" t="s">
        <v>2862</v>
      </c>
      <c r="C1436" s="274" t="s">
        <v>2979</v>
      </c>
      <c r="D1436" s="285" t="s">
        <v>2980</v>
      </c>
      <c r="E1436" s="273" t="s">
        <v>33</v>
      </c>
      <c r="F1436" s="274" t="s">
        <v>150</v>
      </c>
      <c r="G1436" s="273" t="s">
        <v>35</v>
      </c>
      <c r="H1436" s="225">
        <v>44564</v>
      </c>
      <c r="I1436" s="182" t="s">
        <v>3426</v>
      </c>
      <c r="J1436" s="182" t="s">
        <v>3426</v>
      </c>
      <c r="K1436" s="180" t="s">
        <v>40</v>
      </c>
      <c r="L1436" s="217" t="s">
        <v>989</v>
      </c>
      <c r="M1436" s="217" t="s">
        <v>989</v>
      </c>
      <c r="N1436" s="181" t="s">
        <v>41</v>
      </c>
      <c r="O1436" s="181">
        <v>44859</v>
      </c>
      <c r="P1436" s="178" t="s">
        <v>1105</v>
      </c>
    </row>
    <row r="1437" spans="1:16" ht="75" customHeight="1" x14ac:dyDescent="0.2">
      <c r="A1437" s="174">
        <f t="shared" si="22"/>
        <v>1429</v>
      </c>
      <c r="B1437" s="274" t="s">
        <v>2862</v>
      </c>
      <c r="C1437" s="274" t="s">
        <v>2981</v>
      </c>
      <c r="D1437" s="285" t="s">
        <v>2982</v>
      </c>
      <c r="E1437" s="273" t="s">
        <v>33</v>
      </c>
      <c r="F1437" s="274" t="s">
        <v>150</v>
      </c>
      <c r="G1437" s="273" t="s">
        <v>35</v>
      </c>
      <c r="H1437" s="225">
        <v>44564</v>
      </c>
      <c r="I1437" s="182" t="s">
        <v>3426</v>
      </c>
      <c r="J1437" s="182" t="s">
        <v>3426</v>
      </c>
      <c r="K1437" s="180" t="s">
        <v>40</v>
      </c>
      <c r="L1437" s="217" t="s">
        <v>989</v>
      </c>
      <c r="M1437" s="217" t="s">
        <v>989</v>
      </c>
      <c r="N1437" s="181" t="s">
        <v>41</v>
      </c>
      <c r="O1437" s="181">
        <v>44859</v>
      </c>
      <c r="P1437" s="178" t="s">
        <v>1105</v>
      </c>
    </row>
    <row r="1438" spans="1:16" ht="75" customHeight="1" x14ac:dyDescent="0.2">
      <c r="A1438" s="174">
        <f t="shared" si="22"/>
        <v>1430</v>
      </c>
      <c r="B1438" s="274" t="s">
        <v>2862</v>
      </c>
      <c r="C1438" s="274" t="s">
        <v>2983</v>
      </c>
      <c r="D1438" s="285" t="s">
        <v>2984</v>
      </c>
      <c r="E1438" s="273" t="s">
        <v>33</v>
      </c>
      <c r="F1438" s="274" t="s">
        <v>150</v>
      </c>
      <c r="G1438" s="273" t="s">
        <v>35</v>
      </c>
      <c r="H1438" s="225">
        <v>44564</v>
      </c>
      <c r="I1438" s="182" t="s">
        <v>3426</v>
      </c>
      <c r="J1438" s="182" t="s">
        <v>3426</v>
      </c>
      <c r="K1438" s="180" t="s">
        <v>47</v>
      </c>
      <c r="L1438" s="180" t="s">
        <v>1045</v>
      </c>
      <c r="M1438" s="181" t="s">
        <v>1045</v>
      </c>
      <c r="N1438" s="181" t="s">
        <v>119</v>
      </c>
      <c r="O1438" s="181">
        <v>44448</v>
      </c>
      <c r="P1438" s="178" t="s">
        <v>1105</v>
      </c>
    </row>
    <row r="1439" spans="1:16" ht="75" customHeight="1" x14ac:dyDescent="0.2">
      <c r="A1439" s="174">
        <f t="shared" si="22"/>
        <v>1431</v>
      </c>
      <c r="B1439" s="274" t="s">
        <v>2862</v>
      </c>
      <c r="C1439" s="274" t="s">
        <v>2985</v>
      </c>
      <c r="D1439" s="285" t="s">
        <v>2986</v>
      </c>
      <c r="E1439" s="273" t="s">
        <v>33</v>
      </c>
      <c r="F1439" s="274" t="s">
        <v>150</v>
      </c>
      <c r="G1439" s="273" t="s">
        <v>35</v>
      </c>
      <c r="H1439" s="225">
        <v>44564</v>
      </c>
      <c r="I1439" s="182" t="s">
        <v>3426</v>
      </c>
      <c r="J1439" s="182" t="s">
        <v>3426</v>
      </c>
      <c r="K1439" s="180" t="s">
        <v>47</v>
      </c>
      <c r="L1439" s="180" t="s">
        <v>1045</v>
      </c>
      <c r="M1439" s="181" t="s">
        <v>1045</v>
      </c>
      <c r="N1439" s="181" t="s">
        <v>119</v>
      </c>
      <c r="O1439" s="181">
        <v>44448</v>
      </c>
      <c r="P1439" s="178" t="s">
        <v>1105</v>
      </c>
    </row>
    <row r="1440" spans="1:16" ht="75" customHeight="1" x14ac:dyDescent="0.2">
      <c r="A1440" s="174">
        <f t="shared" si="22"/>
        <v>1432</v>
      </c>
      <c r="B1440" s="274" t="s">
        <v>2862</v>
      </c>
      <c r="C1440" s="274" t="s">
        <v>2987</v>
      </c>
      <c r="D1440" s="285" t="s">
        <v>2988</v>
      </c>
      <c r="E1440" s="273" t="s">
        <v>33</v>
      </c>
      <c r="F1440" s="274" t="s">
        <v>150</v>
      </c>
      <c r="G1440" s="273" t="s">
        <v>35</v>
      </c>
      <c r="H1440" s="225">
        <v>44564</v>
      </c>
      <c r="I1440" s="182" t="s">
        <v>3426</v>
      </c>
      <c r="J1440" s="182" t="s">
        <v>3426</v>
      </c>
      <c r="K1440" s="180" t="s">
        <v>47</v>
      </c>
      <c r="L1440" s="180" t="s">
        <v>1045</v>
      </c>
      <c r="M1440" s="181" t="s">
        <v>1045</v>
      </c>
      <c r="N1440" s="181" t="s">
        <v>119</v>
      </c>
      <c r="O1440" s="181">
        <v>44448</v>
      </c>
      <c r="P1440" s="178" t="s">
        <v>1105</v>
      </c>
    </row>
    <row r="1441" spans="1:16" ht="75" customHeight="1" x14ac:dyDescent="0.2">
      <c r="A1441" s="174">
        <f t="shared" si="22"/>
        <v>1433</v>
      </c>
      <c r="B1441" s="274" t="s">
        <v>3412</v>
      </c>
      <c r="C1441" s="274" t="s">
        <v>2989</v>
      </c>
      <c r="D1441" s="274" t="s">
        <v>2990</v>
      </c>
      <c r="E1441" s="273" t="s">
        <v>83</v>
      </c>
      <c r="F1441" s="274" t="s">
        <v>34</v>
      </c>
      <c r="G1441" s="273" t="s">
        <v>35</v>
      </c>
      <c r="H1441" s="225">
        <v>44229</v>
      </c>
      <c r="I1441" s="182" t="s">
        <v>3427</v>
      </c>
      <c r="J1441" s="182" t="s">
        <v>3427</v>
      </c>
      <c r="K1441" s="180" t="s">
        <v>70</v>
      </c>
      <c r="L1441" s="188" t="s">
        <v>1045</v>
      </c>
      <c r="M1441" s="188" t="s">
        <v>1045</v>
      </c>
      <c r="N1441" s="181" t="s">
        <v>117</v>
      </c>
      <c r="O1441" s="189">
        <v>44448</v>
      </c>
      <c r="P1441" s="178" t="s">
        <v>1105</v>
      </c>
    </row>
    <row r="1442" spans="1:16" ht="75" customHeight="1" x14ac:dyDescent="0.2">
      <c r="A1442" s="174">
        <f t="shared" si="22"/>
        <v>1434</v>
      </c>
      <c r="B1442" s="274" t="s">
        <v>3412</v>
      </c>
      <c r="C1442" s="273" t="s">
        <v>2991</v>
      </c>
      <c r="D1442" s="274" t="s">
        <v>2992</v>
      </c>
      <c r="E1442" s="273" t="s">
        <v>83</v>
      </c>
      <c r="F1442" s="274" t="s">
        <v>34</v>
      </c>
      <c r="G1442" s="273" t="s">
        <v>35</v>
      </c>
      <c r="H1442" s="225">
        <v>44229</v>
      </c>
      <c r="I1442" s="182" t="s">
        <v>3427</v>
      </c>
      <c r="J1442" s="182" t="s">
        <v>3427</v>
      </c>
      <c r="K1442" s="180" t="s">
        <v>47</v>
      </c>
      <c r="L1442" s="190" t="s">
        <v>1045</v>
      </c>
      <c r="M1442" s="191" t="s">
        <v>1045</v>
      </c>
      <c r="N1442" s="192" t="s">
        <v>119</v>
      </c>
      <c r="O1442" s="193">
        <v>44448</v>
      </c>
      <c r="P1442" s="178" t="s">
        <v>1105</v>
      </c>
    </row>
    <row r="1443" spans="1:16" ht="75" customHeight="1" x14ac:dyDescent="0.2">
      <c r="A1443" s="174">
        <f t="shared" si="22"/>
        <v>1435</v>
      </c>
      <c r="B1443" s="274" t="s">
        <v>3412</v>
      </c>
      <c r="C1443" s="274" t="s">
        <v>2993</v>
      </c>
      <c r="D1443" s="274" t="s">
        <v>2994</v>
      </c>
      <c r="E1443" s="273" t="s">
        <v>83</v>
      </c>
      <c r="F1443" s="274" t="s">
        <v>34</v>
      </c>
      <c r="G1443" s="273" t="s">
        <v>35</v>
      </c>
      <c r="H1443" s="225">
        <v>44012</v>
      </c>
      <c r="I1443" s="182" t="s">
        <v>3427</v>
      </c>
      <c r="J1443" s="182" t="s">
        <v>3427</v>
      </c>
      <c r="K1443" s="180" t="s">
        <v>62</v>
      </c>
      <c r="L1443" s="180" t="s">
        <v>989</v>
      </c>
      <c r="M1443" s="180" t="s">
        <v>989</v>
      </c>
      <c r="N1443" s="180" t="s">
        <v>41</v>
      </c>
      <c r="O1443" s="193">
        <v>44448</v>
      </c>
      <c r="P1443" s="180" t="s">
        <v>989</v>
      </c>
    </row>
    <row r="1444" spans="1:16" ht="75" customHeight="1" x14ac:dyDescent="0.2">
      <c r="A1444" s="174">
        <f t="shared" si="22"/>
        <v>1436</v>
      </c>
      <c r="B1444" s="274" t="s">
        <v>3412</v>
      </c>
      <c r="C1444" s="274" t="s">
        <v>2995</v>
      </c>
      <c r="D1444" s="274" t="s">
        <v>2996</v>
      </c>
      <c r="E1444" s="273" t="s">
        <v>83</v>
      </c>
      <c r="F1444" s="274" t="s">
        <v>34</v>
      </c>
      <c r="G1444" s="273" t="s">
        <v>35</v>
      </c>
      <c r="H1444" s="225">
        <v>44229</v>
      </c>
      <c r="I1444" s="182" t="s">
        <v>3427</v>
      </c>
      <c r="J1444" s="182" t="s">
        <v>3427</v>
      </c>
      <c r="K1444" s="180" t="s">
        <v>62</v>
      </c>
      <c r="L1444" s="180" t="s">
        <v>989</v>
      </c>
      <c r="M1444" s="180" t="s">
        <v>989</v>
      </c>
      <c r="N1444" s="180" t="s">
        <v>41</v>
      </c>
      <c r="O1444" s="193">
        <v>44448</v>
      </c>
      <c r="P1444" s="180" t="s">
        <v>989</v>
      </c>
    </row>
    <row r="1445" spans="1:16" ht="75" customHeight="1" x14ac:dyDescent="0.2">
      <c r="A1445" s="174">
        <f t="shared" si="22"/>
        <v>1437</v>
      </c>
      <c r="B1445" s="274" t="s">
        <v>3412</v>
      </c>
      <c r="C1445" s="274" t="s">
        <v>2997</v>
      </c>
      <c r="D1445" s="305" t="s">
        <v>2998</v>
      </c>
      <c r="E1445" s="273" t="s">
        <v>83</v>
      </c>
      <c r="F1445" s="274" t="s">
        <v>34</v>
      </c>
      <c r="G1445" s="273" t="s">
        <v>35</v>
      </c>
      <c r="H1445" s="225">
        <v>44229</v>
      </c>
      <c r="I1445" s="182" t="s">
        <v>3427</v>
      </c>
      <c r="J1445" s="182" t="s">
        <v>3427</v>
      </c>
      <c r="K1445" s="180" t="s">
        <v>62</v>
      </c>
      <c r="L1445" s="180" t="s">
        <v>989</v>
      </c>
      <c r="M1445" s="180" t="s">
        <v>989</v>
      </c>
      <c r="N1445" s="180" t="s">
        <v>41</v>
      </c>
      <c r="O1445" s="193">
        <v>44449</v>
      </c>
      <c r="P1445" s="180" t="s">
        <v>989</v>
      </c>
    </row>
    <row r="1446" spans="1:16" ht="75" customHeight="1" x14ac:dyDescent="0.2">
      <c r="A1446" s="174">
        <f t="shared" si="22"/>
        <v>1438</v>
      </c>
      <c r="B1446" s="274" t="s">
        <v>3412</v>
      </c>
      <c r="C1446" s="274" t="s">
        <v>2999</v>
      </c>
      <c r="D1446" s="274" t="s">
        <v>3000</v>
      </c>
      <c r="E1446" s="273" t="s">
        <v>83</v>
      </c>
      <c r="F1446" s="274" t="s">
        <v>84</v>
      </c>
      <c r="G1446" s="273" t="s">
        <v>35</v>
      </c>
      <c r="H1446" s="225">
        <v>44229</v>
      </c>
      <c r="I1446" s="182" t="s">
        <v>3427</v>
      </c>
      <c r="J1446" s="182" t="s">
        <v>3427</v>
      </c>
      <c r="K1446" s="180" t="s">
        <v>70</v>
      </c>
      <c r="L1446" s="188" t="s">
        <v>1045</v>
      </c>
      <c r="M1446" s="188" t="s">
        <v>1045</v>
      </c>
      <c r="N1446" s="181" t="s">
        <v>117</v>
      </c>
      <c r="O1446" s="189">
        <v>44448</v>
      </c>
      <c r="P1446" s="178" t="s">
        <v>1105</v>
      </c>
    </row>
    <row r="1447" spans="1:16" ht="75" customHeight="1" x14ac:dyDescent="0.2">
      <c r="A1447" s="174">
        <f t="shared" si="22"/>
        <v>1439</v>
      </c>
      <c r="B1447" s="274" t="s">
        <v>3412</v>
      </c>
      <c r="C1447" s="274" t="s">
        <v>3001</v>
      </c>
      <c r="D1447" s="274" t="s">
        <v>3002</v>
      </c>
      <c r="E1447" s="273" t="s">
        <v>83</v>
      </c>
      <c r="F1447" s="274" t="s">
        <v>34</v>
      </c>
      <c r="G1447" s="273" t="s">
        <v>35</v>
      </c>
      <c r="H1447" s="225">
        <v>44229</v>
      </c>
      <c r="I1447" s="182" t="s">
        <v>3427</v>
      </c>
      <c r="J1447" s="182" t="s">
        <v>3427</v>
      </c>
      <c r="K1447" s="180" t="s">
        <v>40</v>
      </c>
      <c r="L1447" s="217" t="s">
        <v>989</v>
      </c>
      <c r="M1447" s="217" t="s">
        <v>989</v>
      </c>
      <c r="N1447" s="181" t="s">
        <v>41</v>
      </c>
      <c r="O1447" s="193">
        <v>44448</v>
      </c>
      <c r="P1447" s="182" t="s">
        <v>989</v>
      </c>
    </row>
    <row r="1448" spans="1:16" ht="75" customHeight="1" x14ac:dyDescent="0.2">
      <c r="A1448" s="174">
        <f t="shared" si="22"/>
        <v>1440</v>
      </c>
      <c r="B1448" s="274" t="s">
        <v>3412</v>
      </c>
      <c r="C1448" s="274" t="s">
        <v>3003</v>
      </c>
      <c r="D1448" s="274" t="s">
        <v>3004</v>
      </c>
      <c r="E1448" s="273" t="s">
        <v>83</v>
      </c>
      <c r="F1448" s="274" t="s">
        <v>34</v>
      </c>
      <c r="G1448" s="273" t="s">
        <v>35</v>
      </c>
      <c r="H1448" s="228">
        <v>44229</v>
      </c>
      <c r="I1448" s="182" t="s">
        <v>3427</v>
      </c>
      <c r="J1448" s="182" t="s">
        <v>3427</v>
      </c>
      <c r="K1448" s="180" t="s">
        <v>40</v>
      </c>
      <c r="L1448" s="217" t="s">
        <v>989</v>
      </c>
      <c r="M1448" s="217" t="s">
        <v>989</v>
      </c>
      <c r="N1448" s="181" t="s">
        <v>41</v>
      </c>
      <c r="O1448" s="194">
        <v>44448</v>
      </c>
      <c r="P1448" s="182" t="s">
        <v>989</v>
      </c>
    </row>
    <row r="1449" spans="1:16" ht="75" customHeight="1" x14ac:dyDescent="0.2">
      <c r="A1449" s="174">
        <f t="shared" si="22"/>
        <v>1441</v>
      </c>
      <c r="B1449" s="274" t="s">
        <v>3412</v>
      </c>
      <c r="C1449" s="274" t="s">
        <v>3005</v>
      </c>
      <c r="D1449" s="274" t="s">
        <v>3006</v>
      </c>
      <c r="E1449" s="273" t="s">
        <v>83</v>
      </c>
      <c r="F1449" s="274" t="s">
        <v>84</v>
      </c>
      <c r="G1449" s="273" t="s">
        <v>35</v>
      </c>
      <c r="H1449" s="261">
        <v>44181</v>
      </c>
      <c r="I1449" s="182" t="s">
        <v>3427</v>
      </c>
      <c r="J1449" s="182" t="s">
        <v>3427</v>
      </c>
      <c r="K1449" s="180" t="s">
        <v>40</v>
      </c>
      <c r="L1449" s="217" t="s">
        <v>989</v>
      </c>
      <c r="M1449" s="217" t="s">
        <v>989</v>
      </c>
      <c r="N1449" s="181" t="s">
        <v>41</v>
      </c>
      <c r="O1449" s="223">
        <v>44448</v>
      </c>
      <c r="P1449" s="198" t="s">
        <v>989</v>
      </c>
    </row>
    <row r="1450" spans="1:16" ht="75" customHeight="1" x14ac:dyDescent="0.2">
      <c r="A1450" s="174">
        <f t="shared" si="22"/>
        <v>1442</v>
      </c>
      <c r="B1450" s="274" t="s">
        <v>3412</v>
      </c>
      <c r="C1450" s="274" t="s">
        <v>3008</v>
      </c>
      <c r="D1450" s="306" t="s">
        <v>3009</v>
      </c>
      <c r="E1450" s="273" t="s">
        <v>83</v>
      </c>
      <c r="F1450" s="274" t="s">
        <v>34</v>
      </c>
      <c r="G1450" s="273" t="s">
        <v>35</v>
      </c>
      <c r="H1450" s="261">
        <v>44174</v>
      </c>
      <c r="I1450" s="182" t="s">
        <v>3427</v>
      </c>
      <c r="J1450" s="182" t="s">
        <v>3427</v>
      </c>
      <c r="K1450" s="180" t="s">
        <v>70</v>
      </c>
      <c r="L1450" s="199" t="s">
        <v>1045</v>
      </c>
      <c r="M1450" s="199" t="s">
        <v>1045</v>
      </c>
      <c r="N1450" s="200" t="s">
        <v>117</v>
      </c>
      <c r="O1450" s="201">
        <v>44448</v>
      </c>
      <c r="P1450" s="178" t="s">
        <v>1105</v>
      </c>
    </row>
    <row r="1451" spans="1:16" ht="75" customHeight="1" x14ac:dyDescent="0.2">
      <c r="A1451" s="174">
        <f t="shared" si="22"/>
        <v>1443</v>
      </c>
      <c r="B1451" s="274" t="s">
        <v>3412</v>
      </c>
      <c r="C1451" s="274" t="s">
        <v>3010</v>
      </c>
      <c r="D1451" s="306" t="s">
        <v>3011</v>
      </c>
      <c r="E1451" s="273" t="s">
        <v>83</v>
      </c>
      <c r="F1451" s="274" t="s">
        <v>34</v>
      </c>
      <c r="G1451" s="273" t="s">
        <v>35</v>
      </c>
      <c r="H1451" s="261">
        <v>44181</v>
      </c>
      <c r="I1451" s="182" t="s">
        <v>3427</v>
      </c>
      <c r="J1451" s="182" t="s">
        <v>3427</v>
      </c>
      <c r="K1451" s="180" t="s">
        <v>64</v>
      </c>
      <c r="L1451" s="195" t="s">
        <v>3007</v>
      </c>
      <c r="M1451" s="195" t="s">
        <v>3007</v>
      </c>
      <c r="N1451" s="196" t="s">
        <v>119</v>
      </c>
      <c r="O1451" s="197">
        <v>44448</v>
      </c>
      <c r="P1451" s="198" t="s">
        <v>1570</v>
      </c>
    </row>
    <row r="1452" spans="1:16" ht="75" customHeight="1" x14ac:dyDescent="0.2">
      <c r="A1452" s="174">
        <f t="shared" si="22"/>
        <v>1444</v>
      </c>
      <c r="B1452" s="274" t="s">
        <v>3412</v>
      </c>
      <c r="C1452" s="273" t="s">
        <v>3012</v>
      </c>
      <c r="D1452" s="274" t="s">
        <v>3013</v>
      </c>
      <c r="E1452" s="273" t="s">
        <v>33</v>
      </c>
      <c r="F1452" s="274" t="s">
        <v>138</v>
      </c>
      <c r="G1452" s="273" t="s">
        <v>35</v>
      </c>
      <c r="H1452" s="261">
        <v>44229</v>
      </c>
      <c r="I1452" s="182" t="s">
        <v>3427</v>
      </c>
      <c r="J1452" s="182" t="s">
        <v>3427</v>
      </c>
      <c r="K1452" s="180" t="s">
        <v>64</v>
      </c>
      <c r="L1452" s="195" t="s">
        <v>3007</v>
      </c>
      <c r="M1452" s="195" t="s">
        <v>3007</v>
      </c>
      <c r="N1452" s="196" t="s">
        <v>119</v>
      </c>
      <c r="O1452" s="197">
        <v>44448</v>
      </c>
      <c r="P1452" s="198" t="s">
        <v>1570</v>
      </c>
    </row>
    <row r="1453" spans="1:16" ht="75" customHeight="1" x14ac:dyDescent="0.2">
      <c r="A1453" s="174">
        <f t="shared" si="22"/>
        <v>1445</v>
      </c>
      <c r="B1453" s="274" t="s">
        <v>3412</v>
      </c>
      <c r="C1453" s="273" t="s">
        <v>3014</v>
      </c>
      <c r="D1453" s="274" t="s">
        <v>3015</v>
      </c>
      <c r="E1453" s="273" t="s">
        <v>91</v>
      </c>
      <c r="F1453" s="274" t="s">
        <v>138</v>
      </c>
      <c r="G1453" s="273" t="s">
        <v>35</v>
      </c>
      <c r="H1453" s="261">
        <v>44229</v>
      </c>
      <c r="I1453" s="182" t="s">
        <v>3427</v>
      </c>
      <c r="J1453" s="182" t="s">
        <v>3427</v>
      </c>
      <c r="K1453" s="180" t="s">
        <v>64</v>
      </c>
      <c r="L1453" s="195" t="s">
        <v>3007</v>
      </c>
      <c r="M1453" s="195" t="s">
        <v>3007</v>
      </c>
      <c r="N1453" s="196" t="s">
        <v>119</v>
      </c>
      <c r="O1453" s="197">
        <v>44448</v>
      </c>
      <c r="P1453" s="198" t="s">
        <v>1570</v>
      </c>
    </row>
    <row r="1454" spans="1:16" ht="75" customHeight="1" x14ac:dyDescent="0.2">
      <c r="A1454" s="174">
        <f t="shared" si="22"/>
        <v>1446</v>
      </c>
      <c r="B1454" s="274" t="s">
        <v>3412</v>
      </c>
      <c r="C1454" s="273" t="s">
        <v>3016</v>
      </c>
      <c r="D1454" s="274" t="s">
        <v>3017</v>
      </c>
      <c r="E1454" s="273" t="s">
        <v>83</v>
      </c>
      <c r="F1454" s="274" t="s">
        <v>138</v>
      </c>
      <c r="G1454" s="273" t="s">
        <v>35</v>
      </c>
      <c r="H1454" s="261">
        <v>44229</v>
      </c>
      <c r="I1454" s="182" t="s">
        <v>3427</v>
      </c>
      <c r="J1454" s="182" t="s">
        <v>3427</v>
      </c>
      <c r="K1454" s="180" t="s">
        <v>64</v>
      </c>
      <c r="L1454" s="195" t="s">
        <v>3007</v>
      </c>
      <c r="M1454" s="195" t="s">
        <v>3007</v>
      </c>
      <c r="N1454" s="196" t="s">
        <v>119</v>
      </c>
      <c r="O1454" s="197">
        <v>44448</v>
      </c>
      <c r="P1454" s="198" t="s">
        <v>1570</v>
      </c>
    </row>
    <row r="1455" spans="1:16" ht="75" customHeight="1" x14ac:dyDescent="0.2">
      <c r="A1455" s="174">
        <f t="shared" si="22"/>
        <v>1447</v>
      </c>
      <c r="B1455" s="274" t="s">
        <v>3412</v>
      </c>
      <c r="C1455" s="273" t="s">
        <v>3018</v>
      </c>
      <c r="D1455" s="274" t="s">
        <v>3019</v>
      </c>
      <c r="E1455" s="273" t="s">
        <v>44</v>
      </c>
      <c r="F1455" s="274" t="s">
        <v>138</v>
      </c>
      <c r="G1455" s="273" t="s">
        <v>35</v>
      </c>
      <c r="H1455" s="261">
        <v>44229</v>
      </c>
      <c r="I1455" s="182" t="s">
        <v>3427</v>
      </c>
      <c r="J1455" s="182" t="s">
        <v>3427</v>
      </c>
      <c r="K1455" s="180" t="s">
        <v>64</v>
      </c>
      <c r="L1455" s="195" t="s">
        <v>3007</v>
      </c>
      <c r="M1455" s="195" t="s">
        <v>3007</v>
      </c>
      <c r="N1455" s="196" t="s">
        <v>119</v>
      </c>
      <c r="O1455" s="197">
        <v>44448</v>
      </c>
      <c r="P1455" s="198" t="s">
        <v>1570</v>
      </c>
    </row>
    <row r="1456" spans="1:16" ht="75" customHeight="1" x14ac:dyDescent="0.2">
      <c r="A1456" s="174">
        <f t="shared" si="22"/>
        <v>1448</v>
      </c>
      <c r="B1456" s="274" t="s">
        <v>3412</v>
      </c>
      <c r="C1456" s="273" t="s">
        <v>3020</v>
      </c>
      <c r="D1456" s="274" t="s">
        <v>3021</v>
      </c>
      <c r="E1456" s="273" t="s">
        <v>44</v>
      </c>
      <c r="F1456" s="274" t="s">
        <v>138</v>
      </c>
      <c r="G1456" s="273" t="s">
        <v>35</v>
      </c>
      <c r="H1456" s="261">
        <v>44229</v>
      </c>
      <c r="I1456" s="182" t="s">
        <v>3427</v>
      </c>
      <c r="J1456" s="182" t="s">
        <v>3427</v>
      </c>
      <c r="K1456" s="180" t="s">
        <v>64</v>
      </c>
      <c r="L1456" s="195" t="s">
        <v>3007</v>
      </c>
      <c r="M1456" s="195" t="s">
        <v>3007</v>
      </c>
      <c r="N1456" s="196" t="s">
        <v>119</v>
      </c>
      <c r="O1456" s="197">
        <v>44448</v>
      </c>
      <c r="P1456" s="198" t="s">
        <v>1570</v>
      </c>
    </row>
    <row r="1457" spans="1:16" ht="75" customHeight="1" x14ac:dyDescent="0.2">
      <c r="A1457" s="174">
        <f t="shared" si="22"/>
        <v>1449</v>
      </c>
      <c r="B1457" s="274" t="s">
        <v>3412</v>
      </c>
      <c r="C1457" s="273" t="s">
        <v>3022</v>
      </c>
      <c r="D1457" s="274" t="s">
        <v>3023</v>
      </c>
      <c r="E1457" s="273" t="s">
        <v>33</v>
      </c>
      <c r="F1457" s="274" t="s">
        <v>138</v>
      </c>
      <c r="G1457" s="273" t="s">
        <v>35</v>
      </c>
      <c r="H1457" s="265">
        <v>44229</v>
      </c>
      <c r="I1457" s="182" t="s">
        <v>3427</v>
      </c>
      <c r="J1457" s="182" t="s">
        <v>3427</v>
      </c>
      <c r="K1457" s="180" t="s">
        <v>70</v>
      </c>
      <c r="L1457" s="202" t="s">
        <v>1045</v>
      </c>
      <c r="M1457" s="202" t="s">
        <v>1045</v>
      </c>
      <c r="N1457" s="266" t="s">
        <v>117</v>
      </c>
      <c r="O1457" s="203">
        <v>44448</v>
      </c>
      <c r="P1457" s="178" t="s">
        <v>1105</v>
      </c>
    </row>
    <row r="1458" spans="1:16" ht="75" customHeight="1" x14ac:dyDescent="0.2">
      <c r="A1458" s="174">
        <f t="shared" si="22"/>
        <v>1450</v>
      </c>
      <c r="B1458" s="274" t="s">
        <v>3412</v>
      </c>
      <c r="C1458" s="307" t="s">
        <v>3024</v>
      </c>
      <c r="D1458" s="274" t="s">
        <v>3025</v>
      </c>
      <c r="E1458" s="273" t="s">
        <v>83</v>
      </c>
      <c r="F1458" s="274" t="s">
        <v>138</v>
      </c>
      <c r="G1458" s="273" t="s">
        <v>35</v>
      </c>
      <c r="H1458" s="225">
        <v>44440</v>
      </c>
      <c r="I1458" s="182" t="s">
        <v>3427</v>
      </c>
      <c r="J1458" s="182" t="s">
        <v>3427</v>
      </c>
      <c r="K1458" s="180" t="s">
        <v>70</v>
      </c>
      <c r="L1458" s="188" t="s">
        <v>1045</v>
      </c>
      <c r="M1458" s="188" t="s">
        <v>1045</v>
      </c>
      <c r="N1458" s="181" t="s">
        <v>117</v>
      </c>
      <c r="O1458" s="189">
        <v>44448</v>
      </c>
      <c r="P1458" s="178" t="s">
        <v>1105</v>
      </c>
    </row>
    <row r="1459" spans="1:16" ht="75" customHeight="1" x14ac:dyDescent="0.2">
      <c r="A1459" s="174">
        <f t="shared" si="22"/>
        <v>1451</v>
      </c>
      <c r="B1459" s="274" t="s">
        <v>3413</v>
      </c>
      <c r="C1459" s="308" t="s">
        <v>3026</v>
      </c>
      <c r="D1459" s="279" t="s">
        <v>3027</v>
      </c>
      <c r="E1459" s="273" t="s">
        <v>44</v>
      </c>
      <c r="F1459" s="274" t="s">
        <v>34</v>
      </c>
      <c r="G1459" s="273" t="s">
        <v>35</v>
      </c>
      <c r="H1459" s="225">
        <v>44928</v>
      </c>
      <c r="I1459" s="182" t="s">
        <v>3435</v>
      </c>
      <c r="J1459" s="182" t="s">
        <v>3435</v>
      </c>
      <c r="K1459" s="204" t="s">
        <v>47</v>
      </c>
      <c r="L1459" s="204" t="s">
        <v>1045</v>
      </c>
      <c r="M1459" s="204" t="s">
        <v>1045</v>
      </c>
      <c r="N1459" s="204" t="s">
        <v>117</v>
      </c>
      <c r="O1459" s="205">
        <v>44448</v>
      </c>
      <c r="P1459" s="178" t="s">
        <v>1105</v>
      </c>
    </row>
    <row r="1460" spans="1:16" ht="75" customHeight="1" x14ac:dyDescent="0.2">
      <c r="A1460" s="174">
        <f t="shared" si="22"/>
        <v>1452</v>
      </c>
      <c r="B1460" s="274" t="s">
        <v>3413</v>
      </c>
      <c r="C1460" s="308" t="s">
        <v>3028</v>
      </c>
      <c r="D1460" s="279" t="s">
        <v>3029</v>
      </c>
      <c r="E1460" s="273" t="s">
        <v>44</v>
      </c>
      <c r="F1460" s="274" t="s">
        <v>34</v>
      </c>
      <c r="G1460" s="273" t="s">
        <v>35</v>
      </c>
      <c r="H1460" s="225">
        <v>44928</v>
      </c>
      <c r="I1460" s="182" t="s">
        <v>3435</v>
      </c>
      <c r="J1460" s="182" t="s">
        <v>3435</v>
      </c>
      <c r="K1460" s="204" t="s">
        <v>47</v>
      </c>
      <c r="L1460" s="204" t="s">
        <v>1045</v>
      </c>
      <c r="M1460" s="204" t="s">
        <v>1045</v>
      </c>
      <c r="N1460" s="204" t="s">
        <v>117</v>
      </c>
      <c r="O1460" s="205">
        <v>44448</v>
      </c>
      <c r="P1460" s="178" t="s">
        <v>1105</v>
      </c>
    </row>
    <row r="1461" spans="1:16" ht="75" customHeight="1" x14ac:dyDescent="0.2">
      <c r="A1461" s="174">
        <f t="shared" si="22"/>
        <v>1453</v>
      </c>
      <c r="B1461" s="274" t="s">
        <v>3413</v>
      </c>
      <c r="C1461" s="308" t="s">
        <v>3030</v>
      </c>
      <c r="D1461" s="279" t="s">
        <v>3031</v>
      </c>
      <c r="E1461" s="273" t="s">
        <v>44</v>
      </c>
      <c r="F1461" s="274" t="s">
        <v>34</v>
      </c>
      <c r="G1461" s="273" t="s">
        <v>35</v>
      </c>
      <c r="H1461" s="225">
        <v>44928</v>
      </c>
      <c r="I1461" s="182" t="s">
        <v>3435</v>
      </c>
      <c r="J1461" s="182" t="s">
        <v>3435</v>
      </c>
      <c r="K1461" s="204" t="s">
        <v>47</v>
      </c>
      <c r="L1461" s="204" t="s">
        <v>1045</v>
      </c>
      <c r="M1461" s="204" t="s">
        <v>1045</v>
      </c>
      <c r="N1461" s="204" t="s">
        <v>117</v>
      </c>
      <c r="O1461" s="205">
        <v>44448</v>
      </c>
      <c r="P1461" s="178" t="s">
        <v>1105</v>
      </c>
    </row>
    <row r="1462" spans="1:16" ht="75" customHeight="1" x14ac:dyDescent="0.2">
      <c r="A1462" s="174">
        <f t="shared" si="22"/>
        <v>1454</v>
      </c>
      <c r="B1462" s="274" t="s">
        <v>3413</v>
      </c>
      <c r="C1462" s="309" t="s">
        <v>3032</v>
      </c>
      <c r="D1462" s="274" t="s">
        <v>3033</v>
      </c>
      <c r="E1462" s="273" t="s">
        <v>44</v>
      </c>
      <c r="F1462" s="274" t="s">
        <v>34</v>
      </c>
      <c r="G1462" s="273" t="s">
        <v>35</v>
      </c>
      <c r="H1462" s="225">
        <v>44928</v>
      </c>
      <c r="I1462" s="182" t="s">
        <v>3435</v>
      </c>
      <c r="J1462" s="182" t="s">
        <v>3435</v>
      </c>
      <c r="K1462" s="204" t="s">
        <v>47</v>
      </c>
      <c r="L1462" s="204" t="s">
        <v>1045</v>
      </c>
      <c r="M1462" s="204" t="s">
        <v>1045</v>
      </c>
      <c r="N1462" s="204" t="s">
        <v>117</v>
      </c>
      <c r="O1462" s="205">
        <v>44448</v>
      </c>
      <c r="P1462" s="178" t="s">
        <v>1105</v>
      </c>
    </row>
    <row r="1463" spans="1:16" ht="75" customHeight="1" x14ac:dyDescent="0.2">
      <c r="A1463" s="174">
        <f t="shared" si="22"/>
        <v>1455</v>
      </c>
      <c r="B1463" s="274" t="s">
        <v>3413</v>
      </c>
      <c r="C1463" s="308" t="s">
        <v>3034</v>
      </c>
      <c r="D1463" s="279" t="s">
        <v>3035</v>
      </c>
      <c r="E1463" s="273" t="s">
        <v>44</v>
      </c>
      <c r="F1463" s="274" t="s">
        <v>34</v>
      </c>
      <c r="G1463" s="273" t="s">
        <v>35</v>
      </c>
      <c r="H1463" s="225">
        <v>44928</v>
      </c>
      <c r="I1463" s="182" t="s">
        <v>3435</v>
      </c>
      <c r="J1463" s="182" t="s">
        <v>3435</v>
      </c>
      <c r="K1463" s="204" t="s">
        <v>47</v>
      </c>
      <c r="L1463" s="204" t="s">
        <v>1045</v>
      </c>
      <c r="M1463" s="204" t="s">
        <v>1045</v>
      </c>
      <c r="N1463" s="204" t="s">
        <v>117</v>
      </c>
      <c r="O1463" s="205">
        <v>44448</v>
      </c>
      <c r="P1463" s="178" t="s">
        <v>1105</v>
      </c>
    </row>
    <row r="1464" spans="1:16" ht="75" customHeight="1" x14ac:dyDescent="0.2">
      <c r="A1464" s="174">
        <f t="shared" si="22"/>
        <v>1456</v>
      </c>
      <c r="B1464" s="274" t="s">
        <v>3413</v>
      </c>
      <c r="C1464" s="308" t="s">
        <v>3036</v>
      </c>
      <c r="D1464" s="279" t="s">
        <v>3037</v>
      </c>
      <c r="E1464" s="273" t="s">
        <v>44</v>
      </c>
      <c r="F1464" s="274" t="s">
        <v>34</v>
      </c>
      <c r="G1464" s="273" t="s">
        <v>35</v>
      </c>
      <c r="H1464" s="225">
        <v>44928</v>
      </c>
      <c r="I1464" s="182" t="s">
        <v>3435</v>
      </c>
      <c r="J1464" s="182" t="s">
        <v>3435</v>
      </c>
      <c r="K1464" s="204" t="s">
        <v>47</v>
      </c>
      <c r="L1464" s="204" t="s">
        <v>1045</v>
      </c>
      <c r="M1464" s="204" t="s">
        <v>1045</v>
      </c>
      <c r="N1464" s="204" t="s">
        <v>117</v>
      </c>
      <c r="O1464" s="205">
        <v>44448</v>
      </c>
      <c r="P1464" s="178" t="s">
        <v>1105</v>
      </c>
    </row>
    <row r="1465" spans="1:16" ht="75" customHeight="1" x14ac:dyDescent="0.2">
      <c r="A1465" s="174">
        <f t="shared" si="22"/>
        <v>1457</v>
      </c>
      <c r="B1465" s="274" t="s">
        <v>3413</v>
      </c>
      <c r="C1465" s="308" t="s">
        <v>3038</v>
      </c>
      <c r="D1465" s="279" t="s">
        <v>3039</v>
      </c>
      <c r="E1465" s="273" t="s">
        <v>44</v>
      </c>
      <c r="F1465" s="274" t="s">
        <v>34</v>
      </c>
      <c r="G1465" s="273" t="s">
        <v>35</v>
      </c>
      <c r="H1465" s="225">
        <v>44928</v>
      </c>
      <c r="I1465" s="182" t="s">
        <v>3435</v>
      </c>
      <c r="J1465" s="182" t="s">
        <v>3435</v>
      </c>
      <c r="K1465" s="204" t="s">
        <v>47</v>
      </c>
      <c r="L1465" s="204" t="s">
        <v>1045</v>
      </c>
      <c r="M1465" s="204" t="s">
        <v>1045</v>
      </c>
      <c r="N1465" s="204" t="s">
        <v>117</v>
      </c>
      <c r="O1465" s="205">
        <v>44448</v>
      </c>
      <c r="P1465" s="178" t="s">
        <v>1105</v>
      </c>
    </row>
    <row r="1466" spans="1:16" ht="75" customHeight="1" x14ac:dyDescent="0.2">
      <c r="A1466" s="174">
        <f t="shared" si="22"/>
        <v>1458</v>
      </c>
      <c r="B1466" s="274" t="s">
        <v>3413</v>
      </c>
      <c r="C1466" s="308" t="s">
        <v>3040</v>
      </c>
      <c r="D1466" s="279" t="s">
        <v>3041</v>
      </c>
      <c r="E1466" s="273" t="s">
        <v>44</v>
      </c>
      <c r="F1466" s="274" t="s">
        <v>34</v>
      </c>
      <c r="G1466" s="273" t="s">
        <v>35</v>
      </c>
      <c r="H1466" s="225">
        <v>44928</v>
      </c>
      <c r="I1466" s="182" t="s">
        <v>3435</v>
      </c>
      <c r="J1466" s="182" t="s">
        <v>3435</v>
      </c>
      <c r="K1466" s="206" t="s">
        <v>59</v>
      </c>
      <c r="L1466" s="207" t="s">
        <v>3007</v>
      </c>
      <c r="M1466" s="207" t="s">
        <v>3007</v>
      </c>
      <c r="N1466" s="208" t="s">
        <v>117</v>
      </c>
      <c r="O1466" s="205">
        <v>44448</v>
      </c>
      <c r="P1466" s="206" t="s">
        <v>1570</v>
      </c>
    </row>
    <row r="1467" spans="1:16" ht="75" customHeight="1" x14ac:dyDescent="0.2">
      <c r="A1467" s="174">
        <f t="shared" si="22"/>
        <v>1459</v>
      </c>
      <c r="B1467" s="274" t="s">
        <v>3413</v>
      </c>
      <c r="C1467" s="308" t="s">
        <v>3042</v>
      </c>
      <c r="D1467" s="279" t="s">
        <v>3043</v>
      </c>
      <c r="E1467" s="273" t="s">
        <v>44</v>
      </c>
      <c r="F1467" s="274" t="s">
        <v>34</v>
      </c>
      <c r="G1467" s="273" t="s">
        <v>35</v>
      </c>
      <c r="H1467" s="225">
        <v>44928</v>
      </c>
      <c r="I1467" s="182" t="s">
        <v>3435</v>
      </c>
      <c r="J1467" s="182" t="s">
        <v>3435</v>
      </c>
      <c r="K1467" s="206" t="s">
        <v>59</v>
      </c>
      <c r="L1467" s="207" t="s">
        <v>3007</v>
      </c>
      <c r="M1467" s="207" t="s">
        <v>3007</v>
      </c>
      <c r="N1467" s="208" t="s">
        <v>117</v>
      </c>
      <c r="O1467" s="205">
        <v>44448</v>
      </c>
      <c r="P1467" s="206" t="s">
        <v>1570</v>
      </c>
    </row>
    <row r="1468" spans="1:16" ht="75" customHeight="1" x14ac:dyDescent="0.2">
      <c r="A1468" s="174">
        <f t="shared" si="22"/>
        <v>1460</v>
      </c>
      <c r="B1468" s="274" t="s">
        <v>3413</v>
      </c>
      <c r="C1468" s="308" t="s">
        <v>3044</v>
      </c>
      <c r="D1468" s="279" t="s">
        <v>3045</v>
      </c>
      <c r="E1468" s="273" t="s">
        <v>44</v>
      </c>
      <c r="F1468" s="274" t="s">
        <v>34</v>
      </c>
      <c r="G1468" s="273" t="s">
        <v>35</v>
      </c>
      <c r="H1468" s="225">
        <v>44928</v>
      </c>
      <c r="I1468" s="182" t="s">
        <v>3435</v>
      </c>
      <c r="J1468" s="182" t="s">
        <v>3435</v>
      </c>
      <c r="K1468" s="204" t="s">
        <v>47</v>
      </c>
      <c r="L1468" s="204" t="s">
        <v>1045</v>
      </c>
      <c r="M1468" s="204" t="s">
        <v>1045</v>
      </c>
      <c r="N1468" s="204" t="s">
        <v>117</v>
      </c>
      <c r="O1468" s="205">
        <v>44448</v>
      </c>
      <c r="P1468" s="178" t="s">
        <v>1105</v>
      </c>
    </row>
    <row r="1469" spans="1:16" ht="75" customHeight="1" x14ac:dyDescent="0.2">
      <c r="A1469" s="174">
        <f t="shared" si="22"/>
        <v>1461</v>
      </c>
      <c r="B1469" s="274" t="s">
        <v>3413</v>
      </c>
      <c r="C1469" s="308" t="s">
        <v>3046</v>
      </c>
      <c r="D1469" s="279" t="s">
        <v>3047</v>
      </c>
      <c r="E1469" s="273" t="s">
        <v>44</v>
      </c>
      <c r="F1469" s="274" t="s">
        <v>34</v>
      </c>
      <c r="G1469" s="273" t="s">
        <v>35</v>
      </c>
      <c r="H1469" s="225">
        <v>44928</v>
      </c>
      <c r="I1469" s="182" t="s">
        <v>3435</v>
      </c>
      <c r="J1469" s="182" t="s">
        <v>3435</v>
      </c>
      <c r="K1469" s="206" t="s">
        <v>59</v>
      </c>
      <c r="L1469" s="207" t="s">
        <v>3007</v>
      </c>
      <c r="M1469" s="207" t="s">
        <v>3007</v>
      </c>
      <c r="N1469" s="208" t="s">
        <v>117</v>
      </c>
      <c r="O1469" s="205">
        <v>44448</v>
      </c>
      <c r="P1469" s="206" t="s">
        <v>1570</v>
      </c>
    </row>
    <row r="1470" spans="1:16" ht="75" customHeight="1" x14ac:dyDescent="0.2">
      <c r="A1470" s="174">
        <f t="shared" si="22"/>
        <v>1462</v>
      </c>
      <c r="B1470" s="274" t="s">
        <v>3413</v>
      </c>
      <c r="C1470" s="308" t="s">
        <v>3048</v>
      </c>
      <c r="D1470" s="279" t="s">
        <v>3049</v>
      </c>
      <c r="E1470" s="273" t="s">
        <v>44</v>
      </c>
      <c r="F1470" s="274" t="s">
        <v>150</v>
      </c>
      <c r="G1470" s="273" t="s">
        <v>35</v>
      </c>
      <c r="H1470" s="225">
        <v>44928</v>
      </c>
      <c r="I1470" s="182" t="s">
        <v>3435</v>
      </c>
      <c r="J1470" s="182" t="s">
        <v>3435</v>
      </c>
      <c r="K1470" s="204" t="s">
        <v>47</v>
      </c>
      <c r="L1470" s="204" t="s">
        <v>1045</v>
      </c>
      <c r="M1470" s="204" t="s">
        <v>1045</v>
      </c>
      <c r="N1470" s="204" t="s">
        <v>117</v>
      </c>
      <c r="O1470" s="205">
        <v>44448</v>
      </c>
      <c r="P1470" s="178" t="s">
        <v>1105</v>
      </c>
    </row>
    <row r="1471" spans="1:16" ht="75" customHeight="1" x14ac:dyDescent="0.2">
      <c r="A1471" s="174">
        <f t="shared" si="22"/>
        <v>1463</v>
      </c>
      <c r="B1471" s="274" t="s">
        <v>3413</v>
      </c>
      <c r="C1471" s="308" t="s">
        <v>3050</v>
      </c>
      <c r="D1471" s="279" t="s">
        <v>3051</v>
      </c>
      <c r="E1471" s="273" t="s">
        <v>44</v>
      </c>
      <c r="F1471" s="274" t="s">
        <v>34</v>
      </c>
      <c r="G1471" s="273" t="s">
        <v>35</v>
      </c>
      <c r="H1471" s="225">
        <v>44928</v>
      </c>
      <c r="I1471" s="182" t="s">
        <v>3435</v>
      </c>
      <c r="J1471" s="182" t="s">
        <v>3435</v>
      </c>
      <c r="K1471" s="204" t="s">
        <v>47</v>
      </c>
      <c r="L1471" s="204" t="s">
        <v>1045</v>
      </c>
      <c r="M1471" s="204" t="s">
        <v>1045</v>
      </c>
      <c r="N1471" s="204" t="s">
        <v>117</v>
      </c>
      <c r="O1471" s="205">
        <v>44448</v>
      </c>
      <c r="P1471" s="178" t="s">
        <v>1105</v>
      </c>
    </row>
    <row r="1472" spans="1:16" ht="75" customHeight="1" x14ac:dyDescent="0.2">
      <c r="A1472" s="174">
        <f t="shared" si="22"/>
        <v>1464</v>
      </c>
      <c r="B1472" s="274" t="s">
        <v>3413</v>
      </c>
      <c r="C1472" s="308" t="s">
        <v>3052</v>
      </c>
      <c r="D1472" s="279" t="s">
        <v>3053</v>
      </c>
      <c r="E1472" s="273" t="s">
        <v>44</v>
      </c>
      <c r="F1472" s="274" t="s">
        <v>34</v>
      </c>
      <c r="G1472" s="273" t="s">
        <v>35</v>
      </c>
      <c r="H1472" s="225">
        <v>44928</v>
      </c>
      <c r="I1472" s="182" t="s">
        <v>3435</v>
      </c>
      <c r="J1472" s="182" t="s">
        <v>3435</v>
      </c>
      <c r="K1472" s="206" t="s">
        <v>59</v>
      </c>
      <c r="L1472" s="207" t="s">
        <v>3007</v>
      </c>
      <c r="M1472" s="207" t="s">
        <v>3007</v>
      </c>
      <c r="N1472" s="208" t="s">
        <v>117</v>
      </c>
      <c r="O1472" s="205">
        <v>44448</v>
      </c>
      <c r="P1472" s="206" t="s">
        <v>1570</v>
      </c>
    </row>
    <row r="1473" spans="1:16" ht="75" customHeight="1" x14ac:dyDescent="0.2">
      <c r="A1473" s="174">
        <f t="shared" si="22"/>
        <v>1465</v>
      </c>
      <c r="B1473" s="274" t="s">
        <v>3413</v>
      </c>
      <c r="C1473" s="308" t="s">
        <v>3054</v>
      </c>
      <c r="D1473" s="279" t="s">
        <v>3055</v>
      </c>
      <c r="E1473" s="273" t="s">
        <v>44</v>
      </c>
      <c r="F1473" s="274" t="s">
        <v>34</v>
      </c>
      <c r="G1473" s="273" t="s">
        <v>35</v>
      </c>
      <c r="H1473" s="225">
        <v>44928</v>
      </c>
      <c r="I1473" s="182" t="s">
        <v>3435</v>
      </c>
      <c r="J1473" s="182" t="s">
        <v>3435</v>
      </c>
      <c r="K1473" s="180" t="s">
        <v>40</v>
      </c>
      <c r="L1473" s="217" t="s">
        <v>989</v>
      </c>
      <c r="M1473" s="217" t="s">
        <v>989</v>
      </c>
      <c r="N1473" s="181" t="s">
        <v>41</v>
      </c>
      <c r="O1473" s="205">
        <v>44420</v>
      </c>
      <c r="P1473" s="182" t="s">
        <v>989</v>
      </c>
    </row>
    <row r="1474" spans="1:16" ht="75" customHeight="1" x14ac:dyDescent="0.2">
      <c r="A1474" s="174">
        <f t="shared" si="22"/>
        <v>1466</v>
      </c>
      <c r="B1474" s="274" t="s">
        <v>3413</v>
      </c>
      <c r="C1474" s="308" t="s">
        <v>3056</v>
      </c>
      <c r="D1474" s="279" t="s">
        <v>3057</v>
      </c>
      <c r="E1474" s="273" t="s">
        <v>44</v>
      </c>
      <c r="F1474" s="274" t="s">
        <v>34</v>
      </c>
      <c r="G1474" s="273" t="s">
        <v>35</v>
      </c>
      <c r="H1474" s="225">
        <v>44928</v>
      </c>
      <c r="I1474" s="182" t="s">
        <v>3435</v>
      </c>
      <c r="J1474" s="182" t="s">
        <v>3435</v>
      </c>
      <c r="K1474" s="180" t="s">
        <v>40</v>
      </c>
      <c r="L1474" s="217" t="s">
        <v>989</v>
      </c>
      <c r="M1474" s="217" t="s">
        <v>989</v>
      </c>
      <c r="N1474" s="181" t="s">
        <v>41</v>
      </c>
      <c r="O1474" s="205">
        <v>44420</v>
      </c>
      <c r="P1474" s="182" t="s">
        <v>989</v>
      </c>
    </row>
    <row r="1475" spans="1:16" ht="75" customHeight="1" x14ac:dyDescent="0.2">
      <c r="A1475" s="174">
        <f t="shared" si="22"/>
        <v>1467</v>
      </c>
      <c r="B1475" s="274" t="s">
        <v>3413</v>
      </c>
      <c r="C1475" s="308" t="s">
        <v>3058</v>
      </c>
      <c r="D1475" s="279" t="s">
        <v>3059</v>
      </c>
      <c r="E1475" s="273" t="s">
        <v>44</v>
      </c>
      <c r="F1475" s="274" t="s">
        <v>34</v>
      </c>
      <c r="G1475" s="273" t="s">
        <v>35</v>
      </c>
      <c r="H1475" s="225">
        <v>44928</v>
      </c>
      <c r="I1475" s="182" t="s">
        <v>3435</v>
      </c>
      <c r="J1475" s="182" t="s">
        <v>3435</v>
      </c>
      <c r="K1475" s="180" t="s">
        <v>40</v>
      </c>
      <c r="L1475" s="217" t="s">
        <v>989</v>
      </c>
      <c r="M1475" s="217" t="s">
        <v>989</v>
      </c>
      <c r="N1475" s="181" t="s">
        <v>41</v>
      </c>
      <c r="O1475" s="205">
        <v>44420</v>
      </c>
      <c r="P1475" s="182" t="s">
        <v>989</v>
      </c>
    </row>
    <row r="1476" spans="1:16" ht="75" customHeight="1" x14ac:dyDescent="0.2">
      <c r="A1476" s="174">
        <f t="shared" si="22"/>
        <v>1468</v>
      </c>
      <c r="B1476" s="274" t="s">
        <v>3413</v>
      </c>
      <c r="C1476" s="308" t="s">
        <v>3060</v>
      </c>
      <c r="D1476" s="279" t="s">
        <v>3061</v>
      </c>
      <c r="E1476" s="273" t="s">
        <v>44</v>
      </c>
      <c r="F1476" s="274" t="s">
        <v>150</v>
      </c>
      <c r="G1476" s="273" t="s">
        <v>35</v>
      </c>
      <c r="H1476" s="225">
        <v>44928</v>
      </c>
      <c r="I1476" s="182" t="s">
        <v>3435</v>
      </c>
      <c r="J1476" s="182" t="s">
        <v>3435</v>
      </c>
      <c r="K1476" s="206" t="s">
        <v>59</v>
      </c>
      <c r="L1476" s="207" t="s">
        <v>3007</v>
      </c>
      <c r="M1476" s="207" t="s">
        <v>3007</v>
      </c>
      <c r="N1476" s="208" t="s">
        <v>117</v>
      </c>
      <c r="O1476" s="205">
        <v>44448</v>
      </c>
      <c r="P1476" s="206" t="s">
        <v>1570</v>
      </c>
    </row>
    <row r="1477" spans="1:16" ht="75" customHeight="1" x14ac:dyDescent="0.2">
      <c r="A1477" s="174">
        <f t="shared" si="22"/>
        <v>1469</v>
      </c>
      <c r="B1477" s="274" t="s">
        <v>3413</v>
      </c>
      <c r="C1477" s="308" t="s">
        <v>3062</v>
      </c>
      <c r="D1477" s="279" t="s">
        <v>3063</v>
      </c>
      <c r="E1477" s="273" t="s">
        <v>44</v>
      </c>
      <c r="F1477" s="274" t="s">
        <v>34</v>
      </c>
      <c r="G1477" s="273" t="s">
        <v>35</v>
      </c>
      <c r="H1477" s="225">
        <v>44928</v>
      </c>
      <c r="I1477" s="182" t="s">
        <v>3435</v>
      </c>
      <c r="J1477" s="182" t="s">
        <v>3435</v>
      </c>
      <c r="K1477" s="204" t="s">
        <v>47</v>
      </c>
      <c r="L1477" s="204" t="s">
        <v>1045</v>
      </c>
      <c r="M1477" s="204" t="s">
        <v>1045</v>
      </c>
      <c r="N1477" s="204" t="s">
        <v>117</v>
      </c>
      <c r="O1477" s="205">
        <v>44448</v>
      </c>
      <c r="P1477" s="178" t="s">
        <v>1105</v>
      </c>
    </row>
    <row r="1478" spans="1:16" ht="75" customHeight="1" x14ac:dyDescent="0.2">
      <c r="A1478" s="174">
        <f t="shared" si="22"/>
        <v>1470</v>
      </c>
      <c r="B1478" s="274" t="s">
        <v>3413</v>
      </c>
      <c r="C1478" s="308" t="s">
        <v>3064</v>
      </c>
      <c r="D1478" s="279" t="s">
        <v>3065</v>
      </c>
      <c r="E1478" s="273" t="s">
        <v>44</v>
      </c>
      <c r="F1478" s="274" t="s">
        <v>150</v>
      </c>
      <c r="G1478" s="273" t="s">
        <v>35</v>
      </c>
      <c r="H1478" s="225">
        <v>44928</v>
      </c>
      <c r="I1478" s="182" t="s">
        <v>3435</v>
      </c>
      <c r="J1478" s="182" t="s">
        <v>3435</v>
      </c>
      <c r="K1478" s="204" t="s">
        <v>47</v>
      </c>
      <c r="L1478" s="204" t="s">
        <v>1045</v>
      </c>
      <c r="M1478" s="204" t="s">
        <v>1045</v>
      </c>
      <c r="N1478" s="204" t="s">
        <v>117</v>
      </c>
      <c r="O1478" s="205">
        <v>44448</v>
      </c>
      <c r="P1478" s="178" t="s">
        <v>1105</v>
      </c>
    </row>
    <row r="1479" spans="1:16" ht="75" customHeight="1" x14ac:dyDescent="0.2">
      <c r="A1479" s="174">
        <f t="shared" si="22"/>
        <v>1471</v>
      </c>
      <c r="B1479" s="274" t="s">
        <v>3413</v>
      </c>
      <c r="C1479" s="308" t="s">
        <v>3066</v>
      </c>
      <c r="D1479" s="279" t="s">
        <v>3067</v>
      </c>
      <c r="E1479" s="273" t="s">
        <v>44</v>
      </c>
      <c r="F1479" s="274" t="s">
        <v>34</v>
      </c>
      <c r="G1479" s="273" t="s">
        <v>35</v>
      </c>
      <c r="H1479" s="225">
        <v>44928</v>
      </c>
      <c r="I1479" s="182" t="s">
        <v>3435</v>
      </c>
      <c r="J1479" s="182" t="s">
        <v>3435</v>
      </c>
      <c r="K1479" s="206" t="s">
        <v>59</v>
      </c>
      <c r="L1479" s="207" t="s">
        <v>3007</v>
      </c>
      <c r="M1479" s="207" t="s">
        <v>3007</v>
      </c>
      <c r="N1479" s="208" t="s">
        <v>117</v>
      </c>
      <c r="O1479" s="205">
        <v>44448</v>
      </c>
      <c r="P1479" s="206" t="s">
        <v>1570</v>
      </c>
    </row>
    <row r="1480" spans="1:16" ht="75" customHeight="1" x14ac:dyDescent="0.2">
      <c r="A1480" s="174">
        <f t="shared" si="22"/>
        <v>1472</v>
      </c>
      <c r="B1480" s="274" t="s">
        <v>3413</v>
      </c>
      <c r="C1480" s="308" t="s">
        <v>3068</v>
      </c>
      <c r="D1480" s="279" t="s">
        <v>3069</v>
      </c>
      <c r="E1480" s="273" t="s">
        <v>44</v>
      </c>
      <c r="F1480" s="274" t="s">
        <v>34</v>
      </c>
      <c r="G1480" s="273" t="s">
        <v>35</v>
      </c>
      <c r="H1480" s="225">
        <v>44928</v>
      </c>
      <c r="I1480" s="182" t="s">
        <v>3435</v>
      </c>
      <c r="J1480" s="182" t="s">
        <v>3435</v>
      </c>
      <c r="K1480" s="206" t="s">
        <v>59</v>
      </c>
      <c r="L1480" s="207" t="s">
        <v>3007</v>
      </c>
      <c r="M1480" s="207" t="s">
        <v>3007</v>
      </c>
      <c r="N1480" s="208" t="s">
        <v>117</v>
      </c>
      <c r="O1480" s="205">
        <v>44448</v>
      </c>
      <c r="P1480" s="206" t="s">
        <v>1570</v>
      </c>
    </row>
    <row r="1481" spans="1:16" ht="75" customHeight="1" x14ac:dyDescent="0.2">
      <c r="A1481" s="174">
        <f t="shared" si="22"/>
        <v>1473</v>
      </c>
      <c r="B1481" s="274" t="s">
        <v>3413</v>
      </c>
      <c r="C1481" s="308" t="s">
        <v>3070</v>
      </c>
      <c r="D1481" s="279" t="s">
        <v>3071</v>
      </c>
      <c r="E1481" s="273" t="s">
        <v>44</v>
      </c>
      <c r="F1481" s="274" t="s">
        <v>34</v>
      </c>
      <c r="G1481" s="273" t="s">
        <v>35</v>
      </c>
      <c r="H1481" s="225">
        <v>44928</v>
      </c>
      <c r="I1481" s="182" t="s">
        <v>3435</v>
      </c>
      <c r="J1481" s="182" t="s">
        <v>3435</v>
      </c>
      <c r="K1481" s="206" t="s">
        <v>59</v>
      </c>
      <c r="L1481" s="207" t="s">
        <v>3007</v>
      </c>
      <c r="M1481" s="207" t="s">
        <v>3007</v>
      </c>
      <c r="N1481" s="208" t="s">
        <v>117</v>
      </c>
      <c r="O1481" s="205">
        <v>44448</v>
      </c>
      <c r="P1481" s="206" t="s">
        <v>1570</v>
      </c>
    </row>
    <row r="1482" spans="1:16" ht="75" customHeight="1" x14ac:dyDescent="0.2">
      <c r="A1482" s="174">
        <f t="shared" si="22"/>
        <v>1474</v>
      </c>
      <c r="B1482" s="274" t="s">
        <v>3413</v>
      </c>
      <c r="C1482" s="308" t="s">
        <v>3072</v>
      </c>
      <c r="D1482" s="279" t="s">
        <v>3073</v>
      </c>
      <c r="E1482" s="273" t="s">
        <v>44</v>
      </c>
      <c r="F1482" s="274" t="s">
        <v>34</v>
      </c>
      <c r="G1482" s="273" t="s">
        <v>35</v>
      </c>
      <c r="H1482" s="225">
        <v>44928</v>
      </c>
      <c r="I1482" s="182" t="s">
        <v>3435</v>
      </c>
      <c r="J1482" s="182" t="s">
        <v>3435</v>
      </c>
      <c r="K1482" s="206" t="s">
        <v>59</v>
      </c>
      <c r="L1482" s="207" t="s">
        <v>3007</v>
      </c>
      <c r="M1482" s="207" t="s">
        <v>3007</v>
      </c>
      <c r="N1482" s="208" t="s">
        <v>117</v>
      </c>
      <c r="O1482" s="205">
        <v>44448</v>
      </c>
      <c r="P1482" s="206" t="s">
        <v>1570</v>
      </c>
    </row>
    <row r="1483" spans="1:16" ht="75" customHeight="1" x14ac:dyDescent="0.2">
      <c r="A1483" s="174">
        <f t="shared" ref="A1483:A1546" si="23">A1482+1</f>
        <v>1475</v>
      </c>
      <c r="B1483" s="274" t="s">
        <v>3413</v>
      </c>
      <c r="C1483" s="308" t="s">
        <v>3074</v>
      </c>
      <c r="D1483" s="279" t="s">
        <v>3075</v>
      </c>
      <c r="E1483" s="273" t="s">
        <v>44</v>
      </c>
      <c r="F1483" s="274" t="s">
        <v>34</v>
      </c>
      <c r="G1483" s="273" t="s">
        <v>35</v>
      </c>
      <c r="H1483" s="225">
        <v>44928</v>
      </c>
      <c r="I1483" s="182" t="s">
        <v>3435</v>
      </c>
      <c r="J1483" s="182" t="s">
        <v>3435</v>
      </c>
      <c r="K1483" s="204" t="s">
        <v>47</v>
      </c>
      <c r="L1483" s="204" t="s">
        <v>1045</v>
      </c>
      <c r="M1483" s="204" t="s">
        <v>1045</v>
      </c>
      <c r="N1483" s="204" t="s">
        <v>117</v>
      </c>
      <c r="O1483" s="205">
        <v>44448</v>
      </c>
      <c r="P1483" s="178" t="s">
        <v>1105</v>
      </c>
    </row>
    <row r="1484" spans="1:16" ht="75" customHeight="1" x14ac:dyDescent="0.2">
      <c r="A1484" s="174">
        <f t="shared" si="23"/>
        <v>1476</v>
      </c>
      <c r="B1484" s="274" t="s">
        <v>3413</v>
      </c>
      <c r="C1484" s="308" t="s">
        <v>3076</v>
      </c>
      <c r="D1484" s="279" t="s">
        <v>3077</v>
      </c>
      <c r="E1484" s="273" t="s">
        <v>44</v>
      </c>
      <c r="F1484" s="274" t="s">
        <v>150</v>
      </c>
      <c r="G1484" s="273" t="s">
        <v>35</v>
      </c>
      <c r="H1484" s="225">
        <v>44928</v>
      </c>
      <c r="I1484" s="182" t="s">
        <v>3435</v>
      </c>
      <c r="J1484" s="182" t="s">
        <v>3435</v>
      </c>
      <c r="K1484" s="204" t="s">
        <v>47</v>
      </c>
      <c r="L1484" s="204" t="s">
        <v>1045</v>
      </c>
      <c r="M1484" s="204" t="s">
        <v>1045</v>
      </c>
      <c r="N1484" s="204" t="s">
        <v>117</v>
      </c>
      <c r="O1484" s="205">
        <v>44448</v>
      </c>
      <c r="P1484" s="178" t="s">
        <v>1105</v>
      </c>
    </row>
    <row r="1485" spans="1:16" ht="75" customHeight="1" x14ac:dyDescent="0.2">
      <c r="A1485" s="174">
        <f t="shared" si="23"/>
        <v>1477</v>
      </c>
      <c r="B1485" s="274" t="s">
        <v>3413</v>
      </c>
      <c r="C1485" s="308" t="s">
        <v>3078</v>
      </c>
      <c r="D1485" s="279" t="s">
        <v>3079</v>
      </c>
      <c r="E1485" s="273" t="s">
        <v>44</v>
      </c>
      <c r="F1485" s="274" t="s">
        <v>34</v>
      </c>
      <c r="G1485" s="273" t="s">
        <v>35</v>
      </c>
      <c r="H1485" s="225">
        <v>44928</v>
      </c>
      <c r="I1485" s="182" t="s">
        <v>3435</v>
      </c>
      <c r="J1485" s="182" t="s">
        <v>3435</v>
      </c>
      <c r="K1485" s="180" t="s">
        <v>40</v>
      </c>
      <c r="L1485" s="217" t="s">
        <v>989</v>
      </c>
      <c r="M1485" s="217" t="s">
        <v>989</v>
      </c>
      <c r="N1485" s="181" t="s">
        <v>41</v>
      </c>
      <c r="O1485" s="205">
        <v>44420</v>
      </c>
      <c r="P1485" s="182" t="s">
        <v>989</v>
      </c>
    </row>
    <row r="1486" spans="1:16" ht="75" customHeight="1" x14ac:dyDescent="0.2">
      <c r="A1486" s="174">
        <f t="shared" si="23"/>
        <v>1478</v>
      </c>
      <c r="B1486" s="274" t="s">
        <v>3413</v>
      </c>
      <c r="C1486" s="308" t="s">
        <v>3080</v>
      </c>
      <c r="D1486" s="279" t="s">
        <v>3081</v>
      </c>
      <c r="E1486" s="273" t="s">
        <v>44</v>
      </c>
      <c r="F1486" s="274" t="s">
        <v>34</v>
      </c>
      <c r="G1486" s="273" t="s">
        <v>35</v>
      </c>
      <c r="H1486" s="225">
        <v>44928</v>
      </c>
      <c r="I1486" s="182" t="s">
        <v>3435</v>
      </c>
      <c r="J1486" s="182" t="s">
        <v>3435</v>
      </c>
      <c r="K1486" s="180" t="s">
        <v>40</v>
      </c>
      <c r="L1486" s="217" t="s">
        <v>989</v>
      </c>
      <c r="M1486" s="217" t="s">
        <v>989</v>
      </c>
      <c r="N1486" s="181" t="s">
        <v>41</v>
      </c>
      <c r="O1486" s="205">
        <v>44420</v>
      </c>
      <c r="P1486" s="182" t="s">
        <v>989</v>
      </c>
    </row>
    <row r="1487" spans="1:16" ht="75" customHeight="1" x14ac:dyDescent="0.2">
      <c r="A1487" s="174">
        <f t="shared" si="23"/>
        <v>1479</v>
      </c>
      <c r="B1487" s="274" t="s">
        <v>3413</v>
      </c>
      <c r="C1487" s="308" t="s">
        <v>3082</v>
      </c>
      <c r="D1487" s="279" t="s">
        <v>3083</v>
      </c>
      <c r="E1487" s="273" t="s">
        <v>44</v>
      </c>
      <c r="F1487" s="274" t="s">
        <v>34</v>
      </c>
      <c r="G1487" s="273" t="s">
        <v>35</v>
      </c>
      <c r="H1487" s="225">
        <v>44928</v>
      </c>
      <c r="I1487" s="182" t="s">
        <v>3435</v>
      </c>
      <c r="J1487" s="182" t="s">
        <v>3435</v>
      </c>
      <c r="K1487" s="204" t="s">
        <v>47</v>
      </c>
      <c r="L1487" s="204" t="s">
        <v>1045</v>
      </c>
      <c r="M1487" s="204" t="s">
        <v>1045</v>
      </c>
      <c r="N1487" s="204" t="s">
        <v>117</v>
      </c>
      <c r="O1487" s="205">
        <v>44448</v>
      </c>
      <c r="P1487" s="178" t="s">
        <v>1105</v>
      </c>
    </row>
    <row r="1488" spans="1:16" ht="75" customHeight="1" x14ac:dyDescent="0.2">
      <c r="A1488" s="174">
        <f t="shared" si="23"/>
        <v>1480</v>
      </c>
      <c r="B1488" s="274" t="s">
        <v>3413</v>
      </c>
      <c r="C1488" s="308" t="s">
        <v>3084</v>
      </c>
      <c r="D1488" s="279" t="s">
        <v>3085</v>
      </c>
      <c r="E1488" s="273" t="s">
        <v>44</v>
      </c>
      <c r="F1488" s="274" t="s">
        <v>34</v>
      </c>
      <c r="G1488" s="273" t="s">
        <v>35</v>
      </c>
      <c r="H1488" s="225">
        <v>44928</v>
      </c>
      <c r="I1488" s="182" t="s">
        <v>3435</v>
      </c>
      <c r="J1488" s="182" t="s">
        <v>3435</v>
      </c>
      <c r="K1488" s="204" t="s">
        <v>47</v>
      </c>
      <c r="L1488" s="204" t="s">
        <v>1045</v>
      </c>
      <c r="M1488" s="204" t="s">
        <v>1045</v>
      </c>
      <c r="N1488" s="204" t="s">
        <v>117</v>
      </c>
      <c r="O1488" s="205">
        <v>44448</v>
      </c>
      <c r="P1488" s="178" t="s">
        <v>1105</v>
      </c>
    </row>
    <row r="1489" spans="1:16" ht="75" customHeight="1" x14ac:dyDescent="0.2">
      <c r="A1489" s="174">
        <f t="shared" si="23"/>
        <v>1481</v>
      </c>
      <c r="B1489" s="274" t="s">
        <v>3413</v>
      </c>
      <c r="C1489" s="308" t="s">
        <v>3086</v>
      </c>
      <c r="D1489" s="279" t="s">
        <v>3087</v>
      </c>
      <c r="E1489" s="273" t="s">
        <v>44</v>
      </c>
      <c r="F1489" s="274" t="s">
        <v>34</v>
      </c>
      <c r="G1489" s="273" t="s">
        <v>35</v>
      </c>
      <c r="H1489" s="225">
        <v>44928</v>
      </c>
      <c r="I1489" s="182" t="s">
        <v>3435</v>
      </c>
      <c r="J1489" s="182" t="s">
        <v>3435</v>
      </c>
      <c r="K1489" s="206" t="s">
        <v>59</v>
      </c>
      <c r="L1489" s="207" t="s">
        <v>3007</v>
      </c>
      <c r="M1489" s="207" t="s">
        <v>3007</v>
      </c>
      <c r="N1489" s="208" t="s">
        <v>117</v>
      </c>
      <c r="O1489" s="205">
        <v>44448</v>
      </c>
      <c r="P1489" s="206" t="s">
        <v>1570</v>
      </c>
    </row>
    <row r="1490" spans="1:16" ht="75" customHeight="1" x14ac:dyDescent="0.2">
      <c r="A1490" s="174">
        <f t="shared" si="23"/>
        <v>1482</v>
      </c>
      <c r="B1490" s="274" t="s">
        <v>3413</v>
      </c>
      <c r="C1490" s="308" t="s">
        <v>3088</v>
      </c>
      <c r="D1490" s="279" t="s">
        <v>3089</v>
      </c>
      <c r="E1490" s="273" t="s">
        <v>44</v>
      </c>
      <c r="F1490" s="274" t="s">
        <v>34</v>
      </c>
      <c r="G1490" s="273" t="s">
        <v>35</v>
      </c>
      <c r="H1490" s="225">
        <v>44928</v>
      </c>
      <c r="I1490" s="182" t="s">
        <v>3435</v>
      </c>
      <c r="J1490" s="182" t="s">
        <v>3435</v>
      </c>
      <c r="K1490" s="204" t="s">
        <v>47</v>
      </c>
      <c r="L1490" s="204" t="s">
        <v>1045</v>
      </c>
      <c r="M1490" s="204" t="s">
        <v>1045</v>
      </c>
      <c r="N1490" s="204" t="s">
        <v>117</v>
      </c>
      <c r="O1490" s="205">
        <v>44448</v>
      </c>
      <c r="P1490" s="178" t="s">
        <v>1105</v>
      </c>
    </row>
    <row r="1491" spans="1:16" ht="75" customHeight="1" x14ac:dyDescent="0.2">
      <c r="A1491" s="174">
        <f t="shared" si="23"/>
        <v>1483</v>
      </c>
      <c r="B1491" s="274" t="s">
        <v>3413</v>
      </c>
      <c r="C1491" s="308" t="s">
        <v>3090</v>
      </c>
      <c r="D1491" s="279" t="s">
        <v>3091</v>
      </c>
      <c r="E1491" s="273" t="s">
        <v>44</v>
      </c>
      <c r="F1491" s="274" t="s">
        <v>34</v>
      </c>
      <c r="G1491" s="273" t="s">
        <v>35</v>
      </c>
      <c r="H1491" s="225">
        <v>44928</v>
      </c>
      <c r="I1491" s="182" t="s">
        <v>3435</v>
      </c>
      <c r="J1491" s="182" t="s">
        <v>3435</v>
      </c>
      <c r="K1491" s="206" t="s">
        <v>59</v>
      </c>
      <c r="L1491" s="207" t="s">
        <v>3007</v>
      </c>
      <c r="M1491" s="207" t="s">
        <v>3007</v>
      </c>
      <c r="N1491" s="208" t="s">
        <v>117</v>
      </c>
      <c r="O1491" s="205">
        <v>44448</v>
      </c>
      <c r="P1491" s="206" t="s">
        <v>1570</v>
      </c>
    </row>
    <row r="1492" spans="1:16" ht="75" customHeight="1" x14ac:dyDescent="0.2">
      <c r="A1492" s="174">
        <f t="shared" si="23"/>
        <v>1484</v>
      </c>
      <c r="B1492" s="274" t="s">
        <v>3413</v>
      </c>
      <c r="C1492" s="308" t="s">
        <v>3092</v>
      </c>
      <c r="D1492" s="279" t="s">
        <v>3093</v>
      </c>
      <c r="E1492" s="273" t="s">
        <v>44</v>
      </c>
      <c r="F1492" s="274" t="s">
        <v>136</v>
      </c>
      <c r="G1492" s="273" t="s">
        <v>35</v>
      </c>
      <c r="H1492" s="225">
        <v>44928</v>
      </c>
      <c r="I1492" s="182" t="s">
        <v>3435</v>
      </c>
      <c r="J1492" s="182" t="s">
        <v>3435</v>
      </c>
      <c r="K1492" s="206" t="s">
        <v>59</v>
      </c>
      <c r="L1492" s="207" t="s">
        <v>3007</v>
      </c>
      <c r="M1492" s="207" t="s">
        <v>3007</v>
      </c>
      <c r="N1492" s="208" t="s">
        <v>117</v>
      </c>
      <c r="O1492" s="205">
        <v>44448</v>
      </c>
      <c r="P1492" s="206" t="s">
        <v>1570</v>
      </c>
    </row>
    <row r="1493" spans="1:16" ht="75" customHeight="1" x14ac:dyDescent="0.2">
      <c r="A1493" s="174">
        <f t="shared" si="23"/>
        <v>1485</v>
      </c>
      <c r="B1493" s="274" t="s">
        <v>3413</v>
      </c>
      <c r="C1493" s="308" t="s">
        <v>3094</v>
      </c>
      <c r="D1493" s="279" t="s">
        <v>3095</v>
      </c>
      <c r="E1493" s="273" t="s">
        <v>44</v>
      </c>
      <c r="F1493" s="274" t="s">
        <v>150</v>
      </c>
      <c r="G1493" s="273" t="s">
        <v>35</v>
      </c>
      <c r="H1493" s="225">
        <v>44928</v>
      </c>
      <c r="I1493" s="182" t="s">
        <v>3435</v>
      </c>
      <c r="J1493" s="182" t="s">
        <v>3435</v>
      </c>
      <c r="K1493" s="204" t="s">
        <v>47</v>
      </c>
      <c r="L1493" s="204" t="s">
        <v>1045</v>
      </c>
      <c r="M1493" s="204" t="s">
        <v>1045</v>
      </c>
      <c r="N1493" s="204" t="s">
        <v>117</v>
      </c>
      <c r="O1493" s="205">
        <v>44448</v>
      </c>
      <c r="P1493" s="178" t="s">
        <v>1105</v>
      </c>
    </row>
    <row r="1494" spans="1:16" ht="75" customHeight="1" x14ac:dyDescent="0.2">
      <c r="A1494" s="174">
        <f t="shared" si="23"/>
        <v>1486</v>
      </c>
      <c r="B1494" s="274" t="s">
        <v>3413</v>
      </c>
      <c r="C1494" s="308" t="s">
        <v>3096</v>
      </c>
      <c r="D1494" s="279" t="s">
        <v>3097</v>
      </c>
      <c r="E1494" s="273" t="s">
        <v>44</v>
      </c>
      <c r="F1494" s="274" t="s">
        <v>34</v>
      </c>
      <c r="G1494" s="273" t="s">
        <v>35</v>
      </c>
      <c r="H1494" s="225">
        <v>44928</v>
      </c>
      <c r="I1494" s="182" t="s">
        <v>3435</v>
      </c>
      <c r="J1494" s="182" t="s">
        <v>3435</v>
      </c>
      <c r="K1494" s="204" t="s">
        <v>47</v>
      </c>
      <c r="L1494" s="204" t="s">
        <v>1045</v>
      </c>
      <c r="M1494" s="204" t="s">
        <v>1045</v>
      </c>
      <c r="N1494" s="204" t="s">
        <v>117</v>
      </c>
      <c r="O1494" s="205">
        <v>44448</v>
      </c>
      <c r="P1494" s="178" t="s">
        <v>1105</v>
      </c>
    </row>
    <row r="1495" spans="1:16" ht="75" customHeight="1" x14ac:dyDescent="0.2">
      <c r="A1495" s="174">
        <f t="shared" si="23"/>
        <v>1487</v>
      </c>
      <c r="B1495" s="274" t="s">
        <v>3413</v>
      </c>
      <c r="C1495" s="308" t="s">
        <v>3098</v>
      </c>
      <c r="D1495" s="279" t="s">
        <v>3099</v>
      </c>
      <c r="E1495" s="273" t="s">
        <v>44</v>
      </c>
      <c r="F1495" s="274" t="s">
        <v>150</v>
      </c>
      <c r="G1495" s="273" t="s">
        <v>35</v>
      </c>
      <c r="H1495" s="225">
        <v>44928</v>
      </c>
      <c r="I1495" s="182" t="s">
        <v>3435</v>
      </c>
      <c r="J1495" s="182" t="s">
        <v>3435</v>
      </c>
      <c r="K1495" s="204" t="s">
        <v>47</v>
      </c>
      <c r="L1495" s="204" t="s">
        <v>1045</v>
      </c>
      <c r="M1495" s="204" t="s">
        <v>1045</v>
      </c>
      <c r="N1495" s="204" t="s">
        <v>117</v>
      </c>
      <c r="O1495" s="205">
        <v>44448</v>
      </c>
      <c r="P1495" s="178" t="s">
        <v>1105</v>
      </c>
    </row>
    <row r="1496" spans="1:16" ht="75" customHeight="1" x14ac:dyDescent="0.2">
      <c r="A1496" s="174">
        <f t="shared" si="23"/>
        <v>1488</v>
      </c>
      <c r="B1496" s="274" t="s">
        <v>3413</v>
      </c>
      <c r="C1496" s="308" t="s">
        <v>3100</v>
      </c>
      <c r="D1496" s="279" t="s">
        <v>3101</v>
      </c>
      <c r="E1496" s="273" t="s">
        <v>44</v>
      </c>
      <c r="F1496" s="274" t="s">
        <v>34</v>
      </c>
      <c r="G1496" s="273" t="s">
        <v>35</v>
      </c>
      <c r="H1496" s="225">
        <v>44928</v>
      </c>
      <c r="I1496" s="182" t="s">
        <v>3435</v>
      </c>
      <c r="J1496" s="182" t="s">
        <v>3435</v>
      </c>
      <c r="K1496" s="206" t="s">
        <v>59</v>
      </c>
      <c r="L1496" s="207" t="s">
        <v>3007</v>
      </c>
      <c r="M1496" s="207" t="s">
        <v>3007</v>
      </c>
      <c r="N1496" s="208" t="s">
        <v>117</v>
      </c>
      <c r="O1496" s="205">
        <v>44448</v>
      </c>
      <c r="P1496" s="206" t="s">
        <v>1570</v>
      </c>
    </row>
    <row r="1497" spans="1:16" ht="75" customHeight="1" x14ac:dyDescent="0.2">
      <c r="A1497" s="174">
        <f t="shared" si="23"/>
        <v>1489</v>
      </c>
      <c r="B1497" s="274" t="s">
        <v>3413</v>
      </c>
      <c r="C1497" s="308" t="s">
        <v>3102</v>
      </c>
      <c r="D1497" s="279" t="s">
        <v>3103</v>
      </c>
      <c r="E1497" s="273" t="s">
        <v>44</v>
      </c>
      <c r="F1497" s="274" t="s">
        <v>34</v>
      </c>
      <c r="G1497" s="273" t="s">
        <v>35</v>
      </c>
      <c r="H1497" s="225">
        <v>44928</v>
      </c>
      <c r="I1497" s="182" t="s">
        <v>3435</v>
      </c>
      <c r="J1497" s="182" t="s">
        <v>3435</v>
      </c>
      <c r="K1497" s="206" t="s">
        <v>59</v>
      </c>
      <c r="L1497" s="207" t="s">
        <v>3007</v>
      </c>
      <c r="M1497" s="207" t="s">
        <v>3007</v>
      </c>
      <c r="N1497" s="208" t="s">
        <v>117</v>
      </c>
      <c r="O1497" s="205">
        <v>44448</v>
      </c>
      <c r="P1497" s="206" t="s">
        <v>1570</v>
      </c>
    </row>
    <row r="1498" spans="1:16" ht="75" customHeight="1" x14ac:dyDescent="0.2">
      <c r="A1498" s="174">
        <f t="shared" si="23"/>
        <v>1490</v>
      </c>
      <c r="B1498" s="274" t="s">
        <v>3413</v>
      </c>
      <c r="C1498" s="308" t="s">
        <v>3104</v>
      </c>
      <c r="D1498" s="279" t="s">
        <v>3105</v>
      </c>
      <c r="E1498" s="273" t="s">
        <v>44</v>
      </c>
      <c r="F1498" s="274" t="s">
        <v>34</v>
      </c>
      <c r="G1498" s="273" t="s">
        <v>35</v>
      </c>
      <c r="H1498" s="225">
        <v>44928</v>
      </c>
      <c r="I1498" s="182" t="s">
        <v>3435</v>
      </c>
      <c r="J1498" s="182" t="s">
        <v>3435</v>
      </c>
      <c r="K1498" s="206" t="s">
        <v>59</v>
      </c>
      <c r="L1498" s="207" t="s">
        <v>3007</v>
      </c>
      <c r="M1498" s="207" t="s">
        <v>3007</v>
      </c>
      <c r="N1498" s="208" t="s">
        <v>117</v>
      </c>
      <c r="O1498" s="205">
        <v>44448</v>
      </c>
      <c r="P1498" s="206" t="s">
        <v>1570</v>
      </c>
    </row>
    <row r="1499" spans="1:16" ht="75" customHeight="1" x14ac:dyDescent="0.2">
      <c r="A1499" s="174">
        <f t="shared" si="23"/>
        <v>1491</v>
      </c>
      <c r="B1499" s="274" t="s">
        <v>3413</v>
      </c>
      <c r="C1499" s="308" t="s">
        <v>3106</v>
      </c>
      <c r="D1499" s="279" t="s">
        <v>3107</v>
      </c>
      <c r="E1499" s="273" t="s">
        <v>44</v>
      </c>
      <c r="F1499" s="274" t="s">
        <v>34</v>
      </c>
      <c r="G1499" s="273" t="s">
        <v>35</v>
      </c>
      <c r="H1499" s="225">
        <v>44928</v>
      </c>
      <c r="I1499" s="182" t="s">
        <v>3435</v>
      </c>
      <c r="J1499" s="182" t="s">
        <v>3435</v>
      </c>
      <c r="K1499" s="204" t="s">
        <v>47</v>
      </c>
      <c r="L1499" s="204" t="s">
        <v>1045</v>
      </c>
      <c r="M1499" s="204" t="s">
        <v>1045</v>
      </c>
      <c r="N1499" s="204" t="s">
        <v>117</v>
      </c>
      <c r="O1499" s="205">
        <v>44448</v>
      </c>
      <c r="P1499" s="178" t="s">
        <v>1105</v>
      </c>
    </row>
    <row r="1500" spans="1:16" ht="75" customHeight="1" x14ac:dyDescent="0.2">
      <c r="A1500" s="174">
        <f t="shared" si="23"/>
        <v>1492</v>
      </c>
      <c r="B1500" s="274" t="s">
        <v>3413</v>
      </c>
      <c r="C1500" s="308" t="s">
        <v>3108</v>
      </c>
      <c r="D1500" s="279" t="s">
        <v>3109</v>
      </c>
      <c r="E1500" s="273" t="s">
        <v>44</v>
      </c>
      <c r="F1500" s="274" t="s">
        <v>34</v>
      </c>
      <c r="G1500" s="273" t="s">
        <v>35</v>
      </c>
      <c r="H1500" s="225">
        <v>44928</v>
      </c>
      <c r="I1500" s="182" t="s">
        <v>3435</v>
      </c>
      <c r="J1500" s="182" t="s">
        <v>3435</v>
      </c>
      <c r="K1500" s="206" t="s">
        <v>59</v>
      </c>
      <c r="L1500" s="207" t="s">
        <v>3007</v>
      </c>
      <c r="M1500" s="207" t="s">
        <v>3007</v>
      </c>
      <c r="N1500" s="208" t="s">
        <v>117</v>
      </c>
      <c r="O1500" s="205">
        <v>44448</v>
      </c>
      <c r="P1500" s="206" t="s">
        <v>1570</v>
      </c>
    </row>
    <row r="1501" spans="1:16" ht="75" customHeight="1" x14ac:dyDescent="0.2">
      <c r="A1501" s="174">
        <f t="shared" si="23"/>
        <v>1493</v>
      </c>
      <c r="B1501" s="274" t="s">
        <v>3413</v>
      </c>
      <c r="C1501" s="308" t="s">
        <v>3110</v>
      </c>
      <c r="D1501" s="279" t="s">
        <v>3111</v>
      </c>
      <c r="E1501" s="273" t="s">
        <v>44</v>
      </c>
      <c r="F1501" s="274" t="s">
        <v>34</v>
      </c>
      <c r="G1501" s="273" t="s">
        <v>35</v>
      </c>
      <c r="H1501" s="225">
        <v>44928</v>
      </c>
      <c r="I1501" s="182" t="s">
        <v>3435</v>
      </c>
      <c r="J1501" s="182" t="s">
        <v>3435</v>
      </c>
      <c r="K1501" s="206" t="s">
        <v>59</v>
      </c>
      <c r="L1501" s="207" t="s">
        <v>3007</v>
      </c>
      <c r="M1501" s="207" t="s">
        <v>3007</v>
      </c>
      <c r="N1501" s="208" t="s">
        <v>117</v>
      </c>
      <c r="O1501" s="205">
        <v>44448</v>
      </c>
      <c r="P1501" s="206" t="s">
        <v>1570</v>
      </c>
    </row>
    <row r="1502" spans="1:16" ht="75" customHeight="1" x14ac:dyDescent="0.2">
      <c r="A1502" s="174">
        <f t="shared" si="23"/>
        <v>1494</v>
      </c>
      <c r="B1502" s="274" t="s">
        <v>3413</v>
      </c>
      <c r="C1502" s="308" t="s">
        <v>3112</v>
      </c>
      <c r="D1502" s="279" t="s">
        <v>3113</v>
      </c>
      <c r="E1502" s="273" t="s">
        <v>44</v>
      </c>
      <c r="F1502" s="274" t="s">
        <v>34</v>
      </c>
      <c r="G1502" s="273" t="s">
        <v>35</v>
      </c>
      <c r="H1502" s="225">
        <v>44928</v>
      </c>
      <c r="I1502" s="182" t="s">
        <v>3435</v>
      </c>
      <c r="J1502" s="182" t="s">
        <v>3435</v>
      </c>
      <c r="K1502" s="206" t="s">
        <v>59</v>
      </c>
      <c r="L1502" s="207" t="s">
        <v>3007</v>
      </c>
      <c r="M1502" s="207" t="s">
        <v>3007</v>
      </c>
      <c r="N1502" s="208" t="s">
        <v>117</v>
      </c>
      <c r="O1502" s="205">
        <v>44448</v>
      </c>
      <c r="P1502" s="206" t="s">
        <v>1570</v>
      </c>
    </row>
    <row r="1503" spans="1:16" ht="75" customHeight="1" x14ac:dyDescent="0.2">
      <c r="A1503" s="174">
        <f t="shared" si="23"/>
        <v>1495</v>
      </c>
      <c r="B1503" s="274" t="s">
        <v>3413</v>
      </c>
      <c r="C1503" s="308" t="s">
        <v>3114</v>
      </c>
      <c r="D1503" s="279" t="s">
        <v>3115</v>
      </c>
      <c r="E1503" s="273" t="s">
        <v>44</v>
      </c>
      <c r="F1503" s="274" t="s">
        <v>34</v>
      </c>
      <c r="G1503" s="273" t="s">
        <v>35</v>
      </c>
      <c r="H1503" s="225">
        <v>44928</v>
      </c>
      <c r="I1503" s="182" t="s">
        <v>3435</v>
      </c>
      <c r="J1503" s="182" t="s">
        <v>3435</v>
      </c>
      <c r="K1503" s="206" t="s">
        <v>59</v>
      </c>
      <c r="L1503" s="207" t="s">
        <v>3007</v>
      </c>
      <c r="M1503" s="207" t="s">
        <v>3007</v>
      </c>
      <c r="N1503" s="208" t="s">
        <v>117</v>
      </c>
      <c r="O1503" s="205">
        <v>44448</v>
      </c>
      <c r="P1503" s="206" t="s">
        <v>1570</v>
      </c>
    </row>
    <row r="1504" spans="1:16" ht="75" customHeight="1" x14ac:dyDescent="0.2">
      <c r="A1504" s="174">
        <f t="shared" si="23"/>
        <v>1496</v>
      </c>
      <c r="B1504" s="274" t="s">
        <v>3413</v>
      </c>
      <c r="C1504" s="308" t="s">
        <v>3116</v>
      </c>
      <c r="D1504" s="279" t="s">
        <v>3117</v>
      </c>
      <c r="E1504" s="273" t="s">
        <v>44</v>
      </c>
      <c r="F1504" s="274" t="s">
        <v>150</v>
      </c>
      <c r="G1504" s="273" t="s">
        <v>35</v>
      </c>
      <c r="H1504" s="225">
        <v>44928</v>
      </c>
      <c r="I1504" s="182" t="s">
        <v>3435</v>
      </c>
      <c r="J1504" s="182" t="s">
        <v>3435</v>
      </c>
      <c r="K1504" s="204" t="s">
        <v>47</v>
      </c>
      <c r="L1504" s="204" t="s">
        <v>1045</v>
      </c>
      <c r="M1504" s="204" t="s">
        <v>1045</v>
      </c>
      <c r="N1504" s="204" t="s">
        <v>117</v>
      </c>
      <c r="O1504" s="205">
        <v>44448</v>
      </c>
      <c r="P1504" s="178" t="s">
        <v>1105</v>
      </c>
    </row>
    <row r="1505" spans="1:16" ht="75" customHeight="1" x14ac:dyDescent="0.2">
      <c r="A1505" s="174">
        <f t="shared" si="23"/>
        <v>1497</v>
      </c>
      <c r="B1505" s="274" t="s">
        <v>3413</v>
      </c>
      <c r="C1505" s="308" t="s">
        <v>3118</v>
      </c>
      <c r="D1505" s="279" t="s">
        <v>3119</v>
      </c>
      <c r="E1505" s="273" t="s">
        <v>44</v>
      </c>
      <c r="F1505" s="274" t="s">
        <v>34</v>
      </c>
      <c r="G1505" s="273" t="s">
        <v>35</v>
      </c>
      <c r="H1505" s="225">
        <v>44928</v>
      </c>
      <c r="I1505" s="182" t="s">
        <v>3435</v>
      </c>
      <c r="J1505" s="182" t="s">
        <v>3435</v>
      </c>
      <c r="K1505" s="206" t="s">
        <v>59</v>
      </c>
      <c r="L1505" s="207" t="s">
        <v>3007</v>
      </c>
      <c r="M1505" s="207" t="s">
        <v>3007</v>
      </c>
      <c r="N1505" s="208" t="s">
        <v>117</v>
      </c>
      <c r="O1505" s="205">
        <v>44448</v>
      </c>
      <c r="P1505" s="206" t="s">
        <v>1570</v>
      </c>
    </row>
    <row r="1506" spans="1:16" ht="75" customHeight="1" x14ac:dyDescent="0.2">
      <c r="A1506" s="174">
        <f t="shared" si="23"/>
        <v>1498</v>
      </c>
      <c r="B1506" s="274" t="s">
        <v>3413</v>
      </c>
      <c r="C1506" s="308" t="s">
        <v>3120</v>
      </c>
      <c r="D1506" s="279" t="s">
        <v>3121</v>
      </c>
      <c r="E1506" s="273" t="s">
        <v>44</v>
      </c>
      <c r="F1506" s="274" t="s">
        <v>34</v>
      </c>
      <c r="G1506" s="273" t="s">
        <v>35</v>
      </c>
      <c r="H1506" s="225">
        <v>44928</v>
      </c>
      <c r="I1506" s="182" t="s">
        <v>3435</v>
      </c>
      <c r="J1506" s="182" t="s">
        <v>3435</v>
      </c>
      <c r="K1506" s="180" t="s">
        <v>40</v>
      </c>
      <c r="L1506" s="217" t="s">
        <v>989</v>
      </c>
      <c r="M1506" s="217" t="s">
        <v>989</v>
      </c>
      <c r="N1506" s="181" t="s">
        <v>41</v>
      </c>
      <c r="O1506" s="205">
        <v>44420</v>
      </c>
      <c r="P1506" s="182" t="s">
        <v>989</v>
      </c>
    </row>
    <row r="1507" spans="1:16" ht="75" customHeight="1" x14ac:dyDescent="0.2">
      <c r="A1507" s="174">
        <f t="shared" si="23"/>
        <v>1499</v>
      </c>
      <c r="B1507" s="274" t="s">
        <v>3413</v>
      </c>
      <c r="C1507" s="308" t="s">
        <v>3122</v>
      </c>
      <c r="D1507" s="279" t="s">
        <v>3123</v>
      </c>
      <c r="E1507" s="273" t="s">
        <v>44</v>
      </c>
      <c r="F1507" s="274" t="s">
        <v>34</v>
      </c>
      <c r="G1507" s="273" t="s">
        <v>35</v>
      </c>
      <c r="H1507" s="225">
        <v>44928</v>
      </c>
      <c r="I1507" s="182" t="s">
        <v>3435</v>
      </c>
      <c r="J1507" s="182" t="s">
        <v>3435</v>
      </c>
      <c r="K1507" s="180" t="s">
        <v>40</v>
      </c>
      <c r="L1507" s="217" t="s">
        <v>989</v>
      </c>
      <c r="M1507" s="217" t="s">
        <v>989</v>
      </c>
      <c r="N1507" s="181" t="s">
        <v>41</v>
      </c>
      <c r="O1507" s="205">
        <v>44420</v>
      </c>
      <c r="P1507" s="182" t="s">
        <v>989</v>
      </c>
    </row>
    <row r="1508" spans="1:16" ht="75" customHeight="1" x14ac:dyDescent="0.2">
      <c r="A1508" s="174">
        <f t="shared" si="23"/>
        <v>1500</v>
      </c>
      <c r="B1508" s="274" t="s">
        <v>3413</v>
      </c>
      <c r="C1508" s="308" t="s">
        <v>3124</v>
      </c>
      <c r="D1508" s="279" t="s">
        <v>3125</v>
      </c>
      <c r="E1508" s="273" t="s">
        <v>44</v>
      </c>
      <c r="F1508" s="274" t="s">
        <v>34</v>
      </c>
      <c r="G1508" s="273" t="s">
        <v>35</v>
      </c>
      <c r="H1508" s="225">
        <v>44928</v>
      </c>
      <c r="I1508" s="182" t="s">
        <v>3435</v>
      </c>
      <c r="J1508" s="182" t="s">
        <v>3435</v>
      </c>
      <c r="K1508" s="180" t="s">
        <v>40</v>
      </c>
      <c r="L1508" s="217" t="s">
        <v>989</v>
      </c>
      <c r="M1508" s="217" t="s">
        <v>989</v>
      </c>
      <c r="N1508" s="181" t="s">
        <v>41</v>
      </c>
      <c r="O1508" s="205">
        <v>44420</v>
      </c>
      <c r="P1508" s="182" t="s">
        <v>989</v>
      </c>
    </row>
    <row r="1509" spans="1:16" ht="75" customHeight="1" x14ac:dyDescent="0.2">
      <c r="A1509" s="174">
        <f t="shared" si="23"/>
        <v>1501</v>
      </c>
      <c r="B1509" s="274" t="s">
        <v>3413</v>
      </c>
      <c r="C1509" s="308" t="s">
        <v>3126</v>
      </c>
      <c r="D1509" s="279" t="s">
        <v>3127</v>
      </c>
      <c r="E1509" s="273" t="s">
        <v>44</v>
      </c>
      <c r="F1509" s="274" t="s">
        <v>150</v>
      </c>
      <c r="G1509" s="273" t="s">
        <v>35</v>
      </c>
      <c r="H1509" s="225">
        <v>44928</v>
      </c>
      <c r="I1509" s="182" t="s">
        <v>3435</v>
      </c>
      <c r="J1509" s="182" t="s">
        <v>3435</v>
      </c>
      <c r="K1509" s="180" t="s">
        <v>40</v>
      </c>
      <c r="L1509" s="217" t="s">
        <v>989</v>
      </c>
      <c r="M1509" s="217" t="s">
        <v>989</v>
      </c>
      <c r="N1509" s="181" t="s">
        <v>41</v>
      </c>
      <c r="O1509" s="205">
        <v>44420</v>
      </c>
      <c r="P1509" s="182" t="s">
        <v>989</v>
      </c>
    </row>
    <row r="1510" spans="1:16" ht="75" customHeight="1" x14ac:dyDescent="0.2">
      <c r="A1510" s="174">
        <f t="shared" si="23"/>
        <v>1502</v>
      </c>
      <c r="B1510" s="274" t="s">
        <v>3413</v>
      </c>
      <c r="C1510" s="308" t="s">
        <v>3128</v>
      </c>
      <c r="D1510" s="279" t="s">
        <v>3129</v>
      </c>
      <c r="E1510" s="273" t="s">
        <v>44</v>
      </c>
      <c r="F1510" s="274" t="s">
        <v>34</v>
      </c>
      <c r="G1510" s="273" t="s">
        <v>35</v>
      </c>
      <c r="H1510" s="225">
        <v>44928</v>
      </c>
      <c r="I1510" s="182" t="s">
        <v>3435</v>
      </c>
      <c r="J1510" s="182" t="s">
        <v>3435</v>
      </c>
      <c r="K1510" s="180" t="s">
        <v>40</v>
      </c>
      <c r="L1510" s="217" t="s">
        <v>989</v>
      </c>
      <c r="M1510" s="217" t="s">
        <v>989</v>
      </c>
      <c r="N1510" s="181" t="s">
        <v>41</v>
      </c>
      <c r="O1510" s="205">
        <v>44420</v>
      </c>
      <c r="P1510" s="182" t="s">
        <v>989</v>
      </c>
    </row>
    <row r="1511" spans="1:16" ht="75" customHeight="1" x14ac:dyDescent="0.2">
      <c r="A1511" s="174">
        <f t="shared" si="23"/>
        <v>1503</v>
      </c>
      <c r="B1511" s="274" t="s">
        <v>3413</v>
      </c>
      <c r="C1511" s="308" t="s">
        <v>3130</v>
      </c>
      <c r="D1511" s="279" t="s">
        <v>3131</v>
      </c>
      <c r="E1511" s="273" t="s">
        <v>44</v>
      </c>
      <c r="F1511" s="274" t="s">
        <v>34</v>
      </c>
      <c r="G1511" s="273" t="s">
        <v>35</v>
      </c>
      <c r="H1511" s="225">
        <v>44928</v>
      </c>
      <c r="I1511" s="182" t="s">
        <v>3435</v>
      </c>
      <c r="J1511" s="182" t="s">
        <v>3435</v>
      </c>
      <c r="K1511" s="180" t="s">
        <v>40</v>
      </c>
      <c r="L1511" s="217" t="s">
        <v>989</v>
      </c>
      <c r="M1511" s="217" t="s">
        <v>989</v>
      </c>
      <c r="N1511" s="181" t="s">
        <v>41</v>
      </c>
      <c r="O1511" s="205">
        <v>44420</v>
      </c>
      <c r="P1511" s="182" t="s">
        <v>989</v>
      </c>
    </row>
    <row r="1512" spans="1:16" ht="75" customHeight="1" x14ac:dyDescent="0.2">
      <c r="A1512" s="174">
        <f t="shared" si="23"/>
        <v>1504</v>
      </c>
      <c r="B1512" s="274" t="s">
        <v>3413</v>
      </c>
      <c r="C1512" s="308" t="s">
        <v>3132</v>
      </c>
      <c r="D1512" s="279" t="s">
        <v>3133</v>
      </c>
      <c r="E1512" s="273" t="s">
        <v>44</v>
      </c>
      <c r="F1512" s="274" t="s">
        <v>34</v>
      </c>
      <c r="G1512" s="273" t="s">
        <v>35</v>
      </c>
      <c r="H1512" s="225">
        <v>44928</v>
      </c>
      <c r="I1512" s="182" t="s">
        <v>3435</v>
      </c>
      <c r="J1512" s="182" t="s">
        <v>3435</v>
      </c>
      <c r="K1512" s="180" t="s">
        <v>40</v>
      </c>
      <c r="L1512" s="217" t="s">
        <v>989</v>
      </c>
      <c r="M1512" s="217" t="s">
        <v>989</v>
      </c>
      <c r="N1512" s="181" t="s">
        <v>41</v>
      </c>
      <c r="O1512" s="205">
        <v>44420</v>
      </c>
      <c r="P1512" s="182" t="s">
        <v>989</v>
      </c>
    </row>
    <row r="1513" spans="1:16" ht="75" customHeight="1" x14ac:dyDescent="0.2">
      <c r="A1513" s="174">
        <f t="shared" si="23"/>
        <v>1505</v>
      </c>
      <c r="B1513" s="274" t="s">
        <v>3413</v>
      </c>
      <c r="C1513" s="308" t="s">
        <v>3134</v>
      </c>
      <c r="D1513" s="279" t="s">
        <v>3127</v>
      </c>
      <c r="E1513" s="273" t="s">
        <v>44</v>
      </c>
      <c r="F1513" s="274" t="s">
        <v>150</v>
      </c>
      <c r="G1513" s="273" t="s">
        <v>35</v>
      </c>
      <c r="H1513" s="225">
        <v>44928</v>
      </c>
      <c r="I1513" s="182" t="s">
        <v>3435</v>
      </c>
      <c r="J1513" s="182" t="s">
        <v>3435</v>
      </c>
      <c r="K1513" s="180" t="s">
        <v>40</v>
      </c>
      <c r="L1513" s="217" t="s">
        <v>989</v>
      </c>
      <c r="M1513" s="217" t="s">
        <v>989</v>
      </c>
      <c r="N1513" s="181" t="s">
        <v>41</v>
      </c>
      <c r="O1513" s="205">
        <v>44420</v>
      </c>
      <c r="P1513" s="182" t="s">
        <v>989</v>
      </c>
    </row>
    <row r="1514" spans="1:16" ht="75" customHeight="1" x14ac:dyDescent="0.2">
      <c r="A1514" s="174">
        <f t="shared" si="23"/>
        <v>1506</v>
      </c>
      <c r="B1514" s="274" t="s">
        <v>3413</v>
      </c>
      <c r="C1514" s="308" t="s">
        <v>3135</v>
      </c>
      <c r="D1514" s="279" t="s">
        <v>3136</v>
      </c>
      <c r="E1514" s="273" t="s">
        <v>44</v>
      </c>
      <c r="F1514" s="274" t="s">
        <v>34</v>
      </c>
      <c r="G1514" s="273" t="s">
        <v>35</v>
      </c>
      <c r="H1514" s="225">
        <v>44928</v>
      </c>
      <c r="I1514" s="182" t="s">
        <v>3435</v>
      </c>
      <c r="J1514" s="182" t="s">
        <v>3435</v>
      </c>
      <c r="K1514" s="180" t="s">
        <v>40</v>
      </c>
      <c r="L1514" s="217" t="s">
        <v>989</v>
      </c>
      <c r="M1514" s="217" t="s">
        <v>989</v>
      </c>
      <c r="N1514" s="181" t="s">
        <v>41</v>
      </c>
      <c r="O1514" s="205">
        <v>44420</v>
      </c>
      <c r="P1514" s="182" t="s">
        <v>989</v>
      </c>
    </row>
    <row r="1515" spans="1:16" ht="75" customHeight="1" x14ac:dyDescent="0.2">
      <c r="A1515" s="174">
        <f t="shared" si="23"/>
        <v>1507</v>
      </c>
      <c r="B1515" s="274" t="s">
        <v>3413</v>
      </c>
      <c r="C1515" s="308" t="s">
        <v>3137</v>
      </c>
      <c r="D1515" s="279" t="s">
        <v>3138</v>
      </c>
      <c r="E1515" s="273" t="s">
        <v>44</v>
      </c>
      <c r="F1515" s="274" t="s">
        <v>34</v>
      </c>
      <c r="G1515" s="273" t="s">
        <v>35</v>
      </c>
      <c r="H1515" s="225">
        <v>44928</v>
      </c>
      <c r="I1515" s="182" t="s">
        <v>3435</v>
      </c>
      <c r="J1515" s="182" t="s">
        <v>3435</v>
      </c>
      <c r="K1515" s="180" t="s">
        <v>40</v>
      </c>
      <c r="L1515" s="217" t="s">
        <v>989</v>
      </c>
      <c r="M1515" s="217" t="s">
        <v>989</v>
      </c>
      <c r="N1515" s="181" t="s">
        <v>41</v>
      </c>
      <c r="O1515" s="205">
        <v>44420</v>
      </c>
      <c r="P1515" s="182" t="s">
        <v>989</v>
      </c>
    </row>
    <row r="1516" spans="1:16" ht="75" customHeight="1" x14ac:dyDescent="0.2">
      <c r="A1516" s="174">
        <f t="shared" si="23"/>
        <v>1508</v>
      </c>
      <c r="B1516" s="274" t="s">
        <v>3413</v>
      </c>
      <c r="C1516" s="308" t="s">
        <v>3139</v>
      </c>
      <c r="D1516" s="279" t="s">
        <v>3140</v>
      </c>
      <c r="E1516" s="273" t="s">
        <v>44</v>
      </c>
      <c r="F1516" s="274" t="s">
        <v>34</v>
      </c>
      <c r="G1516" s="273" t="s">
        <v>35</v>
      </c>
      <c r="H1516" s="225">
        <v>44928</v>
      </c>
      <c r="I1516" s="182" t="s">
        <v>3435</v>
      </c>
      <c r="J1516" s="182" t="s">
        <v>3435</v>
      </c>
      <c r="K1516" s="180" t="s">
        <v>40</v>
      </c>
      <c r="L1516" s="217" t="s">
        <v>989</v>
      </c>
      <c r="M1516" s="217" t="s">
        <v>989</v>
      </c>
      <c r="N1516" s="181" t="s">
        <v>41</v>
      </c>
      <c r="O1516" s="205">
        <v>44420</v>
      </c>
      <c r="P1516" s="182" t="s">
        <v>989</v>
      </c>
    </row>
    <row r="1517" spans="1:16" ht="75" customHeight="1" x14ac:dyDescent="0.2">
      <c r="A1517" s="174">
        <f t="shared" si="23"/>
        <v>1509</v>
      </c>
      <c r="B1517" s="274" t="s">
        <v>3413</v>
      </c>
      <c r="C1517" s="308" t="s">
        <v>3141</v>
      </c>
      <c r="D1517" s="279" t="s">
        <v>3142</v>
      </c>
      <c r="E1517" s="273" t="s">
        <v>44</v>
      </c>
      <c r="F1517" s="274" t="s">
        <v>34</v>
      </c>
      <c r="G1517" s="273" t="s">
        <v>35</v>
      </c>
      <c r="H1517" s="225">
        <v>44928</v>
      </c>
      <c r="I1517" s="182" t="s">
        <v>3435</v>
      </c>
      <c r="J1517" s="182" t="s">
        <v>3435</v>
      </c>
      <c r="K1517" s="180" t="s">
        <v>40</v>
      </c>
      <c r="L1517" s="217" t="s">
        <v>989</v>
      </c>
      <c r="M1517" s="217" t="s">
        <v>989</v>
      </c>
      <c r="N1517" s="181" t="s">
        <v>41</v>
      </c>
      <c r="O1517" s="205">
        <v>44420</v>
      </c>
      <c r="P1517" s="182" t="s">
        <v>989</v>
      </c>
    </row>
    <row r="1518" spans="1:16" ht="75" customHeight="1" x14ac:dyDescent="0.2">
      <c r="A1518" s="174">
        <f t="shared" si="23"/>
        <v>1510</v>
      </c>
      <c r="B1518" s="274" t="s">
        <v>3413</v>
      </c>
      <c r="C1518" s="308" t="s">
        <v>3143</v>
      </c>
      <c r="D1518" s="279" t="s">
        <v>3144</v>
      </c>
      <c r="E1518" s="273" t="s">
        <v>44</v>
      </c>
      <c r="F1518" s="274" t="s">
        <v>34</v>
      </c>
      <c r="G1518" s="273" t="s">
        <v>35</v>
      </c>
      <c r="H1518" s="225">
        <v>44928</v>
      </c>
      <c r="I1518" s="182" t="s">
        <v>3435</v>
      </c>
      <c r="J1518" s="182" t="s">
        <v>3435</v>
      </c>
      <c r="K1518" s="180" t="s">
        <v>40</v>
      </c>
      <c r="L1518" s="217" t="s">
        <v>989</v>
      </c>
      <c r="M1518" s="217" t="s">
        <v>989</v>
      </c>
      <c r="N1518" s="181" t="s">
        <v>41</v>
      </c>
      <c r="O1518" s="205">
        <v>44420</v>
      </c>
      <c r="P1518" s="182" t="s">
        <v>989</v>
      </c>
    </row>
    <row r="1519" spans="1:16" ht="75" customHeight="1" x14ac:dyDescent="0.2">
      <c r="A1519" s="174">
        <f t="shared" si="23"/>
        <v>1511</v>
      </c>
      <c r="B1519" s="274" t="s">
        <v>3413</v>
      </c>
      <c r="C1519" s="308" t="s">
        <v>3145</v>
      </c>
      <c r="D1519" s="279" t="s">
        <v>3146</v>
      </c>
      <c r="E1519" s="273" t="s">
        <v>44</v>
      </c>
      <c r="F1519" s="274" t="s">
        <v>34</v>
      </c>
      <c r="G1519" s="273" t="s">
        <v>35</v>
      </c>
      <c r="H1519" s="225">
        <v>44928</v>
      </c>
      <c r="I1519" s="182" t="s">
        <v>3435</v>
      </c>
      <c r="J1519" s="182" t="s">
        <v>3435</v>
      </c>
      <c r="K1519" s="180" t="s">
        <v>40</v>
      </c>
      <c r="L1519" s="217" t="s">
        <v>989</v>
      </c>
      <c r="M1519" s="217" t="s">
        <v>989</v>
      </c>
      <c r="N1519" s="181" t="s">
        <v>41</v>
      </c>
      <c r="O1519" s="205">
        <v>44420</v>
      </c>
      <c r="P1519" s="182" t="s">
        <v>989</v>
      </c>
    </row>
    <row r="1520" spans="1:16" ht="75" customHeight="1" x14ac:dyDescent="0.2">
      <c r="A1520" s="174">
        <f t="shared" si="23"/>
        <v>1512</v>
      </c>
      <c r="B1520" s="274" t="s">
        <v>3413</v>
      </c>
      <c r="C1520" s="308" t="s">
        <v>3147</v>
      </c>
      <c r="D1520" s="279" t="s">
        <v>3148</v>
      </c>
      <c r="E1520" s="273" t="s">
        <v>44</v>
      </c>
      <c r="F1520" s="274" t="s">
        <v>150</v>
      </c>
      <c r="G1520" s="273" t="s">
        <v>35</v>
      </c>
      <c r="H1520" s="225">
        <v>44928</v>
      </c>
      <c r="I1520" s="182" t="s">
        <v>3435</v>
      </c>
      <c r="J1520" s="182" t="s">
        <v>3435</v>
      </c>
      <c r="K1520" s="180" t="s">
        <v>40</v>
      </c>
      <c r="L1520" s="217" t="s">
        <v>989</v>
      </c>
      <c r="M1520" s="217" t="s">
        <v>989</v>
      </c>
      <c r="N1520" s="181" t="s">
        <v>41</v>
      </c>
      <c r="O1520" s="205">
        <v>44420</v>
      </c>
      <c r="P1520" s="182" t="s">
        <v>989</v>
      </c>
    </row>
    <row r="1521" spans="1:16" ht="75" customHeight="1" x14ac:dyDescent="0.2">
      <c r="A1521" s="174">
        <f t="shared" si="23"/>
        <v>1513</v>
      </c>
      <c r="B1521" s="274" t="s">
        <v>3413</v>
      </c>
      <c r="C1521" s="308" t="s">
        <v>3149</v>
      </c>
      <c r="D1521" s="279" t="s">
        <v>3150</v>
      </c>
      <c r="E1521" s="273" t="s">
        <v>44</v>
      </c>
      <c r="F1521" s="274" t="s">
        <v>34</v>
      </c>
      <c r="G1521" s="273" t="s">
        <v>35</v>
      </c>
      <c r="H1521" s="225">
        <v>44928</v>
      </c>
      <c r="I1521" s="182" t="s">
        <v>3435</v>
      </c>
      <c r="J1521" s="182" t="s">
        <v>3435</v>
      </c>
      <c r="K1521" s="180" t="s">
        <v>40</v>
      </c>
      <c r="L1521" s="217" t="s">
        <v>989</v>
      </c>
      <c r="M1521" s="217" t="s">
        <v>989</v>
      </c>
      <c r="N1521" s="181" t="s">
        <v>41</v>
      </c>
      <c r="O1521" s="205">
        <v>44420</v>
      </c>
      <c r="P1521" s="182" t="s">
        <v>989</v>
      </c>
    </row>
    <row r="1522" spans="1:16" ht="75" customHeight="1" x14ac:dyDescent="0.2">
      <c r="A1522" s="174">
        <f t="shared" si="23"/>
        <v>1514</v>
      </c>
      <c r="B1522" s="274" t="s">
        <v>3413</v>
      </c>
      <c r="C1522" s="308" t="s">
        <v>3151</v>
      </c>
      <c r="D1522" s="279" t="s">
        <v>3152</v>
      </c>
      <c r="E1522" s="273" t="s">
        <v>44</v>
      </c>
      <c r="F1522" s="274" t="s">
        <v>34</v>
      </c>
      <c r="G1522" s="273" t="s">
        <v>35</v>
      </c>
      <c r="H1522" s="225">
        <v>44928</v>
      </c>
      <c r="I1522" s="182" t="s">
        <v>3435</v>
      </c>
      <c r="J1522" s="182" t="s">
        <v>3435</v>
      </c>
      <c r="K1522" s="180" t="s">
        <v>40</v>
      </c>
      <c r="L1522" s="217" t="s">
        <v>989</v>
      </c>
      <c r="M1522" s="217" t="s">
        <v>989</v>
      </c>
      <c r="N1522" s="181" t="s">
        <v>41</v>
      </c>
      <c r="O1522" s="205">
        <v>44420</v>
      </c>
      <c r="P1522" s="182" t="s">
        <v>989</v>
      </c>
    </row>
    <row r="1523" spans="1:16" ht="75" customHeight="1" x14ac:dyDescent="0.2">
      <c r="A1523" s="174">
        <f t="shared" si="23"/>
        <v>1515</v>
      </c>
      <c r="B1523" s="274" t="s">
        <v>3413</v>
      </c>
      <c r="C1523" s="308" t="s">
        <v>3153</v>
      </c>
      <c r="D1523" s="279" t="s">
        <v>3154</v>
      </c>
      <c r="E1523" s="273" t="s">
        <v>44</v>
      </c>
      <c r="F1523" s="274" t="s">
        <v>150</v>
      </c>
      <c r="G1523" s="273" t="s">
        <v>35</v>
      </c>
      <c r="H1523" s="225">
        <v>44928</v>
      </c>
      <c r="I1523" s="182" t="s">
        <v>3435</v>
      </c>
      <c r="J1523" s="182" t="s">
        <v>3435</v>
      </c>
      <c r="K1523" s="180" t="s">
        <v>40</v>
      </c>
      <c r="L1523" s="217" t="s">
        <v>989</v>
      </c>
      <c r="M1523" s="217" t="s">
        <v>989</v>
      </c>
      <c r="N1523" s="181" t="s">
        <v>41</v>
      </c>
      <c r="O1523" s="205">
        <v>44420</v>
      </c>
      <c r="P1523" s="182" t="s">
        <v>989</v>
      </c>
    </row>
    <row r="1524" spans="1:16" ht="75" customHeight="1" x14ac:dyDescent="0.2">
      <c r="A1524" s="174">
        <f t="shared" si="23"/>
        <v>1516</v>
      </c>
      <c r="B1524" s="274" t="s">
        <v>3413</v>
      </c>
      <c r="C1524" s="308" t="s">
        <v>3155</v>
      </c>
      <c r="D1524" s="279" t="s">
        <v>3156</v>
      </c>
      <c r="E1524" s="273" t="s">
        <v>44</v>
      </c>
      <c r="F1524" s="274" t="s">
        <v>34</v>
      </c>
      <c r="G1524" s="273" t="s">
        <v>35</v>
      </c>
      <c r="H1524" s="225">
        <v>44928</v>
      </c>
      <c r="I1524" s="182" t="s">
        <v>3435</v>
      </c>
      <c r="J1524" s="182" t="s">
        <v>3435</v>
      </c>
      <c r="K1524" s="180" t="s">
        <v>40</v>
      </c>
      <c r="L1524" s="217" t="s">
        <v>989</v>
      </c>
      <c r="M1524" s="217" t="s">
        <v>989</v>
      </c>
      <c r="N1524" s="181" t="s">
        <v>41</v>
      </c>
      <c r="O1524" s="205">
        <v>44420</v>
      </c>
      <c r="P1524" s="182" t="s">
        <v>989</v>
      </c>
    </row>
    <row r="1525" spans="1:16" ht="75" customHeight="1" x14ac:dyDescent="0.2">
      <c r="A1525" s="174">
        <f t="shared" si="23"/>
        <v>1517</v>
      </c>
      <c r="B1525" s="274" t="s">
        <v>3413</v>
      </c>
      <c r="C1525" s="308" t="s">
        <v>3157</v>
      </c>
      <c r="D1525" s="279" t="s">
        <v>3158</v>
      </c>
      <c r="E1525" s="273" t="s">
        <v>44</v>
      </c>
      <c r="F1525" s="274" t="s">
        <v>34</v>
      </c>
      <c r="G1525" s="273" t="s">
        <v>35</v>
      </c>
      <c r="H1525" s="225">
        <v>44928</v>
      </c>
      <c r="I1525" s="182" t="s">
        <v>3435</v>
      </c>
      <c r="J1525" s="182" t="s">
        <v>3435</v>
      </c>
      <c r="K1525" s="180" t="s">
        <v>40</v>
      </c>
      <c r="L1525" s="217" t="s">
        <v>989</v>
      </c>
      <c r="M1525" s="217" t="s">
        <v>989</v>
      </c>
      <c r="N1525" s="181" t="s">
        <v>41</v>
      </c>
      <c r="O1525" s="205">
        <v>44420</v>
      </c>
      <c r="P1525" s="182" t="s">
        <v>989</v>
      </c>
    </row>
    <row r="1526" spans="1:16" ht="75" customHeight="1" x14ac:dyDescent="0.2">
      <c r="A1526" s="174">
        <f t="shared" si="23"/>
        <v>1518</v>
      </c>
      <c r="B1526" s="274" t="s">
        <v>3413</v>
      </c>
      <c r="C1526" s="308" t="s">
        <v>3159</v>
      </c>
      <c r="D1526" s="279" t="s">
        <v>3160</v>
      </c>
      <c r="E1526" s="273" t="s">
        <v>44</v>
      </c>
      <c r="F1526" s="274" t="s">
        <v>34</v>
      </c>
      <c r="G1526" s="273" t="s">
        <v>35</v>
      </c>
      <c r="H1526" s="225">
        <v>44928</v>
      </c>
      <c r="I1526" s="182" t="s">
        <v>3435</v>
      </c>
      <c r="J1526" s="182" t="s">
        <v>3435</v>
      </c>
      <c r="K1526" s="180" t="s">
        <v>40</v>
      </c>
      <c r="L1526" s="217" t="s">
        <v>989</v>
      </c>
      <c r="M1526" s="217" t="s">
        <v>989</v>
      </c>
      <c r="N1526" s="181" t="s">
        <v>41</v>
      </c>
      <c r="O1526" s="205">
        <v>44420</v>
      </c>
      <c r="P1526" s="182" t="s">
        <v>989</v>
      </c>
    </row>
    <row r="1527" spans="1:16" ht="75" customHeight="1" x14ac:dyDescent="0.2">
      <c r="A1527" s="174">
        <f t="shared" si="23"/>
        <v>1519</v>
      </c>
      <c r="B1527" s="274" t="s">
        <v>3413</v>
      </c>
      <c r="C1527" s="308" t="s">
        <v>3161</v>
      </c>
      <c r="D1527" s="279" t="s">
        <v>3162</v>
      </c>
      <c r="E1527" s="273" t="s">
        <v>44</v>
      </c>
      <c r="F1527" s="274" t="s">
        <v>34</v>
      </c>
      <c r="G1527" s="273" t="s">
        <v>35</v>
      </c>
      <c r="H1527" s="225">
        <v>44928</v>
      </c>
      <c r="I1527" s="182" t="s">
        <v>3435</v>
      </c>
      <c r="J1527" s="182" t="s">
        <v>3435</v>
      </c>
      <c r="K1527" s="180" t="s">
        <v>40</v>
      </c>
      <c r="L1527" s="217" t="s">
        <v>989</v>
      </c>
      <c r="M1527" s="217" t="s">
        <v>989</v>
      </c>
      <c r="N1527" s="181" t="s">
        <v>41</v>
      </c>
      <c r="O1527" s="205">
        <v>44420</v>
      </c>
      <c r="P1527" s="182" t="s">
        <v>989</v>
      </c>
    </row>
    <row r="1528" spans="1:16" ht="75" customHeight="1" x14ac:dyDescent="0.2">
      <c r="A1528" s="174">
        <f t="shared" si="23"/>
        <v>1520</v>
      </c>
      <c r="B1528" s="274" t="s">
        <v>3413</v>
      </c>
      <c r="C1528" s="308" t="s">
        <v>3163</v>
      </c>
      <c r="D1528" s="279" t="s">
        <v>3164</v>
      </c>
      <c r="E1528" s="273" t="s">
        <v>44</v>
      </c>
      <c r="F1528" s="274" t="s">
        <v>34</v>
      </c>
      <c r="G1528" s="273" t="s">
        <v>35</v>
      </c>
      <c r="H1528" s="225">
        <v>44928</v>
      </c>
      <c r="I1528" s="182" t="s">
        <v>3435</v>
      </c>
      <c r="J1528" s="182" t="s">
        <v>3435</v>
      </c>
      <c r="K1528" s="180" t="s">
        <v>40</v>
      </c>
      <c r="L1528" s="217" t="s">
        <v>989</v>
      </c>
      <c r="M1528" s="217" t="s">
        <v>989</v>
      </c>
      <c r="N1528" s="181" t="s">
        <v>41</v>
      </c>
      <c r="O1528" s="205">
        <v>44420</v>
      </c>
      <c r="P1528" s="182" t="s">
        <v>989</v>
      </c>
    </row>
    <row r="1529" spans="1:16" ht="75" customHeight="1" x14ac:dyDescent="0.2">
      <c r="A1529" s="174">
        <f t="shared" si="23"/>
        <v>1521</v>
      </c>
      <c r="B1529" s="274" t="s">
        <v>3413</v>
      </c>
      <c r="C1529" s="308" t="s">
        <v>3165</v>
      </c>
      <c r="D1529" s="279" t="s">
        <v>3166</v>
      </c>
      <c r="E1529" s="273" t="s">
        <v>44</v>
      </c>
      <c r="F1529" s="274" t="s">
        <v>34</v>
      </c>
      <c r="G1529" s="273" t="s">
        <v>35</v>
      </c>
      <c r="H1529" s="225">
        <v>44928</v>
      </c>
      <c r="I1529" s="182" t="s">
        <v>3435</v>
      </c>
      <c r="J1529" s="182" t="s">
        <v>3435</v>
      </c>
      <c r="K1529" s="180" t="s">
        <v>40</v>
      </c>
      <c r="L1529" s="217" t="s">
        <v>989</v>
      </c>
      <c r="M1529" s="217" t="s">
        <v>989</v>
      </c>
      <c r="N1529" s="181" t="s">
        <v>41</v>
      </c>
      <c r="O1529" s="205">
        <v>44420</v>
      </c>
      <c r="P1529" s="182" t="s">
        <v>989</v>
      </c>
    </row>
    <row r="1530" spans="1:16" ht="75" customHeight="1" x14ac:dyDescent="0.2">
      <c r="A1530" s="174">
        <f t="shared" si="23"/>
        <v>1522</v>
      </c>
      <c r="B1530" s="274" t="s">
        <v>3413</v>
      </c>
      <c r="C1530" s="308" t="s">
        <v>3167</v>
      </c>
      <c r="D1530" s="279" t="s">
        <v>3168</v>
      </c>
      <c r="E1530" s="273" t="s">
        <v>44</v>
      </c>
      <c r="F1530" s="274" t="s">
        <v>34</v>
      </c>
      <c r="G1530" s="273" t="s">
        <v>35</v>
      </c>
      <c r="H1530" s="225">
        <v>44928</v>
      </c>
      <c r="I1530" s="182" t="s">
        <v>3435</v>
      </c>
      <c r="J1530" s="182" t="s">
        <v>3435</v>
      </c>
      <c r="K1530" s="180" t="s">
        <v>40</v>
      </c>
      <c r="L1530" s="217" t="s">
        <v>989</v>
      </c>
      <c r="M1530" s="217" t="s">
        <v>989</v>
      </c>
      <c r="N1530" s="181" t="s">
        <v>41</v>
      </c>
      <c r="O1530" s="205">
        <v>44420</v>
      </c>
      <c r="P1530" s="182" t="s">
        <v>989</v>
      </c>
    </row>
    <row r="1531" spans="1:16" ht="75" customHeight="1" x14ac:dyDescent="0.2">
      <c r="A1531" s="174">
        <f t="shared" si="23"/>
        <v>1523</v>
      </c>
      <c r="B1531" s="274" t="s">
        <v>3413</v>
      </c>
      <c r="C1531" s="296" t="s">
        <v>3169</v>
      </c>
      <c r="D1531" s="279" t="s">
        <v>3170</v>
      </c>
      <c r="E1531" s="273" t="s">
        <v>44</v>
      </c>
      <c r="F1531" s="274" t="s">
        <v>138</v>
      </c>
      <c r="G1531" s="273" t="s">
        <v>35</v>
      </c>
      <c r="H1531" s="225">
        <v>44928</v>
      </c>
      <c r="I1531" s="182" t="s">
        <v>3435</v>
      </c>
      <c r="J1531" s="182" t="s">
        <v>3435</v>
      </c>
      <c r="K1531" s="206" t="s">
        <v>59</v>
      </c>
      <c r="L1531" s="207" t="s">
        <v>3007</v>
      </c>
      <c r="M1531" s="207" t="s">
        <v>3007</v>
      </c>
      <c r="N1531" s="208" t="s">
        <v>117</v>
      </c>
      <c r="O1531" s="205">
        <v>44448</v>
      </c>
      <c r="P1531" s="206" t="s">
        <v>1570</v>
      </c>
    </row>
    <row r="1532" spans="1:16" ht="75" customHeight="1" x14ac:dyDescent="0.2">
      <c r="A1532" s="174">
        <f t="shared" si="23"/>
        <v>1524</v>
      </c>
      <c r="B1532" s="274" t="s">
        <v>3413</v>
      </c>
      <c r="C1532" s="296" t="s">
        <v>3171</v>
      </c>
      <c r="D1532" s="279" t="s">
        <v>3172</v>
      </c>
      <c r="E1532" s="273" t="s">
        <v>44</v>
      </c>
      <c r="F1532" s="274" t="s">
        <v>84</v>
      </c>
      <c r="G1532" s="273" t="s">
        <v>35</v>
      </c>
      <c r="H1532" s="225">
        <v>44928</v>
      </c>
      <c r="I1532" s="182" t="s">
        <v>3435</v>
      </c>
      <c r="J1532" s="182" t="s">
        <v>3435</v>
      </c>
      <c r="K1532" s="206" t="s">
        <v>47</v>
      </c>
      <c r="L1532" s="206" t="s">
        <v>1045</v>
      </c>
      <c r="M1532" s="206" t="s">
        <v>1045</v>
      </c>
      <c r="N1532" s="208" t="s">
        <v>117</v>
      </c>
      <c r="O1532" s="205">
        <v>44448</v>
      </c>
      <c r="P1532" s="178" t="s">
        <v>1105</v>
      </c>
    </row>
    <row r="1533" spans="1:16" ht="75" customHeight="1" x14ac:dyDescent="0.2">
      <c r="A1533" s="174">
        <f t="shared" si="23"/>
        <v>1525</v>
      </c>
      <c r="B1533" s="215" t="s">
        <v>3173</v>
      </c>
      <c r="C1533" s="215" t="s">
        <v>3174</v>
      </c>
      <c r="D1533" s="288" t="s">
        <v>3175</v>
      </c>
      <c r="E1533" s="215" t="s">
        <v>44</v>
      </c>
      <c r="F1533" s="215" t="s">
        <v>34</v>
      </c>
      <c r="G1533" s="215" t="s">
        <v>35</v>
      </c>
      <c r="H1533" s="267">
        <v>44564</v>
      </c>
      <c r="I1533" s="209" t="s">
        <v>3428</v>
      </c>
      <c r="J1533" s="209" t="s">
        <v>3428</v>
      </c>
      <c r="K1533" s="209" t="s">
        <v>1542</v>
      </c>
      <c r="L1533" s="210" t="s">
        <v>3007</v>
      </c>
      <c r="M1533" s="210" t="s">
        <v>3007</v>
      </c>
      <c r="N1533" s="181" t="s">
        <v>119</v>
      </c>
      <c r="O1533" s="211">
        <v>44859</v>
      </c>
      <c r="P1533" s="178" t="s">
        <v>1105</v>
      </c>
    </row>
    <row r="1534" spans="1:16" ht="75" customHeight="1" x14ac:dyDescent="0.2">
      <c r="A1534" s="174">
        <f t="shared" si="23"/>
        <v>1526</v>
      </c>
      <c r="B1534" s="215" t="s">
        <v>3173</v>
      </c>
      <c r="C1534" s="215" t="s">
        <v>3176</v>
      </c>
      <c r="D1534" s="288" t="s">
        <v>3177</v>
      </c>
      <c r="E1534" s="215" t="s">
        <v>33</v>
      </c>
      <c r="F1534" s="215" t="s">
        <v>150</v>
      </c>
      <c r="G1534" s="215" t="s">
        <v>35</v>
      </c>
      <c r="H1534" s="267">
        <v>44564</v>
      </c>
      <c r="I1534" s="209" t="s">
        <v>3428</v>
      </c>
      <c r="J1534" s="209" t="s">
        <v>3428</v>
      </c>
      <c r="K1534" s="209" t="s">
        <v>1542</v>
      </c>
      <c r="L1534" s="210" t="s">
        <v>3007</v>
      </c>
      <c r="M1534" s="210" t="s">
        <v>3007</v>
      </c>
      <c r="N1534" s="181" t="s">
        <v>119</v>
      </c>
      <c r="O1534" s="211">
        <v>44859</v>
      </c>
      <c r="P1534" s="178" t="s">
        <v>1105</v>
      </c>
    </row>
    <row r="1535" spans="1:16" ht="75" customHeight="1" x14ac:dyDescent="0.2">
      <c r="A1535" s="174">
        <f t="shared" si="23"/>
        <v>1527</v>
      </c>
      <c r="B1535" s="215" t="s">
        <v>3173</v>
      </c>
      <c r="C1535" s="215" t="s">
        <v>3178</v>
      </c>
      <c r="D1535" s="288" t="s">
        <v>3179</v>
      </c>
      <c r="E1535" s="215" t="s">
        <v>44</v>
      </c>
      <c r="F1535" s="215" t="s">
        <v>150</v>
      </c>
      <c r="G1535" s="215" t="s">
        <v>35</v>
      </c>
      <c r="H1535" s="267">
        <v>44564</v>
      </c>
      <c r="I1535" s="209" t="s">
        <v>3428</v>
      </c>
      <c r="J1535" s="209" t="s">
        <v>3428</v>
      </c>
      <c r="K1535" s="209" t="s">
        <v>1542</v>
      </c>
      <c r="L1535" s="210" t="s">
        <v>3007</v>
      </c>
      <c r="M1535" s="210" t="s">
        <v>3007</v>
      </c>
      <c r="N1535" s="181" t="s">
        <v>119</v>
      </c>
      <c r="O1535" s="211">
        <v>44859</v>
      </c>
      <c r="P1535" s="178" t="s">
        <v>1105</v>
      </c>
    </row>
    <row r="1536" spans="1:16" ht="75" customHeight="1" x14ac:dyDescent="0.2">
      <c r="A1536" s="174">
        <f t="shared" si="23"/>
        <v>1528</v>
      </c>
      <c r="B1536" s="215" t="s">
        <v>3173</v>
      </c>
      <c r="C1536" s="215" t="s">
        <v>3180</v>
      </c>
      <c r="D1536" s="288" t="s">
        <v>3181</v>
      </c>
      <c r="E1536" s="215" t="s">
        <v>44</v>
      </c>
      <c r="F1536" s="215" t="s">
        <v>150</v>
      </c>
      <c r="G1536" s="215" t="s">
        <v>35</v>
      </c>
      <c r="H1536" s="267">
        <v>44564</v>
      </c>
      <c r="I1536" s="209" t="s">
        <v>3428</v>
      </c>
      <c r="J1536" s="209" t="s">
        <v>3428</v>
      </c>
      <c r="K1536" s="262" t="s">
        <v>47</v>
      </c>
      <c r="L1536" s="188" t="s">
        <v>1045</v>
      </c>
      <c r="M1536" s="188" t="s">
        <v>1045</v>
      </c>
      <c r="N1536" s="181" t="s">
        <v>119</v>
      </c>
      <c r="O1536" s="211">
        <v>44859</v>
      </c>
      <c r="P1536" s="178" t="s">
        <v>1105</v>
      </c>
    </row>
    <row r="1537" spans="1:16" ht="75" customHeight="1" x14ac:dyDescent="0.2">
      <c r="A1537" s="174">
        <f t="shared" si="23"/>
        <v>1529</v>
      </c>
      <c r="B1537" s="215" t="s">
        <v>3173</v>
      </c>
      <c r="C1537" s="215" t="s">
        <v>3182</v>
      </c>
      <c r="D1537" s="288" t="s">
        <v>3183</v>
      </c>
      <c r="E1537" s="215" t="s">
        <v>44</v>
      </c>
      <c r="F1537" s="215" t="s">
        <v>84</v>
      </c>
      <c r="G1537" s="215" t="s">
        <v>35</v>
      </c>
      <c r="H1537" s="267">
        <v>44564</v>
      </c>
      <c r="I1537" s="209" t="s">
        <v>3428</v>
      </c>
      <c r="J1537" s="209" t="s">
        <v>3428</v>
      </c>
      <c r="K1537" s="180" t="s">
        <v>40</v>
      </c>
      <c r="L1537" s="217" t="s">
        <v>989</v>
      </c>
      <c r="M1537" s="217" t="s">
        <v>989</v>
      </c>
      <c r="N1537" s="181" t="s">
        <v>41</v>
      </c>
      <c r="O1537" s="211">
        <v>44859</v>
      </c>
      <c r="P1537" s="182" t="s">
        <v>989</v>
      </c>
    </row>
    <row r="1538" spans="1:16" ht="75" customHeight="1" x14ac:dyDescent="0.2">
      <c r="A1538" s="174">
        <f t="shared" si="23"/>
        <v>1530</v>
      </c>
      <c r="B1538" s="215" t="s">
        <v>3173</v>
      </c>
      <c r="C1538" s="215" t="s">
        <v>3184</v>
      </c>
      <c r="D1538" s="288" t="s">
        <v>3185</v>
      </c>
      <c r="E1538" s="215" t="s">
        <v>44</v>
      </c>
      <c r="F1538" s="215" t="s">
        <v>150</v>
      </c>
      <c r="G1538" s="215" t="s">
        <v>35</v>
      </c>
      <c r="H1538" s="267">
        <v>44564</v>
      </c>
      <c r="I1538" s="209" t="s">
        <v>3428</v>
      </c>
      <c r="J1538" s="209" t="s">
        <v>3428</v>
      </c>
      <c r="K1538" s="262" t="s">
        <v>47</v>
      </c>
      <c r="L1538" s="188" t="s">
        <v>1045</v>
      </c>
      <c r="M1538" s="188" t="s">
        <v>1045</v>
      </c>
      <c r="N1538" s="181" t="s">
        <v>119</v>
      </c>
      <c r="O1538" s="211">
        <v>44859</v>
      </c>
      <c r="P1538" s="178" t="s">
        <v>1105</v>
      </c>
    </row>
    <row r="1539" spans="1:16" ht="75" customHeight="1" x14ac:dyDescent="0.2">
      <c r="A1539" s="174">
        <f t="shared" si="23"/>
        <v>1531</v>
      </c>
      <c r="B1539" s="215" t="s">
        <v>3173</v>
      </c>
      <c r="C1539" s="215" t="s">
        <v>3186</v>
      </c>
      <c r="D1539" s="288" t="s">
        <v>3187</v>
      </c>
      <c r="E1539" s="215" t="s">
        <v>44</v>
      </c>
      <c r="F1539" s="215" t="s">
        <v>150</v>
      </c>
      <c r="G1539" s="215" t="s">
        <v>35</v>
      </c>
      <c r="H1539" s="267">
        <v>44564</v>
      </c>
      <c r="I1539" s="209" t="s">
        <v>3428</v>
      </c>
      <c r="J1539" s="209" t="s">
        <v>3428</v>
      </c>
      <c r="K1539" s="180" t="s">
        <v>40</v>
      </c>
      <c r="L1539" s="217" t="s">
        <v>989</v>
      </c>
      <c r="M1539" s="217" t="s">
        <v>989</v>
      </c>
      <c r="N1539" s="181" t="s">
        <v>41</v>
      </c>
      <c r="O1539" s="211">
        <v>44859</v>
      </c>
      <c r="P1539" s="182" t="s">
        <v>989</v>
      </c>
    </row>
    <row r="1540" spans="1:16" ht="75" customHeight="1" x14ac:dyDescent="0.2">
      <c r="A1540" s="174">
        <f t="shared" si="23"/>
        <v>1532</v>
      </c>
      <c r="B1540" s="215" t="s">
        <v>3173</v>
      </c>
      <c r="C1540" s="215" t="s">
        <v>3188</v>
      </c>
      <c r="D1540" s="288" t="s">
        <v>3189</v>
      </c>
      <c r="E1540" s="215" t="s">
        <v>44</v>
      </c>
      <c r="F1540" s="215" t="s">
        <v>34</v>
      </c>
      <c r="G1540" s="215" t="s">
        <v>35</v>
      </c>
      <c r="H1540" s="267">
        <v>44564</v>
      </c>
      <c r="I1540" s="209" t="s">
        <v>3428</v>
      </c>
      <c r="J1540" s="209" t="s">
        <v>3428</v>
      </c>
      <c r="K1540" s="262" t="s">
        <v>47</v>
      </c>
      <c r="L1540" s="188" t="s">
        <v>1045</v>
      </c>
      <c r="M1540" s="188" t="s">
        <v>1045</v>
      </c>
      <c r="N1540" s="181" t="s">
        <v>119</v>
      </c>
      <c r="O1540" s="211">
        <v>44859</v>
      </c>
      <c r="P1540" s="178" t="s">
        <v>1105</v>
      </c>
    </row>
    <row r="1541" spans="1:16" ht="75" customHeight="1" x14ac:dyDescent="0.2">
      <c r="A1541" s="174">
        <f t="shared" si="23"/>
        <v>1533</v>
      </c>
      <c r="B1541" s="215" t="s">
        <v>3173</v>
      </c>
      <c r="C1541" s="215" t="s">
        <v>3190</v>
      </c>
      <c r="D1541" s="288" t="s">
        <v>3191</v>
      </c>
      <c r="E1541" s="215" t="s">
        <v>44</v>
      </c>
      <c r="F1541" s="215" t="s">
        <v>150</v>
      </c>
      <c r="G1541" s="215" t="s">
        <v>35</v>
      </c>
      <c r="H1541" s="267">
        <v>44564</v>
      </c>
      <c r="I1541" s="209" t="s">
        <v>3428</v>
      </c>
      <c r="J1541" s="209" t="s">
        <v>3428</v>
      </c>
      <c r="K1541" s="262" t="s">
        <v>47</v>
      </c>
      <c r="L1541" s="188" t="s">
        <v>1045</v>
      </c>
      <c r="M1541" s="188" t="s">
        <v>1045</v>
      </c>
      <c r="N1541" s="212" t="s">
        <v>117</v>
      </c>
      <c r="O1541" s="211">
        <v>44859</v>
      </c>
      <c r="P1541" s="178" t="s">
        <v>1105</v>
      </c>
    </row>
    <row r="1542" spans="1:16" ht="75" customHeight="1" x14ac:dyDescent="0.2">
      <c r="A1542" s="174">
        <f t="shared" si="23"/>
        <v>1534</v>
      </c>
      <c r="B1542" s="215" t="s">
        <v>3173</v>
      </c>
      <c r="C1542" s="215" t="s">
        <v>3192</v>
      </c>
      <c r="D1542" s="288" t="s">
        <v>3193</v>
      </c>
      <c r="E1542" s="215" t="s">
        <v>44</v>
      </c>
      <c r="F1542" s="215" t="s">
        <v>150</v>
      </c>
      <c r="G1542" s="215" t="s">
        <v>35</v>
      </c>
      <c r="H1542" s="267">
        <v>44564</v>
      </c>
      <c r="I1542" s="209" t="s">
        <v>3428</v>
      </c>
      <c r="J1542" s="209" t="s">
        <v>3428</v>
      </c>
      <c r="K1542" s="262" t="s">
        <v>47</v>
      </c>
      <c r="L1542" s="188" t="s">
        <v>1045</v>
      </c>
      <c r="M1542" s="188" t="s">
        <v>1045</v>
      </c>
      <c r="N1542" s="181" t="s">
        <v>119</v>
      </c>
      <c r="O1542" s="211">
        <v>44859</v>
      </c>
      <c r="P1542" s="178" t="s">
        <v>1105</v>
      </c>
    </row>
    <row r="1543" spans="1:16" ht="75" customHeight="1" x14ac:dyDescent="0.2">
      <c r="A1543" s="174">
        <f t="shared" si="23"/>
        <v>1535</v>
      </c>
      <c r="B1543" s="215" t="s">
        <v>3173</v>
      </c>
      <c r="C1543" s="215" t="s">
        <v>3188</v>
      </c>
      <c r="D1543" s="288" t="s">
        <v>3194</v>
      </c>
      <c r="E1543" s="215" t="s">
        <v>44</v>
      </c>
      <c r="F1543" s="215" t="s">
        <v>150</v>
      </c>
      <c r="G1543" s="215" t="s">
        <v>35</v>
      </c>
      <c r="H1543" s="267">
        <v>44564</v>
      </c>
      <c r="I1543" s="209" t="s">
        <v>3428</v>
      </c>
      <c r="J1543" s="209" t="s">
        <v>3428</v>
      </c>
      <c r="K1543" s="262" t="s">
        <v>47</v>
      </c>
      <c r="L1543" s="188" t="s">
        <v>1045</v>
      </c>
      <c r="M1543" s="188" t="s">
        <v>1045</v>
      </c>
      <c r="N1543" s="181" t="s">
        <v>119</v>
      </c>
      <c r="O1543" s="211">
        <v>44859</v>
      </c>
      <c r="P1543" s="178" t="s">
        <v>1105</v>
      </c>
    </row>
    <row r="1544" spans="1:16" ht="75" customHeight="1" x14ac:dyDescent="0.2">
      <c r="A1544" s="174">
        <f t="shared" si="23"/>
        <v>1536</v>
      </c>
      <c r="B1544" s="215" t="s">
        <v>3173</v>
      </c>
      <c r="C1544" s="215" t="s">
        <v>3188</v>
      </c>
      <c r="D1544" s="288" t="s">
        <v>3195</v>
      </c>
      <c r="E1544" s="215" t="s">
        <v>44</v>
      </c>
      <c r="F1544" s="215" t="s">
        <v>150</v>
      </c>
      <c r="G1544" s="215" t="s">
        <v>35</v>
      </c>
      <c r="H1544" s="267">
        <v>44564</v>
      </c>
      <c r="I1544" s="209" t="s">
        <v>3428</v>
      </c>
      <c r="J1544" s="209" t="s">
        <v>3428</v>
      </c>
      <c r="K1544" s="180" t="s">
        <v>40</v>
      </c>
      <c r="L1544" s="217" t="s">
        <v>989</v>
      </c>
      <c r="M1544" s="217" t="s">
        <v>989</v>
      </c>
      <c r="N1544" s="181" t="s">
        <v>41</v>
      </c>
      <c r="O1544" s="211">
        <v>44859</v>
      </c>
      <c r="P1544" s="182" t="s">
        <v>989</v>
      </c>
    </row>
    <row r="1545" spans="1:16" ht="75" customHeight="1" x14ac:dyDescent="0.2">
      <c r="A1545" s="174">
        <f t="shared" si="23"/>
        <v>1537</v>
      </c>
      <c r="B1545" s="215" t="s">
        <v>3173</v>
      </c>
      <c r="C1545" s="215" t="s">
        <v>3188</v>
      </c>
      <c r="D1545" s="288" t="s">
        <v>3196</v>
      </c>
      <c r="E1545" s="215" t="s">
        <v>44</v>
      </c>
      <c r="F1545" s="215" t="s">
        <v>150</v>
      </c>
      <c r="G1545" s="215" t="s">
        <v>35</v>
      </c>
      <c r="H1545" s="267">
        <v>44564</v>
      </c>
      <c r="I1545" s="209" t="s">
        <v>3428</v>
      </c>
      <c r="J1545" s="209" t="s">
        <v>3428</v>
      </c>
      <c r="K1545" s="262" t="s">
        <v>47</v>
      </c>
      <c r="L1545" s="188" t="s">
        <v>1045</v>
      </c>
      <c r="M1545" s="188" t="s">
        <v>1045</v>
      </c>
      <c r="N1545" s="181" t="s">
        <v>119</v>
      </c>
      <c r="O1545" s="211">
        <v>44859</v>
      </c>
      <c r="P1545" s="178" t="s">
        <v>1105</v>
      </c>
    </row>
    <row r="1546" spans="1:16" ht="75" customHeight="1" x14ac:dyDescent="0.2">
      <c r="A1546" s="174">
        <f t="shared" si="23"/>
        <v>1538</v>
      </c>
      <c r="B1546" s="215" t="s">
        <v>3173</v>
      </c>
      <c r="C1546" s="215" t="s">
        <v>3197</v>
      </c>
      <c r="D1546" s="288" t="s">
        <v>3198</v>
      </c>
      <c r="E1546" s="215" t="s">
        <v>44</v>
      </c>
      <c r="F1546" s="215" t="s">
        <v>150</v>
      </c>
      <c r="G1546" s="215" t="s">
        <v>35</v>
      </c>
      <c r="H1546" s="267">
        <v>44564</v>
      </c>
      <c r="I1546" s="209" t="s">
        <v>3428</v>
      </c>
      <c r="J1546" s="209" t="s">
        <v>3428</v>
      </c>
      <c r="K1546" s="262" t="s">
        <v>47</v>
      </c>
      <c r="L1546" s="188" t="s">
        <v>1045</v>
      </c>
      <c r="M1546" s="188" t="s">
        <v>1045</v>
      </c>
      <c r="N1546" s="181" t="s">
        <v>119</v>
      </c>
      <c r="O1546" s="211">
        <v>44859</v>
      </c>
      <c r="P1546" s="178" t="s">
        <v>1105</v>
      </c>
    </row>
    <row r="1547" spans="1:16" ht="75" customHeight="1" x14ac:dyDescent="0.2">
      <c r="A1547" s="174">
        <f t="shared" ref="A1547:A1610" si="24">A1546+1</f>
        <v>1539</v>
      </c>
      <c r="B1547" s="215" t="s">
        <v>3173</v>
      </c>
      <c r="C1547" s="215" t="s">
        <v>3199</v>
      </c>
      <c r="D1547" s="288" t="s">
        <v>3200</v>
      </c>
      <c r="E1547" s="215" t="s">
        <v>44</v>
      </c>
      <c r="F1547" s="215" t="s">
        <v>34</v>
      </c>
      <c r="G1547" s="215" t="s">
        <v>35</v>
      </c>
      <c r="H1547" s="267">
        <v>44564</v>
      </c>
      <c r="I1547" s="209" t="s">
        <v>3428</v>
      </c>
      <c r="J1547" s="209" t="s">
        <v>3428</v>
      </c>
      <c r="K1547" s="180" t="s">
        <v>40</v>
      </c>
      <c r="L1547" s="217" t="s">
        <v>989</v>
      </c>
      <c r="M1547" s="217" t="s">
        <v>989</v>
      </c>
      <c r="N1547" s="181" t="s">
        <v>41</v>
      </c>
      <c r="O1547" s="211">
        <v>44859</v>
      </c>
      <c r="P1547" s="182" t="s">
        <v>989</v>
      </c>
    </row>
    <row r="1548" spans="1:16" ht="75" customHeight="1" x14ac:dyDescent="0.2">
      <c r="A1548" s="174">
        <f t="shared" si="24"/>
        <v>1540</v>
      </c>
      <c r="B1548" s="215" t="s">
        <v>3173</v>
      </c>
      <c r="C1548" s="215" t="s">
        <v>3201</v>
      </c>
      <c r="D1548" s="288" t="s">
        <v>3202</v>
      </c>
      <c r="E1548" s="215" t="s">
        <v>44</v>
      </c>
      <c r="F1548" s="215" t="s">
        <v>34</v>
      </c>
      <c r="G1548" s="215" t="s">
        <v>35</v>
      </c>
      <c r="H1548" s="267">
        <v>44564</v>
      </c>
      <c r="I1548" s="209" t="s">
        <v>3428</v>
      </c>
      <c r="J1548" s="209" t="s">
        <v>3428</v>
      </c>
      <c r="K1548" s="180" t="s">
        <v>40</v>
      </c>
      <c r="L1548" s="217" t="s">
        <v>989</v>
      </c>
      <c r="M1548" s="217" t="s">
        <v>989</v>
      </c>
      <c r="N1548" s="181" t="s">
        <v>41</v>
      </c>
      <c r="O1548" s="211">
        <v>44859</v>
      </c>
      <c r="P1548" s="182" t="s">
        <v>989</v>
      </c>
    </row>
    <row r="1549" spans="1:16" ht="75" customHeight="1" x14ac:dyDescent="0.2">
      <c r="A1549" s="174">
        <f t="shared" si="24"/>
        <v>1541</v>
      </c>
      <c r="B1549" s="215" t="s">
        <v>3173</v>
      </c>
      <c r="C1549" s="215" t="s">
        <v>3203</v>
      </c>
      <c r="D1549" s="288" t="s">
        <v>3204</v>
      </c>
      <c r="E1549" s="215" t="s">
        <v>44</v>
      </c>
      <c r="F1549" s="215" t="s">
        <v>34</v>
      </c>
      <c r="G1549" s="215" t="s">
        <v>35</v>
      </c>
      <c r="H1549" s="267">
        <v>44564</v>
      </c>
      <c r="I1549" s="209" t="s">
        <v>3428</v>
      </c>
      <c r="J1549" s="209" t="s">
        <v>3428</v>
      </c>
      <c r="K1549" s="180" t="s">
        <v>40</v>
      </c>
      <c r="L1549" s="217" t="s">
        <v>989</v>
      </c>
      <c r="M1549" s="217" t="s">
        <v>989</v>
      </c>
      <c r="N1549" s="181" t="s">
        <v>41</v>
      </c>
      <c r="O1549" s="211">
        <v>44859</v>
      </c>
      <c r="P1549" s="182" t="s">
        <v>989</v>
      </c>
    </row>
    <row r="1550" spans="1:16" ht="75" customHeight="1" x14ac:dyDescent="0.2">
      <c r="A1550" s="174">
        <f t="shared" si="24"/>
        <v>1542</v>
      </c>
      <c r="B1550" s="215" t="s">
        <v>3173</v>
      </c>
      <c r="C1550" s="215" t="s">
        <v>3205</v>
      </c>
      <c r="D1550" s="288" t="s">
        <v>3206</v>
      </c>
      <c r="E1550" s="215" t="s">
        <v>44</v>
      </c>
      <c r="F1550" s="215" t="s">
        <v>34</v>
      </c>
      <c r="G1550" s="215" t="s">
        <v>35</v>
      </c>
      <c r="H1550" s="267">
        <v>44564</v>
      </c>
      <c r="I1550" s="209" t="s">
        <v>3428</v>
      </c>
      <c r="J1550" s="209" t="s">
        <v>3428</v>
      </c>
      <c r="K1550" s="180" t="s">
        <v>40</v>
      </c>
      <c r="L1550" s="217" t="s">
        <v>989</v>
      </c>
      <c r="M1550" s="217" t="s">
        <v>989</v>
      </c>
      <c r="N1550" s="181" t="s">
        <v>41</v>
      </c>
      <c r="O1550" s="211">
        <v>44859</v>
      </c>
      <c r="P1550" s="182" t="s">
        <v>989</v>
      </c>
    </row>
    <row r="1551" spans="1:16" ht="75" customHeight="1" x14ac:dyDescent="0.2">
      <c r="A1551" s="174">
        <f t="shared" si="24"/>
        <v>1543</v>
      </c>
      <c r="B1551" s="215" t="s">
        <v>3173</v>
      </c>
      <c r="C1551" s="215" t="s">
        <v>3207</v>
      </c>
      <c r="D1551" s="288" t="s">
        <v>3208</v>
      </c>
      <c r="E1551" s="215" t="s">
        <v>44</v>
      </c>
      <c r="F1551" s="215" t="s">
        <v>34</v>
      </c>
      <c r="G1551" s="215" t="s">
        <v>35</v>
      </c>
      <c r="H1551" s="267">
        <v>44564</v>
      </c>
      <c r="I1551" s="209" t="s">
        <v>3428</v>
      </c>
      <c r="J1551" s="209" t="s">
        <v>3428</v>
      </c>
      <c r="K1551" s="180" t="s">
        <v>40</v>
      </c>
      <c r="L1551" s="217" t="s">
        <v>989</v>
      </c>
      <c r="M1551" s="217" t="s">
        <v>989</v>
      </c>
      <c r="N1551" s="181" t="s">
        <v>41</v>
      </c>
      <c r="O1551" s="211">
        <v>44859</v>
      </c>
      <c r="P1551" s="182" t="s">
        <v>989</v>
      </c>
    </row>
    <row r="1552" spans="1:16" ht="75" customHeight="1" x14ac:dyDescent="0.2">
      <c r="A1552" s="174">
        <f t="shared" si="24"/>
        <v>1544</v>
      </c>
      <c r="B1552" s="215" t="s">
        <v>3173</v>
      </c>
      <c r="C1552" s="215" t="s">
        <v>3209</v>
      </c>
      <c r="D1552" s="288" t="s">
        <v>3210</v>
      </c>
      <c r="E1552" s="215" t="s">
        <v>44</v>
      </c>
      <c r="F1552" s="215" t="s">
        <v>34</v>
      </c>
      <c r="G1552" s="215" t="s">
        <v>35</v>
      </c>
      <c r="H1552" s="267">
        <v>44564</v>
      </c>
      <c r="I1552" s="209" t="s">
        <v>3428</v>
      </c>
      <c r="J1552" s="209" t="s">
        <v>3428</v>
      </c>
      <c r="K1552" s="180" t="s">
        <v>40</v>
      </c>
      <c r="L1552" s="217" t="s">
        <v>989</v>
      </c>
      <c r="M1552" s="217" t="s">
        <v>989</v>
      </c>
      <c r="N1552" s="181" t="s">
        <v>41</v>
      </c>
      <c r="O1552" s="211">
        <v>44859</v>
      </c>
      <c r="P1552" s="182" t="s">
        <v>989</v>
      </c>
    </row>
    <row r="1553" spans="1:16" ht="75" customHeight="1" x14ac:dyDescent="0.2">
      <c r="A1553" s="174">
        <f t="shared" si="24"/>
        <v>1545</v>
      </c>
      <c r="B1553" s="215" t="s">
        <v>3173</v>
      </c>
      <c r="C1553" s="215" t="s">
        <v>3211</v>
      </c>
      <c r="D1553" s="288" t="s">
        <v>3212</v>
      </c>
      <c r="E1553" s="215" t="s">
        <v>44</v>
      </c>
      <c r="F1553" s="215" t="s">
        <v>34</v>
      </c>
      <c r="G1553" s="215" t="s">
        <v>35</v>
      </c>
      <c r="H1553" s="267">
        <v>44564</v>
      </c>
      <c r="I1553" s="209" t="s">
        <v>3428</v>
      </c>
      <c r="J1553" s="209" t="s">
        <v>3428</v>
      </c>
      <c r="K1553" s="180" t="s">
        <v>40</v>
      </c>
      <c r="L1553" s="217" t="s">
        <v>989</v>
      </c>
      <c r="M1553" s="217" t="s">
        <v>989</v>
      </c>
      <c r="N1553" s="181" t="s">
        <v>41</v>
      </c>
      <c r="O1553" s="211">
        <v>44859</v>
      </c>
      <c r="P1553" s="182" t="s">
        <v>989</v>
      </c>
    </row>
    <row r="1554" spans="1:16" ht="75" customHeight="1" x14ac:dyDescent="0.2">
      <c r="A1554" s="174">
        <f t="shared" si="24"/>
        <v>1546</v>
      </c>
      <c r="B1554" s="215" t="s">
        <v>3173</v>
      </c>
      <c r="C1554" s="215" t="s">
        <v>3213</v>
      </c>
      <c r="D1554" s="288" t="s">
        <v>3214</v>
      </c>
      <c r="E1554" s="215" t="s">
        <v>44</v>
      </c>
      <c r="F1554" s="215" t="s">
        <v>34</v>
      </c>
      <c r="G1554" s="215" t="s">
        <v>35</v>
      </c>
      <c r="H1554" s="267">
        <v>44564</v>
      </c>
      <c r="I1554" s="209" t="s">
        <v>3428</v>
      </c>
      <c r="J1554" s="209" t="s">
        <v>3428</v>
      </c>
      <c r="K1554" s="180" t="s">
        <v>40</v>
      </c>
      <c r="L1554" s="217" t="s">
        <v>989</v>
      </c>
      <c r="M1554" s="217" t="s">
        <v>989</v>
      </c>
      <c r="N1554" s="181" t="s">
        <v>41</v>
      </c>
      <c r="O1554" s="211">
        <v>44859</v>
      </c>
      <c r="P1554" s="182" t="s">
        <v>989</v>
      </c>
    </row>
    <row r="1555" spans="1:16" ht="75" customHeight="1" x14ac:dyDescent="0.2">
      <c r="A1555" s="174">
        <f t="shared" si="24"/>
        <v>1547</v>
      </c>
      <c r="B1555" s="215" t="s">
        <v>3173</v>
      </c>
      <c r="C1555" s="215" t="s">
        <v>3215</v>
      </c>
      <c r="D1555" s="288" t="s">
        <v>3216</v>
      </c>
      <c r="E1555" s="215" t="s">
        <v>44</v>
      </c>
      <c r="F1555" s="215" t="s">
        <v>136</v>
      </c>
      <c r="G1555" s="215" t="s">
        <v>35</v>
      </c>
      <c r="H1555" s="267">
        <v>44564</v>
      </c>
      <c r="I1555" s="209" t="s">
        <v>3428</v>
      </c>
      <c r="J1555" s="209" t="s">
        <v>3428</v>
      </c>
      <c r="K1555" s="180" t="s">
        <v>40</v>
      </c>
      <c r="L1555" s="217" t="s">
        <v>989</v>
      </c>
      <c r="M1555" s="217" t="s">
        <v>989</v>
      </c>
      <c r="N1555" s="181" t="s">
        <v>41</v>
      </c>
      <c r="O1555" s="211">
        <v>44859</v>
      </c>
      <c r="P1555" s="182" t="s">
        <v>989</v>
      </c>
    </row>
    <row r="1556" spans="1:16" ht="75" customHeight="1" x14ac:dyDescent="0.2">
      <c r="A1556" s="174">
        <f t="shared" si="24"/>
        <v>1548</v>
      </c>
      <c r="B1556" s="215" t="s">
        <v>3173</v>
      </c>
      <c r="C1556" s="215" t="s">
        <v>3217</v>
      </c>
      <c r="D1556" s="288" t="s">
        <v>3218</v>
      </c>
      <c r="E1556" s="215" t="s">
        <v>44</v>
      </c>
      <c r="F1556" s="215" t="s">
        <v>34</v>
      </c>
      <c r="G1556" s="215" t="s">
        <v>35</v>
      </c>
      <c r="H1556" s="267">
        <v>44564</v>
      </c>
      <c r="I1556" s="209" t="s">
        <v>3428</v>
      </c>
      <c r="J1556" s="209" t="s">
        <v>3428</v>
      </c>
      <c r="K1556" s="180" t="s">
        <v>40</v>
      </c>
      <c r="L1556" s="217" t="s">
        <v>989</v>
      </c>
      <c r="M1556" s="217" t="s">
        <v>989</v>
      </c>
      <c r="N1556" s="181" t="s">
        <v>41</v>
      </c>
      <c r="O1556" s="211">
        <v>44859</v>
      </c>
      <c r="P1556" s="182" t="s">
        <v>989</v>
      </c>
    </row>
    <row r="1557" spans="1:16" ht="75" customHeight="1" x14ac:dyDescent="0.2">
      <c r="A1557" s="174">
        <f t="shared" si="24"/>
        <v>1549</v>
      </c>
      <c r="B1557" s="215" t="s">
        <v>3173</v>
      </c>
      <c r="C1557" s="215" t="s">
        <v>3219</v>
      </c>
      <c r="D1557" s="288" t="s">
        <v>3220</v>
      </c>
      <c r="E1557" s="215" t="s">
        <v>44</v>
      </c>
      <c r="F1557" s="215" t="s">
        <v>34</v>
      </c>
      <c r="G1557" s="215" t="s">
        <v>35</v>
      </c>
      <c r="H1557" s="267">
        <v>44564</v>
      </c>
      <c r="I1557" s="209" t="s">
        <v>3428</v>
      </c>
      <c r="J1557" s="209" t="s">
        <v>3428</v>
      </c>
      <c r="K1557" s="180" t="s">
        <v>40</v>
      </c>
      <c r="L1557" s="217" t="s">
        <v>989</v>
      </c>
      <c r="M1557" s="217" t="s">
        <v>989</v>
      </c>
      <c r="N1557" s="181" t="s">
        <v>41</v>
      </c>
      <c r="O1557" s="211">
        <v>44859</v>
      </c>
      <c r="P1557" s="182" t="s">
        <v>989</v>
      </c>
    </row>
    <row r="1558" spans="1:16" ht="75" customHeight="1" x14ac:dyDescent="0.2">
      <c r="A1558" s="174">
        <f t="shared" si="24"/>
        <v>1550</v>
      </c>
      <c r="B1558" s="215" t="s">
        <v>3173</v>
      </c>
      <c r="C1558" s="215" t="s">
        <v>3221</v>
      </c>
      <c r="D1558" s="288" t="s">
        <v>3222</v>
      </c>
      <c r="E1558" s="215" t="s">
        <v>44</v>
      </c>
      <c r="F1558" s="215" t="s">
        <v>34</v>
      </c>
      <c r="G1558" s="215" t="s">
        <v>35</v>
      </c>
      <c r="H1558" s="267">
        <v>44564</v>
      </c>
      <c r="I1558" s="209" t="s">
        <v>3428</v>
      </c>
      <c r="J1558" s="209" t="s">
        <v>3428</v>
      </c>
      <c r="K1558" s="180" t="s">
        <v>40</v>
      </c>
      <c r="L1558" s="217" t="s">
        <v>989</v>
      </c>
      <c r="M1558" s="217" t="s">
        <v>989</v>
      </c>
      <c r="N1558" s="181" t="s">
        <v>41</v>
      </c>
      <c r="O1558" s="211">
        <v>44859</v>
      </c>
      <c r="P1558" s="182" t="s">
        <v>989</v>
      </c>
    </row>
    <row r="1559" spans="1:16" ht="75" customHeight="1" x14ac:dyDescent="0.2">
      <c r="A1559" s="174">
        <f t="shared" si="24"/>
        <v>1551</v>
      </c>
      <c r="B1559" s="215" t="s">
        <v>3173</v>
      </c>
      <c r="C1559" s="215" t="s">
        <v>3223</v>
      </c>
      <c r="D1559" s="288" t="s">
        <v>3224</v>
      </c>
      <c r="E1559" s="215" t="s">
        <v>44</v>
      </c>
      <c r="F1559" s="215" t="s">
        <v>136</v>
      </c>
      <c r="G1559" s="215" t="s">
        <v>35</v>
      </c>
      <c r="H1559" s="267">
        <v>44564</v>
      </c>
      <c r="I1559" s="209" t="s">
        <v>3428</v>
      </c>
      <c r="J1559" s="209" t="s">
        <v>3428</v>
      </c>
      <c r="K1559" s="180" t="s">
        <v>40</v>
      </c>
      <c r="L1559" s="217" t="s">
        <v>989</v>
      </c>
      <c r="M1559" s="217" t="s">
        <v>989</v>
      </c>
      <c r="N1559" s="181" t="s">
        <v>41</v>
      </c>
      <c r="O1559" s="211">
        <v>44859</v>
      </c>
      <c r="P1559" s="182" t="s">
        <v>989</v>
      </c>
    </row>
    <row r="1560" spans="1:16" ht="75" customHeight="1" x14ac:dyDescent="0.2">
      <c r="A1560" s="174">
        <f t="shared" si="24"/>
        <v>1552</v>
      </c>
      <c r="B1560" s="215" t="s">
        <v>3173</v>
      </c>
      <c r="C1560" s="215" t="s">
        <v>3225</v>
      </c>
      <c r="D1560" s="288" t="s">
        <v>3226</v>
      </c>
      <c r="E1560" s="215" t="s">
        <v>44</v>
      </c>
      <c r="F1560" s="215" t="s">
        <v>136</v>
      </c>
      <c r="G1560" s="215" t="s">
        <v>35</v>
      </c>
      <c r="H1560" s="267">
        <v>44564</v>
      </c>
      <c r="I1560" s="209" t="s">
        <v>3428</v>
      </c>
      <c r="J1560" s="209" t="s">
        <v>3428</v>
      </c>
      <c r="K1560" s="180" t="s">
        <v>40</v>
      </c>
      <c r="L1560" s="217" t="s">
        <v>989</v>
      </c>
      <c r="M1560" s="217" t="s">
        <v>989</v>
      </c>
      <c r="N1560" s="181" t="s">
        <v>41</v>
      </c>
      <c r="O1560" s="211">
        <v>44859</v>
      </c>
      <c r="P1560" s="182" t="s">
        <v>989</v>
      </c>
    </row>
    <row r="1561" spans="1:16" ht="75" customHeight="1" x14ac:dyDescent="0.2">
      <c r="A1561" s="174">
        <f t="shared" si="24"/>
        <v>1553</v>
      </c>
      <c r="B1561" s="215" t="s">
        <v>3173</v>
      </c>
      <c r="C1561" s="215" t="s">
        <v>3225</v>
      </c>
      <c r="D1561" s="288" t="s">
        <v>3227</v>
      </c>
      <c r="E1561" s="215" t="s">
        <v>44</v>
      </c>
      <c r="F1561" s="215" t="s">
        <v>136</v>
      </c>
      <c r="G1561" s="215" t="s">
        <v>35</v>
      </c>
      <c r="H1561" s="267">
        <v>44564</v>
      </c>
      <c r="I1561" s="209" t="s">
        <v>3428</v>
      </c>
      <c r="J1561" s="209" t="s">
        <v>3428</v>
      </c>
      <c r="K1561" s="180" t="s">
        <v>40</v>
      </c>
      <c r="L1561" s="217" t="s">
        <v>989</v>
      </c>
      <c r="M1561" s="217" t="s">
        <v>989</v>
      </c>
      <c r="N1561" s="181" t="s">
        <v>41</v>
      </c>
      <c r="O1561" s="211">
        <v>44859</v>
      </c>
      <c r="P1561" s="182" t="s">
        <v>989</v>
      </c>
    </row>
    <row r="1562" spans="1:16" ht="75" customHeight="1" x14ac:dyDescent="0.2">
      <c r="A1562" s="174">
        <f t="shared" si="24"/>
        <v>1554</v>
      </c>
      <c r="B1562" s="215" t="s">
        <v>3173</v>
      </c>
      <c r="C1562" s="215" t="s">
        <v>3228</v>
      </c>
      <c r="D1562" s="288" t="s">
        <v>3229</v>
      </c>
      <c r="E1562" s="215" t="s">
        <v>44</v>
      </c>
      <c r="F1562" s="215" t="s">
        <v>34</v>
      </c>
      <c r="G1562" s="215" t="s">
        <v>35</v>
      </c>
      <c r="H1562" s="267">
        <v>44564</v>
      </c>
      <c r="I1562" s="209" t="s">
        <v>3428</v>
      </c>
      <c r="J1562" s="209" t="s">
        <v>3428</v>
      </c>
      <c r="K1562" s="180" t="s">
        <v>40</v>
      </c>
      <c r="L1562" s="217" t="s">
        <v>989</v>
      </c>
      <c r="M1562" s="217" t="s">
        <v>989</v>
      </c>
      <c r="N1562" s="181" t="s">
        <v>41</v>
      </c>
      <c r="O1562" s="211">
        <v>44859</v>
      </c>
      <c r="P1562" s="182" t="s">
        <v>989</v>
      </c>
    </row>
    <row r="1563" spans="1:16" ht="75" customHeight="1" x14ac:dyDescent="0.2">
      <c r="A1563" s="174">
        <f t="shared" si="24"/>
        <v>1555</v>
      </c>
      <c r="B1563" s="215" t="s">
        <v>3173</v>
      </c>
      <c r="C1563" s="215" t="s">
        <v>3230</v>
      </c>
      <c r="D1563" s="288" t="s">
        <v>3231</v>
      </c>
      <c r="E1563" s="215" t="s">
        <v>44</v>
      </c>
      <c r="F1563" s="215" t="s">
        <v>84</v>
      </c>
      <c r="G1563" s="215" t="s">
        <v>35</v>
      </c>
      <c r="H1563" s="267">
        <v>44564</v>
      </c>
      <c r="I1563" s="209" t="s">
        <v>3428</v>
      </c>
      <c r="J1563" s="209" t="s">
        <v>3428</v>
      </c>
      <c r="K1563" s="180" t="s">
        <v>40</v>
      </c>
      <c r="L1563" s="217" t="s">
        <v>989</v>
      </c>
      <c r="M1563" s="217" t="s">
        <v>989</v>
      </c>
      <c r="N1563" s="181" t="s">
        <v>41</v>
      </c>
      <c r="O1563" s="211">
        <v>44859</v>
      </c>
      <c r="P1563" s="182" t="s">
        <v>989</v>
      </c>
    </row>
    <row r="1564" spans="1:16" ht="75" customHeight="1" x14ac:dyDescent="0.2">
      <c r="A1564" s="174">
        <f t="shared" si="24"/>
        <v>1556</v>
      </c>
      <c r="B1564" s="215" t="s">
        <v>3173</v>
      </c>
      <c r="C1564" s="215" t="s">
        <v>3232</v>
      </c>
      <c r="D1564" s="288" t="s">
        <v>3233</v>
      </c>
      <c r="E1564" s="215" t="s">
        <v>44</v>
      </c>
      <c r="F1564" s="215" t="s">
        <v>34</v>
      </c>
      <c r="G1564" s="215" t="s">
        <v>35</v>
      </c>
      <c r="H1564" s="267">
        <v>44564</v>
      </c>
      <c r="I1564" s="209" t="s">
        <v>3428</v>
      </c>
      <c r="J1564" s="209" t="s">
        <v>3428</v>
      </c>
      <c r="K1564" s="180" t="s">
        <v>40</v>
      </c>
      <c r="L1564" s="217" t="s">
        <v>989</v>
      </c>
      <c r="M1564" s="217" t="s">
        <v>989</v>
      </c>
      <c r="N1564" s="181" t="s">
        <v>41</v>
      </c>
      <c r="O1564" s="211">
        <v>44859</v>
      </c>
      <c r="P1564" s="182" t="s">
        <v>989</v>
      </c>
    </row>
    <row r="1565" spans="1:16" ht="75" customHeight="1" x14ac:dyDescent="0.2">
      <c r="A1565" s="174">
        <f t="shared" si="24"/>
        <v>1557</v>
      </c>
      <c r="B1565" s="215" t="s">
        <v>3173</v>
      </c>
      <c r="C1565" s="288" t="s">
        <v>3234</v>
      </c>
      <c r="D1565" s="288" t="s">
        <v>3235</v>
      </c>
      <c r="E1565" s="215" t="s">
        <v>44</v>
      </c>
      <c r="F1565" s="215" t="s">
        <v>34</v>
      </c>
      <c r="G1565" s="215" t="s">
        <v>35</v>
      </c>
      <c r="H1565" s="267">
        <v>44564</v>
      </c>
      <c r="I1565" s="209" t="s">
        <v>3428</v>
      </c>
      <c r="J1565" s="209" t="s">
        <v>3428</v>
      </c>
      <c r="K1565" s="180" t="s">
        <v>40</v>
      </c>
      <c r="L1565" s="217" t="s">
        <v>989</v>
      </c>
      <c r="M1565" s="217" t="s">
        <v>989</v>
      </c>
      <c r="N1565" s="181" t="s">
        <v>41</v>
      </c>
      <c r="O1565" s="211">
        <v>44859</v>
      </c>
      <c r="P1565" s="182" t="s">
        <v>989</v>
      </c>
    </row>
    <row r="1566" spans="1:16" ht="75" customHeight="1" x14ac:dyDescent="0.2">
      <c r="A1566" s="174">
        <f t="shared" si="24"/>
        <v>1558</v>
      </c>
      <c r="B1566" s="215" t="s">
        <v>3173</v>
      </c>
      <c r="C1566" s="288" t="s">
        <v>3236</v>
      </c>
      <c r="D1566" s="288" t="s">
        <v>3237</v>
      </c>
      <c r="E1566" s="215" t="s">
        <v>44</v>
      </c>
      <c r="F1566" s="215" t="s">
        <v>34</v>
      </c>
      <c r="G1566" s="215" t="s">
        <v>35</v>
      </c>
      <c r="H1566" s="267">
        <v>44564</v>
      </c>
      <c r="I1566" s="209" t="s">
        <v>3428</v>
      </c>
      <c r="J1566" s="209" t="s">
        <v>3428</v>
      </c>
      <c r="K1566" s="180" t="s">
        <v>40</v>
      </c>
      <c r="L1566" s="217" t="s">
        <v>989</v>
      </c>
      <c r="M1566" s="217" t="s">
        <v>989</v>
      </c>
      <c r="N1566" s="181" t="s">
        <v>41</v>
      </c>
      <c r="O1566" s="211">
        <v>44859</v>
      </c>
      <c r="P1566" s="182" t="s">
        <v>989</v>
      </c>
    </row>
    <row r="1567" spans="1:16" ht="75" customHeight="1" x14ac:dyDescent="0.2">
      <c r="A1567" s="174">
        <f t="shared" si="24"/>
        <v>1559</v>
      </c>
      <c r="B1567" s="215" t="s">
        <v>3173</v>
      </c>
      <c r="C1567" s="215" t="s">
        <v>3238</v>
      </c>
      <c r="D1567" s="288" t="s">
        <v>3239</v>
      </c>
      <c r="E1567" s="215" t="s">
        <v>33</v>
      </c>
      <c r="F1567" s="215" t="s">
        <v>150</v>
      </c>
      <c r="G1567" s="215" t="s">
        <v>35</v>
      </c>
      <c r="H1567" s="267">
        <v>44564</v>
      </c>
      <c r="I1567" s="209" t="s">
        <v>3428</v>
      </c>
      <c r="J1567" s="209" t="s">
        <v>3428</v>
      </c>
      <c r="K1567" s="262" t="s">
        <v>70</v>
      </c>
      <c r="L1567" s="213" t="s">
        <v>1045</v>
      </c>
      <c r="M1567" s="214" t="s">
        <v>1045</v>
      </c>
      <c r="N1567" s="181" t="s">
        <v>119</v>
      </c>
      <c r="O1567" s="211">
        <v>44859</v>
      </c>
      <c r="P1567" s="178" t="s">
        <v>1105</v>
      </c>
    </row>
    <row r="1568" spans="1:16" ht="75" customHeight="1" x14ac:dyDescent="0.2">
      <c r="A1568" s="174">
        <f t="shared" si="24"/>
        <v>1560</v>
      </c>
      <c r="B1568" s="215" t="s">
        <v>3173</v>
      </c>
      <c r="C1568" s="215" t="s">
        <v>3240</v>
      </c>
      <c r="D1568" s="288" t="s">
        <v>3241</v>
      </c>
      <c r="E1568" s="215" t="s">
        <v>33</v>
      </c>
      <c r="F1568" s="215" t="s">
        <v>150</v>
      </c>
      <c r="G1568" s="215" t="s">
        <v>35</v>
      </c>
      <c r="H1568" s="267">
        <v>44564</v>
      </c>
      <c r="I1568" s="209" t="s">
        <v>3428</v>
      </c>
      <c r="J1568" s="209" t="s">
        <v>3428</v>
      </c>
      <c r="K1568" s="262" t="s">
        <v>70</v>
      </c>
      <c r="L1568" s="213" t="s">
        <v>1045</v>
      </c>
      <c r="M1568" s="214" t="s">
        <v>1045</v>
      </c>
      <c r="N1568" s="181" t="s">
        <v>119</v>
      </c>
      <c r="O1568" s="211">
        <v>44859</v>
      </c>
      <c r="P1568" s="178" t="s">
        <v>1105</v>
      </c>
    </row>
    <row r="1569" spans="1:16" ht="75" customHeight="1" x14ac:dyDescent="0.2">
      <c r="A1569" s="174">
        <f t="shared" si="24"/>
        <v>1561</v>
      </c>
      <c r="B1569" s="215" t="s">
        <v>3173</v>
      </c>
      <c r="C1569" s="215" t="s">
        <v>3242</v>
      </c>
      <c r="D1569" s="288" t="s">
        <v>3243</v>
      </c>
      <c r="E1569" s="215" t="s">
        <v>33</v>
      </c>
      <c r="F1569" s="215" t="s">
        <v>150</v>
      </c>
      <c r="G1569" s="215" t="s">
        <v>35</v>
      </c>
      <c r="H1569" s="267">
        <v>44564</v>
      </c>
      <c r="I1569" s="209" t="s">
        <v>3428</v>
      </c>
      <c r="J1569" s="209" t="s">
        <v>3428</v>
      </c>
      <c r="K1569" s="262" t="s">
        <v>70</v>
      </c>
      <c r="L1569" s="213" t="s">
        <v>1045</v>
      </c>
      <c r="M1569" s="214" t="s">
        <v>1045</v>
      </c>
      <c r="N1569" s="181" t="s">
        <v>119</v>
      </c>
      <c r="O1569" s="211">
        <v>44859</v>
      </c>
      <c r="P1569" s="178" t="s">
        <v>1105</v>
      </c>
    </row>
    <row r="1570" spans="1:16" ht="75" customHeight="1" x14ac:dyDescent="0.2">
      <c r="A1570" s="174">
        <f t="shared" si="24"/>
        <v>1562</v>
      </c>
      <c r="B1570" s="215" t="s">
        <v>3173</v>
      </c>
      <c r="C1570" s="215" t="s">
        <v>3244</v>
      </c>
      <c r="D1570" s="288" t="s">
        <v>3245</v>
      </c>
      <c r="E1570" s="215" t="s">
        <v>33</v>
      </c>
      <c r="F1570" s="215" t="s">
        <v>150</v>
      </c>
      <c r="G1570" s="215" t="s">
        <v>35</v>
      </c>
      <c r="H1570" s="267">
        <v>44564</v>
      </c>
      <c r="I1570" s="209" t="s">
        <v>3428</v>
      </c>
      <c r="J1570" s="209" t="s">
        <v>3428</v>
      </c>
      <c r="K1570" s="262" t="s">
        <v>70</v>
      </c>
      <c r="L1570" s="213" t="s">
        <v>1045</v>
      </c>
      <c r="M1570" s="214" t="s">
        <v>1045</v>
      </c>
      <c r="N1570" s="181" t="s">
        <v>119</v>
      </c>
      <c r="O1570" s="211">
        <v>44859</v>
      </c>
      <c r="P1570" s="178" t="s">
        <v>1105</v>
      </c>
    </row>
    <row r="1571" spans="1:16" ht="75" customHeight="1" x14ac:dyDescent="0.2">
      <c r="A1571" s="174">
        <f t="shared" si="24"/>
        <v>1563</v>
      </c>
      <c r="B1571" s="215" t="s">
        <v>3173</v>
      </c>
      <c r="C1571" s="215" t="s">
        <v>3246</v>
      </c>
      <c r="D1571" s="288" t="s">
        <v>3247</v>
      </c>
      <c r="E1571" s="215" t="s">
        <v>83</v>
      </c>
      <c r="F1571" s="215" t="s">
        <v>34</v>
      </c>
      <c r="G1571" s="215" t="s">
        <v>35</v>
      </c>
      <c r="H1571" s="267">
        <v>44564</v>
      </c>
      <c r="I1571" s="209" t="s">
        <v>3429</v>
      </c>
      <c r="J1571" s="209" t="s">
        <v>3429</v>
      </c>
      <c r="K1571" s="180" t="s">
        <v>40</v>
      </c>
      <c r="L1571" s="217" t="s">
        <v>989</v>
      </c>
      <c r="M1571" s="217" t="s">
        <v>989</v>
      </c>
      <c r="N1571" s="181" t="s">
        <v>41</v>
      </c>
      <c r="O1571" s="211">
        <v>44859</v>
      </c>
      <c r="P1571" s="182" t="s">
        <v>989</v>
      </c>
    </row>
    <row r="1572" spans="1:16" ht="75" customHeight="1" x14ac:dyDescent="0.2">
      <c r="A1572" s="174">
        <f t="shared" si="24"/>
        <v>1564</v>
      </c>
      <c r="B1572" s="215" t="s">
        <v>3173</v>
      </c>
      <c r="C1572" s="215" t="s">
        <v>3248</v>
      </c>
      <c r="D1572" s="288" t="s">
        <v>3249</v>
      </c>
      <c r="E1572" s="215" t="s">
        <v>83</v>
      </c>
      <c r="F1572" s="215" t="s">
        <v>34</v>
      </c>
      <c r="G1572" s="215" t="s">
        <v>35</v>
      </c>
      <c r="H1572" s="267">
        <v>44564</v>
      </c>
      <c r="I1572" s="209" t="s">
        <v>3429</v>
      </c>
      <c r="J1572" s="209" t="s">
        <v>3433</v>
      </c>
      <c r="K1572" s="180" t="s">
        <v>40</v>
      </c>
      <c r="L1572" s="217" t="s">
        <v>989</v>
      </c>
      <c r="M1572" s="217" t="s">
        <v>989</v>
      </c>
      <c r="N1572" s="181" t="s">
        <v>41</v>
      </c>
      <c r="O1572" s="211">
        <v>44859</v>
      </c>
      <c r="P1572" s="182" t="s">
        <v>989</v>
      </c>
    </row>
    <row r="1573" spans="1:16" ht="75" customHeight="1" x14ac:dyDescent="0.2">
      <c r="A1573" s="174">
        <f t="shared" si="24"/>
        <v>1565</v>
      </c>
      <c r="B1573" s="215" t="s">
        <v>3173</v>
      </c>
      <c r="C1573" s="215" t="s">
        <v>3250</v>
      </c>
      <c r="D1573" s="288" t="s">
        <v>3251</v>
      </c>
      <c r="E1573" s="215" t="s">
        <v>83</v>
      </c>
      <c r="F1573" s="215" t="s">
        <v>34</v>
      </c>
      <c r="G1573" s="215" t="s">
        <v>35</v>
      </c>
      <c r="H1573" s="267">
        <v>44564</v>
      </c>
      <c r="I1573" s="209" t="s">
        <v>3429</v>
      </c>
      <c r="J1573" s="209" t="s">
        <v>3433</v>
      </c>
      <c r="K1573" s="180" t="s">
        <v>40</v>
      </c>
      <c r="L1573" s="217" t="s">
        <v>989</v>
      </c>
      <c r="M1573" s="217" t="s">
        <v>989</v>
      </c>
      <c r="N1573" s="181" t="s">
        <v>41</v>
      </c>
      <c r="O1573" s="211">
        <v>44859</v>
      </c>
      <c r="P1573" s="182" t="s">
        <v>989</v>
      </c>
    </row>
    <row r="1574" spans="1:16" ht="75" customHeight="1" x14ac:dyDescent="0.2">
      <c r="A1574" s="174">
        <f t="shared" si="24"/>
        <v>1566</v>
      </c>
      <c r="B1574" s="215" t="s">
        <v>3173</v>
      </c>
      <c r="C1574" s="215" t="s">
        <v>3252</v>
      </c>
      <c r="D1574" s="288" t="s">
        <v>3253</v>
      </c>
      <c r="E1574" s="215" t="s">
        <v>83</v>
      </c>
      <c r="F1574" s="215" t="s">
        <v>34</v>
      </c>
      <c r="G1574" s="215" t="s">
        <v>35</v>
      </c>
      <c r="H1574" s="267">
        <v>44564</v>
      </c>
      <c r="I1574" s="209" t="s">
        <v>3429</v>
      </c>
      <c r="J1574" s="209" t="s">
        <v>3436</v>
      </c>
      <c r="K1574" s="180" t="s">
        <v>40</v>
      </c>
      <c r="L1574" s="217" t="s">
        <v>989</v>
      </c>
      <c r="M1574" s="217" t="s">
        <v>989</v>
      </c>
      <c r="N1574" s="181" t="s">
        <v>41</v>
      </c>
      <c r="O1574" s="211">
        <v>44859</v>
      </c>
      <c r="P1574" s="182" t="s">
        <v>989</v>
      </c>
    </row>
    <row r="1575" spans="1:16" ht="75" customHeight="1" x14ac:dyDescent="0.2">
      <c r="A1575" s="174">
        <f t="shared" si="24"/>
        <v>1567</v>
      </c>
      <c r="B1575" s="215" t="s">
        <v>3173</v>
      </c>
      <c r="C1575" s="215" t="s">
        <v>3180</v>
      </c>
      <c r="D1575" s="288" t="s">
        <v>3181</v>
      </c>
      <c r="E1575" s="215" t="s">
        <v>83</v>
      </c>
      <c r="F1575" s="215" t="s">
        <v>34</v>
      </c>
      <c r="G1575" s="215" t="s">
        <v>35</v>
      </c>
      <c r="H1575" s="267">
        <v>44564</v>
      </c>
      <c r="I1575" s="209" t="s">
        <v>3429</v>
      </c>
      <c r="J1575" s="209" t="s">
        <v>3437</v>
      </c>
      <c r="K1575" s="180" t="s">
        <v>40</v>
      </c>
      <c r="L1575" s="217" t="s">
        <v>989</v>
      </c>
      <c r="M1575" s="217" t="s">
        <v>989</v>
      </c>
      <c r="N1575" s="181" t="s">
        <v>41</v>
      </c>
      <c r="O1575" s="211">
        <v>44859</v>
      </c>
      <c r="P1575" s="182" t="s">
        <v>989</v>
      </c>
    </row>
    <row r="1576" spans="1:16" ht="75" customHeight="1" x14ac:dyDescent="0.2">
      <c r="A1576" s="174">
        <f t="shared" si="24"/>
        <v>1568</v>
      </c>
      <c r="B1576" s="215" t="s">
        <v>3173</v>
      </c>
      <c r="C1576" s="215" t="s">
        <v>3254</v>
      </c>
      <c r="D1576" s="288" t="s">
        <v>3255</v>
      </c>
      <c r="E1576" s="215" t="s">
        <v>83</v>
      </c>
      <c r="F1576" s="215" t="s">
        <v>34</v>
      </c>
      <c r="G1576" s="215" t="s">
        <v>35</v>
      </c>
      <c r="H1576" s="267">
        <v>44564</v>
      </c>
      <c r="I1576" s="209" t="s">
        <v>3429</v>
      </c>
      <c r="J1576" s="209" t="s">
        <v>3437</v>
      </c>
      <c r="K1576" s="180" t="s">
        <v>40</v>
      </c>
      <c r="L1576" s="217" t="s">
        <v>989</v>
      </c>
      <c r="M1576" s="217" t="s">
        <v>989</v>
      </c>
      <c r="N1576" s="181" t="s">
        <v>41</v>
      </c>
      <c r="O1576" s="211">
        <v>44859</v>
      </c>
      <c r="P1576" s="182" t="s">
        <v>989</v>
      </c>
    </row>
    <row r="1577" spans="1:16" ht="75" customHeight="1" x14ac:dyDescent="0.2">
      <c r="A1577" s="174">
        <f t="shared" si="24"/>
        <v>1569</v>
      </c>
      <c r="B1577" s="215" t="s">
        <v>3173</v>
      </c>
      <c r="C1577" s="215" t="s">
        <v>3256</v>
      </c>
      <c r="D1577" s="288" t="s">
        <v>3257</v>
      </c>
      <c r="E1577" s="215" t="s">
        <v>83</v>
      </c>
      <c r="F1577" s="215" t="s">
        <v>34</v>
      </c>
      <c r="G1577" s="215" t="s">
        <v>35</v>
      </c>
      <c r="H1577" s="267">
        <v>44564</v>
      </c>
      <c r="I1577" s="209" t="s">
        <v>3434</v>
      </c>
      <c r="J1577" s="209" t="s">
        <v>3433</v>
      </c>
      <c r="K1577" s="180" t="s">
        <v>40</v>
      </c>
      <c r="L1577" s="217" t="s">
        <v>989</v>
      </c>
      <c r="M1577" s="217" t="s">
        <v>989</v>
      </c>
      <c r="N1577" s="181" t="s">
        <v>41</v>
      </c>
      <c r="O1577" s="211">
        <v>44859</v>
      </c>
      <c r="P1577" s="182" t="s">
        <v>989</v>
      </c>
    </row>
    <row r="1578" spans="1:16" ht="75" customHeight="1" x14ac:dyDescent="0.2">
      <c r="A1578" s="174">
        <f t="shared" si="24"/>
        <v>1570</v>
      </c>
      <c r="B1578" s="215" t="s">
        <v>3173</v>
      </c>
      <c r="C1578" s="215" t="s">
        <v>3258</v>
      </c>
      <c r="D1578" s="288" t="s">
        <v>3259</v>
      </c>
      <c r="E1578" s="215" t="s">
        <v>83</v>
      </c>
      <c r="F1578" s="215" t="s">
        <v>34</v>
      </c>
      <c r="G1578" s="215" t="s">
        <v>35</v>
      </c>
      <c r="H1578" s="267">
        <v>44564</v>
      </c>
      <c r="I1578" s="209" t="s">
        <v>3434</v>
      </c>
      <c r="J1578" s="209" t="s">
        <v>3433</v>
      </c>
      <c r="K1578" s="180" t="s">
        <v>40</v>
      </c>
      <c r="L1578" s="217" t="s">
        <v>989</v>
      </c>
      <c r="M1578" s="217" t="s">
        <v>989</v>
      </c>
      <c r="N1578" s="181" t="s">
        <v>41</v>
      </c>
      <c r="O1578" s="211">
        <v>44859</v>
      </c>
      <c r="P1578" s="182" t="s">
        <v>989</v>
      </c>
    </row>
    <row r="1579" spans="1:16" ht="75" customHeight="1" x14ac:dyDescent="0.2">
      <c r="A1579" s="174">
        <f t="shared" si="24"/>
        <v>1571</v>
      </c>
      <c r="B1579" s="215" t="s">
        <v>3173</v>
      </c>
      <c r="C1579" s="215" t="s">
        <v>3260</v>
      </c>
      <c r="D1579" s="288" t="s">
        <v>3261</v>
      </c>
      <c r="E1579" s="215" t="s">
        <v>83</v>
      </c>
      <c r="F1579" s="215" t="s">
        <v>34</v>
      </c>
      <c r="G1579" s="215" t="s">
        <v>35</v>
      </c>
      <c r="H1579" s="267">
        <v>44564</v>
      </c>
      <c r="I1579" s="209" t="s">
        <v>3429</v>
      </c>
      <c r="J1579" s="209" t="s">
        <v>3433</v>
      </c>
      <c r="K1579" s="180" t="s">
        <v>40</v>
      </c>
      <c r="L1579" s="217" t="s">
        <v>989</v>
      </c>
      <c r="M1579" s="217" t="s">
        <v>989</v>
      </c>
      <c r="N1579" s="181" t="s">
        <v>41</v>
      </c>
      <c r="O1579" s="211">
        <v>44859</v>
      </c>
      <c r="P1579" s="182" t="s">
        <v>989</v>
      </c>
    </row>
    <row r="1580" spans="1:16" ht="75" customHeight="1" x14ac:dyDescent="0.2">
      <c r="A1580" s="174">
        <f t="shared" si="24"/>
        <v>1572</v>
      </c>
      <c r="B1580" s="215" t="s">
        <v>3173</v>
      </c>
      <c r="C1580" s="215" t="s">
        <v>3262</v>
      </c>
      <c r="D1580" s="288" t="s">
        <v>3263</v>
      </c>
      <c r="E1580" s="215" t="s">
        <v>83</v>
      </c>
      <c r="F1580" s="215" t="s">
        <v>34</v>
      </c>
      <c r="G1580" s="215" t="s">
        <v>35</v>
      </c>
      <c r="H1580" s="267">
        <v>44564</v>
      </c>
      <c r="I1580" s="209" t="s">
        <v>3429</v>
      </c>
      <c r="J1580" s="209" t="s">
        <v>3433</v>
      </c>
      <c r="K1580" s="180" t="s">
        <v>40</v>
      </c>
      <c r="L1580" s="217" t="s">
        <v>989</v>
      </c>
      <c r="M1580" s="217" t="s">
        <v>989</v>
      </c>
      <c r="N1580" s="181" t="s">
        <v>41</v>
      </c>
      <c r="O1580" s="211">
        <v>44859</v>
      </c>
      <c r="P1580" s="182" t="s">
        <v>989</v>
      </c>
    </row>
    <row r="1581" spans="1:16" ht="75" customHeight="1" x14ac:dyDescent="0.2">
      <c r="A1581" s="174">
        <f t="shared" si="24"/>
        <v>1573</v>
      </c>
      <c r="B1581" s="215" t="s">
        <v>3173</v>
      </c>
      <c r="C1581" s="215" t="s">
        <v>3438</v>
      </c>
      <c r="D1581" s="288" t="s">
        <v>3264</v>
      </c>
      <c r="E1581" s="215" t="s">
        <v>83</v>
      </c>
      <c r="F1581" s="215" t="s">
        <v>34</v>
      </c>
      <c r="G1581" s="215" t="s">
        <v>35</v>
      </c>
      <c r="H1581" s="267">
        <v>44564</v>
      </c>
      <c r="I1581" s="209" t="s">
        <v>3429</v>
      </c>
      <c r="J1581" s="209" t="s">
        <v>3433</v>
      </c>
      <c r="K1581" s="180" t="s">
        <v>40</v>
      </c>
      <c r="L1581" s="217" t="s">
        <v>989</v>
      </c>
      <c r="M1581" s="217" t="s">
        <v>989</v>
      </c>
      <c r="N1581" s="181" t="s">
        <v>41</v>
      </c>
      <c r="O1581" s="211">
        <v>44859</v>
      </c>
      <c r="P1581" s="182" t="s">
        <v>989</v>
      </c>
    </row>
    <row r="1582" spans="1:16" ht="75" customHeight="1" x14ac:dyDescent="0.2">
      <c r="A1582" s="174">
        <f t="shared" si="24"/>
        <v>1574</v>
      </c>
      <c r="B1582" s="215" t="s">
        <v>3173</v>
      </c>
      <c r="C1582" s="215" t="s">
        <v>3265</v>
      </c>
      <c r="D1582" s="288" t="s">
        <v>3266</v>
      </c>
      <c r="E1582" s="215" t="s">
        <v>83</v>
      </c>
      <c r="F1582" s="215" t="s">
        <v>34</v>
      </c>
      <c r="G1582" s="215" t="s">
        <v>35</v>
      </c>
      <c r="H1582" s="267">
        <v>44564</v>
      </c>
      <c r="I1582" s="209" t="s">
        <v>3430</v>
      </c>
      <c r="J1582" s="209" t="s">
        <v>3433</v>
      </c>
      <c r="K1582" s="180" t="s">
        <v>40</v>
      </c>
      <c r="L1582" s="217" t="s">
        <v>989</v>
      </c>
      <c r="M1582" s="217" t="s">
        <v>989</v>
      </c>
      <c r="N1582" s="181" t="s">
        <v>41</v>
      </c>
      <c r="O1582" s="211">
        <v>44859</v>
      </c>
      <c r="P1582" s="182" t="s">
        <v>989</v>
      </c>
    </row>
    <row r="1583" spans="1:16" ht="75" customHeight="1" x14ac:dyDescent="0.2">
      <c r="A1583" s="174">
        <f t="shared" si="24"/>
        <v>1575</v>
      </c>
      <c r="B1583" s="215" t="s">
        <v>3173</v>
      </c>
      <c r="C1583" s="215" t="s">
        <v>3267</v>
      </c>
      <c r="D1583" s="288" t="s">
        <v>3268</v>
      </c>
      <c r="E1583" s="215" t="s">
        <v>83</v>
      </c>
      <c r="F1583" s="215" t="s">
        <v>34</v>
      </c>
      <c r="G1583" s="215" t="s">
        <v>35</v>
      </c>
      <c r="H1583" s="267">
        <v>44564</v>
      </c>
      <c r="I1583" s="209" t="s">
        <v>3430</v>
      </c>
      <c r="J1583" s="209" t="s">
        <v>3433</v>
      </c>
      <c r="K1583" s="180" t="s">
        <v>40</v>
      </c>
      <c r="L1583" s="217" t="s">
        <v>989</v>
      </c>
      <c r="M1583" s="217" t="s">
        <v>989</v>
      </c>
      <c r="N1583" s="181" t="s">
        <v>41</v>
      </c>
      <c r="O1583" s="211">
        <v>44859</v>
      </c>
      <c r="P1583" s="182" t="s">
        <v>989</v>
      </c>
    </row>
    <row r="1584" spans="1:16" ht="75" customHeight="1" x14ac:dyDescent="0.2">
      <c r="A1584" s="174">
        <f t="shared" si="24"/>
        <v>1576</v>
      </c>
      <c r="B1584" s="215" t="s">
        <v>3173</v>
      </c>
      <c r="C1584" s="215" t="s">
        <v>3269</v>
      </c>
      <c r="D1584" s="288" t="s">
        <v>3270</v>
      </c>
      <c r="E1584" s="215" t="s">
        <v>83</v>
      </c>
      <c r="F1584" s="215" t="s">
        <v>34</v>
      </c>
      <c r="G1584" s="215" t="s">
        <v>35</v>
      </c>
      <c r="H1584" s="267">
        <v>44564</v>
      </c>
      <c r="I1584" s="209" t="s">
        <v>3430</v>
      </c>
      <c r="J1584" s="209" t="s">
        <v>3433</v>
      </c>
      <c r="K1584" s="180" t="s">
        <v>40</v>
      </c>
      <c r="L1584" s="217" t="s">
        <v>989</v>
      </c>
      <c r="M1584" s="217" t="s">
        <v>989</v>
      </c>
      <c r="N1584" s="181" t="s">
        <v>41</v>
      </c>
      <c r="O1584" s="211">
        <v>44859</v>
      </c>
      <c r="P1584" s="182" t="s">
        <v>989</v>
      </c>
    </row>
    <row r="1585" spans="1:16" ht="75" customHeight="1" x14ac:dyDescent="0.2">
      <c r="A1585" s="174">
        <f t="shared" si="24"/>
        <v>1577</v>
      </c>
      <c r="B1585" s="215" t="s">
        <v>3173</v>
      </c>
      <c r="C1585" s="215" t="s">
        <v>3271</v>
      </c>
      <c r="D1585" s="288" t="s">
        <v>3272</v>
      </c>
      <c r="E1585" s="215" t="s">
        <v>83</v>
      </c>
      <c r="F1585" s="215" t="s">
        <v>34</v>
      </c>
      <c r="G1585" s="215" t="s">
        <v>35</v>
      </c>
      <c r="H1585" s="267">
        <v>44564</v>
      </c>
      <c r="I1585" s="209" t="s">
        <v>3430</v>
      </c>
      <c r="J1585" s="209" t="s">
        <v>3433</v>
      </c>
      <c r="K1585" s="180" t="s">
        <v>40</v>
      </c>
      <c r="L1585" s="217" t="s">
        <v>989</v>
      </c>
      <c r="M1585" s="217" t="s">
        <v>989</v>
      </c>
      <c r="N1585" s="181" t="s">
        <v>41</v>
      </c>
      <c r="O1585" s="211">
        <v>44859</v>
      </c>
      <c r="P1585" s="182" t="s">
        <v>989</v>
      </c>
    </row>
    <row r="1586" spans="1:16" ht="75" customHeight="1" x14ac:dyDescent="0.2">
      <c r="A1586" s="174">
        <f t="shared" si="24"/>
        <v>1578</v>
      </c>
      <c r="B1586" s="215" t="s">
        <v>3173</v>
      </c>
      <c r="C1586" s="215" t="s">
        <v>3273</v>
      </c>
      <c r="D1586" s="288" t="s">
        <v>3274</v>
      </c>
      <c r="E1586" s="215" t="s">
        <v>83</v>
      </c>
      <c r="F1586" s="215" t="s">
        <v>34</v>
      </c>
      <c r="G1586" s="215" t="s">
        <v>35</v>
      </c>
      <c r="H1586" s="267">
        <v>44564</v>
      </c>
      <c r="I1586" s="209" t="s">
        <v>3430</v>
      </c>
      <c r="J1586" s="209" t="s">
        <v>3433</v>
      </c>
      <c r="K1586" s="180" t="s">
        <v>40</v>
      </c>
      <c r="L1586" s="217" t="s">
        <v>989</v>
      </c>
      <c r="M1586" s="217" t="s">
        <v>989</v>
      </c>
      <c r="N1586" s="181" t="s">
        <v>41</v>
      </c>
      <c r="O1586" s="211">
        <v>44859</v>
      </c>
      <c r="P1586" s="182" t="s">
        <v>989</v>
      </c>
    </row>
    <row r="1587" spans="1:16" ht="75" customHeight="1" x14ac:dyDescent="0.2">
      <c r="A1587" s="174">
        <f t="shared" si="24"/>
        <v>1579</v>
      </c>
      <c r="B1587" s="215" t="s">
        <v>3173</v>
      </c>
      <c r="C1587" s="215" t="s">
        <v>3275</v>
      </c>
      <c r="D1587" s="288" t="s">
        <v>3276</v>
      </c>
      <c r="E1587" s="215" t="s">
        <v>83</v>
      </c>
      <c r="F1587" s="215" t="s">
        <v>34</v>
      </c>
      <c r="G1587" s="215" t="s">
        <v>35</v>
      </c>
      <c r="H1587" s="267">
        <v>44564</v>
      </c>
      <c r="I1587" s="209" t="s">
        <v>3430</v>
      </c>
      <c r="J1587" s="209" t="s">
        <v>3433</v>
      </c>
      <c r="K1587" s="180" t="s">
        <v>40</v>
      </c>
      <c r="L1587" s="217" t="s">
        <v>989</v>
      </c>
      <c r="M1587" s="217" t="s">
        <v>989</v>
      </c>
      <c r="N1587" s="181" t="s">
        <v>41</v>
      </c>
      <c r="O1587" s="211">
        <v>44859</v>
      </c>
      <c r="P1587" s="182" t="s">
        <v>989</v>
      </c>
    </row>
    <row r="1588" spans="1:16" ht="75" customHeight="1" x14ac:dyDescent="0.2">
      <c r="A1588" s="174">
        <f t="shared" si="24"/>
        <v>1580</v>
      </c>
      <c r="B1588" s="215" t="s">
        <v>3173</v>
      </c>
      <c r="C1588" s="215" t="s">
        <v>3277</v>
      </c>
      <c r="D1588" s="288" t="s">
        <v>3278</v>
      </c>
      <c r="E1588" s="215" t="s">
        <v>83</v>
      </c>
      <c r="F1588" s="215" t="s">
        <v>34</v>
      </c>
      <c r="G1588" s="215" t="s">
        <v>35</v>
      </c>
      <c r="H1588" s="267">
        <v>44564</v>
      </c>
      <c r="I1588" s="209" t="s">
        <v>3430</v>
      </c>
      <c r="J1588" s="209" t="s">
        <v>3433</v>
      </c>
      <c r="K1588" s="180" t="s">
        <v>40</v>
      </c>
      <c r="L1588" s="217" t="s">
        <v>989</v>
      </c>
      <c r="M1588" s="217" t="s">
        <v>989</v>
      </c>
      <c r="N1588" s="181" t="s">
        <v>41</v>
      </c>
      <c r="O1588" s="211">
        <v>44859</v>
      </c>
      <c r="P1588" s="182" t="s">
        <v>989</v>
      </c>
    </row>
    <row r="1589" spans="1:16" ht="75" customHeight="1" x14ac:dyDescent="0.2">
      <c r="A1589" s="174">
        <f t="shared" si="24"/>
        <v>1581</v>
      </c>
      <c r="B1589" s="215" t="s">
        <v>3173</v>
      </c>
      <c r="C1589" s="215" t="s">
        <v>3279</v>
      </c>
      <c r="D1589" s="288" t="s">
        <v>3280</v>
      </c>
      <c r="E1589" s="215" t="s">
        <v>83</v>
      </c>
      <c r="F1589" s="215" t="s">
        <v>34</v>
      </c>
      <c r="G1589" s="215" t="s">
        <v>35</v>
      </c>
      <c r="H1589" s="267">
        <v>44564</v>
      </c>
      <c r="I1589" s="209" t="s">
        <v>3430</v>
      </c>
      <c r="J1589" s="209" t="s">
        <v>3433</v>
      </c>
      <c r="K1589" s="180" t="s">
        <v>40</v>
      </c>
      <c r="L1589" s="217" t="s">
        <v>989</v>
      </c>
      <c r="M1589" s="217" t="s">
        <v>989</v>
      </c>
      <c r="N1589" s="181" t="s">
        <v>41</v>
      </c>
      <c r="O1589" s="211">
        <v>44859</v>
      </c>
      <c r="P1589" s="182" t="s">
        <v>989</v>
      </c>
    </row>
    <row r="1590" spans="1:16" ht="75" customHeight="1" x14ac:dyDescent="0.2">
      <c r="A1590" s="174">
        <f t="shared" si="24"/>
        <v>1582</v>
      </c>
      <c r="B1590" s="215" t="s">
        <v>3173</v>
      </c>
      <c r="C1590" s="215" t="s">
        <v>3281</v>
      </c>
      <c r="D1590" s="288" t="s">
        <v>3282</v>
      </c>
      <c r="E1590" s="215" t="s">
        <v>83</v>
      </c>
      <c r="F1590" s="215" t="s">
        <v>34</v>
      </c>
      <c r="G1590" s="215" t="s">
        <v>35</v>
      </c>
      <c r="H1590" s="267">
        <v>44564</v>
      </c>
      <c r="I1590" s="209" t="s">
        <v>3430</v>
      </c>
      <c r="J1590" s="209" t="s">
        <v>3433</v>
      </c>
      <c r="K1590" s="180" t="s">
        <v>40</v>
      </c>
      <c r="L1590" s="217" t="s">
        <v>989</v>
      </c>
      <c r="M1590" s="217" t="s">
        <v>989</v>
      </c>
      <c r="N1590" s="181" t="s">
        <v>41</v>
      </c>
      <c r="O1590" s="211">
        <v>44859</v>
      </c>
      <c r="P1590" s="182" t="s">
        <v>989</v>
      </c>
    </row>
    <row r="1591" spans="1:16" ht="75" customHeight="1" x14ac:dyDescent="0.2">
      <c r="A1591" s="174">
        <f t="shared" si="24"/>
        <v>1583</v>
      </c>
      <c r="B1591" s="215" t="s">
        <v>3173</v>
      </c>
      <c r="C1591" s="215" t="s">
        <v>3283</v>
      </c>
      <c r="D1591" s="288" t="s">
        <v>3284</v>
      </c>
      <c r="E1591" s="215" t="s">
        <v>83</v>
      </c>
      <c r="F1591" s="215" t="s">
        <v>34</v>
      </c>
      <c r="G1591" s="215" t="s">
        <v>35</v>
      </c>
      <c r="H1591" s="267">
        <v>44564</v>
      </c>
      <c r="I1591" s="209" t="s">
        <v>3430</v>
      </c>
      <c r="J1591" s="209" t="s">
        <v>3433</v>
      </c>
      <c r="K1591" s="180" t="s">
        <v>40</v>
      </c>
      <c r="L1591" s="217" t="s">
        <v>989</v>
      </c>
      <c r="M1591" s="217" t="s">
        <v>989</v>
      </c>
      <c r="N1591" s="181" t="s">
        <v>41</v>
      </c>
      <c r="O1591" s="211">
        <v>44859</v>
      </c>
      <c r="P1591" s="182" t="s">
        <v>989</v>
      </c>
    </row>
    <row r="1592" spans="1:16" ht="75" customHeight="1" x14ac:dyDescent="0.2">
      <c r="A1592" s="174">
        <f t="shared" si="24"/>
        <v>1584</v>
      </c>
      <c r="B1592" s="215" t="s">
        <v>3173</v>
      </c>
      <c r="C1592" s="215" t="s">
        <v>3285</v>
      </c>
      <c r="D1592" s="288" t="s">
        <v>3286</v>
      </c>
      <c r="E1592" s="215" t="s">
        <v>83</v>
      </c>
      <c r="F1592" s="215" t="s">
        <v>34</v>
      </c>
      <c r="G1592" s="215" t="s">
        <v>35</v>
      </c>
      <c r="H1592" s="267">
        <v>44564</v>
      </c>
      <c r="I1592" s="209" t="s">
        <v>3430</v>
      </c>
      <c r="J1592" s="209" t="s">
        <v>3433</v>
      </c>
      <c r="K1592" s="180" t="s">
        <v>40</v>
      </c>
      <c r="L1592" s="217" t="s">
        <v>989</v>
      </c>
      <c r="M1592" s="217" t="s">
        <v>989</v>
      </c>
      <c r="N1592" s="181" t="s">
        <v>41</v>
      </c>
      <c r="O1592" s="211">
        <v>44859</v>
      </c>
      <c r="P1592" s="182" t="s">
        <v>989</v>
      </c>
    </row>
    <row r="1593" spans="1:16" ht="75" customHeight="1" x14ac:dyDescent="0.2">
      <c r="A1593" s="174">
        <f t="shared" si="24"/>
        <v>1585</v>
      </c>
      <c r="B1593" s="215" t="s">
        <v>3173</v>
      </c>
      <c r="C1593" s="215" t="s">
        <v>3287</v>
      </c>
      <c r="D1593" s="288" t="s">
        <v>3288</v>
      </c>
      <c r="E1593" s="215" t="s">
        <v>83</v>
      </c>
      <c r="F1593" s="215" t="s">
        <v>34</v>
      </c>
      <c r="G1593" s="215" t="s">
        <v>35</v>
      </c>
      <c r="H1593" s="267">
        <v>44564</v>
      </c>
      <c r="I1593" s="209" t="s">
        <v>3430</v>
      </c>
      <c r="J1593" s="209" t="s">
        <v>3433</v>
      </c>
      <c r="K1593" s="180" t="s">
        <v>40</v>
      </c>
      <c r="L1593" s="217" t="s">
        <v>989</v>
      </c>
      <c r="M1593" s="217" t="s">
        <v>989</v>
      </c>
      <c r="N1593" s="181" t="s">
        <v>41</v>
      </c>
      <c r="O1593" s="211">
        <v>44859</v>
      </c>
      <c r="P1593" s="182" t="s">
        <v>989</v>
      </c>
    </row>
    <row r="1594" spans="1:16" ht="75" customHeight="1" x14ac:dyDescent="0.2">
      <c r="A1594" s="174">
        <f t="shared" si="24"/>
        <v>1586</v>
      </c>
      <c r="B1594" s="215" t="s">
        <v>3173</v>
      </c>
      <c r="C1594" s="215" t="s">
        <v>3289</v>
      </c>
      <c r="D1594" s="288" t="s">
        <v>3290</v>
      </c>
      <c r="E1594" s="215" t="s">
        <v>83</v>
      </c>
      <c r="F1594" s="215" t="s">
        <v>34</v>
      </c>
      <c r="G1594" s="215" t="s">
        <v>35</v>
      </c>
      <c r="H1594" s="267">
        <v>44564</v>
      </c>
      <c r="I1594" s="209" t="s">
        <v>3430</v>
      </c>
      <c r="J1594" s="209" t="s">
        <v>3433</v>
      </c>
      <c r="K1594" s="180" t="s">
        <v>40</v>
      </c>
      <c r="L1594" s="217" t="s">
        <v>989</v>
      </c>
      <c r="M1594" s="217" t="s">
        <v>989</v>
      </c>
      <c r="N1594" s="181" t="s">
        <v>41</v>
      </c>
      <c r="O1594" s="211">
        <v>44859</v>
      </c>
      <c r="P1594" s="182" t="s">
        <v>989</v>
      </c>
    </row>
    <row r="1595" spans="1:16" ht="75" customHeight="1" x14ac:dyDescent="0.2">
      <c r="A1595" s="174">
        <f t="shared" si="24"/>
        <v>1587</v>
      </c>
      <c r="B1595" s="215" t="s">
        <v>3173</v>
      </c>
      <c r="C1595" s="215" t="s">
        <v>3291</v>
      </c>
      <c r="D1595" s="288" t="s">
        <v>3292</v>
      </c>
      <c r="E1595" s="215" t="s">
        <v>83</v>
      </c>
      <c r="F1595" s="215" t="s">
        <v>34</v>
      </c>
      <c r="G1595" s="215" t="s">
        <v>35</v>
      </c>
      <c r="H1595" s="267">
        <v>44564</v>
      </c>
      <c r="I1595" s="209" t="s">
        <v>3430</v>
      </c>
      <c r="J1595" s="209" t="s">
        <v>3433</v>
      </c>
      <c r="K1595" s="180" t="s">
        <v>40</v>
      </c>
      <c r="L1595" s="217" t="s">
        <v>989</v>
      </c>
      <c r="M1595" s="217" t="s">
        <v>989</v>
      </c>
      <c r="N1595" s="181" t="s">
        <v>41</v>
      </c>
      <c r="O1595" s="211">
        <v>44859</v>
      </c>
      <c r="P1595" s="182" t="s">
        <v>989</v>
      </c>
    </row>
    <row r="1596" spans="1:16" ht="75" customHeight="1" x14ac:dyDescent="0.2">
      <c r="A1596" s="174">
        <f t="shared" si="24"/>
        <v>1588</v>
      </c>
      <c r="B1596" s="215" t="s">
        <v>3173</v>
      </c>
      <c r="C1596" s="215" t="s">
        <v>3293</v>
      </c>
      <c r="D1596" s="288" t="s">
        <v>3294</v>
      </c>
      <c r="E1596" s="215" t="s">
        <v>83</v>
      </c>
      <c r="F1596" s="215" t="s">
        <v>34</v>
      </c>
      <c r="G1596" s="215" t="s">
        <v>35</v>
      </c>
      <c r="H1596" s="267">
        <v>44564</v>
      </c>
      <c r="I1596" s="209" t="s">
        <v>3430</v>
      </c>
      <c r="J1596" s="209" t="s">
        <v>3433</v>
      </c>
      <c r="K1596" s="180" t="s">
        <v>40</v>
      </c>
      <c r="L1596" s="217" t="s">
        <v>989</v>
      </c>
      <c r="M1596" s="217" t="s">
        <v>989</v>
      </c>
      <c r="N1596" s="181" t="s">
        <v>41</v>
      </c>
      <c r="O1596" s="211">
        <v>44859</v>
      </c>
      <c r="P1596" s="182" t="s">
        <v>989</v>
      </c>
    </row>
    <row r="1597" spans="1:16" ht="75" customHeight="1" x14ac:dyDescent="0.2">
      <c r="A1597" s="174">
        <f t="shared" si="24"/>
        <v>1589</v>
      </c>
      <c r="B1597" s="215" t="s">
        <v>3173</v>
      </c>
      <c r="C1597" s="215" t="s">
        <v>3295</v>
      </c>
      <c r="D1597" s="288" t="s">
        <v>3296</v>
      </c>
      <c r="E1597" s="215" t="s">
        <v>83</v>
      </c>
      <c r="F1597" s="215" t="s">
        <v>34</v>
      </c>
      <c r="G1597" s="215" t="s">
        <v>35</v>
      </c>
      <c r="H1597" s="267">
        <v>44564</v>
      </c>
      <c r="I1597" s="209" t="s">
        <v>3430</v>
      </c>
      <c r="J1597" s="209" t="s">
        <v>3433</v>
      </c>
      <c r="K1597" s="180" t="s">
        <v>40</v>
      </c>
      <c r="L1597" s="217" t="s">
        <v>989</v>
      </c>
      <c r="M1597" s="217" t="s">
        <v>989</v>
      </c>
      <c r="N1597" s="181" t="s">
        <v>41</v>
      </c>
      <c r="O1597" s="211">
        <v>44859</v>
      </c>
      <c r="P1597" s="182" t="s">
        <v>989</v>
      </c>
    </row>
    <row r="1598" spans="1:16" ht="75" customHeight="1" x14ac:dyDescent="0.2">
      <c r="A1598" s="174">
        <f t="shared" si="24"/>
        <v>1590</v>
      </c>
      <c r="B1598" s="215" t="s">
        <v>3173</v>
      </c>
      <c r="C1598" s="215" t="s">
        <v>3297</v>
      </c>
      <c r="D1598" s="288" t="s">
        <v>3298</v>
      </c>
      <c r="E1598" s="215" t="s">
        <v>83</v>
      </c>
      <c r="F1598" s="215" t="s">
        <v>34</v>
      </c>
      <c r="G1598" s="215" t="s">
        <v>35</v>
      </c>
      <c r="H1598" s="267">
        <v>44564</v>
      </c>
      <c r="I1598" s="209" t="s">
        <v>3430</v>
      </c>
      <c r="J1598" s="209" t="s">
        <v>3433</v>
      </c>
      <c r="K1598" s="180" t="s">
        <v>40</v>
      </c>
      <c r="L1598" s="217" t="s">
        <v>989</v>
      </c>
      <c r="M1598" s="217" t="s">
        <v>989</v>
      </c>
      <c r="N1598" s="181" t="s">
        <v>41</v>
      </c>
      <c r="O1598" s="211">
        <v>44859</v>
      </c>
      <c r="P1598" s="182" t="s">
        <v>989</v>
      </c>
    </row>
    <row r="1599" spans="1:16" ht="75" customHeight="1" x14ac:dyDescent="0.2">
      <c r="A1599" s="174">
        <f t="shared" si="24"/>
        <v>1591</v>
      </c>
      <c r="B1599" s="215" t="s">
        <v>3173</v>
      </c>
      <c r="C1599" s="215" t="s">
        <v>3299</v>
      </c>
      <c r="D1599" s="288" t="s">
        <v>3300</v>
      </c>
      <c r="E1599" s="215" t="s">
        <v>83</v>
      </c>
      <c r="F1599" s="215" t="s">
        <v>34</v>
      </c>
      <c r="G1599" s="215" t="s">
        <v>35</v>
      </c>
      <c r="H1599" s="267">
        <v>44564</v>
      </c>
      <c r="I1599" s="209" t="s">
        <v>3430</v>
      </c>
      <c r="J1599" s="209" t="s">
        <v>3433</v>
      </c>
      <c r="K1599" s="180" t="s">
        <v>40</v>
      </c>
      <c r="L1599" s="217" t="s">
        <v>989</v>
      </c>
      <c r="M1599" s="217" t="s">
        <v>989</v>
      </c>
      <c r="N1599" s="181" t="s">
        <v>41</v>
      </c>
      <c r="O1599" s="211">
        <v>44859</v>
      </c>
      <c r="P1599" s="182" t="s">
        <v>989</v>
      </c>
    </row>
    <row r="1600" spans="1:16" ht="75" customHeight="1" x14ac:dyDescent="0.2">
      <c r="A1600" s="174">
        <f t="shared" si="24"/>
        <v>1592</v>
      </c>
      <c r="B1600" s="215" t="s">
        <v>3173</v>
      </c>
      <c r="C1600" s="215" t="s">
        <v>3301</v>
      </c>
      <c r="D1600" s="288" t="s">
        <v>3302</v>
      </c>
      <c r="E1600" s="215" t="s">
        <v>83</v>
      </c>
      <c r="F1600" s="215" t="s">
        <v>34</v>
      </c>
      <c r="G1600" s="215" t="s">
        <v>35</v>
      </c>
      <c r="H1600" s="267">
        <v>44564</v>
      </c>
      <c r="I1600" s="209" t="s">
        <v>3430</v>
      </c>
      <c r="J1600" s="209" t="s">
        <v>3433</v>
      </c>
      <c r="K1600" s="180" t="s">
        <v>40</v>
      </c>
      <c r="L1600" s="217" t="s">
        <v>989</v>
      </c>
      <c r="M1600" s="217" t="s">
        <v>989</v>
      </c>
      <c r="N1600" s="181" t="s">
        <v>41</v>
      </c>
      <c r="O1600" s="211">
        <v>44859</v>
      </c>
      <c r="P1600" s="182" t="s">
        <v>989</v>
      </c>
    </row>
    <row r="1601" spans="1:16" ht="75" customHeight="1" x14ac:dyDescent="0.2">
      <c r="A1601" s="174">
        <f t="shared" si="24"/>
        <v>1593</v>
      </c>
      <c r="B1601" s="215" t="s">
        <v>3173</v>
      </c>
      <c r="C1601" s="215" t="s">
        <v>3303</v>
      </c>
      <c r="D1601" s="288" t="s">
        <v>3304</v>
      </c>
      <c r="E1601" s="215" t="s">
        <v>83</v>
      </c>
      <c r="F1601" s="215" t="s">
        <v>34</v>
      </c>
      <c r="G1601" s="215" t="s">
        <v>35</v>
      </c>
      <c r="H1601" s="267">
        <v>44564</v>
      </c>
      <c r="I1601" s="209" t="s">
        <v>3430</v>
      </c>
      <c r="J1601" s="209" t="s">
        <v>3433</v>
      </c>
      <c r="K1601" s="180" t="s">
        <v>40</v>
      </c>
      <c r="L1601" s="217" t="s">
        <v>989</v>
      </c>
      <c r="M1601" s="217" t="s">
        <v>989</v>
      </c>
      <c r="N1601" s="181" t="s">
        <v>41</v>
      </c>
      <c r="O1601" s="211">
        <v>44859</v>
      </c>
      <c r="P1601" s="182" t="s">
        <v>989</v>
      </c>
    </row>
    <row r="1602" spans="1:16" ht="75" customHeight="1" x14ac:dyDescent="0.2">
      <c r="A1602" s="174">
        <f t="shared" si="24"/>
        <v>1594</v>
      </c>
      <c r="B1602" s="215" t="s">
        <v>3173</v>
      </c>
      <c r="C1602" s="215" t="s">
        <v>3305</v>
      </c>
      <c r="D1602" s="215" t="s">
        <v>3306</v>
      </c>
      <c r="E1602" s="215" t="s">
        <v>83</v>
      </c>
      <c r="F1602" s="215" t="s">
        <v>34</v>
      </c>
      <c r="G1602" s="215" t="s">
        <v>35</v>
      </c>
      <c r="H1602" s="267">
        <v>44564</v>
      </c>
      <c r="I1602" s="209" t="s">
        <v>3430</v>
      </c>
      <c r="J1602" s="209" t="s">
        <v>3433</v>
      </c>
      <c r="K1602" s="180" t="s">
        <v>40</v>
      </c>
      <c r="L1602" s="217" t="s">
        <v>989</v>
      </c>
      <c r="M1602" s="217" t="s">
        <v>989</v>
      </c>
      <c r="N1602" s="181" t="s">
        <v>41</v>
      </c>
      <c r="O1602" s="211">
        <v>44859</v>
      </c>
      <c r="P1602" s="182" t="s">
        <v>989</v>
      </c>
    </row>
    <row r="1603" spans="1:16" ht="75" customHeight="1" x14ac:dyDescent="0.2">
      <c r="A1603" s="174">
        <f t="shared" si="24"/>
        <v>1595</v>
      </c>
      <c r="B1603" s="215" t="s">
        <v>3173</v>
      </c>
      <c r="C1603" s="215" t="s">
        <v>3301</v>
      </c>
      <c r="D1603" s="288" t="s">
        <v>3302</v>
      </c>
      <c r="E1603" s="215" t="s">
        <v>83</v>
      </c>
      <c r="F1603" s="215" t="s">
        <v>34</v>
      </c>
      <c r="G1603" s="215" t="s">
        <v>35</v>
      </c>
      <c r="H1603" s="267">
        <v>44564</v>
      </c>
      <c r="I1603" s="209" t="s">
        <v>3430</v>
      </c>
      <c r="J1603" s="209" t="s">
        <v>3433</v>
      </c>
      <c r="K1603" s="180" t="s">
        <v>40</v>
      </c>
      <c r="L1603" s="217" t="s">
        <v>989</v>
      </c>
      <c r="M1603" s="217" t="s">
        <v>989</v>
      </c>
      <c r="N1603" s="181" t="s">
        <v>41</v>
      </c>
      <c r="O1603" s="211">
        <v>44859</v>
      </c>
      <c r="P1603" s="182" t="s">
        <v>989</v>
      </c>
    </row>
    <row r="1604" spans="1:16" ht="75" customHeight="1" x14ac:dyDescent="0.2">
      <c r="A1604" s="174">
        <f t="shared" si="24"/>
        <v>1596</v>
      </c>
      <c r="B1604" s="215" t="s">
        <v>3173</v>
      </c>
      <c r="C1604" s="215" t="s">
        <v>3307</v>
      </c>
      <c r="D1604" s="288" t="s">
        <v>3308</v>
      </c>
      <c r="E1604" s="215" t="s">
        <v>83</v>
      </c>
      <c r="F1604" s="215" t="s">
        <v>34</v>
      </c>
      <c r="G1604" s="215" t="s">
        <v>35</v>
      </c>
      <c r="H1604" s="267">
        <v>44564</v>
      </c>
      <c r="I1604" s="209" t="s">
        <v>3430</v>
      </c>
      <c r="J1604" s="209" t="s">
        <v>3433</v>
      </c>
      <c r="K1604" s="180" t="s">
        <v>40</v>
      </c>
      <c r="L1604" s="217" t="s">
        <v>989</v>
      </c>
      <c r="M1604" s="217" t="s">
        <v>989</v>
      </c>
      <c r="N1604" s="181" t="s">
        <v>41</v>
      </c>
      <c r="O1604" s="211">
        <v>44859</v>
      </c>
      <c r="P1604" s="182" t="s">
        <v>989</v>
      </c>
    </row>
    <row r="1605" spans="1:16" ht="75" customHeight="1" x14ac:dyDescent="0.2">
      <c r="A1605" s="174">
        <f t="shared" si="24"/>
        <v>1597</v>
      </c>
      <c r="B1605" s="215" t="s">
        <v>3173</v>
      </c>
      <c r="C1605" s="215" t="s">
        <v>3309</v>
      </c>
      <c r="D1605" s="288" t="s">
        <v>3306</v>
      </c>
      <c r="E1605" s="215" t="s">
        <v>83</v>
      </c>
      <c r="F1605" s="215" t="s">
        <v>34</v>
      </c>
      <c r="G1605" s="215" t="s">
        <v>35</v>
      </c>
      <c r="H1605" s="267">
        <v>44564</v>
      </c>
      <c r="I1605" s="209" t="s">
        <v>3430</v>
      </c>
      <c r="J1605" s="209" t="s">
        <v>3433</v>
      </c>
      <c r="K1605" s="180" t="s">
        <v>40</v>
      </c>
      <c r="L1605" s="217" t="s">
        <v>989</v>
      </c>
      <c r="M1605" s="217" t="s">
        <v>989</v>
      </c>
      <c r="N1605" s="181" t="s">
        <v>41</v>
      </c>
      <c r="O1605" s="211">
        <v>44859</v>
      </c>
      <c r="P1605" s="182" t="s">
        <v>989</v>
      </c>
    </row>
    <row r="1606" spans="1:16" ht="75" customHeight="1" x14ac:dyDescent="0.2">
      <c r="A1606" s="174">
        <f t="shared" si="24"/>
        <v>1598</v>
      </c>
      <c r="B1606" s="215" t="s">
        <v>3173</v>
      </c>
      <c r="C1606" s="215" t="s">
        <v>3310</v>
      </c>
      <c r="D1606" s="288" t="s">
        <v>3311</v>
      </c>
      <c r="E1606" s="215" t="s">
        <v>83</v>
      </c>
      <c r="F1606" s="215" t="s">
        <v>34</v>
      </c>
      <c r="G1606" s="215" t="s">
        <v>35</v>
      </c>
      <c r="H1606" s="267">
        <v>44564</v>
      </c>
      <c r="I1606" s="209" t="s">
        <v>3430</v>
      </c>
      <c r="J1606" s="209" t="s">
        <v>3433</v>
      </c>
      <c r="K1606" s="180" t="s">
        <v>40</v>
      </c>
      <c r="L1606" s="217" t="s">
        <v>989</v>
      </c>
      <c r="M1606" s="217" t="s">
        <v>989</v>
      </c>
      <c r="N1606" s="181" t="s">
        <v>41</v>
      </c>
      <c r="O1606" s="211">
        <v>44859</v>
      </c>
      <c r="P1606" s="182" t="s">
        <v>989</v>
      </c>
    </row>
    <row r="1607" spans="1:16" ht="75" customHeight="1" x14ac:dyDescent="0.2">
      <c r="A1607" s="174">
        <f t="shared" si="24"/>
        <v>1599</v>
      </c>
      <c r="B1607" s="215" t="s">
        <v>3173</v>
      </c>
      <c r="C1607" s="215" t="s">
        <v>3312</v>
      </c>
      <c r="D1607" s="288" t="s">
        <v>3313</v>
      </c>
      <c r="E1607" s="215" t="s">
        <v>83</v>
      </c>
      <c r="F1607" s="215" t="s">
        <v>34</v>
      </c>
      <c r="G1607" s="215" t="s">
        <v>35</v>
      </c>
      <c r="H1607" s="267">
        <v>44564</v>
      </c>
      <c r="I1607" s="209" t="s">
        <v>3430</v>
      </c>
      <c r="J1607" s="209" t="s">
        <v>3433</v>
      </c>
      <c r="K1607" s="180" t="s">
        <v>40</v>
      </c>
      <c r="L1607" s="217" t="s">
        <v>989</v>
      </c>
      <c r="M1607" s="217" t="s">
        <v>989</v>
      </c>
      <c r="N1607" s="181" t="s">
        <v>41</v>
      </c>
      <c r="O1607" s="211">
        <v>44859</v>
      </c>
      <c r="P1607" s="182" t="s">
        <v>989</v>
      </c>
    </row>
    <row r="1608" spans="1:16" ht="75" customHeight="1" x14ac:dyDescent="0.2">
      <c r="A1608" s="174">
        <f t="shared" si="24"/>
        <v>1600</v>
      </c>
      <c r="B1608" s="215" t="s">
        <v>3173</v>
      </c>
      <c r="C1608" s="215" t="s">
        <v>3314</v>
      </c>
      <c r="D1608" s="288" t="s">
        <v>3315</v>
      </c>
      <c r="E1608" s="215" t="s">
        <v>83</v>
      </c>
      <c r="F1608" s="215" t="s">
        <v>34</v>
      </c>
      <c r="G1608" s="215" t="s">
        <v>35</v>
      </c>
      <c r="H1608" s="267">
        <v>44564</v>
      </c>
      <c r="I1608" s="209" t="s">
        <v>3430</v>
      </c>
      <c r="J1608" s="209" t="s">
        <v>3433</v>
      </c>
      <c r="K1608" s="180" t="s">
        <v>40</v>
      </c>
      <c r="L1608" s="217" t="s">
        <v>989</v>
      </c>
      <c r="M1608" s="217" t="s">
        <v>989</v>
      </c>
      <c r="N1608" s="181" t="s">
        <v>41</v>
      </c>
      <c r="O1608" s="211">
        <v>44859</v>
      </c>
      <c r="P1608" s="182" t="s">
        <v>989</v>
      </c>
    </row>
    <row r="1609" spans="1:16" ht="75" customHeight="1" x14ac:dyDescent="0.2">
      <c r="A1609" s="174">
        <f t="shared" si="24"/>
        <v>1601</v>
      </c>
      <c r="B1609" s="215" t="s">
        <v>3173</v>
      </c>
      <c r="C1609" s="215" t="s">
        <v>3316</v>
      </c>
      <c r="D1609" s="288" t="s">
        <v>3317</v>
      </c>
      <c r="E1609" s="215" t="s">
        <v>83</v>
      </c>
      <c r="F1609" s="215" t="s">
        <v>34</v>
      </c>
      <c r="G1609" s="215" t="s">
        <v>35</v>
      </c>
      <c r="H1609" s="267">
        <v>44564</v>
      </c>
      <c r="I1609" s="209" t="s">
        <v>3430</v>
      </c>
      <c r="J1609" s="209" t="s">
        <v>3433</v>
      </c>
      <c r="K1609" s="180" t="s">
        <v>40</v>
      </c>
      <c r="L1609" s="217" t="s">
        <v>989</v>
      </c>
      <c r="M1609" s="217" t="s">
        <v>989</v>
      </c>
      <c r="N1609" s="181" t="s">
        <v>41</v>
      </c>
      <c r="O1609" s="211">
        <v>44859</v>
      </c>
      <c r="P1609" s="182" t="s">
        <v>989</v>
      </c>
    </row>
    <row r="1610" spans="1:16" ht="75" customHeight="1" x14ac:dyDescent="0.2">
      <c r="A1610" s="174">
        <f t="shared" si="24"/>
        <v>1602</v>
      </c>
      <c r="B1610" s="215" t="s">
        <v>3173</v>
      </c>
      <c r="C1610" s="215" t="s">
        <v>3318</v>
      </c>
      <c r="D1610" s="288" t="s">
        <v>3318</v>
      </c>
      <c r="E1610" s="215" t="s">
        <v>83</v>
      </c>
      <c r="F1610" s="215" t="s">
        <v>34</v>
      </c>
      <c r="G1610" s="215" t="s">
        <v>35</v>
      </c>
      <c r="H1610" s="267">
        <v>44564</v>
      </c>
      <c r="I1610" s="209" t="s">
        <v>3430</v>
      </c>
      <c r="J1610" s="209" t="s">
        <v>3433</v>
      </c>
      <c r="K1610" s="180" t="s">
        <v>40</v>
      </c>
      <c r="L1610" s="217" t="s">
        <v>989</v>
      </c>
      <c r="M1610" s="217" t="s">
        <v>989</v>
      </c>
      <c r="N1610" s="181" t="s">
        <v>41</v>
      </c>
      <c r="O1610" s="211">
        <v>44859</v>
      </c>
      <c r="P1610" s="182" t="s">
        <v>989</v>
      </c>
    </row>
    <row r="1611" spans="1:16" ht="75" customHeight="1" x14ac:dyDescent="0.2">
      <c r="A1611" s="174">
        <f t="shared" ref="A1611:A1674" si="25">A1610+1</f>
        <v>1603</v>
      </c>
      <c r="B1611" s="215" t="s">
        <v>3173</v>
      </c>
      <c r="C1611" s="215" t="s">
        <v>3319</v>
      </c>
      <c r="D1611" s="288" t="s">
        <v>3320</v>
      </c>
      <c r="E1611" s="215" t="s">
        <v>83</v>
      </c>
      <c r="F1611" s="215" t="s">
        <v>34</v>
      </c>
      <c r="G1611" s="215" t="s">
        <v>35</v>
      </c>
      <c r="H1611" s="267">
        <v>44564</v>
      </c>
      <c r="I1611" s="209" t="s">
        <v>3430</v>
      </c>
      <c r="J1611" s="209" t="s">
        <v>3433</v>
      </c>
      <c r="K1611" s="180" t="s">
        <v>40</v>
      </c>
      <c r="L1611" s="217" t="s">
        <v>989</v>
      </c>
      <c r="M1611" s="217" t="s">
        <v>989</v>
      </c>
      <c r="N1611" s="181" t="s">
        <v>41</v>
      </c>
      <c r="O1611" s="211">
        <v>44859</v>
      </c>
      <c r="P1611" s="182" t="s">
        <v>989</v>
      </c>
    </row>
    <row r="1612" spans="1:16" ht="75" customHeight="1" x14ac:dyDescent="0.2">
      <c r="A1612" s="174">
        <f t="shared" si="25"/>
        <v>1604</v>
      </c>
      <c r="B1612" s="215" t="s">
        <v>3173</v>
      </c>
      <c r="C1612" s="215" t="s">
        <v>3321</v>
      </c>
      <c r="D1612" s="288" t="s">
        <v>3321</v>
      </c>
      <c r="E1612" s="215" t="s">
        <v>83</v>
      </c>
      <c r="F1612" s="215" t="s">
        <v>34</v>
      </c>
      <c r="G1612" s="215" t="s">
        <v>35</v>
      </c>
      <c r="H1612" s="267">
        <v>44564</v>
      </c>
      <c r="I1612" s="209" t="s">
        <v>3430</v>
      </c>
      <c r="J1612" s="209" t="s">
        <v>3433</v>
      </c>
      <c r="K1612" s="180" t="s">
        <v>40</v>
      </c>
      <c r="L1612" s="217" t="s">
        <v>989</v>
      </c>
      <c r="M1612" s="217" t="s">
        <v>989</v>
      </c>
      <c r="N1612" s="181" t="s">
        <v>41</v>
      </c>
      <c r="O1612" s="211">
        <v>44859</v>
      </c>
      <c r="P1612" s="182" t="s">
        <v>989</v>
      </c>
    </row>
    <row r="1613" spans="1:16" ht="75" customHeight="1" x14ac:dyDescent="0.2">
      <c r="A1613" s="174">
        <f t="shared" si="25"/>
        <v>1605</v>
      </c>
      <c r="B1613" s="215" t="s">
        <v>3173</v>
      </c>
      <c r="C1613" s="215" t="s">
        <v>3322</v>
      </c>
      <c r="D1613" s="288" t="s">
        <v>3323</v>
      </c>
      <c r="E1613" s="215" t="s">
        <v>83</v>
      </c>
      <c r="F1613" s="215" t="s">
        <v>34</v>
      </c>
      <c r="G1613" s="215" t="s">
        <v>35</v>
      </c>
      <c r="H1613" s="267">
        <v>44564</v>
      </c>
      <c r="I1613" s="209" t="s">
        <v>3430</v>
      </c>
      <c r="J1613" s="209" t="s">
        <v>3433</v>
      </c>
      <c r="K1613" s="180" t="s">
        <v>40</v>
      </c>
      <c r="L1613" s="217" t="s">
        <v>989</v>
      </c>
      <c r="M1613" s="217" t="s">
        <v>989</v>
      </c>
      <c r="N1613" s="181" t="s">
        <v>41</v>
      </c>
      <c r="O1613" s="211">
        <v>44859</v>
      </c>
      <c r="P1613" s="182" t="s">
        <v>989</v>
      </c>
    </row>
    <row r="1614" spans="1:16" ht="75" customHeight="1" x14ac:dyDescent="0.2">
      <c r="A1614" s="174">
        <f t="shared" si="25"/>
        <v>1606</v>
      </c>
      <c r="B1614" s="215" t="s">
        <v>3173</v>
      </c>
      <c r="C1614" s="215" t="s">
        <v>3324</v>
      </c>
      <c r="D1614" s="288" t="s">
        <v>3325</v>
      </c>
      <c r="E1614" s="215" t="s">
        <v>83</v>
      </c>
      <c r="F1614" s="215" t="s">
        <v>34</v>
      </c>
      <c r="G1614" s="215" t="s">
        <v>35</v>
      </c>
      <c r="H1614" s="267">
        <v>44564</v>
      </c>
      <c r="I1614" s="209" t="s">
        <v>3430</v>
      </c>
      <c r="J1614" s="209" t="s">
        <v>3433</v>
      </c>
      <c r="K1614" s="180" t="s">
        <v>40</v>
      </c>
      <c r="L1614" s="217" t="s">
        <v>989</v>
      </c>
      <c r="M1614" s="217" t="s">
        <v>989</v>
      </c>
      <c r="N1614" s="181" t="s">
        <v>41</v>
      </c>
      <c r="O1614" s="211">
        <v>44859</v>
      </c>
      <c r="P1614" s="182" t="s">
        <v>989</v>
      </c>
    </row>
    <row r="1615" spans="1:16" ht="75" customHeight="1" x14ac:dyDescent="0.2">
      <c r="A1615" s="174">
        <f t="shared" si="25"/>
        <v>1607</v>
      </c>
      <c r="B1615" s="274" t="s">
        <v>3326</v>
      </c>
      <c r="C1615" s="274" t="s">
        <v>3327</v>
      </c>
      <c r="D1615" s="285" t="s">
        <v>3328</v>
      </c>
      <c r="E1615" s="273" t="s">
        <v>83</v>
      </c>
      <c r="F1615" s="274" t="s">
        <v>34</v>
      </c>
      <c r="G1615" s="273" t="s">
        <v>35</v>
      </c>
      <c r="H1615" s="269">
        <v>44592</v>
      </c>
      <c r="I1615" s="182" t="s">
        <v>3431</v>
      </c>
      <c r="J1615" s="182" t="s">
        <v>3439</v>
      </c>
      <c r="K1615" s="180" t="s">
        <v>40</v>
      </c>
      <c r="L1615" s="217" t="s">
        <v>989</v>
      </c>
      <c r="M1615" s="217" t="s">
        <v>989</v>
      </c>
      <c r="N1615" s="181" t="s">
        <v>41</v>
      </c>
      <c r="O1615" s="270">
        <v>44859</v>
      </c>
      <c r="P1615" s="182" t="s">
        <v>989</v>
      </c>
    </row>
    <row r="1616" spans="1:16" ht="75" customHeight="1" x14ac:dyDescent="0.2">
      <c r="A1616" s="174">
        <f t="shared" si="25"/>
        <v>1608</v>
      </c>
      <c r="B1616" s="274" t="s">
        <v>3326</v>
      </c>
      <c r="C1616" s="274" t="s">
        <v>3329</v>
      </c>
      <c r="D1616" s="285" t="s">
        <v>3330</v>
      </c>
      <c r="E1616" s="273" t="s">
        <v>83</v>
      </c>
      <c r="F1616" s="274" t="s">
        <v>34</v>
      </c>
      <c r="G1616" s="273" t="s">
        <v>35</v>
      </c>
      <c r="H1616" s="269">
        <v>44960</v>
      </c>
      <c r="I1616" s="182" t="s">
        <v>3431</v>
      </c>
      <c r="J1616" s="182" t="s">
        <v>3439</v>
      </c>
      <c r="K1616" s="180" t="s">
        <v>40</v>
      </c>
      <c r="L1616" s="217" t="s">
        <v>989</v>
      </c>
      <c r="M1616" s="217" t="s">
        <v>989</v>
      </c>
      <c r="N1616" s="181" t="s">
        <v>41</v>
      </c>
      <c r="O1616" s="270">
        <v>44859</v>
      </c>
      <c r="P1616" s="182" t="s">
        <v>989</v>
      </c>
    </row>
    <row r="1617" spans="1:16" ht="75" customHeight="1" x14ac:dyDescent="0.2">
      <c r="A1617" s="174">
        <f t="shared" si="25"/>
        <v>1609</v>
      </c>
      <c r="B1617" s="274" t="s">
        <v>3326</v>
      </c>
      <c r="C1617" s="274" t="s">
        <v>3331</v>
      </c>
      <c r="D1617" s="285" t="s">
        <v>3330</v>
      </c>
      <c r="E1617" s="273" t="s">
        <v>83</v>
      </c>
      <c r="F1617" s="274" t="s">
        <v>34</v>
      </c>
      <c r="G1617" s="273" t="s">
        <v>35</v>
      </c>
      <c r="H1617" s="269">
        <v>44592</v>
      </c>
      <c r="I1617" s="182" t="s">
        <v>3431</v>
      </c>
      <c r="J1617" s="182" t="s">
        <v>3439</v>
      </c>
      <c r="K1617" s="180" t="s">
        <v>40</v>
      </c>
      <c r="L1617" s="217" t="s">
        <v>989</v>
      </c>
      <c r="M1617" s="217" t="s">
        <v>989</v>
      </c>
      <c r="N1617" s="181" t="s">
        <v>41</v>
      </c>
      <c r="O1617" s="270">
        <v>44859</v>
      </c>
      <c r="P1617" s="182" t="s">
        <v>989</v>
      </c>
    </row>
    <row r="1618" spans="1:16" ht="75" customHeight="1" x14ac:dyDescent="0.2">
      <c r="A1618" s="174">
        <f t="shared" si="25"/>
        <v>1610</v>
      </c>
      <c r="B1618" s="274" t="s">
        <v>3326</v>
      </c>
      <c r="C1618" s="274" t="s">
        <v>3332</v>
      </c>
      <c r="D1618" s="285" t="s">
        <v>3333</v>
      </c>
      <c r="E1618" s="273" t="s">
        <v>83</v>
      </c>
      <c r="F1618" s="274" t="s">
        <v>34</v>
      </c>
      <c r="G1618" s="273" t="s">
        <v>35</v>
      </c>
      <c r="H1618" s="269">
        <v>44609</v>
      </c>
      <c r="I1618" s="182" t="s">
        <v>3431</v>
      </c>
      <c r="J1618" s="182" t="s">
        <v>3439</v>
      </c>
      <c r="K1618" s="180" t="s">
        <v>40</v>
      </c>
      <c r="L1618" s="217" t="s">
        <v>989</v>
      </c>
      <c r="M1618" s="217" t="s">
        <v>989</v>
      </c>
      <c r="N1618" s="181" t="s">
        <v>41</v>
      </c>
      <c r="O1618" s="270">
        <v>44859</v>
      </c>
      <c r="P1618" s="182" t="s">
        <v>989</v>
      </c>
    </row>
    <row r="1619" spans="1:16" ht="75" customHeight="1" x14ac:dyDescent="0.2">
      <c r="A1619" s="174">
        <f t="shared" si="25"/>
        <v>1611</v>
      </c>
      <c r="B1619" s="274" t="s">
        <v>3326</v>
      </c>
      <c r="C1619" s="274" t="s">
        <v>3334</v>
      </c>
      <c r="D1619" s="285" t="s">
        <v>3335</v>
      </c>
      <c r="E1619" s="273" t="s">
        <v>83</v>
      </c>
      <c r="F1619" s="274" t="s">
        <v>34</v>
      </c>
      <c r="G1619" s="273" t="s">
        <v>35</v>
      </c>
      <c r="H1619" s="269">
        <v>44609</v>
      </c>
      <c r="I1619" s="182" t="s">
        <v>3431</v>
      </c>
      <c r="J1619" s="182" t="s">
        <v>3439</v>
      </c>
      <c r="K1619" s="180" t="s">
        <v>40</v>
      </c>
      <c r="L1619" s="217" t="s">
        <v>989</v>
      </c>
      <c r="M1619" s="217" t="s">
        <v>989</v>
      </c>
      <c r="N1619" s="181" t="s">
        <v>41</v>
      </c>
      <c r="O1619" s="270">
        <v>44859</v>
      </c>
      <c r="P1619" s="182" t="s">
        <v>989</v>
      </c>
    </row>
    <row r="1620" spans="1:16" ht="75" customHeight="1" x14ac:dyDescent="0.2">
      <c r="A1620" s="174">
        <f t="shared" si="25"/>
        <v>1612</v>
      </c>
      <c r="B1620" s="274" t="s">
        <v>3326</v>
      </c>
      <c r="C1620" s="274" t="s">
        <v>3336</v>
      </c>
      <c r="D1620" s="285" t="s">
        <v>3337</v>
      </c>
      <c r="E1620" s="273" t="s">
        <v>83</v>
      </c>
      <c r="F1620" s="274" t="s">
        <v>34</v>
      </c>
      <c r="G1620" s="273" t="s">
        <v>35</v>
      </c>
      <c r="H1620" s="269">
        <v>44798</v>
      </c>
      <c r="I1620" s="182" t="s">
        <v>3431</v>
      </c>
      <c r="J1620" s="182" t="s">
        <v>3439</v>
      </c>
      <c r="K1620" s="180" t="s">
        <v>70</v>
      </c>
      <c r="L1620" s="180" t="s">
        <v>1045</v>
      </c>
      <c r="M1620" s="180" t="s">
        <v>1045</v>
      </c>
      <c r="N1620" s="181" t="s">
        <v>117</v>
      </c>
      <c r="O1620" s="270">
        <v>44861</v>
      </c>
      <c r="P1620" s="178" t="s">
        <v>1105</v>
      </c>
    </row>
    <row r="1621" spans="1:16" ht="75" customHeight="1" x14ac:dyDescent="0.2">
      <c r="A1621" s="174">
        <f t="shared" si="25"/>
        <v>1613</v>
      </c>
      <c r="B1621" s="274" t="s">
        <v>3326</v>
      </c>
      <c r="C1621" s="274" t="s">
        <v>3338</v>
      </c>
      <c r="D1621" s="285" t="s">
        <v>3339</v>
      </c>
      <c r="E1621" s="273" t="s">
        <v>83</v>
      </c>
      <c r="F1621" s="274" t="s">
        <v>34</v>
      </c>
      <c r="G1621" s="273" t="s">
        <v>35</v>
      </c>
      <c r="H1621" s="269">
        <v>44568</v>
      </c>
      <c r="I1621" s="182" t="s">
        <v>3431</v>
      </c>
      <c r="J1621" s="182" t="s">
        <v>3439</v>
      </c>
      <c r="K1621" s="180" t="s">
        <v>40</v>
      </c>
      <c r="L1621" s="217" t="s">
        <v>989</v>
      </c>
      <c r="M1621" s="217" t="s">
        <v>989</v>
      </c>
      <c r="N1621" s="181" t="s">
        <v>41</v>
      </c>
      <c r="O1621" s="270">
        <v>44859</v>
      </c>
      <c r="P1621" s="182" t="s">
        <v>989</v>
      </c>
    </row>
    <row r="1622" spans="1:16" ht="75" customHeight="1" x14ac:dyDescent="0.2">
      <c r="A1622" s="174">
        <f t="shared" si="25"/>
        <v>1614</v>
      </c>
      <c r="B1622" s="274" t="s">
        <v>3326</v>
      </c>
      <c r="C1622" s="274" t="s">
        <v>3340</v>
      </c>
      <c r="D1622" s="285" t="s">
        <v>3341</v>
      </c>
      <c r="E1622" s="273" t="s">
        <v>83</v>
      </c>
      <c r="F1622" s="274" t="s">
        <v>34</v>
      </c>
      <c r="G1622" s="273" t="s">
        <v>35</v>
      </c>
      <c r="H1622" s="269">
        <v>44572</v>
      </c>
      <c r="I1622" s="182" t="s">
        <v>3431</v>
      </c>
      <c r="J1622" s="182" t="s">
        <v>3439</v>
      </c>
      <c r="K1622" s="180" t="s">
        <v>40</v>
      </c>
      <c r="L1622" s="217" t="s">
        <v>989</v>
      </c>
      <c r="M1622" s="217" t="s">
        <v>989</v>
      </c>
      <c r="N1622" s="181" t="s">
        <v>41</v>
      </c>
      <c r="O1622" s="270">
        <v>44859</v>
      </c>
      <c r="P1622" s="182" t="s">
        <v>989</v>
      </c>
    </row>
    <row r="1623" spans="1:16" ht="75" customHeight="1" x14ac:dyDescent="0.2">
      <c r="A1623" s="174">
        <f t="shared" si="25"/>
        <v>1615</v>
      </c>
      <c r="B1623" s="274" t="s">
        <v>3326</v>
      </c>
      <c r="C1623" s="274" t="s">
        <v>3342</v>
      </c>
      <c r="D1623" s="285" t="s">
        <v>3343</v>
      </c>
      <c r="E1623" s="273" t="s">
        <v>83</v>
      </c>
      <c r="F1623" s="274" t="s">
        <v>34</v>
      </c>
      <c r="G1623" s="273" t="s">
        <v>35</v>
      </c>
      <c r="H1623" s="269">
        <v>44572</v>
      </c>
      <c r="I1623" s="182" t="s">
        <v>3431</v>
      </c>
      <c r="J1623" s="182" t="s">
        <v>3439</v>
      </c>
      <c r="K1623" s="180" t="s">
        <v>40</v>
      </c>
      <c r="L1623" s="217" t="s">
        <v>989</v>
      </c>
      <c r="M1623" s="217" t="s">
        <v>989</v>
      </c>
      <c r="N1623" s="181" t="s">
        <v>41</v>
      </c>
      <c r="O1623" s="270">
        <v>44859</v>
      </c>
      <c r="P1623" s="182" t="s">
        <v>989</v>
      </c>
    </row>
    <row r="1624" spans="1:16" ht="75" customHeight="1" x14ac:dyDescent="0.2">
      <c r="A1624" s="174">
        <f t="shared" si="25"/>
        <v>1616</v>
      </c>
      <c r="B1624" s="274" t="s">
        <v>3326</v>
      </c>
      <c r="C1624" s="274" t="s">
        <v>3344</v>
      </c>
      <c r="D1624" s="285" t="s">
        <v>3345</v>
      </c>
      <c r="E1624" s="273" t="s">
        <v>83</v>
      </c>
      <c r="F1624" s="274" t="s">
        <v>34</v>
      </c>
      <c r="G1624" s="273" t="s">
        <v>35</v>
      </c>
      <c r="H1624" s="269">
        <v>44575</v>
      </c>
      <c r="I1624" s="182" t="s">
        <v>3431</v>
      </c>
      <c r="J1624" s="182" t="s">
        <v>3439</v>
      </c>
      <c r="K1624" s="180" t="s">
        <v>70</v>
      </c>
      <c r="L1624" s="180" t="s">
        <v>1045</v>
      </c>
      <c r="M1624" s="180" t="s">
        <v>1045</v>
      </c>
      <c r="N1624" s="181" t="s">
        <v>117</v>
      </c>
      <c r="O1624" s="270">
        <v>44861</v>
      </c>
      <c r="P1624" s="178" t="s">
        <v>1105</v>
      </c>
    </row>
    <row r="1625" spans="1:16" ht="75" customHeight="1" x14ac:dyDescent="0.2">
      <c r="A1625" s="174">
        <f t="shared" si="25"/>
        <v>1617</v>
      </c>
      <c r="B1625" s="274" t="s">
        <v>3326</v>
      </c>
      <c r="C1625" s="274" t="s">
        <v>3346</v>
      </c>
      <c r="D1625" s="285" t="s">
        <v>3347</v>
      </c>
      <c r="E1625" s="273" t="s">
        <v>83</v>
      </c>
      <c r="F1625" s="274" t="s">
        <v>34</v>
      </c>
      <c r="G1625" s="273" t="s">
        <v>35</v>
      </c>
      <c r="H1625" s="269">
        <v>44575</v>
      </c>
      <c r="I1625" s="182" t="s">
        <v>3431</v>
      </c>
      <c r="J1625" s="182" t="s">
        <v>3439</v>
      </c>
      <c r="K1625" s="180" t="s">
        <v>70</v>
      </c>
      <c r="L1625" s="180" t="s">
        <v>1045</v>
      </c>
      <c r="M1625" s="180" t="s">
        <v>1045</v>
      </c>
      <c r="N1625" s="181" t="s">
        <v>117</v>
      </c>
      <c r="O1625" s="270">
        <v>44861</v>
      </c>
      <c r="P1625" s="178" t="s">
        <v>1105</v>
      </c>
    </row>
    <row r="1626" spans="1:16" ht="75" customHeight="1" x14ac:dyDescent="0.2">
      <c r="A1626" s="174">
        <f t="shared" si="25"/>
        <v>1618</v>
      </c>
      <c r="B1626" s="274" t="s">
        <v>3326</v>
      </c>
      <c r="C1626" s="274" t="s">
        <v>3348</v>
      </c>
      <c r="D1626" s="285" t="s">
        <v>3349</v>
      </c>
      <c r="E1626" s="273" t="s">
        <v>83</v>
      </c>
      <c r="F1626" s="274" t="s">
        <v>34</v>
      </c>
      <c r="G1626" s="273" t="s">
        <v>35</v>
      </c>
      <c r="H1626" s="269">
        <v>44621</v>
      </c>
      <c r="I1626" s="182" t="s">
        <v>3431</v>
      </c>
      <c r="J1626" s="182" t="s">
        <v>3439</v>
      </c>
      <c r="K1626" s="180" t="s">
        <v>40</v>
      </c>
      <c r="L1626" s="217" t="s">
        <v>989</v>
      </c>
      <c r="M1626" s="217" t="s">
        <v>989</v>
      </c>
      <c r="N1626" s="181" t="s">
        <v>41</v>
      </c>
      <c r="O1626" s="270">
        <v>44859</v>
      </c>
      <c r="P1626" s="182" t="s">
        <v>989</v>
      </c>
    </row>
    <row r="1627" spans="1:16" ht="75" customHeight="1" x14ac:dyDescent="0.2">
      <c r="A1627" s="174">
        <f t="shared" si="25"/>
        <v>1619</v>
      </c>
      <c r="B1627" s="274" t="s">
        <v>3326</v>
      </c>
      <c r="C1627" s="274" t="s">
        <v>3350</v>
      </c>
      <c r="D1627" s="285" t="s">
        <v>3351</v>
      </c>
      <c r="E1627" s="273" t="s">
        <v>83</v>
      </c>
      <c r="F1627" s="274" t="s">
        <v>34</v>
      </c>
      <c r="G1627" s="273" t="s">
        <v>35</v>
      </c>
      <c r="H1627" s="269">
        <v>44643</v>
      </c>
      <c r="I1627" s="182" t="s">
        <v>3431</v>
      </c>
      <c r="J1627" s="182" t="s">
        <v>3439</v>
      </c>
      <c r="K1627" s="180" t="s">
        <v>40</v>
      </c>
      <c r="L1627" s="217" t="s">
        <v>989</v>
      </c>
      <c r="M1627" s="217" t="s">
        <v>989</v>
      </c>
      <c r="N1627" s="181" t="s">
        <v>41</v>
      </c>
      <c r="O1627" s="270">
        <v>44859</v>
      </c>
      <c r="P1627" s="182" t="s">
        <v>989</v>
      </c>
    </row>
    <row r="1628" spans="1:16" ht="75" customHeight="1" x14ac:dyDescent="0.2">
      <c r="A1628" s="174">
        <f t="shared" si="25"/>
        <v>1620</v>
      </c>
      <c r="B1628" s="274" t="s">
        <v>3326</v>
      </c>
      <c r="C1628" s="274" t="s">
        <v>3352</v>
      </c>
      <c r="D1628" s="285" t="s">
        <v>3353</v>
      </c>
      <c r="E1628" s="273" t="s">
        <v>83</v>
      </c>
      <c r="F1628" s="274" t="s">
        <v>34</v>
      </c>
      <c r="G1628" s="273" t="s">
        <v>35</v>
      </c>
      <c r="H1628" s="269">
        <v>44643</v>
      </c>
      <c r="I1628" s="182" t="s">
        <v>3431</v>
      </c>
      <c r="J1628" s="182" t="s">
        <v>3439</v>
      </c>
      <c r="K1628" s="180" t="s">
        <v>40</v>
      </c>
      <c r="L1628" s="217" t="s">
        <v>989</v>
      </c>
      <c r="M1628" s="217" t="s">
        <v>989</v>
      </c>
      <c r="N1628" s="181" t="s">
        <v>41</v>
      </c>
      <c r="O1628" s="270">
        <v>44859</v>
      </c>
      <c r="P1628" s="182" t="s">
        <v>989</v>
      </c>
    </row>
    <row r="1629" spans="1:16" ht="75" customHeight="1" x14ac:dyDescent="0.2">
      <c r="A1629" s="174">
        <f t="shared" si="25"/>
        <v>1621</v>
      </c>
      <c r="B1629" s="274" t="s">
        <v>3326</v>
      </c>
      <c r="C1629" s="274" t="s">
        <v>3354</v>
      </c>
      <c r="D1629" s="285" t="s">
        <v>3355</v>
      </c>
      <c r="E1629" s="273" t="s">
        <v>83</v>
      </c>
      <c r="F1629" s="274" t="s">
        <v>34</v>
      </c>
      <c r="G1629" s="273" t="s">
        <v>35</v>
      </c>
      <c r="H1629" s="269">
        <v>44648</v>
      </c>
      <c r="I1629" s="182" t="s">
        <v>3431</v>
      </c>
      <c r="J1629" s="182" t="s">
        <v>3439</v>
      </c>
      <c r="K1629" s="180" t="s">
        <v>40</v>
      </c>
      <c r="L1629" s="217" t="s">
        <v>989</v>
      </c>
      <c r="M1629" s="217" t="s">
        <v>989</v>
      </c>
      <c r="N1629" s="181" t="s">
        <v>41</v>
      </c>
      <c r="O1629" s="270">
        <v>44859</v>
      </c>
      <c r="P1629" s="182" t="s">
        <v>989</v>
      </c>
    </row>
    <row r="1630" spans="1:16" ht="75" customHeight="1" x14ac:dyDescent="0.2">
      <c r="A1630" s="174">
        <f t="shared" si="25"/>
        <v>1622</v>
      </c>
      <c r="B1630" s="274" t="s">
        <v>3326</v>
      </c>
      <c r="C1630" s="274" t="s">
        <v>3356</v>
      </c>
      <c r="D1630" s="285" t="s">
        <v>3357</v>
      </c>
      <c r="E1630" s="273" t="s">
        <v>83</v>
      </c>
      <c r="F1630" s="274" t="s">
        <v>34</v>
      </c>
      <c r="G1630" s="273" t="s">
        <v>35</v>
      </c>
      <c r="H1630" s="269">
        <v>44652</v>
      </c>
      <c r="I1630" s="182" t="s">
        <v>3431</v>
      </c>
      <c r="J1630" s="182" t="s">
        <v>3439</v>
      </c>
      <c r="K1630" s="180" t="s">
        <v>40</v>
      </c>
      <c r="L1630" s="217" t="s">
        <v>989</v>
      </c>
      <c r="M1630" s="217" t="s">
        <v>989</v>
      </c>
      <c r="N1630" s="181" t="s">
        <v>41</v>
      </c>
      <c r="O1630" s="270">
        <v>44859</v>
      </c>
      <c r="P1630" s="182" t="s">
        <v>989</v>
      </c>
    </row>
    <row r="1631" spans="1:16" ht="75" customHeight="1" x14ac:dyDescent="0.2">
      <c r="A1631" s="174">
        <f t="shared" si="25"/>
        <v>1623</v>
      </c>
      <c r="B1631" s="274" t="s">
        <v>3326</v>
      </c>
      <c r="C1631" s="274" t="s">
        <v>3358</v>
      </c>
      <c r="D1631" s="285" t="s">
        <v>3359</v>
      </c>
      <c r="E1631" s="273" t="s">
        <v>83</v>
      </c>
      <c r="F1631" s="274" t="s">
        <v>34</v>
      </c>
      <c r="G1631" s="273" t="s">
        <v>35</v>
      </c>
      <c r="H1631" s="269">
        <v>44652</v>
      </c>
      <c r="I1631" s="182" t="s">
        <v>3431</v>
      </c>
      <c r="J1631" s="182" t="s">
        <v>3439</v>
      </c>
      <c r="K1631" s="180" t="s">
        <v>40</v>
      </c>
      <c r="L1631" s="217" t="s">
        <v>989</v>
      </c>
      <c r="M1631" s="217" t="s">
        <v>989</v>
      </c>
      <c r="N1631" s="181" t="s">
        <v>41</v>
      </c>
      <c r="O1631" s="270">
        <v>44859</v>
      </c>
      <c r="P1631" s="182" t="s">
        <v>989</v>
      </c>
    </row>
    <row r="1632" spans="1:16" ht="75" customHeight="1" x14ac:dyDescent="0.2">
      <c r="A1632" s="174">
        <f t="shared" si="25"/>
        <v>1624</v>
      </c>
      <c r="B1632" s="274" t="s">
        <v>3326</v>
      </c>
      <c r="C1632" s="274" t="s">
        <v>3360</v>
      </c>
      <c r="D1632" s="285" t="s">
        <v>3361</v>
      </c>
      <c r="E1632" s="273" t="s">
        <v>83</v>
      </c>
      <c r="F1632" s="274" t="s">
        <v>34</v>
      </c>
      <c r="G1632" s="273" t="s">
        <v>35</v>
      </c>
      <c r="H1632" s="269">
        <v>44623</v>
      </c>
      <c r="I1632" s="182" t="s">
        <v>3431</v>
      </c>
      <c r="J1632" s="182" t="s">
        <v>3439</v>
      </c>
      <c r="K1632" s="180" t="s">
        <v>40</v>
      </c>
      <c r="L1632" s="217" t="s">
        <v>989</v>
      </c>
      <c r="M1632" s="217" t="s">
        <v>989</v>
      </c>
      <c r="N1632" s="181" t="s">
        <v>41</v>
      </c>
      <c r="O1632" s="270">
        <v>44859</v>
      </c>
      <c r="P1632" s="182" t="s">
        <v>989</v>
      </c>
    </row>
    <row r="1633" spans="1:16" ht="75" customHeight="1" x14ac:dyDescent="0.2">
      <c r="A1633" s="174">
        <f t="shared" si="25"/>
        <v>1625</v>
      </c>
      <c r="B1633" s="274" t="s">
        <v>3326</v>
      </c>
      <c r="C1633" s="274" t="s">
        <v>3362</v>
      </c>
      <c r="D1633" s="285" t="s">
        <v>3330</v>
      </c>
      <c r="E1633" s="273" t="s">
        <v>83</v>
      </c>
      <c r="F1633" s="274" t="s">
        <v>34</v>
      </c>
      <c r="G1633" s="273" t="s">
        <v>35</v>
      </c>
      <c r="H1633" s="269">
        <v>44624</v>
      </c>
      <c r="I1633" s="182" t="s">
        <v>3431</v>
      </c>
      <c r="J1633" s="182" t="s">
        <v>3439</v>
      </c>
      <c r="K1633" s="180" t="s">
        <v>40</v>
      </c>
      <c r="L1633" s="217" t="s">
        <v>989</v>
      </c>
      <c r="M1633" s="217" t="s">
        <v>989</v>
      </c>
      <c r="N1633" s="181" t="s">
        <v>41</v>
      </c>
      <c r="O1633" s="270">
        <v>44859</v>
      </c>
      <c r="P1633" s="182" t="s">
        <v>989</v>
      </c>
    </row>
    <row r="1634" spans="1:16" ht="75" customHeight="1" x14ac:dyDescent="0.2">
      <c r="A1634" s="174">
        <f t="shared" si="25"/>
        <v>1626</v>
      </c>
      <c r="B1634" s="274" t="s">
        <v>3326</v>
      </c>
      <c r="C1634" s="274" t="s">
        <v>3363</v>
      </c>
      <c r="D1634" s="285" t="s">
        <v>3364</v>
      </c>
      <c r="E1634" s="273" t="s">
        <v>83</v>
      </c>
      <c r="F1634" s="274" t="s">
        <v>34</v>
      </c>
      <c r="G1634" s="273" t="s">
        <v>35</v>
      </c>
      <c r="H1634" s="269">
        <v>44624</v>
      </c>
      <c r="I1634" s="182" t="s">
        <v>3431</v>
      </c>
      <c r="J1634" s="182" t="s">
        <v>3439</v>
      </c>
      <c r="K1634" s="180" t="s">
        <v>40</v>
      </c>
      <c r="L1634" s="217" t="s">
        <v>989</v>
      </c>
      <c r="M1634" s="217" t="s">
        <v>989</v>
      </c>
      <c r="N1634" s="181" t="s">
        <v>41</v>
      </c>
      <c r="O1634" s="270">
        <v>44859</v>
      </c>
      <c r="P1634" s="182" t="s">
        <v>989</v>
      </c>
    </row>
    <row r="1635" spans="1:16" ht="75" customHeight="1" x14ac:dyDescent="0.2">
      <c r="A1635" s="174">
        <f t="shared" si="25"/>
        <v>1627</v>
      </c>
      <c r="B1635" s="274" t="s">
        <v>3326</v>
      </c>
      <c r="C1635" s="274" t="s">
        <v>3346</v>
      </c>
      <c r="D1635" s="285" t="s">
        <v>3365</v>
      </c>
      <c r="E1635" s="273" t="s">
        <v>83</v>
      </c>
      <c r="F1635" s="274" t="s">
        <v>34</v>
      </c>
      <c r="G1635" s="273" t="s">
        <v>35</v>
      </c>
      <c r="H1635" s="269">
        <v>44634</v>
      </c>
      <c r="I1635" s="182" t="s">
        <v>3431</v>
      </c>
      <c r="J1635" s="182" t="s">
        <v>3439</v>
      </c>
      <c r="K1635" s="180" t="s">
        <v>70</v>
      </c>
      <c r="L1635" s="180" t="s">
        <v>1045</v>
      </c>
      <c r="M1635" s="180" t="s">
        <v>1045</v>
      </c>
      <c r="N1635" s="181" t="s">
        <v>117</v>
      </c>
      <c r="O1635" s="270">
        <v>44861</v>
      </c>
      <c r="P1635" s="178" t="s">
        <v>1105</v>
      </c>
    </row>
    <row r="1636" spans="1:16" ht="75" customHeight="1" x14ac:dyDescent="0.2">
      <c r="A1636" s="174">
        <f t="shared" si="25"/>
        <v>1628</v>
      </c>
      <c r="B1636" s="274" t="s">
        <v>3326</v>
      </c>
      <c r="C1636" s="274" t="s">
        <v>3366</v>
      </c>
      <c r="D1636" s="285" t="s">
        <v>3367</v>
      </c>
      <c r="E1636" s="273" t="s">
        <v>83</v>
      </c>
      <c r="F1636" s="274" t="s">
        <v>34</v>
      </c>
      <c r="G1636" s="273" t="s">
        <v>35</v>
      </c>
      <c r="H1636" s="269">
        <v>44831</v>
      </c>
      <c r="I1636" s="182" t="s">
        <v>3431</v>
      </c>
      <c r="J1636" s="182" t="s">
        <v>3439</v>
      </c>
      <c r="K1636" s="180" t="s">
        <v>70</v>
      </c>
      <c r="L1636" s="180" t="s">
        <v>1045</v>
      </c>
      <c r="M1636" s="180" t="s">
        <v>1045</v>
      </c>
      <c r="N1636" s="181" t="s">
        <v>117</v>
      </c>
      <c r="O1636" s="270">
        <v>44861</v>
      </c>
      <c r="P1636" s="178" t="s">
        <v>1105</v>
      </c>
    </row>
    <row r="1637" spans="1:16" ht="75" customHeight="1" x14ac:dyDescent="0.2">
      <c r="A1637" s="174">
        <f t="shared" si="25"/>
        <v>1629</v>
      </c>
      <c r="B1637" s="274" t="s">
        <v>3326</v>
      </c>
      <c r="C1637" s="274" t="s">
        <v>3368</v>
      </c>
      <c r="D1637" s="285" t="s">
        <v>3369</v>
      </c>
      <c r="E1637" s="273" t="s">
        <v>83</v>
      </c>
      <c r="F1637" s="274" t="s">
        <v>34</v>
      </c>
      <c r="G1637" s="273" t="s">
        <v>35</v>
      </c>
      <c r="H1637" s="269">
        <v>44662</v>
      </c>
      <c r="I1637" s="182" t="s">
        <v>3431</v>
      </c>
      <c r="J1637" s="182" t="s">
        <v>3439</v>
      </c>
      <c r="K1637" s="180" t="s">
        <v>70</v>
      </c>
      <c r="L1637" s="180" t="s">
        <v>1045</v>
      </c>
      <c r="M1637" s="180" t="s">
        <v>1045</v>
      </c>
      <c r="N1637" s="181" t="s">
        <v>117</v>
      </c>
      <c r="O1637" s="270">
        <v>44861</v>
      </c>
      <c r="P1637" s="178" t="s">
        <v>1105</v>
      </c>
    </row>
    <row r="1638" spans="1:16" ht="75" customHeight="1" x14ac:dyDescent="0.2">
      <c r="A1638" s="174">
        <f t="shared" si="25"/>
        <v>1630</v>
      </c>
      <c r="B1638" s="274" t="s">
        <v>3326</v>
      </c>
      <c r="C1638" s="274" t="s">
        <v>3350</v>
      </c>
      <c r="D1638" s="285" t="s">
        <v>3370</v>
      </c>
      <c r="E1638" s="273" t="s">
        <v>83</v>
      </c>
      <c r="F1638" s="274" t="s">
        <v>34</v>
      </c>
      <c r="G1638" s="273" t="s">
        <v>35</v>
      </c>
      <c r="H1638" s="269">
        <v>44728</v>
      </c>
      <c r="I1638" s="182" t="s">
        <v>3431</v>
      </c>
      <c r="J1638" s="182" t="s">
        <v>3439</v>
      </c>
      <c r="K1638" s="180" t="s">
        <v>40</v>
      </c>
      <c r="L1638" s="217" t="s">
        <v>989</v>
      </c>
      <c r="M1638" s="217" t="s">
        <v>989</v>
      </c>
      <c r="N1638" s="181" t="s">
        <v>41</v>
      </c>
      <c r="O1638" s="270">
        <v>44859</v>
      </c>
      <c r="P1638" s="182" t="s">
        <v>989</v>
      </c>
    </row>
    <row r="1639" spans="1:16" ht="75" customHeight="1" x14ac:dyDescent="0.2">
      <c r="A1639" s="174">
        <f t="shared" si="25"/>
        <v>1631</v>
      </c>
      <c r="B1639" s="274" t="s">
        <v>3326</v>
      </c>
      <c r="C1639" s="274" t="s">
        <v>3352</v>
      </c>
      <c r="D1639" s="285" t="s">
        <v>3371</v>
      </c>
      <c r="E1639" s="273" t="s">
        <v>83</v>
      </c>
      <c r="F1639" s="274" t="s">
        <v>34</v>
      </c>
      <c r="G1639" s="273" t="s">
        <v>35</v>
      </c>
      <c r="H1639" s="269">
        <v>44728</v>
      </c>
      <c r="I1639" s="182" t="s">
        <v>3431</v>
      </c>
      <c r="J1639" s="182" t="s">
        <v>3439</v>
      </c>
      <c r="K1639" s="180" t="s">
        <v>40</v>
      </c>
      <c r="L1639" s="217" t="s">
        <v>989</v>
      </c>
      <c r="M1639" s="217" t="s">
        <v>989</v>
      </c>
      <c r="N1639" s="181" t="s">
        <v>41</v>
      </c>
      <c r="O1639" s="270">
        <v>44859</v>
      </c>
      <c r="P1639" s="182" t="s">
        <v>989</v>
      </c>
    </row>
    <row r="1640" spans="1:16" ht="75" customHeight="1" x14ac:dyDescent="0.2">
      <c r="A1640" s="174">
        <f t="shared" si="25"/>
        <v>1632</v>
      </c>
      <c r="B1640" s="274" t="s">
        <v>3326</v>
      </c>
      <c r="C1640" s="274" t="s">
        <v>3372</v>
      </c>
      <c r="D1640" s="285" t="s">
        <v>3373</v>
      </c>
      <c r="E1640" s="273" t="s">
        <v>83</v>
      </c>
      <c r="F1640" s="274" t="s">
        <v>34</v>
      </c>
      <c r="G1640" s="273" t="s">
        <v>35</v>
      </c>
      <c r="H1640" s="269">
        <v>44735</v>
      </c>
      <c r="I1640" s="182" t="s">
        <v>3431</v>
      </c>
      <c r="J1640" s="182" t="s">
        <v>3439</v>
      </c>
      <c r="K1640" s="180" t="s">
        <v>40</v>
      </c>
      <c r="L1640" s="217" t="s">
        <v>989</v>
      </c>
      <c r="M1640" s="217" t="s">
        <v>989</v>
      </c>
      <c r="N1640" s="181" t="s">
        <v>41</v>
      </c>
      <c r="O1640" s="270">
        <v>44859</v>
      </c>
      <c r="P1640" s="182" t="s">
        <v>989</v>
      </c>
    </row>
    <row r="1641" spans="1:16" ht="75" customHeight="1" x14ac:dyDescent="0.2">
      <c r="A1641" s="174">
        <f t="shared" si="25"/>
        <v>1633</v>
      </c>
      <c r="B1641" s="274" t="s">
        <v>3326</v>
      </c>
      <c r="C1641" s="274" t="s">
        <v>3374</v>
      </c>
      <c r="D1641" s="285" t="s">
        <v>3330</v>
      </c>
      <c r="E1641" s="273" t="s">
        <v>83</v>
      </c>
      <c r="F1641" s="274" t="s">
        <v>34</v>
      </c>
      <c r="G1641" s="273" t="s">
        <v>35</v>
      </c>
      <c r="H1641" s="269">
        <v>44727</v>
      </c>
      <c r="I1641" s="182" t="s">
        <v>3431</v>
      </c>
      <c r="J1641" s="182" t="s">
        <v>3439</v>
      </c>
      <c r="K1641" s="180" t="s">
        <v>40</v>
      </c>
      <c r="L1641" s="217" t="s">
        <v>989</v>
      </c>
      <c r="M1641" s="217" t="s">
        <v>989</v>
      </c>
      <c r="N1641" s="181" t="s">
        <v>41</v>
      </c>
      <c r="O1641" s="270">
        <v>44859</v>
      </c>
      <c r="P1641" s="182" t="s">
        <v>989</v>
      </c>
    </row>
    <row r="1642" spans="1:16" ht="75" customHeight="1" x14ac:dyDescent="0.2">
      <c r="A1642" s="174">
        <f t="shared" si="25"/>
        <v>1634</v>
      </c>
      <c r="B1642" s="274" t="s">
        <v>3326</v>
      </c>
      <c r="C1642" s="274" t="s">
        <v>3358</v>
      </c>
      <c r="D1642" s="285" t="s">
        <v>3375</v>
      </c>
      <c r="E1642" s="273" t="s">
        <v>83</v>
      </c>
      <c r="F1642" s="274" t="s">
        <v>34</v>
      </c>
      <c r="G1642" s="273" t="s">
        <v>35</v>
      </c>
      <c r="H1642" s="269">
        <v>44740</v>
      </c>
      <c r="I1642" s="182" t="s">
        <v>3431</v>
      </c>
      <c r="J1642" s="182" t="s">
        <v>3439</v>
      </c>
      <c r="K1642" s="180" t="s">
        <v>40</v>
      </c>
      <c r="L1642" s="217" t="s">
        <v>989</v>
      </c>
      <c r="M1642" s="217" t="s">
        <v>989</v>
      </c>
      <c r="N1642" s="181" t="s">
        <v>41</v>
      </c>
      <c r="O1642" s="270">
        <v>44859</v>
      </c>
      <c r="P1642" s="182" t="s">
        <v>989</v>
      </c>
    </row>
    <row r="1643" spans="1:16" ht="75" customHeight="1" x14ac:dyDescent="0.2">
      <c r="A1643" s="174">
        <f t="shared" si="25"/>
        <v>1635</v>
      </c>
      <c r="B1643" s="274" t="s">
        <v>3326</v>
      </c>
      <c r="C1643" s="215" t="s">
        <v>3376</v>
      </c>
      <c r="D1643" s="288" t="s">
        <v>3377</v>
      </c>
      <c r="E1643" s="289" t="s">
        <v>83</v>
      </c>
      <c r="F1643" s="215" t="s">
        <v>34</v>
      </c>
      <c r="G1643" s="289" t="s">
        <v>35</v>
      </c>
      <c r="H1643" s="269">
        <v>44601</v>
      </c>
      <c r="I1643" s="182" t="s">
        <v>3431</v>
      </c>
      <c r="J1643" s="182" t="s">
        <v>3439</v>
      </c>
      <c r="K1643" s="180" t="s">
        <v>40</v>
      </c>
      <c r="L1643" s="217" t="s">
        <v>989</v>
      </c>
      <c r="M1643" s="217" t="s">
        <v>989</v>
      </c>
      <c r="N1643" s="181" t="s">
        <v>41</v>
      </c>
      <c r="O1643" s="263">
        <v>44924</v>
      </c>
      <c r="P1643" s="258" t="s">
        <v>989</v>
      </c>
    </row>
    <row r="1644" spans="1:16" ht="75" customHeight="1" x14ac:dyDescent="0.2">
      <c r="A1644" s="174">
        <f t="shared" si="25"/>
        <v>1636</v>
      </c>
      <c r="B1644" s="274" t="s">
        <v>3326</v>
      </c>
      <c r="C1644" s="215" t="s">
        <v>3378</v>
      </c>
      <c r="D1644" s="288" t="s">
        <v>3379</v>
      </c>
      <c r="E1644" s="289" t="s">
        <v>83</v>
      </c>
      <c r="F1644" s="215" t="s">
        <v>34</v>
      </c>
      <c r="G1644" s="289" t="s">
        <v>35</v>
      </c>
      <c r="H1644" s="269">
        <v>44602</v>
      </c>
      <c r="I1644" s="182" t="s">
        <v>3431</v>
      </c>
      <c r="J1644" s="182" t="s">
        <v>3439</v>
      </c>
      <c r="K1644" s="268" t="s">
        <v>70</v>
      </c>
      <c r="L1644" s="262" t="s">
        <v>989</v>
      </c>
      <c r="M1644" s="262" t="s">
        <v>989</v>
      </c>
      <c r="N1644" s="200" t="s">
        <v>41</v>
      </c>
      <c r="O1644" s="271">
        <v>44924</v>
      </c>
      <c r="P1644" s="258" t="s">
        <v>989</v>
      </c>
    </row>
    <row r="1645" spans="1:16" ht="75" customHeight="1" x14ac:dyDescent="0.2">
      <c r="A1645" s="174">
        <f t="shared" si="25"/>
        <v>1637</v>
      </c>
      <c r="B1645" s="274" t="s">
        <v>3326</v>
      </c>
      <c r="C1645" s="215" t="s">
        <v>3350</v>
      </c>
      <c r="D1645" s="288" t="s">
        <v>3380</v>
      </c>
      <c r="E1645" s="289" t="s">
        <v>83</v>
      </c>
      <c r="F1645" s="215" t="s">
        <v>34</v>
      </c>
      <c r="G1645" s="289" t="s">
        <v>35</v>
      </c>
      <c r="H1645" s="269">
        <v>44606</v>
      </c>
      <c r="I1645" s="182" t="s">
        <v>3431</v>
      </c>
      <c r="J1645" s="182" t="s">
        <v>3439</v>
      </c>
      <c r="K1645" s="180" t="s">
        <v>40</v>
      </c>
      <c r="L1645" s="217" t="s">
        <v>989</v>
      </c>
      <c r="M1645" s="217" t="s">
        <v>989</v>
      </c>
      <c r="N1645" s="181" t="s">
        <v>41</v>
      </c>
      <c r="O1645" s="263">
        <v>44924</v>
      </c>
      <c r="P1645" s="258" t="s">
        <v>989</v>
      </c>
    </row>
    <row r="1646" spans="1:16" ht="75" customHeight="1" x14ac:dyDescent="0.2">
      <c r="A1646" s="174">
        <f t="shared" si="25"/>
        <v>1638</v>
      </c>
      <c r="B1646" s="274" t="s">
        <v>3326</v>
      </c>
      <c r="C1646" s="215" t="s">
        <v>3352</v>
      </c>
      <c r="D1646" s="288" t="s">
        <v>3381</v>
      </c>
      <c r="E1646" s="289" t="s">
        <v>83</v>
      </c>
      <c r="F1646" s="215" t="s">
        <v>34</v>
      </c>
      <c r="G1646" s="289" t="s">
        <v>35</v>
      </c>
      <c r="H1646" s="269">
        <v>44606</v>
      </c>
      <c r="I1646" s="182" t="s">
        <v>3431</v>
      </c>
      <c r="J1646" s="182" t="s">
        <v>3439</v>
      </c>
      <c r="K1646" s="180" t="s">
        <v>40</v>
      </c>
      <c r="L1646" s="217" t="s">
        <v>989</v>
      </c>
      <c r="M1646" s="217" t="s">
        <v>989</v>
      </c>
      <c r="N1646" s="181" t="s">
        <v>41</v>
      </c>
      <c r="O1646" s="263">
        <v>44924</v>
      </c>
      <c r="P1646" s="258" t="s">
        <v>989</v>
      </c>
    </row>
    <row r="1647" spans="1:16" ht="75" customHeight="1" x14ac:dyDescent="0.2">
      <c r="A1647" s="174">
        <f t="shared" si="25"/>
        <v>1639</v>
      </c>
      <c r="B1647" s="274" t="s">
        <v>3326</v>
      </c>
      <c r="C1647" s="215" t="s">
        <v>3372</v>
      </c>
      <c r="D1647" s="288" t="s">
        <v>3382</v>
      </c>
      <c r="E1647" s="289" t="s">
        <v>83</v>
      </c>
      <c r="F1647" s="215" t="s">
        <v>34</v>
      </c>
      <c r="G1647" s="289" t="s">
        <v>35</v>
      </c>
      <c r="H1647" s="269">
        <v>44606</v>
      </c>
      <c r="I1647" s="182" t="s">
        <v>3431</v>
      </c>
      <c r="J1647" s="182" t="s">
        <v>3439</v>
      </c>
      <c r="K1647" s="180" t="s">
        <v>40</v>
      </c>
      <c r="L1647" s="217" t="s">
        <v>989</v>
      </c>
      <c r="M1647" s="217" t="s">
        <v>989</v>
      </c>
      <c r="N1647" s="181" t="s">
        <v>41</v>
      </c>
      <c r="O1647" s="263">
        <v>44924</v>
      </c>
      <c r="P1647" s="258" t="s">
        <v>989</v>
      </c>
    </row>
    <row r="1648" spans="1:16" ht="75" customHeight="1" x14ac:dyDescent="0.2">
      <c r="A1648" s="174">
        <f t="shared" si="25"/>
        <v>1640</v>
      </c>
      <c r="B1648" s="274" t="s">
        <v>3326</v>
      </c>
      <c r="C1648" s="274" t="s">
        <v>3368</v>
      </c>
      <c r="D1648" s="285" t="s">
        <v>3383</v>
      </c>
      <c r="E1648" s="273" t="s">
        <v>83</v>
      </c>
      <c r="F1648" s="274" t="s">
        <v>84</v>
      </c>
      <c r="G1648" s="273" t="s">
        <v>35</v>
      </c>
      <c r="H1648" s="225">
        <v>44958</v>
      </c>
      <c r="I1648" s="182" t="s">
        <v>3431</v>
      </c>
      <c r="J1648" s="182" t="s">
        <v>3439</v>
      </c>
      <c r="K1648" s="180" t="s">
        <v>70</v>
      </c>
      <c r="L1648" s="180" t="s">
        <v>1045</v>
      </c>
      <c r="M1648" s="180" t="s">
        <v>1045</v>
      </c>
      <c r="N1648" s="181" t="s">
        <v>117</v>
      </c>
      <c r="O1648" s="270">
        <v>44861</v>
      </c>
      <c r="P1648" s="178" t="s">
        <v>1105</v>
      </c>
    </row>
    <row r="1649" spans="1:16" ht="75" customHeight="1" x14ac:dyDescent="0.2">
      <c r="A1649" s="174">
        <f t="shared" si="25"/>
        <v>1641</v>
      </c>
      <c r="B1649" s="274" t="s">
        <v>3326</v>
      </c>
      <c r="C1649" s="215" t="s">
        <v>3358</v>
      </c>
      <c r="D1649" s="288" t="s">
        <v>3384</v>
      </c>
      <c r="E1649" s="289" t="s">
        <v>83</v>
      </c>
      <c r="F1649" s="215" t="s">
        <v>34</v>
      </c>
      <c r="G1649" s="289" t="s">
        <v>35</v>
      </c>
      <c r="H1649" s="269">
        <v>44606</v>
      </c>
      <c r="I1649" s="182" t="s">
        <v>3431</v>
      </c>
      <c r="J1649" s="182" t="s">
        <v>3439</v>
      </c>
      <c r="K1649" s="180" t="s">
        <v>40</v>
      </c>
      <c r="L1649" s="217" t="s">
        <v>989</v>
      </c>
      <c r="M1649" s="217" t="s">
        <v>989</v>
      </c>
      <c r="N1649" s="181" t="s">
        <v>41</v>
      </c>
      <c r="O1649" s="263">
        <v>44924</v>
      </c>
      <c r="P1649" s="258" t="s">
        <v>989</v>
      </c>
    </row>
    <row r="1650" spans="1:16" ht="75" customHeight="1" x14ac:dyDescent="0.2">
      <c r="A1650" s="174">
        <f t="shared" si="25"/>
        <v>1642</v>
      </c>
      <c r="B1650" s="274" t="s">
        <v>3326</v>
      </c>
      <c r="C1650" s="274" t="s">
        <v>3340</v>
      </c>
      <c r="D1650" s="285" t="s">
        <v>3385</v>
      </c>
      <c r="E1650" s="273" t="s">
        <v>83</v>
      </c>
      <c r="F1650" s="274" t="s">
        <v>34</v>
      </c>
      <c r="G1650" s="273" t="s">
        <v>35</v>
      </c>
      <c r="H1650" s="269">
        <v>44613</v>
      </c>
      <c r="I1650" s="182" t="s">
        <v>3431</v>
      </c>
      <c r="J1650" s="182" t="s">
        <v>3439</v>
      </c>
      <c r="K1650" s="180" t="s">
        <v>40</v>
      </c>
      <c r="L1650" s="217" t="s">
        <v>989</v>
      </c>
      <c r="M1650" s="217" t="s">
        <v>989</v>
      </c>
      <c r="N1650" s="181" t="s">
        <v>41</v>
      </c>
      <c r="O1650" s="270">
        <v>44859</v>
      </c>
      <c r="P1650" s="182" t="s">
        <v>989</v>
      </c>
    </row>
    <row r="1651" spans="1:16" ht="75" customHeight="1" x14ac:dyDescent="0.2">
      <c r="A1651" s="174">
        <f t="shared" si="25"/>
        <v>1643</v>
      </c>
      <c r="B1651" s="274" t="s">
        <v>3326</v>
      </c>
      <c r="C1651" s="274" t="s">
        <v>3342</v>
      </c>
      <c r="D1651" s="285" t="s">
        <v>3386</v>
      </c>
      <c r="E1651" s="273" t="s">
        <v>83</v>
      </c>
      <c r="F1651" s="274" t="s">
        <v>34</v>
      </c>
      <c r="G1651" s="273" t="s">
        <v>35</v>
      </c>
      <c r="H1651" s="269">
        <v>44613</v>
      </c>
      <c r="I1651" s="182" t="s">
        <v>3431</v>
      </c>
      <c r="J1651" s="182" t="s">
        <v>3439</v>
      </c>
      <c r="K1651" s="180" t="s">
        <v>40</v>
      </c>
      <c r="L1651" s="217" t="s">
        <v>989</v>
      </c>
      <c r="M1651" s="217" t="s">
        <v>989</v>
      </c>
      <c r="N1651" s="181" t="s">
        <v>41</v>
      </c>
      <c r="O1651" s="270">
        <v>44859</v>
      </c>
      <c r="P1651" s="182" t="s">
        <v>989</v>
      </c>
    </row>
    <row r="1652" spans="1:16" ht="75" customHeight="1" x14ac:dyDescent="0.2">
      <c r="A1652" s="174">
        <f t="shared" si="25"/>
        <v>1644</v>
      </c>
      <c r="B1652" s="274" t="s">
        <v>3326</v>
      </c>
      <c r="C1652" s="274" t="s">
        <v>3344</v>
      </c>
      <c r="D1652" s="285" t="s">
        <v>3345</v>
      </c>
      <c r="E1652" s="273" t="s">
        <v>83</v>
      </c>
      <c r="F1652" s="274" t="s">
        <v>34</v>
      </c>
      <c r="G1652" s="273" t="s">
        <v>35</v>
      </c>
      <c r="H1652" s="269">
        <v>44613</v>
      </c>
      <c r="I1652" s="182" t="s">
        <v>3431</v>
      </c>
      <c r="J1652" s="182" t="s">
        <v>3439</v>
      </c>
      <c r="K1652" s="180" t="s">
        <v>70</v>
      </c>
      <c r="L1652" s="180" t="s">
        <v>1045</v>
      </c>
      <c r="M1652" s="180" t="s">
        <v>1045</v>
      </c>
      <c r="N1652" s="181" t="s">
        <v>117</v>
      </c>
      <c r="O1652" s="270">
        <v>44861</v>
      </c>
      <c r="P1652" s="178" t="s">
        <v>1105</v>
      </c>
    </row>
    <row r="1653" spans="1:16" ht="75" customHeight="1" x14ac:dyDescent="0.2">
      <c r="A1653" s="174">
        <f t="shared" si="25"/>
        <v>1645</v>
      </c>
      <c r="B1653" s="274" t="s">
        <v>3326</v>
      </c>
      <c r="C1653" s="274" t="s">
        <v>3346</v>
      </c>
      <c r="D1653" s="285" t="s">
        <v>3387</v>
      </c>
      <c r="E1653" s="273" t="s">
        <v>83</v>
      </c>
      <c r="F1653" s="274" t="s">
        <v>34</v>
      </c>
      <c r="G1653" s="273" t="s">
        <v>35</v>
      </c>
      <c r="H1653" s="269">
        <v>44613</v>
      </c>
      <c r="I1653" s="182" t="s">
        <v>3431</v>
      </c>
      <c r="J1653" s="182" t="s">
        <v>3439</v>
      </c>
      <c r="K1653" s="180" t="s">
        <v>70</v>
      </c>
      <c r="L1653" s="180" t="s">
        <v>1045</v>
      </c>
      <c r="M1653" s="180" t="s">
        <v>1045</v>
      </c>
      <c r="N1653" s="181" t="s">
        <v>117</v>
      </c>
      <c r="O1653" s="270">
        <v>44861</v>
      </c>
      <c r="P1653" s="178" t="s">
        <v>1105</v>
      </c>
    </row>
    <row r="1654" spans="1:16" ht="75" customHeight="1" x14ac:dyDescent="0.2">
      <c r="A1654" s="174">
        <f t="shared" si="25"/>
        <v>1646</v>
      </c>
      <c r="B1654" s="274" t="s">
        <v>3326</v>
      </c>
      <c r="C1654" s="274" t="s">
        <v>3368</v>
      </c>
      <c r="D1654" s="285" t="s">
        <v>3383</v>
      </c>
      <c r="E1654" s="273" t="s">
        <v>83</v>
      </c>
      <c r="F1654" s="274" t="s">
        <v>84</v>
      </c>
      <c r="G1654" s="273" t="s">
        <v>35</v>
      </c>
      <c r="H1654" s="269">
        <v>44620</v>
      </c>
      <c r="I1654" s="182" t="s">
        <v>3431</v>
      </c>
      <c r="J1654" s="182" t="s">
        <v>3439</v>
      </c>
      <c r="K1654" s="180" t="s">
        <v>70</v>
      </c>
      <c r="L1654" s="180" t="s">
        <v>1045</v>
      </c>
      <c r="M1654" s="180" t="s">
        <v>1045</v>
      </c>
      <c r="N1654" s="181" t="s">
        <v>117</v>
      </c>
      <c r="O1654" s="270">
        <v>44861</v>
      </c>
      <c r="P1654" s="178" t="s">
        <v>1105</v>
      </c>
    </row>
    <row r="1655" spans="1:16" ht="75" customHeight="1" x14ac:dyDescent="0.2">
      <c r="A1655" s="174">
        <f t="shared" si="25"/>
        <v>1647</v>
      </c>
      <c r="B1655" s="274" t="s">
        <v>3326</v>
      </c>
      <c r="C1655" s="274" t="s">
        <v>3350</v>
      </c>
      <c r="D1655" s="285" t="s">
        <v>3380</v>
      </c>
      <c r="E1655" s="273" t="s">
        <v>83</v>
      </c>
      <c r="F1655" s="274" t="s">
        <v>34</v>
      </c>
      <c r="G1655" s="273" t="s">
        <v>35</v>
      </c>
      <c r="H1655" s="269">
        <v>44620</v>
      </c>
      <c r="I1655" s="182" t="s">
        <v>3431</v>
      </c>
      <c r="J1655" s="182" t="s">
        <v>3439</v>
      </c>
      <c r="K1655" s="180" t="s">
        <v>40</v>
      </c>
      <c r="L1655" s="217" t="s">
        <v>989</v>
      </c>
      <c r="M1655" s="217" t="s">
        <v>989</v>
      </c>
      <c r="N1655" s="181" t="s">
        <v>41</v>
      </c>
      <c r="O1655" s="270">
        <v>44859</v>
      </c>
      <c r="P1655" s="182" t="s">
        <v>989</v>
      </c>
    </row>
    <row r="1656" spans="1:16" ht="75" customHeight="1" x14ac:dyDescent="0.2">
      <c r="A1656" s="174">
        <f t="shared" si="25"/>
        <v>1648</v>
      </c>
      <c r="B1656" s="274" t="s">
        <v>3326</v>
      </c>
      <c r="C1656" s="274" t="s">
        <v>3352</v>
      </c>
      <c r="D1656" s="285" t="s">
        <v>3381</v>
      </c>
      <c r="E1656" s="273" t="s">
        <v>83</v>
      </c>
      <c r="F1656" s="274" t="s">
        <v>34</v>
      </c>
      <c r="G1656" s="273" t="s">
        <v>35</v>
      </c>
      <c r="H1656" s="269">
        <v>44620</v>
      </c>
      <c r="I1656" s="182" t="s">
        <v>3431</v>
      </c>
      <c r="J1656" s="182" t="s">
        <v>3439</v>
      </c>
      <c r="K1656" s="180" t="s">
        <v>40</v>
      </c>
      <c r="L1656" s="217" t="s">
        <v>989</v>
      </c>
      <c r="M1656" s="217" t="s">
        <v>989</v>
      </c>
      <c r="N1656" s="181" t="s">
        <v>41</v>
      </c>
      <c r="O1656" s="270">
        <v>44859</v>
      </c>
      <c r="P1656" s="182" t="s">
        <v>989</v>
      </c>
    </row>
    <row r="1657" spans="1:16" ht="75" customHeight="1" x14ac:dyDescent="0.2">
      <c r="A1657" s="174">
        <f t="shared" si="25"/>
        <v>1649</v>
      </c>
      <c r="B1657" s="274" t="s">
        <v>3326</v>
      </c>
      <c r="C1657" s="274" t="s">
        <v>3372</v>
      </c>
      <c r="D1657" s="285" t="s">
        <v>3382</v>
      </c>
      <c r="E1657" s="273" t="s">
        <v>83</v>
      </c>
      <c r="F1657" s="274" t="s">
        <v>34</v>
      </c>
      <c r="G1657" s="273" t="s">
        <v>35</v>
      </c>
      <c r="H1657" s="269">
        <v>44620</v>
      </c>
      <c r="I1657" s="182" t="s">
        <v>3431</v>
      </c>
      <c r="J1657" s="182" t="s">
        <v>3439</v>
      </c>
      <c r="K1657" s="180" t="s">
        <v>40</v>
      </c>
      <c r="L1657" s="217" t="s">
        <v>989</v>
      </c>
      <c r="M1657" s="217" t="s">
        <v>989</v>
      </c>
      <c r="N1657" s="181" t="s">
        <v>41</v>
      </c>
      <c r="O1657" s="270">
        <v>44859</v>
      </c>
      <c r="P1657" s="182" t="s">
        <v>989</v>
      </c>
    </row>
    <row r="1658" spans="1:16" ht="75" customHeight="1" x14ac:dyDescent="0.2">
      <c r="A1658" s="174">
        <f t="shared" si="25"/>
        <v>1650</v>
      </c>
      <c r="B1658" s="274" t="s">
        <v>3326</v>
      </c>
      <c r="C1658" s="274" t="s">
        <v>3358</v>
      </c>
      <c r="D1658" s="285" t="s">
        <v>3384</v>
      </c>
      <c r="E1658" s="273" t="s">
        <v>83</v>
      </c>
      <c r="F1658" s="274" t="s">
        <v>34</v>
      </c>
      <c r="G1658" s="273" t="s">
        <v>35</v>
      </c>
      <c r="H1658" s="269">
        <v>44620</v>
      </c>
      <c r="I1658" s="182" t="s">
        <v>3431</v>
      </c>
      <c r="J1658" s="182" t="s">
        <v>3439</v>
      </c>
      <c r="K1658" s="180" t="s">
        <v>40</v>
      </c>
      <c r="L1658" s="217" t="s">
        <v>989</v>
      </c>
      <c r="M1658" s="217" t="s">
        <v>989</v>
      </c>
      <c r="N1658" s="181" t="s">
        <v>41</v>
      </c>
      <c r="O1658" s="270">
        <v>44859</v>
      </c>
      <c r="P1658" s="182" t="s">
        <v>989</v>
      </c>
    </row>
    <row r="1659" spans="1:16" ht="75" customHeight="1" x14ac:dyDescent="0.2">
      <c r="A1659" s="174">
        <f t="shared" si="25"/>
        <v>1651</v>
      </c>
      <c r="B1659" s="274" t="s">
        <v>3326</v>
      </c>
      <c r="C1659" s="274" t="s">
        <v>3388</v>
      </c>
      <c r="D1659" s="285" t="s">
        <v>3389</v>
      </c>
      <c r="E1659" s="273" t="s">
        <v>83</v>
      </c>
      <c r="F1659" s="274" t="s">
        <v>34</v>
      </c>
      <c r="G1659" s="273" t="s">
        <v>35</v>
      </c>
      <c r="H1659" s="269">
        <v>44620</v>
      </c>
      <c r="I1659" s="182" t="s">
        <v>3431</v>
      </c>
      <c r="J1659" s="182" t="s">
        <v>3439</v>
      </c>
      <c r="K1659" s="180" t="s">
        <v>40</v>
      </c>
      <c r="L1659" s="217" t="s">
        <v>989</v>
      </c>
      <c r="M1659" s="217" t="s">
        <v>989</v>
      </c>
      <c r="N1659" s="181" t="s">
        <v>41</v>
      </c>
      <c r="O1659" s="270">
        <v>44859</v>
      </c>
      <c r="P1659" s="182" t="s">
        <v>989</v>
      </c>
    </row>
    <row r="1660" spans="1:16" ht="75" customHeight="1" x14ac:dyDescent="0.2">
      <c r="A1660" s="174">
        <f t="shared" si="25"/>
        <v>1652</v>
      </c>
      <c r="B1660" s="274" t="s">
        <v>3326</v>
      </c>
      <c r="C1660" s="274" t="s">
        <v>3390</v>
      </c>
      <c r="D1660" s="285" t="s">
        <v>3389</v>
      </c>
      <c r="E1660" s="273" t="s">
        <v>83</v>
      </c>
      <c r="F1660" s="274" t="s">
        <v>34</v>
      </c>
      <c r="G1660" s="273" t="s">
        <v>35</v>
      </c>
      <c r="H1660" s="269">
        <v>44606</v>
      </c>
      <c r="I1660" s="182" t="s">
        <v>3431</v>
      </c>
      <c r="J1660" s="182" t="s">
        <v>3439</v>
      </c>
      <c r="K1660" s="180" t="s">
        <v>40</v>
      </c>
      <c r="L1660" s="217" t="s">
        <v>989</v>
      </c>
      <c r="M1660" s="217" t="s">
        <v>989</v>
      </c>
      <c r="N1660" s="181" t="s">
        <v>41</v>
      </c>
      <c r="O1660" s="270">
        <v>44859</v>
      </c>
      <c r="P1660" s="182" t="s">
        <v>989</v>
      </c>
    </row>
    <row r="1661" spans="1:16" ht="75" customHeight="1" x14ac:dyDescent="0.2">
      <c r="A1661" s="174">
        <f t="shared" si="25"/>
        <v>1653</v>
      </c>
      <c r="B1661" s="274" t="s">
        <v>3326</v>
      </c>
      <c r="C1661" s="274" t="s">
        <v>3376</v>
      </c>
      <c r="D1661" s="285" t="s">
        <v>3377</v>
      </c>
      <c r="E1661" s="273" t="s">
        <v>83</v>
      </c>
      <c r="F1661" s="274" t="s">
        <v>34</v>
      </c>
      <c r="G1661" s="273" t="s">
        <v>35</v>
      </c>
      <c r="H1661" s="269">
        <v>44610</v>
      </c>
      <c r="I1661" s="182" t="s">
        <v>3431</v>
      </c>
      <c r="J1661" s="182" t="s">
        <v>3439</v>
      </c>
      <c r="K1661" s="180" t="s">
        <v>40</v>
      </c>
      <c r="L1661" s="217" t="s">
        <v>989</v>
      </c>
      <c r="M1661" s="217" t="s">
        <v>989</v>
      </c>
      <c r="N1661" s="181" t="s">
        <v>41</v>
      </c>
      <c r="O1661" s="270">
        <v>44859</v>
      </c>
      <c r="P1661" s="182" t="s">
        <v>989</v>
      </c>
    </row>
    <row r="1662" spans="1:16" ht="75" customHeight="1" x14ac:dyDescent="0.2">
      <c r="A1662" s="174">
        <f t="shared" si="25"/>
        <v>1654</v>
      </c>
      <c r="B1662" s="274" t="s">
        <v>3326</v>
      </c>
      <c r="C1662" s="274" t="s">
        <v>3378</v>
      </c>
      <c r="D1662" s="285" t="s">
        <v>3379</v>
      </c>
      <c r="E1662" s="273" t="s">
        <v>83</v>
      </c>
      <c r="F1662" s="274" t="s">
        <v>34</v>
      </c>
      <c r="G1662" s="273" t="s">
        <v>35</v>
      </c>
      <c r="H1662" s="269">
        <v>44616</v>
      </c>
      <c r="I1662" s="182" t="s">
        <v>3431</v>
      </c>
      <c r="J1662" s="182" t="s">
        <v>3439</v>
      </c>
      <c r="K1662" s="180" t="s">
        <v>70</v>
      </c>
      <c r="L1662" s="180" t="s">
        <v>1045</v>
      </c>
      <c r="M1662" s="180" t="s">
        <v>1045</v>
      </c>
      <c r="N1662" s="181" t="s">
        <v>117</v>
      </c>
      <c r="O1662" s="270">
        <v>44861</v>
      </c>
      <c r="P1662" s="178" t="s">
        <v>1105</v>
      </c>
    </row>
    <row r="1663" spans="1:16" ht="75" customHeight="1" x14ac:dyDescent="0.2">
      <c r="A1663" s="174">
        <f t="shared" si="25"/>
        <v>1655</v>
      </c>
      <c r="B1663" s="274" t="s">
        <v>3326</v>
      </c>
      <c r="C1663" s="274" t="s">
        <v>3368</v>
      </c>
      <c r="D1663" s="285" t="s">
        <v>3383</v>
      </c>
      <c r="E1663" s="273" t="s">
        <v>83</v>
      </c>
      <c r="F1663" s="274" t="s">
        <v>84</v>
      </c>
      <c r="G1663" s="273" t="s">
        <v>35</v>
      </c>
      <c r="H1663" s="269">
        <v>44634</v>
      </c>
      <c r="I1663" s="182" t="s">
        <v>3431</v>
      </c>
      <c r="J1663" s="182" t="s">
        <v>3439</v>
      </c>
      <c r="K1663" s="180" t="s">
        <v>70</v>
      </c>
      <c r="L1663" s="180" t="s">
        <v>1045</v>
      </c>
      <c r="M1663" s="180" t="s">
        <v>1045</v>
      </c>
      <c r="N1663" s="181" t="s">
        <v>117</v>
      </c>
      <c r="O1663" s="270">
        <v>44861</v>
      </c>
      <c r="P1663" s="178" t="s">
        <v>1105</v>
      </c>
    </row>
    <row r="1664" spans="1:16" ht="75" customHeight="1" x14ac:dyDescent="0.2">
      <c r="A1664" s="174">
        <f t="shared" si="25"/>
        <v>1656</v>
      </c>
      <c r="B1664" s="274" t="s">
        <v>3326</v>
      </c>
      <c r="C1664" s="274" t="s">
        <v>3350</v>
      </c>
      <c r="D1664" s="285" t="s">
        <v>3380</v>
      </c>
      <c r="E1664" s="273" t="s">
        <v>83</v>
      </c>
      <c r="F1664" s="274" t="s">
        <v>34</v>
      </c>
      <c r="G1664" s="273" t="s">
        <v>35</v>
      </c>
      <c r="H1664" s="269">
        <v>44634</v>
      </c>
      <c r="I1664" s="182" t="s">
        <v>3431</v>
      </c>
      <c r="J1664" s="182" t="s">
        <v>3439</v>
      </c>
      <c r="K1664" s="180" t="s">
        <v>40</v>
      </c>
      <c r="L1664" s="217" t="s">
        <v>989</v>
      </c>
      <c r="M1664" s="217" t="s">
        <v>989</v>
      </c>
      <c r="N1664" s="181" t="s">
        <v>41</v>
      </c>
      <c r="O1664" s="270">
        <v>44859</v>
      </c>
      <c r="P1664" s="182" t="s">
        <v>989</v>
      </c>
    </row>
    <row r="1665" spans="1:16" ht="75" customHeight="1" x14ac:dyDescent="0.2">
      <c r="A1665" s="174">
        <f t="shared" si="25"/>
        <v>1657</v>
      </c>
      <c r="B1665" s="274" t="s">
        <v>3326</v>
      </c>
      <c r="C1665" s="274" t="s">
        <v>3352</v>
      </c>
      <c r="D1665" s="285" t="s">
        <v>3381</v>
      </c>
      <c r="E1665" s="273" t="s">
        <v>83</v>
      </c>
      <c r="F1665" s="274" t="s">
        <v>34</v>
      </c>
      <c r="G1665" s="273" t="s">
        <v>35</v>
      </c>
      <c r="H1665" s="269">
        <v>44634</v>
      </c>
      <c r="I1665" s="182" t="s">
        <v>3431</v>
      </c>
      <c r="J1665" s="182" t="s">
        <v>3439</v>
      </c>
      <c r="K1665" s="180" t="s">
        <v>40</v>
      </c>
      <c r="L1665" s="217" t="s">
        <v>989</v>
      </c>
      <c r="M1665" s="217" t="s">
        <v>989</v>
      </c>
      <c r="N1665" s="181" t="s">
        <v>41</v>
      </c>
      <c r="O1665" s="270">
        <v>44859</v>
      </c>
      <c r="P1665" s="182" t="s">
        <v>989</v>
      </c>
    </row>
    <row r="1666" spans="1:16" ht="75" customHeight="1" x14ac:dyDescent="0.2">
      <c r="A1666" s="174">
        <f t="shared" si="25"/>
        <v>1658</v>
      </c>
      <c r="B1666" s="274" t="s">
        <v>3326</v>
      </c>
      <c r="C1666" s="274" t="s">
        <v>3372</v>
      </c>
      <c r="D1666" s="285" t="s">
        <v>3382</v>
      </c>
      <c r="E1666" s="273" t="s">
        <v>83</v>
      </c>
      <c r="F1666" s="274" t="s">
        <v>34</v>
      </c>
      <c r="G1666" s="273" t="s">
        <v>35</v>
      </c>
      <c r="H1666" s="269">
        <v>44638</v>
      </c>
      <c r="I1666" s="182" t="s">
        <v>3431</v>
      </c>
      <c r="J1666" s="182" t="s">
        <v>3439</v>
      </c>
      <c r="K1666" s="180" t="s">
        <v>40</v>
      </c>
      <c r="L1666" s="217" t="s">
        <v>989</v>
      </c>
      <c r="M1666" s="217" t="s">
        <v>989</v>
      </c>
      <c r="N1666" s="181" t="s">
        <v>41</v>
      </c>
      <c r="O1666" s="270">
        <v>44859</v>
      </c>
      <c r="P1666" s="182" t="s">
        <v>989</v>
      </c>
    </row>
    <row r="1667" spans="1:16" ht="75" customHeight="1" x14ac:dyDescent="0.2">
      <c r="A1667" s="174">
        <f t="shared" si="25"/>
        <v>1659</v>
      </c>
      <c r="B1667" s="274" t="s">
        <v>3326</v>
      </c>
      <c r="C1667" s="274" t="s">
        <v>3358</v>
      </c>
      <c r="D1667" s="285" t="s">
        <v>3384</v>
      </c>
      <c r="E1667" s="273" t="s">
        <v>83</v>
      </c>
      <c r="F1667" s="274" t="s">
        <v>34</v>
      </c>
      <c r="G1667" s="273" t="s">
        <v>35</v>
      </c>
      <c r="H1667" s="269">
        <v>44638</v>
      </c>
      <c r="I1667" s="182" t="s">
        <v>3431</v>
      </c>
      <c r="J1667" s="182" t="s">
        <v>3439</v>
      </c>
      <c r="K1667" s="180" t="s">
        <v>40</v>
      </c>
      <c r="L1667" s="217" t="s">
        <v>989</v>
      </c>
      <c r="M1667" s="217" t="s">
        <v>989</v>
      </c>
      <c r="N1667" s="181" t="s">
        <v>41</v>
      </c>
      <c r="O1667" s="270">
        <v>44859</v>
      </c>
      <c r="P1667" s="182" t="s">
        <v>989</v>
      </c>
    </row>
    <row r="1668" spans="1:16" ht="75" customHeight="1" x14ac:dyDescent="0.2">
      <c r="A1668" s="174">
        <f t="shared" si="25"/>
        <v>1660</v>
      </c>
      <c r="B1668" s="274" t="s">
        <v>3326</v>
      </c>
      <c r="C1668" s="274" t="s">
        <v>3391</v>
      </c>
      <c r="D1668" s="285" t="s">
        <v>3389</v>
      </c>
      <c r="E1668" s="273" t="s">
        <v>83</v>
      </c>
      <c r="F1668" s="274" t="s">
        <v>34</v>
      </c>
      <c r="G1668" s="273" t="s">
        <v>35</v>
      </c>
      <c r="H1668" s="269">
        <v>44638</v>
      </c>
      <c r="I1668" s="182" t="s">
        <v>3431</v>
      </c>
      <c r="J1668" s="182" t="s">
        <v>3439</v>
      </c>
      <c r="K1668" s="180" t="s">
        <v>40</v>
      </c>
      <c r="L1668" s="217" t="s">
        <v>989</v>
      </c>
      <c r="M1668" s="217" t="s">
        <v>989</v>
      </c>
      <c r="N1668" s="181" t="s">
        <v>41</v>
      </c>
      <c r="O1668" s="270">
        <v>44859</v>
      </c>
      <c r="P1668" s="182" t="s">
        <v>989</v>
      </c>
    </row>
    <row r="1669" spans="1:16" ht="75" customHeight="1" x14ac:dyDescent="0.2">
      <c r="A1669" s="174">
        <f t="shared" si="25"/>
        <v>1661</v>
      </c>
      <c r="B1669" s="274" t="s">
        <v>3326</v>
      </c>
      <c r="C1669" s="274" t="s">
        <v>3376</v>
      </c>
      <c r="D1669" s="285" t="s">
        <v>3377</v>
      </c>
      <c r="E1669" s="273" t="s">
        <v>83</v>
      </c>
      <c r="F1669" s="274" t="s">
        <v>34</v>
      </c>
      <c r="G1669" s="273" t="s">
        <v>35</v>
      </c>
      <c r="H1669" s="269">
        <v>44568</v>
      </c>
      <c r="I1669" s="182" t="s">
        <v>3431</v>
      </c>
      <c r="J1669" s="182" t="s">
        <v>3439</v>
      </c>
      <c r="K1669" s="180" t="s">
        <v>40</v>
      </c>
      <c r="L1669" s="217" t="s">
        <v>989</v>
      </c>
      <c r="M1669" s="217" t="s">
        <v>989</v>
      </c>
      <c r="N1669" s="181" t="s">
        <v>41</v>
      </c>
      <c r="O1669" s="270">
        <v>44859</v>
      </c>
      <c r="P1669" s="182" t="s">
        <v>989</v>
      </c>
    </row>
    <row r="1670" spans="1:16" ht="75" customHeight="1" x14ac:dyDescent="0.2">
      <c r="A1670" s="174">
        <f t="shared" si="25"/>
        <v>1662</v>
      </c>
      <c r="B1670" s="274" t="s">
        <v>3326</v>
      </c>
      <c r="C1670" s="274" t="s">
        <v>3378</v>
      </c>
      <c r="D1670" s="285" t="s">
        <v>3379</v>
      </c>
      <c r="E1670" s="273" t="s">
        <v>83</v>
      </c>
      <c r="F1670" s="274" t="s">
        <v>34</v>
      </c>
      <c r="G1670" s="273" t="s">
        <v>35</v>
      </c>
      <c r="H1670" s="269">
        <v>44573</v>
      </c>
      <c r="I1670" s="182" t="s">
        <v>3431</v>
      </c>
      <c r="J1670" s="182" t="s">
        <v>3439</v>
      </c>
      <c r="K1670" s="180" t="s">
        <v>70</v>
      </c>
      <c r="L1670" s="180" t="s">
        <v>1045</v>
      </c>
      <c r="M1670" s="180" t="s">
        <v>1045</v>
      </c>
      <c r="N1670" s="181" t="s">
        <v>117</v>
      </c>
      <c r="O1670" s="270">
        <v>44861</v>
      </c>
      <c r="P1670" s="178" t="s">
        <v>1105</v>
      </c>
    </row>
    <row r="1671" spans="1:16" ht="75" customHeight="1" x14ac:dyDescent="0.2">
      <c r="A1671" s="174">
        <f t="shared" si="25"/>
        <v>1663</v>
      </c>
      <c r="B1671" s="274" t="s">
        <v>3326</v>
      </c>
      <c r="C1671" s="274" t="s">
        <v>3368</v>
      </c>
      <c r="D1671" s="285" t="s">
        <v>3383</v>
      </c>
      <c r="E1671" s="273" t="s">
        <v>83</v>
      </c>
      <c r="F1671" s="274" t="s">
        <v>84</v>
      </c>
      <c r="G1671" s="273" t="s">
        <v>35</v>
      </c>
      <c r="H1671" s="269">
        <v>44575</v>
      </c>
      <c r="I1671" s="182" t="s">
        <v>3431</v>
      </c>
      <c r="J1671" s="182" t="s">
        <v>3439</v>
      </c>
      <c r="K1671" s="180" t="s">
        <v>70</v>
      </c>
      <c r="L1671" s="180" t="s">
        <v>1045</v>
      </c>
      <c r="M1671" s="180" t="s">
        <v>1045</v>
      </c>
      <c r="N1671" s="181" t="s">
        <v>117</v>
      </c>
      <c r="O1671" s="270">
        <v>44861</v>
      </c>
      <c r="P1671" s="178" t="s">
        <v>1105</v>
      </c>
    </row>
    <row r="1672" spans="1:16" ht="75" customHeight="1" x14ac:dyDescent="0.2">
      <c r="A1672" s="174">
        <f t="shared" si="25"/>
        <v>1664</v>
      </c>
      <c r="B1672" s="274" t="s">
        <v>3326</v>
      </c>
      <c r="C1672" s="274" t="s">
        <v>3350</v>
      </c>
      <c r="D1672" s="285" t="s">
        <v>3380</v>
      </c>
      <c r="E1672" s="273" t="s">
        <v>83</v>
      </c>
      <c r="F1672" s="274" t="s">
        <v>34</v>
      </c>
      <c r="G1672" s="273" t="s">
        <v>35</v>
      </c>
      <c r="H1672" s="269">
        <v>44575</v>
      </c>
      <c r="I1672" s="182" t="s">
        <v>3431</v>
      </c>
      <c r="J1672" s="182" t="s">
        <v>3439</v>
      </c>
      <c r="K1672" s="180" t="s">
        <v>40</v>
      </c>
      <c r="L1672" s="217" t="s">
        <v>989</v>
      </c>
      <c r="M1672" s="217" t="s">
        <v>989</v>
      </c>
      <c r="N1672" s="181" t="s">
        <v>41</v>
      </c>
      <c r="O1672" s="270">
        <v>44859</v>
      </c>
      <c r="P1672" s="182" t="s">
        <v>989</v>
      </c>
    </row>
    <row r="1673" spans="1:16" ht="75" customHeight="1" x14ac:dyDescent="0.2">
      <c r="A1673" s="174">
        <f t="shared" si="25"/>
        <v>1665</v>
      </c>
      <c r="B1673" s="274" t="s">
        <v>3326</v>
      </c>
      <c r="C1673" s="274" t="s">
        <v>3352</v>
      </c>
      <c r="D1673" s="285" t="s">
        <v>3381</v>
      </c>
      <c r="E1673" s="273" t="s">
        <v>83</v>
      </c>
      <c r="F1673" s="274" t="s">
        <v>34</v>
      </c>
      <c r="G1673" s="273" t="s">
        <v>35</v>
      </c>
      <c r="H1673" s="269">
        <v>44575</v>
      </c>
      <c r="I1673" s="182" t="s">
        <v>3431</v>
      </c>
      <c r="J1673" s="182" t="s">
        <v>3439</v>
      </c>
      <c r="K1673" s="180" t="s">
        <v>40</v>
      </c>
      <c r="L1673" s="217" t="s">
        <v>989</v>
      </c>
      <c r="M1673" s="217" t="s">
        <v>989</v>
      </c>
      <c r="N1673" s="181" t="s">
        <v>41</v>
      </c>
      <c r="O1673" s="270">
        <v>44859</v>
      </c>
      <c r="P1673" s="182" t="s">
        <v>989</v>
      </c>
    </row>
    <row r="1674" spans="1:16" ht="75" customHeight="1" x14ac:dyDescent="0.2">
      <c r="A1674" s="174">
        <f t="shared" si="25"/>
        <v>1666</v>
      </c>
      <c r="B1674" s="274" t="s">
        <v>3326</v>
      </c>
      <c r="C1674" s="274" t="s">
        <v>3372</v>
      </c>
      <c r="D1674" s="285" t="s">
        <v>3382</v>
      </c>
      <c r="E1674" s="273" t="s">
        <v>83</v>
      </c>
      <c r="F1674" s="274" t="s">
        <v>34</v>
      </c>
      <c r="G1674" s="273" t="s">
        <v>35</v>
      </c>
      <c r="H1674" s="269">
        <v>44578</v>
      </c>
      <c r="I1674" s="182" t="s">
        <v>3431</v>
      </c>
      <c r="J1674" s="182" t="s">
        <v>3439</v>
      </c>
      <c r="K1674" s="180" t="s">
        <v>40</v>
      </c>
      <c r="L1674" s="217" t="s">
        <v>989</v>
      </c>
      <c r="M1674" s="217" t="s">
        <v>989</v>
      </c>
      <c r="N1674" s="181" t="s">
        <v>41</v>
      </c>
      <c r="O1674" s="270">
        <v>44859</v>
      </c>
      <c r="P1674" s="182" t="s">
        <v>989</v>
      </c>
    </row>
    <row r="1675" spans="1:16" ht="75" customHeight="1" x14ac:dyDescent="0.2">
      <c r="A1675" s="174">
        <f t="shared" ref="A1675:A1697" si="26">A1674+1</f>
        <v>1667</v>
      </c>
      <c r="B1675" s="274" t="s">
        <v>3326</v>
      </c>
      <c r="C1675" s="274" t="s">
        <v>3358</v>
      </c>
      <c r="D1675" s="285" t="s">
        <v>3384</v>
      </c>
      <c r="E1675" s="273" t="s">
        <v>83</v>
      </c>
      <c r="F1675" s="274" t="s">
        <v>34</v>
      </c>
      <c r="G1675" s="273" t="s">
        <v>35</v>
      </c>
      <c r="H1675" s="269">
        <v>44578</v>
      </c>
      <c r="I1675" s="182" t="s">
        <v>3431</v>
      </c>
      <c r="J1675" s="182" t="s">
        <v>3439</v>
      </c>
      <c r="K1675" s="180" t="s">
        <v>40</v>
      </c>
      <c r="L1675" s="217" t="s">
        <v>989</v>
      </c>
      <c r="M1675" s="217" t="s">
        <v>989</v>
      </c>
      <c r="N1675" s="181" t="s">
        <v>41</v>
      </c>
      <c r="O1675" s="270">
        <v>44859</v>
      </c>
      <c r="P1675" s="182" t="s">
        <v>989</v>
      </c>
    </row>
    <row r="1676" spans="1:16" ht="75" customHeight="1" x14ac:dyDescent="0.2">
      <c r="A1676" s="174">
        <f t="shared" si="26"/>
        <v>1668</v>
      </c>
      <c r="B1676" s="274" t="s">
        <v>3326</v>
      </c>
      <c r="C1676" s="274" t="s">
        <v>3376</v>
      </c>
      <c r="D1676" s="285" t="s">
        <v>3377</v>
      </c>
      <c r="E1676" s="273" t="s">
        <v>83</v>
      </c>
      <c r="F1676" s="274" t="s">
        <v>34</v>
      </c>
      <c r="G1676" s="273" t="s">
        <v>35</v>
      </c>
      <c r="H1676" s="269">
        <v>44623</v>
      </c>
      <c r="I1676" s="182" t="s">
        <v>3431</v>
      </c>
      <c r="J1676" s="182" t="s">
        <v>3439</v>
      </c>
      <c r="K1676" s="180" t="s">
        <v>40</v>
      </c>
      <c r="L1676" s="217" t="s">
        <v>989</v>
      </c>
      <c r="M1676" s="217" t="s">
        <v>989</v>
      </c>
      <c r="N1676" s="181" t="s">
        <v>41</v>
      </c>
      <c r="O1676" s="270">
        <v>44859</v>
      </c>
      <c r="P1676" s="182" t="s">
        <v>989</v>
      </c>
    </row>
    <row r="1677" spans="1:16" ht="75" customHeight="1" x14ac:dyDescent="0.2">
      <c r="A1677" s="174">
        <f t="shared" si="26"/>
        <v>1669</v>
      </c>
      <c r="B1677" s="274" t="s">
        <v>3326</v>
      </c>
      <c r="C1677" s="274" t="s">
        <v>3378</v>
      </c>
      <c r="D1677" s="285" t="s">
        <v>3379</v>
      </c>
      <c r="E1677" s="273" t="s">
        <v>83</v>
      </c>
      <c r="F1677" s="274" t="s">
        <v>34</v>
      </c>
      <c r="G1677" s="273" t="s">
        <v>35</v>
      </c>
      <c r="H1677" s="269">
        <v>44628</v>
      </c>
      <c r="I1677" s="182" t="s">
        <v>3431</v>
      </c>
      <c r="J1677" s="182" t="s">
        <v>3439</v>
      </c>
      <c r="K1677" s="180" t="s">
        <v>70</v>
      </c>
      <c r="L1677" s="180" t="s">
        <v>1045</v>
      </c>
      <c r="M1677" s="180" t="s">
        <v>1045</v>
      </c>
      <c r="N1677" s="181" t="s">
        <v>117</v>
      </c>
      <c r="O1677" s="270">
        <v>44861</v>
      </c>
      <c r="P1677" s="178" t="s">
        <v>1105</v>
      </c>
    </row>
    <row r="1678" spans="1:16" ht="75" customHeight="1" x14ac:dyDescent="0.2">
      <c r="A1678" s="174">
        <f t="shared" si="26"/>
        <v>1670</v>
      </c>
      <c r="B1678" s="274" t="s">
        <v>3326</v>
      </c>
      <c r="C1678" s="274" t="s">
        <v>3368</v>
      </c>
      <c r="D1678" s="285" t="s">
        <v>3383</v>
      </c>
      <c r="E1678" s="273" t="s">
        <v>83</v>
      </c>
      <c r="F1678" s="274" t="s">
        <v>84</v>
      </c>
      <c r="G1678" s="273" t="s">
        <v>35</v>
      </c>
      <c r="H1678" s="269">
        <v>44648</v>
      </c>
      <c r="I1678" s="182" t="s">
        <v>3431</v>
      </c>
      <c r="J1678" s="182" t="s">
        <v>3439</v>
      </c>
      <c r="K1678" s="180" t="s">
        <v>70</v>
      </c>
      <c r="L1678" s="180" t="s">
        <v>1045</v>
      </c>
      <c r="M1678" s="180" t="s">
        <v>1045</v>
      </c>
      <c r="N1678" s="181" t="s">
        <v>117</v>
      </c>
      <c r="O1678" s="270">
        <v>44861</v>
      </c>
      <c r="P1678" s="178" t="s">
        <v>1105</v>
      </c>
    </row>
    <row r="1679" spans="1:16" ht="75" customHeight="1" x14ac:dyDescent="0.2">
      <c r="A1679" s="174">
        <f t="shared" si="26"/>
        <v>1671</v>
      </c>
      <c r="B1679" s="274" t="s">
        <v>3326</v>
      </c>
      <c r="C1679" s="274" t="s">
        <v>3350</v>
      </c>
      <c r="D1679" s="285" t="s">
        <v>3380</v>
      </c>
      <c r="E1679" s="273" t="s">
        <v>83</v>
      </c>
      <c r="F1679" s="274" t="s">
        <v>34</v>
      </c>
      <c r="G1679" s="273" t="s">
        <v>35</v>
      </c>
      <c r="H1679" s="269">
        <v>44648</v>
      </c>
      <c r="I1679" s="182" t="s">
        <v>3431</v>
      </c>
      <c r="J1679" s="182" t="s">
        <v>3439</v>
      </c>
      <c r="K1679" s="180" t="s">
        <v>40</v>
      </c>
      <c r="L1679" s="217" t="s">
        <v>989</v>
      </c>
      <c r="M1679" s="217" t="s">
        <v>989</v>
      </c>
      <c r="N1679" s="181" t="s">
        <v>41</v>
      </c>
      <c r="O1679" s="270">
        <v>44859</v>
      </c>
      <c r="P1679" s="182" t="s">
        <v>989</v>
      </c>
    </row>
    <row r="1680" spans="1:16" ht="75" customHeight="1" x14ac:dyDescent="0.2">
      <c r="A1680" s="174">
        <f t="shared" si="26"/>
        <v>1672</v>
      </c>
      <c r="B1680" s="274" t="s">
        <v>3326</v>
      </c>
      <c r="C1680" s="274" t="s">
        <v>3352</v>
      </c>
      <c r="D1680" s="285" t="s">
        <v>3381</v>
      </c>
      <c r="E1680" s="273" t="s">
        <v>83</v>
      </c>
      <c r="F1680" s="274" t="s">
        <v>34</v>
      </c>
      <c r="G1680" s="273" t="s">
        <v>35</v>
      </c>
      <c r="H1680" s="269">
        <v>44648</v>
      </c>
      <c r="I1680" s="182" t="s">
        <v>3431</v>
      </c>
      <c r="J1680" s="182" t="s">
        <v>3439</v>
      </c>
      <c r="K1680" s="180" t="s">
        <v>40</v>
      </c>
      <c r="L1680" s="217" t="s">
        <v>989</v>
      </c>
      <c r="M1680" s="217" t="s">
        <v>989</v>
      </c>
      <c r="N1680" s="181" t="s">
        <v>41</v>
      </c>
      <c r="O1680" s="270">
        <v>44859</v>
      </c>
      <c r="P1680" s="182" t="s">
        <v>989</v>
      </c>
    </row>
    <row r="1681" spans="1:16" ht="75" customHeight="1" x14ac:dyDescent="0.2">
      <c r="A1681" s="174">
        <f t="shared" si="26"/>
        <v>1673</v>
      </c>
      <c r="B1681" s="274" t="s">
        <v>3326</v>
      </c>
      <c r="C1681" s="274" t="s">
        <v>3372</v>
      </c>
      <c r="D1681" s="285" t="s">
        <v>3382</v>
      </c>
      <c r="E1681" s="273" t="s">
        <v>83</v>
      </c>
      <c r="F1681" s="274" t="s">
        <v>34</v>
      </c>
      <c r="G1681" s="273" t="s">
        <v>35</v>
      </c>
      <c r="H1681" s="269">
        <v>44651</v>
      </c>
      <c r="I1681" s="182" t="s">
        <v>3431</v>
      </c>
      <c r="J1681" s="182" t="s">
        <v>3439</v>
      </c>
      <c r="K1681" s="180" t="s">
        <v>40</v>
      </c>
      <c r="L1681" s="217" t="s">
        <v>989</v>
      </c>
      <c r="M1681" s="217" t="s">
        <v>989</v>
      </c>
      <c r="N1681" s="181" t="s">
        <v>41</v>
      </c>
      <c r="O1681" s="270">
        <v>44859</v>
      </c>
      <c r="P1681" s="182" t="s">
        <v>989</v>
      </c>
    </row>
    <row r="1682" spans="1:16" ht="75" customHeight="1" x14ac:dyDescent="0.2">
      <c r="A1682" s="174">
        <f t="shared" si="26"/>
        <v>1674</v>
      </c>
      <c r="B1682" s="274" t="s">
        <v>3326</v>
      </c>
      <c r="C1682" s="274" t="s">
        <v>3358</v>
      </c>
      <c r="D1682" s="285" t="s">
        <v>3384</v>
      </c>
      <c r="E1682" s="273" t="s">
        <v>83</v>
      </c>
      <c r="F1682" s="274" t="s">
        <v>34</v>
      </c>
      <c r="G1682" s="273" t="s">
        <v>35</v>
      </c>
      <c r="H1682" s="269">
        <v>44651</v>
      </c>
      <c r="I1682" s="182" t="s">
        <v>3431</v>
      </c>
      <c r="J1682" s="182" t="s">
        <v>3439</v>
      </c>
      <c r="K1682" s="180" t="s">
        <v>40</v>
      </c>
      <c r="L1682" s="217" t="s">
        <v>989</v>
      </c>
      <c r="M1682" s="217" t="s">
        <v>989</v>
      </c>
      <c r="N1682" s="181" t="s">
        <v>41</v>
      </c>
      <c r="O1682" s="270">
        <v>44859</v>
      </c>
      <c r="P1682" s="182" t="s">
        <v>989</v>
      </c>
    </row>
    <row r="1683" spans="1:16" ht="75" customHeight="1" x14ac:dyDescent="0.2">
      <c r="A1683" s="174">
        <f t="shared" si="26"/>
        <v>1675</v>
      </c>
      <c r="B1683" s="274" t="s">
        <v>3326</v>
      </c>
      <c r="C1683" s="274" t="s">
        <v>3376</v>
      </c>
      <c r="D1683" s="285" t="s">
        <v>3377</v>
      </c>
      <c r="E1683" s="273" t="s">
        <v>83</v>
      </c>
      <c r="F1683" s="274" t="s">
        <v>34</v>
      </c>
      <c r="G1683" s="273" t="s">
        <v>35</v>
      </c>
      <c r="H1683" s="269">
        <v>44568</v>
      </c>
      <c r="I1683" s="182" t="s">
        <v>3431</v>
      </c>
      <c r="J1683" s="182" t="s">
        <v>3439</v>
      </c>
      <c r="K1683" s="180" t="s">
        <v>40</v>
      </c>
      <c r="L1683" s="217" t="s">
        <v>989</v>
      </c>
      <c r="M1683" s="217" t="s">
        <v>989</v>
      </c>
      <c r="N1683" s="181" t="s">
        <v>41</v>
      </c>
      <c r="O1683" s="270">
        <v>44859</v>
      </c>
      <c r="P1683" s="182" t="s">
        <v>989</v>
      </c>
    </row>
    <row r="1684" spans="1:16" ht="75" customHeight="1" x14ac:dyDescent="0.2">
      <c r="A1684" s="174">
        <f t="shared" si="26"/>
        <v>1676</v>
      </c>
      <c r="B1684" s="274" t="s">
        <v>3326</v>
      </c>
      <c r="C1684" s="274" t="s">
        <v>3378</v>
      </c>
      <c r="D1684" s="285" t="s">
        <v>3379</v>
      </c>
      <c r="E1684" s="273" t="s">
        <v>83</v>
      </c>
      <c r="F1684" s="274" t="s">
        <v>34</v>
      </c>
      <c r="G1684" s="273" t="s">
        <v>35</v>
      </c>
      <c r="H1684" s="269">
        <v>44572</v>
      </c>
      <c r="I1684" s="182" t="s">
        <v>3431</v>
      </c>
      <c r="J1684" s="182" t="s">
        <v>3439</v>
      </c>
      <c r="K1684" s="180" t="s">
        <v>70</v>
      </c>
      <c r="L1684" s="180" t="s">
        <v>1045</v>
      </c>
      <c r="M1684" s="180" t="s">
        <v>1045</v>
      </c>
      <c r="N1684" s="181" t="s">
        <v>117</v>
      </c>
      <c r="O1684" s="270">
        <v>44861</v>
      </c>
      <c r="P1684" s="178" t="s">
        <v>1105</v>
      </c>
    </row>
    <row r="1685" spans="1:16" ht="75" customHeight="1" x14ac:dyDescent="0.2">
      <c r="A1685" s="174">
        <f t="shared" si="26"/>
        <v>1677</v>
      </c>
      <c r="B1685" s="274" t="s">
        <v>3326</v>
      </c>
      <c r="C1685" s="274" t="s">
        <v>3368</v>
      </c>
      <c r="D1685" s="285" t="s">
        <v>3383</v>
      </c>
      <c r="E1685" s="273" t="s">
        <v>83</v>
      </c>
      <c r="F1685" s="274" t="s">
        <v>84</v>
      </c>
      <c r="G1685" s="273" t="s">
        <v>35</v>
      </c>
      <c r="H1685" s="269">
        <v>44574</v>
      </c>
      <c r="I1685" s="182" t="s">
        <v>3431</v>
      </c>
      <c r="J1685" s="182" t="s">
        <v>3439</v>
      </c>
      <c r="K1685" s="180" t="s">
        <v>70</v>
      </c>
      <c r="L1685" s="180" t="s">
        <v>1045</v>
      </c>
      <c r="M1685" s="180" t="s">
        <v>1045</v>
      </c>
      <c r="N1685" s="181" t="s">
        <v>117</v>
      </c>
      <c r="O1685" s="270">
        <v>44861</v>
      </c>
      <c r="P1685" s="178" t="s">
        <v>1105</v>
      </c>
    </row>
    <row r="1686" spans="1:16" ht="75" customHeight="1" x14ac:dyDescent="0.2">
      <c r="A1686" s="174">
        <f t="shared" si="26"/>
        <v>1678</v>
      </c>
      <c r="B1686" s="274" t="s">
        <v>3326</v>
      </c>
      <c r="C1686" s="274" t="s">
        <v>3350</v>
      </c>
      <c r="D1686" s="285" t="s">
        <v>3380</v>
      </c>
      <c r="E1686" s="273" t="s">
        <v>83</v>
      </c>
      <c r="F1686" s="274" t="s">
        <v>34</v>
      </c>
      <c r="G1686" s="273" t="s">
        <v>35</v>
      </c>
      <c r="H1686" s="269">
        <v>44574</v>
      </c>
      <c r="I1686" s="182" t="s">
        <v>3431</v>
      </c>
      <c r="J1686" s="182" t="s">
        <v>3439</v>
      </c>
      <c r="K1686" s="180" t="s">
        <v>40</v>
      </c>
      <c r="L1686" s="217" t="s">
        <v>989</v>
      </c>
      <c r="M1686" s="217" t="s">
        <v>989</v>
      </c>
      <c r="N1686" s="181" t="s">
        <v>41</v>
      </c>
      <c r="O1686" s="270">
        <v>44859</v>
      </c>
      <c r="P1686" s="182" t="s">
        <v>989</v>
      </c>
    </row>
    <row r="1687" spans="1:16" ht="75" customHeight="1" x14ac:dyDescent="0.2">
      <c r="A1687" s="174">
        <f t="shared" si="26"/>
        <v>1679</v>
      </c>
      <c r="B1687" s="274" t="s">
        <v>3326</v>
      </c>
      <c r="C1687" s="274" t="s">
        <v>3352</v>
      </c>
      <c r="D1687" s="285" t="s">
        <v>3381</v>
      </c>
      <c r="E1687" s="273" t="s">
        <v>83</v>
      </c>
      <c r="F1687" s="274" t="s">
        <v>34</v>
      </c>
      <c r="G1687" s="273" t="s">
        <v>35</v>
      </c>
      <c r="H1687" s="269">
        <v>44574</v>
      </c>
      <c r="I1687" s="182" t="s">
        <v>3431</v>
      </c>
      <c r="J1687" s="182" t="s">
        <v>3439</v>
      </c>
      <c r="K1687" s="180" t="s">
        <v>40</v>
      </c>
      <c r="L1687" s="217" t="s">
        <v>989</v>
      </c>
      <c r="M1687" s="217" t="s">
        <v>989</v>
      </c>
      <c r="N1687" s="181" t="s">
        <v>41</v>
      </c>
      <c r="O1687" s="270">
        <v>44859</v>
      </c>
      <c r="P1687" s="182" t="s">
        <v>989</v>
      </c>
    </row>
    <row r="1688" spans="1:16" ht="75" customHeight="1" x14ac:dyDescent="0.2">
      <c r="A1688" s="174">
        <f t="shared" si="26"/>
        <v>1680</v>
      </c>
      <c r="B1688" s="274" t="s">
        <v>3326</v>
      </c>
      <c r="C1688" s="274" t="s">
        <v>3372</v>
      </c>
      <c r="D1688" s="285" t="s">
        <v>3382</v>
      </c>
      <c r="E1688" s="273" t="s">
        <v>83</v>
      </c>
      <c r="F1688" s="274" t="s">
        <v>34</v>
      </c>
      <c r="G1688" s="273" t="s">
        <v>35</v>
      </c>
      <c r="H1688" s="269">
        <v>44575</v>
      </c>
      <c r="I1688" s="182" t="s">
        <v>3431</v>
      </c>
      <c r="J1688" s="182" t="s">
        <v>3439</v>
      </c>
      <c r="K1688" s="180" t="s">
        <v>40</v>
      </c>
      <c r="L1688" s="217" t="s">
        <v>989</v>
      </c>
      <c r="M1688" s="217" t="s">
        <v>989</v>
      </c>
      <c r="N1688" s="181" t="s">
        <v>41</v>
      </c>
      <c r="O1688" s="270">
        <v>44859</v>
      </c>
      <c r="P1688" s="182" t="s">
        <v>989</v>
      </c>
    </row>
    <row r="1689" spans="1:16" ht="75" customHeight="1" x14ac:dyDescent="0.2">
      <c r="A1689" s="174">
        <f t="shared" si="26"/>
        <v>1681</v>
      </c>
      <c r="B1689" s="274" t="s">
        <v>3326</v>
      </c>
      <c r="C1689" s="274" t="s">
        <v>3358</v>
      </c>
      <c r="D1689" s="285" t="s">
        <v>3384</v>
      </c>
      <c r="E1689" s="273" t="s">
        <v>83</v>
      </c>
      <c r="F1689" s="274" t="s">
        <v>34</v>
      </c>
      <c r="G1689" s="273" t="s">
        <v>35</v>
      </c>
      <c r="H1689" s="269">
        <v>44578</v>
      </c>
      <c r="I1689" s="182" t="s">
        <v>3431</v>
      </c>
      <c r="J1689" s="182" t="s">
        <v>3439</v>
      </c>
      <c r="K1689" s="180" t="s">
        <v>40</v>
      </c>
      <c r="L1689" s="217" t="s">
        <v>989</v>
      </c>
      <c r="M1689" s="217" t="s">
        <v>989</v>
      </c>
      <c r="N1689" s="181" t="s">
        <v>41</v>
      </c>
      <c r="O1689" s="270">
        <v>44859</v>
      </c>
      <c r="P1689" s="182" t="s">
        <v>989</v>
      </c>
    </row>
    <row r="1690" spans="1:16" ht="75" customHeight="1" x14ac:dyDescent="0.2">
      <c r="A1690" s="174">
        <f t="shared" si="26"/>
        <v>1682</v>
      </c>
      <c r="B1690" s="274" t="s">
        <v>3326</v>
      </c>
      <c r="C1690" s="274" t="s">
        <v>3392</v>
      </c>
      <c r="D1690" s="285" t="s">
        <v>3393</v>
      </c>
      <c r="E1690" s="273" t="s">
        <v>83</v>
      </c>
      <c r="F1690" s="274" t="s">
        <v>34</v>
      </c>
      <c r="G1690" s="273" t="s">
        <v>35</v>
      </c>
      <c r="H1690" s="269">
        <v>44764</v>
      </c>
      <c r="I1690" s="182" t="s">
        <v>3431</v>
      </c>
      <c r="J1690" s="182" t="s">
        <v>3439</v>
      </c>
      <c r="K1690" s="180" t="s">
        <v>40</v>
      </c>
      <c r="L1690" s="217" t="s">
        <v>989</v>
      </c>
      <c r="M1690" s="217" t="s">
        <v>989</v>
      </c>
      <c r="N1690" s="181" t="s">
        <v>41</v>
      </c>
      <c r="O1690" s="270">
        <v>44859</v>
      </c>
      <c r="P1690" s="182" t="s">
        <v>989</v>
      </c>
    </row>
    <row r="1691" spans="1:16" ht="75" customHeight="1" x14ac:dyDescent="0.2">
      <c r="A1691" s="174">
        <f t="shared" si="26"/>
        <v>1683</v>
      </c>
      <c r="B1691" s="274" t="s">
        <v>3326</v>
      </c>
      <c r="C1691" s="274" t="s">
        <v>3394</v>
      </c>
      <c r="D1691" s="285" t="s">
        <v>3395</v>
      </c>
      <c r="E1691" s="273" t="s">
        <v>83</v>
      </c>
      <c r="F1691" s="274" t="s">
        <v>34</v>
      </c>
      <c r="G1691" s="273" t="s">
        <v>35</v>
      </c>
      <c r="H1691" s="269">
        <v>44642</v>
      </c>
      <c r="I1691" s="182" t="s">
        <v>3431</v>
      </c>
      <c r="J1691" s="182" t="s">
        <v>3439</v>
      </c>
      <c r="K1691" s="180" t="s">
        <v>40</v>
      </c>
      <c r="L1691" s="217" t="s">
        <v>989</v>
      </c>
      <c r="M1691" s="217" t="s">
        <v>989</v>
      </c>
      <c r="N1691" s="181" t="s">
        <v>41</v>
      </c>
      <c r="O1691" s="270">
        <v>44859</v>
      </c>
      <c r="P1691" s="182" t="s">
        <v>989</v>
      </c>
    </row>
    <row r="1692" spans="1:16" ht="75" customHeight="1" x14ac:dyDescent="0.2">
      <c r="A1692" s="174">
        <f t="shared" si="26"/>
        <v>1684</v>
      </c>
      <c r="B1692" s="274" t="s">
        <v>3326</v>
      </c>
      <c r="C1692" s="274" t="s">
        <v>3396</v>
      </c>
      <c r="D1692" s="285" t="s">
        <v>3397</v>
      </c>
      <c r="E1692" s="273" t="s">
        <v>83</v>
      </c>
      <c r="F1692" s="274" t="s">
        <v>34</v>
      </c>
      <c r="G1692" s="273" t="s">
        <v>35</v>
      </c>
      <c r="H1692" s="269">
        <v>44642</v>
      </c>
      <c r="I1692" s="182" t="s">
        <v>3431</v>
      </c>
      <c r="J1692" s="182" t="s">
        <v>3439</v>
      </c>
      <c r="K1692" s="180" t="s">
        <v>40</v>
      </c>
      <c r="L1692" s="217" t="s">
        <v>989</v>
      </c>
      <c r="M1692" s="217" t="s">
        <v>989</v>
      </c>
      <c r="N1692" s="181" t="s">
        <v>41</v>
      </c>
      <c r="O1692" s="270">
        <v>44859</v>
      </c>
      <c r="P1692" s="182" t="s">
        <v>989</v>
      </c>
    </row>
    <row r="1693" spans="1:16" ht="75" customHeight="1" x14ac:dyDescent="0.2">
      <c r="A1693" s="174">
        <f t="shared" si="26"/>
        <v>1685</v>
      </c>
      <c r="B1693" s="274" t="s">
        <v>3326</v>
      </c>
      <c r="C1693" s="274" t="s">
        <v>3398</v>
      </c>
      <c r="D1693" s="285" t="s">
        <v>3399</v>
      </c>
      <c r="E1693" s="273" t="s">
        <v>83</v>
      </c>
      <c r="F1693" s="274" t="s">
        <v>34</v>
      </c>
      <c r="G1693" s="273" t="s">
        <v>35</v>
      </c>
      <c r="H1693" s="269">
        <v>44592</v>
      </c>
      <c r="I1693" s="182" t="s">
        <v>3431</v>
      </c>
      <c r="J1693" s="182" t="s">
        <v>3439</v>
      </c>
      <c r="K1693" s="180" t="s">
        <v>40</v>
      </c>
      <c r="L1693" s="217" t="s">
        <v>989</v>
      </c>
      <c r="M1693" s="217" t="s">
        <v>989</v>
      </c>
      <c r="N1693" s="181" t="s">
        <v>41</v>
      </c>
      <c r="O1693" s="270">
        <v>44859</v>
      </c>
      <c r="P1693" s="182" t="s">
        <v>989</v>
      </c>
    </row>
    <row r="1694" spans="1:16" ht="75" customHeight="1" x14ac:dyDescent="0.2">
      <c r="A1694" s="174">
        <f t="shared" si="26"/>
        <v>1686</v>
      </c>
      <c r="B1694" s="274" t="s">
        <v>3326</v>
      </c>
      <c r="C1694" s="274" t="s">
        <v>3400</v>
      </c>
      <c r="D1694" s="285" t="s">
        <v>3401</v>
      </c>
      <c r="E1694" s="273" t="s">
        <v>83</v>
      </c>
      <c r="F1694" s="274" t="s">
        <v>84</v>
      </c>
      <c r="G1694" s="273" t="s">
        <v>35</v>
      </c>
      <c r="H1694" s="269">
        <v>44592</v>
      </c>
      <c r="I1694" s="182" t="s">
        <v>3431</v>
      </c>
      <c r="J1694" s="182" t="s">
        <v>3439</v>
      </c>
      <c r="K1694" s="180" t="s">
        <v>40</v>
      </c>
      <c r="L1694" s="217" t="s">
        <v>989</v>
      </c>
      <c r="M1694" s="217" t="s">
        <v>989</v>
      </c>
      <c r="N1694" s="181" t="s">
        <v>41</v>
      </c>
      <c r="O1694" s="270">
        <v>44859</v>
      </c>
      <c r="P1694" s="182" t="s">
        <v>989</v>
      </c>
    </row>
    <row r="1695" spans="1:16" ht="75" customHeight="1" x14ac:dyDescent="0.2">
      <c r="A1695" s="174">
        <f t="shared" si="26"/>
        <v>1687</v>
      </c>
      <c r="B1695" s="274" t="s">
        <v>3326</v>
      </c>
      <c r="C1695" s="274" t="s">
        <v>2386</v>
      </c>
      <c r="D1695" s="285" t="s">
        <v>3402</v>
      </c>
      <c r="E1695" s="273" t="s">
        <v>83</v>
      </c>
      <c r="F1695" s="274" t="s">
        <v>84</v>
      </c>
      <c r="G1695" s="273" t="s">
        <v>35</v>
      </c>
      <c r="H1695" s="269">
        <v>44544</v>
      </c>
      <c r="I1695" s="182" t="s">
        <v>3431</v>
      </c>
      <c r="J1695" s="182" t="s">
        <v>3439</v>
      </c>
      <c r="K1695" s="180" t="s">
        <v>40</v>
      </c>
      <c r="L1695" s="217" t="s">
        <v>989</v>
      </c>
      <c r="M1695" s="217" t="s">
        <v>989</v>
      </c>
      <c r="N1695" s="181" t="s">
        <v>41</v>
      </c>
      <c r="O1695" s="270">
        <v>44859</v>
      </c>
      <c r="P1695" s="182" t="s">
        <v>989</v>
      </c>
    </row>
    <row r="1696" spans="1:16" ht="75" customHeight="1" x14ac:dyDescent="0.2">
      <c r="A1696" s="174">
        <f t="shared" si="26"/>
        <v>1688</v>
      </c>
      <c r="B1696" s="274" t="s">
        <v>3326</v>
      </c>
      <c r="C1696" s="274" t="s">
        <v>3403</v>
      </c>
      <c r="D1696" s="285" t="s">
        <v>3404</v>
      </c>
      <c r="E1696" s="273" t="s">
        <v>83</v>
      </c>
      <c r="F1696" s="274" t="s">
        <v>34</v>
      </c>
      <c r="G1696" s="273" t="s">
        <v>35</v>
      </c>
      <c r="H1696" s="269">
        <v>44544</v>
      </c>
      <c r="I1696" s="182" t="s">
        <v>3431</v>
      </c>
      <c r="J1696" s="182" t="s">
        <v>3439</v>
      </c>
      <c r="K1696" s="180" t="s">
        <v>40</v>
      </c>
      <c r="L1696" s="217" t="s">
        <v>989</v>
      </c>
      <c r="M1696" s="217" t="s">
        <v>989</v>
      </c>
      <c r="N1696" s="181" t="s">
        <v>41</v>
      </c>
      <c r="O1696" s="270">
        <v>44859</v>
      </c>
      <c r="P1696" s="182" t="s">
        <v>989</v>
      </c>
    </row>
    <row r="1697" spans="1:16" ht="75" customHeight="1" x14ac:dyDescent="0.2">
      <c r="A1697" s="174">
        <f t="shared" si="26"/>
        <v>1689</v>
      </c>
      <c r="B1697" s="274" t="s">
        <v>3326</v>
      </c>
      <c r="C1697" s="274" t="s">
        <v>3405</v>
      </c>
      <c r="D1697" s="285" t="s">
        <v>3406</v>
      </c>
      <c r="E1697" s="273" t="s">
        <v>83</v>
      </c>
      <c r="F1697" s="274" t="s">
        <v>84</v>
      </c>
      <c r="G1697" s="273" t="s">
        <v>35</v>
      </c>
      <c r="H1697" s="310">
        <v>44686</v>
      </c>
      <c r="I1697" s="182" t="s">
        <v>3431</v>
      </c>
      <c r="J1697" s="182" t="s">
        <v>3439</v>
      </c>
      <c r="K1697" s="180" t="s">
        <v>40</v>
      </c>
      <c r="L1697" s="217" t="s">
        <v>989</v>
      </c>
      <c r="M1697" s="217" t="s">
        <v>989</v>
      </c>
      <c r="N1697" s="181" t="s">
        <v>41</v>
      </c>
      <c r="O1697" s="270">
        <v>44859</v>
      </c>
      <c r="P1697" s="182" t="s">
        <v>989</v>
      </c>
    </row>
  </sheetData>
  <sheetProtection algorithmName="SHA-512" hashValue="ytUczQG9psL+RNStRgYDW1NPMtJ03dWIa6biBPQJStwx/ANCx+NCdKjSjPhcWhxvmi1roNh5GLwv1s/5azT+gw==" saltValue="gdq4zYYCbkgb+CmP0gMnKA==" spinCount="100000" deleteColumns="0"/>
  <mergeCells count="4">
    <mergeCell ref="A7:G7"/>
    <mergeCell ref="B1:P1"/>
    <mergeCell ref="C2:K4"/>
    <mergeCell ref="H7:P7"/>
  </mergeCells>
  <conditionalFormatting sqref="F9:F53">
    <cfRule type="expression" dxfId="522" priority="1028">
      <formula>#REF!="Información"</formula>
    </cfRule>
  </conditionalFormatting>
  <conditionalFormatting sqref="H54:H70 H1356:H1376 H89:J109 H299:H306 H307:J1355 H1377:J1440 H156:H295 I156:J306 H147:J155">
    <cfRule type="cellIs" dxfId="521" priority="1048" operator="equal">
      <formula>"BAJA"</formula>
    </cfRule>
    <cfRule type="cellIs" dxfId="520" priority="1049" operator="equal">
      <formula>"MEDIA"</formula>
    </cfRule>
    <cfRule type="cellIs" dxfId="519" priority="1050" operator="equal">
      <formula>"ALTA"</formula>
    </cfRule>
  </conditionalFormatting>
  <conditionalFormatting sqref="H9:H40">
    <cfRule type="cellIs" dxfId="518" priority="1040" operator="equal">
      <formula>"BAJA"</formula>
    </cfRule>
    <cfRule type="cellIs" dxfId="517" priority="1041" operator="equal">
      <formula>"MEDIA"</formula>
    </cfRule>
    <cfRule type="cellIs" dxfId="516" priority="1042" operator="equal">
      <formula>"ALTA"</formula>
    </cfRule>
  </conditionalFormatting>
  <conditionalFormatting sqref="I9:J70">
    <cfRule type="cellIs" dxfId="515" priority="1037" operator="equal">
      <formula>"BAJA"</formula>
    </cfRule>
    <cfRule type="cellIs" dxfId="514" priority="1038" operator="equal">
      <formula>"MEDIA"</formula>
    </cfRule>
    <cfRule type="cellIs" dxfId="513" priority="1039" operator="equal">
      <formula>"ALTA"</formula>
    </cfRule>
  </conditionalFormatting>
  <conditionalFormatting sqref="P43 K609:N609 K444:O444 K1637:O1637 K1620:O1620 K332:N333 K322:P322 N147:O149 O296 K331:O331 K338:N343 K345:N349 K451:O451 K480:P480 K499:O499 K524:O524 K526:P526 K530:O530 K552:P554 K579:O579 K587:O587 K589:O589 K592:O592 K595:O595 K598:O598 O599 O1615:O1619 K1624:O1625 K1635:O1635 O1638:O1642 O1693:O1697 O1691 N9:N109 N111:N146 O150:O152 N150:N167 N184:N270 N274 N278:N279 N294:N297 N298:O306 N310:N315 N318:N319 N321:O321 N323:O330 N334:N337 N344 N350:N351 N354:N355 N357:N367 N370 N372 N374:N392 N395:N396 N398 N404:N407 N413 N416 N422 N429:O443 N445:O450 N452:O479 N481:O498 N500:O523 N525:O525 N529:O529 N557:O578 N580:O586 N588:O588 N590:O591 N593:O594 N596:O597 N599:N608 N746:N755 N759:N761 N764 N766:N773 N779:N787 N789:N811 N813:N817 N820:N1025 N1029:N1207 N1209:N1214 N1217:N1221 N1224:N1225 N1227:N1259 N1262:N1266 N1270:N1289 N1292:N1296 N1299:N1318 N1322:N1351 N1353:N1354 N1356:N1357 N1359:N1372 N1374:N1378 N1380 N1390:N1407 N1410:N1432 N1434:N1437 N1447:N1449 N1473:N1475 N1485:N1486 N1506:N1530 N1537 N1539 N1544 N1547:N1566 N1571:N1619 N1621:O1623 N1626:O1634 N1638:N1643 N1645:N1647 N1649:N1651 N1655:N1661 N1664:N1669 N1672:N1676 N1679:N1683 N1686:N1697 K9:K90 K92:K95 K97:K101 K103:K104 K111:K146 K150:K167 K184:K270 K274 K278:K279 K294:K306 K310:K315 K318:K321 K323:K330 K334:K337 K344 K350:K351 K354:K355 K357:K367 K370 K372 K374:K392 K395:K396 K398 K404:K407 K413 K416 K422 K429:K443 K445:K450 K452:K479 K481:K498 K500:K523 K525 K529 K531:K532 K557:K578 K580:K586 K588 K590:K591 K593:K594 K596:K597 K599:K608 K746:K755 K759:K761 K764 K766:K773 K779:K787 K789:K811 K813:K817 K820:K1025 K1029:K1207 K1209:K1214 K1217:K1221 K1224:K1225 K1227:K1259 K1262:K1266 K1270:K1289 K1292:K1296 K1299:K1318 K1322:K1351 K1353:K1354 K1356:K1372 K1374:K1378 K1380 K1390:K1407 K1410:K1432 K1434:K1437 K1447:K1449 K1473:K1475 K1485:K1486 K1506:K1530 K1537 K1539 K1544 K1547:K1566 K1571:K1619 K1621:K1623 K1626:K1634 K1638:K1643 K1645:K1647 K1649:K1651 K1655:K1661 K1664:K1669 K1672:K1676 K1679:K1683 K1686:K1697 N531:O532 K527:O528 K533:O551 K555:O556 P1643:P1647 O1649:P1649">
    <cfRule type="expression" dxfId="512" priority="1052">
      <formula>#REF!="Pública"</formula>
    </cfRule>
  </conditionalFormatting>
  <conditionalFormatting sqref="K1535 K1567:K1570 K1542:K1543 K1545:K1546 O1567:O1570 O1538 O1536 L9:M90 L92:M95 L97:M101 L103:M104 L111:M146 L150:M167 L184:M270 L274:M274 L278:M279 L294:M294 L296:M297 L300:M306 L310:M314 L318:M319 L321:M321 L323:M330 L334:M337 L344:M344 L350:M351 L354:M355 L357:M367 L370:M370 L372:M372 L374:M392 L395:M396 L398:M398 L404:M407 L413:M413 L416:M416 L422:M422 L429:M443 L445:M450 L452:M479 L481:M498 L500:M523 L525:M525 L529:M529 L531:M532 L557:M578 L580:M586 L588:M588 L590:M591 L593:M594 L596:M597 L599:M608 L746:M755 L759:M761 L764:M764 L766:M773 L779:M787 L789:M811 L813:M817 L820:M1025 L1029:M1207 L1209:M1214 L1217:M1221 L1224:M1225 L1227:M1259 L1262:M1266 L1270:M1289 L1292:M1296 L1299:M1318 L1322:M1351 L1353:M1354 L1356:M1357 L1359:M1372 L1374:M1378 L1380:M1380 L1390:M1407 L1410:M1432 L1434:M1437 L1447:M1449 L1473:M1475 L1485:M1486 L1506:M1530 L1537:M1537 L1539:M1539 L1544:M1544 L1547:M1566 L1571:M1619 L1621:M1623 L1626:M1634 L1638:M1643 L1645:M1647 L1649:M1651 L1655:M1661 L1664:M1669 L1672:M1676 L1679:M1683 L1686:M1697">
    <cfRule type="expression" dxfId="511" priority="1035">
      <formula>#REF!="Pública"</formula>
    </cfRule>
  </conditionalFormatting>
  <conditionalFormatting sqref="O9:O53">
    <cfRule type="expression" dxfId="510" priority="1034">
      <formula>#REF!="Pública"</formula>
    </cfRule>
  </conditionalFormatting>
  <conditionalFormatting sqref="P9:P42 P44:P45 P47:P49 P51:P90 P92:P95 P97:P101 P103:P104 P111:P146 P150:P167 P269:P270 P274 P278:P279 P294 P296:P297 P300:P306 P310:P311 P318:P319 P323:P330 P334:P337 P344 P350:P351 P354:P355 P357:P367 P370 P372 P374:P392 P395:P396 P398 P404:P407 P413 P429:P443 P445:P450 P452:P479 P481:P498 P500:P523 P525 P532 P557:P578 P580:P586 P588 P590:P591 P593:P594 P596:P597 P599:P608 P746:P755 P759:P761 P764 P766:P773 P779:P787 P789:P811 P813:P817 P820:P1025 P1029:P1207 P1209:P1214 P1217:P1221 P1224:P1225 P1227:P1259 P1262:P1266 P1270:P1289 P1292:P1296 P1299:P1318 P1322:P1351 P1353:P1354 P1356:P1357 P1359:P1372 P1374:P1377 P1447:P1448 P1473:P1475 P1485:P1486 P1506:P1530 P1537 P1539 P1544 P1547:P1566 P1571:P1619 P1621:P1623 P1626:P1634 P1638:P1642 P1650:P1651 P1655:P1661 P1664:P1669 P1672:P1676 P1679:P1683 P1686:P1697">
    <cfRule type="expression" dxfId="509" priority="1033">
      <formula>#REF!="Pública"</formula>
    </cfRule>
  </conditionalFormatting>
  <conditionalFormatting sqref="P46 P50">
    <cfRule type="expression" dxfId="508" priority="1032">
      <formula>#REF!="Pública"</formula>
    </cfRule>
  </conditionalFormatting>
  <conditionalFormatting sqref="F54:F70">
    <cfRule type="expression" dxfId="507" priority="1025">
      <formula>#REF!="Información"</formula>
    </cfRule>
  </conditionalFormatting>
  <conditionalFormatting sqref="O54:O70">
    <cfRule type="expression" dxfId="506" priority="1021">
      <formula>#REF!="Pública"</formula>
    </cfRule>
  </conditionalFormatting>
  <conditionalFormatting sqref="F89:F109">
    <cfRule type="expression" dxfId="505" priority="999">
      <formula>#REF!="Información"</formula>
    </cfRule>
  </conditionalFormatting>
  <conditionalFormatting sqref="K91 K96 K102 K105:K109">
    <cfRule type="expression" dxfId="504" priority="1001">
      <formula>#REF!="Pública"</formula>
    </cfRule>
  </conditionalFormatting>
  <conditionalFormatting sqref="L91:M91 L96:M96 L102:M102 L105:M109">
    <cfRule type="expression" dxfId="503" priority="995">
      <formula>#REF!="Pública"</formula>
    </cfRule>
  </conditionalFormatting>
  <conditionalFormatting sqref="O91:P91 O89:O90 O92:O95 O97:O101 O105:P108 O103:O104 O96:P96 O102:P102 O109 P109:P110 P147:P149 P168:P268 P271:P273 P275:P277 P280:P293 P295 P298 P315:P317 P320:P321 P331:P333 P338:P343 P345:P349 P352:P353 P356 P393:P394 P397 P399:P403 P408:P412 P414 P416 P418:P428 P444 P451 P499 P524 P527:P531 P533:P551 P555:P556 P579 P587 P589 P592 P595 P598 P609 P674:P696 P756:P758 P762:P763 P765 P774:P778 P788 P812 P818:P819 P1026:P1028 P1208 P1215:P1216 P1222:P1223 P1226 P1260:P1261 P1267:P1269 P1290:P1291 P1297:P1298 P1319:P1321 P1355 P1358 P1373 P1378:P1384 P1386:P1442 P1446 P1450 P1457:P1465 P1468 P1470:P1471 P1477:P1478 P1483:P1484 P1487:P1488 P1490 P1493:P1495 P1499 P1504 P1532:P1536 P1538 P1540:P1543 P1545:P1546 P1567:P1570 P1620 P1624:P1625 P1635:P1637 P1648 P1652:P1654 P1662:P1663 P1670:P1671 P1677:P1678 P1684:P1685 P307:P309">
    <cfRule type="expression" dxfId="502" priority="990">
      <formula>#REF!="Pública"</formula>
    </cfRule>
  </conditionalFormatting>
  <conditionalFormatting sqref="F110:F146">
    <cfRule type="expression" dxfId="501" priority="987">
      <formula>#REF!="Información"</formula>
    </cfRule>
  </conditionalFormatting>
  <conditionalFormatting sqref="H110:I141 I142:I146">
    <cfRule type="cellIs" dxfId="500" priority="981" operator="equal">
      <formula>"BAJA"</formula>
    </cfRule>
    <cfRule type="cellIs" dxfId="499" priority="982" operator="equal">
      <formula>"MEDIA"</formula>
    </cfRule>
    <cfRule type="cellIs" dxfId="498" priority="983" operator="equal">
      <formula>"ALTA"</formula>
    </cfRule>
  </conditionalFormatting>
  <conditionalFormatting sqref="K110">
    <cfRule type="expression" dxfId="497" priority="988">
      <formula>#REF!="Pública"</formula>
    </cfRule>
  </conditionalFormatting>
  <conditionalFormatting sqref="N110:O110 O111:O146">
    <cfRule type="expression" dxfId="496" priority="978">
      <formula>#REF!="Pública"</formula>
    </cfRule>
  </conditionalFormatting>
  <conditionalFormatting sqref="O110:O117">
    <cfRule type="expression" dxfId="495" priority="977">
      <formula>#REF!="Pública"</formula>
    </cfRule>
  </conditionalFormatting>
  <conditionalFormatting sqref="J110:J146">
    <cfRule type="cellIs" dxfId="494" priority="974" operator="equal">
      <formula>"BAJA"</formula>
    </cfRule>
    <cfRule type="cellIs" dxfId="493" priority="975" operator="equal">
      <formula>"MEDIA"</formula>
    </cfRule>
    <cfRule type="cellIs" dxfId="492" priority="976" operator="equal">
      <formula>"ALTA"</formula>
    </cfRule>
  </conditionalFormatting>
  <conditionalFormatting sqref="F147:F154">
    <cfRule type="expression" dxfId="491" priority="970">
      <formula>#REF!="Información"</formula>
    </cfRule>
  </conditionalFormatting>
  <conditionalFormatting sqref="K147:K149">
    <cfRule type="expression" dxfId="490" priority="973">
      <formula>#REF!="Pública"</formula>
    </cfRule>
  </conditionalFormatting>
  <conditionalFormatting sqref="O153:O154">
    <cfRule type="expression" dxfId="489" priority="971">
      <formula>#REF!="Pública"</formula>
    </cfRule>
  </conditionalFormatting>
  <conditionalFormatting sqref="F155:F167">
    <cfRule type="expression" dxfId="488" priority="943">
      <formula>#REF!="Información"</formula>
    </cfRule>
  </conditionalFormatting>
  <conditionalFormatting sqref="F168:F306">
    <cfRule type="expression" dxfId="487" priority="903">
      <formula>#REF!="Información"</formula>
    </cfRule>
  </conditionalFormatting>
  <conditionalFormatting sqref="H168:H176">
    <cfRule type="cellIs" dxfId="486" priority="963" operator="equal">
      <formula>"BAJA"</formula>
    </cfRule>
    <cfRule type="cellIs" dxfId="485" priority="964" operator="equal">
      <formula>"MEDIA"</formula>
    </cfRule>
    <cfRule type="cellIs" dxfId="484" priority="965" operator="equal">
      <formula>"ALTA"</formula>
    </cfRule>
  </conditionalFormatting>
  <conditionalFormatting sqref="K168:K169">
    <cfRule type="expression" dxfId="483" priority="962">
      <formula>#REF!="Pública"</formula>
    </cfRule>
  </conditionalFormatting>
  <conditionalFormatting sqref="K182:K183 K271:K273 K275:K277 K280:K293">
    <cfRule type="expression" dxfId="482" priority="933">
      <formula>#REF!="Pública"</formula>
    </cfRule>
  </conditionalFormatting>
  <conditionalFormatting sqref="K170:M181">
    <cfRule type="expression" dxfId="481" priority="958">
      <formula>#REF!="Pública"</formula>
    </cfRule>
  </conditionalFormatting>
  <conditionalFormatting sqref="L168:M169">
    <cfRule type="cellIs" dxfId="480" priority="959" operator="equal">
      <formula>"BAJA"</formula>
    </cfRule>
    <cfRule type="cellIs" dxfId="479" priority="960" operator="equal">
      <formula>"MEDIA"</formula>
    </cfRule>
    <cfRule type="cellIs" dxfId="478" priority="961" operator="equal">
      <formula>"ALTA"</formula>
    </cfRule>
  </conditionalFormatting>
  <conditionalFormatting sqref="L182:M183">
    <cfRule type="cellIs" dxfId="477" priority="951" operator="equal">
      <formula>"BAJA"</formula>
    </cfRule>
    <cfRule type="cellIs" dxfId="476" priority="952" operator="equal">
      <formula>"MEDIA"</formula>
    </cfRule>
    <cfRule type="cellIs" dxfId="475" priority="953" operator="equal">
      <formula>"ALTA"</formula>
    </cfRule>
  </conditionalFormatting>
  <conditionalFormatting sqref="L295:M295">
    <cfRule type="expression" dxfId="474" priority="915">
      <formula>#REF!="Pública"</formula>
    </cfRule>
  </conditionalFormatting>
  <conditionalFormatting sqref="O297">
    <cfRule type="expression" dxfId="473" priority="911">
      <formula>#REF!="Pública"</formula>
    </cfRule>
  </conditionalFormatting>
  <conditionalFormatting sqref="L298:M299">
    <cfRule type="expression" dxfId="472" priority="908">
      <formula>#REF!="Pública"</formula>
    </cfRule>
  </conditionalFormatting>
  <conditionalFormatting sqref="L271:O273 O269:O270 L275:O277 O274 L280:O293 O278:O279">
    <cfRule type="expression" dxfId="471" priority="931">
      <formula>#REF!="Pública"</formula>
    </cfRule>
  </conditionalFormatting>
  <conditionalFormatting sqref="N168:N169">
    <cfRule type="expression" dxfId="470" priority="944">
      <formula>#REF!="Pública"</formula>
    </cfRule>
  </conditionalFormatting>
  <conditionalFormatting sqref="N170:N181">
    <cfRule type="cellIs" dxfId="469" priority="955" operator="equal">
      <formula>"BAJA"</formula>
    </cfRule>
    <cfRule type="cellIs" dxfId="468" priority="956" operator="equal">
      <formula>"MEDIA"</formula>
    </cfRule>
    <cfRule type="cellIs" dxfId="467" priority="957" operator="equal">
      <formula>"ALTA"</formula>
    </cfRule>
  </conditionalFormatting>
  <conditionalFormatting sqref="N182:N183">
    <cfRule type="expression" dxfId="466" priority="954">
      <formula>#REF!="Pública"</formula>
    </cfRule>
  </conditionalFormatting>
  <conditionalFormatting sqref="O184:O268">
    <cfRule type="expression" dxfId="465" priority="945">
      <formula>#REF!="Pública"</formula>
    </cfRule>
  </conditionalFormatting>
  <conditionalFormatting sqref="O155:O183">
    <cfRule type="cellIs" dxfId="464" priority="936" operator="equal">
      <formula>"BAJA"</formula>
    </cfRule>
    <cfRule type="cellIs" dxfId="463" priority="937" operator="equal">
      <formula>"MEDIA"</formula>
    </cfRule>
    <cfRule type="cellIs" dxfId="462" priority="938" operator="equal">
      <formula>"ALTA"</formula>
    </cfRule>
  </conditionalFormatting>
  <conditionalFormatting sqref="O294:O295">
    <cfRule type="expression" dxfId="461" priority="914">
      <formula>#REF!="Pública"</formula>
    </cfRule>
  </conditionalFormatting>
  <conditionalFormatting sqref="P299">
    <cfRule type="expression" dxfId="460" priority="910">
      <formula>#REF!="Pública"</formula>
    </cfRule>
  </conditionalFormatting>
  <conditionalFormatting sqref="F429:F430">
    <cfRule type="expression" dxfId="459" priority="859">
      <formula>#REF!="Información"</formula>
    </cfRule>
  </conditionalFormatting>
  <conditionalFormatting sqref="F431:F609">
    <cfRule type="expression" dxfId="458" priority="851">
      <formula>#REF!="Información"</formula>
    </cfRule>
  </conditionalFormatting>
  <conditionalFormatting sqref="O431:O436 O451:O453 O476:O480 O482:O485 O502 O505:O508 O510:O511 O513 O519">
    <cfRule type="cellIs" dxfId="457" priority="848" operator="equal">
      <formula>"BAJA"</formula>
    </cfRule>
    <cfRule type="cellIs" dxfId="456" priority="849" operator="equal">
      <formula>"MEDIA"</formula>
    </cfRule>
    <cfRule type="cellIs" dxfId="455" priority="850" operator="equal">
      <formula>"ALTA"</formula>
    </cfRule>
  </conditionalFormatting>
  <conditionalFormatting sqref="O600:O609">
    <cfRule type="cellIs" dxfId="454" priority="843" operator="equal">
      <formula>"BAJA"</formula>
    </cfRule>
    <cfRule type="cellIs" dxfId="453" priority="844" operator="equal">
      <formula>"MEDIA"</formula>
    </cfRule>
    <cfRule type="cellIs" dxfId="452" priority="845" operator="equal">
      <formula>"ALTA"</formula>
    </cfRule>
  </conditionalFormatting>
  <conditionalFormatting sqref="F610:F745">
    <cfRule type="expression" dxfId="451" priority="841">
      <formula>#REF!="Información"</formula>
    </cfRule>
  </conditionalFormatting>
  <conditionalFormatting sqref="K610:M745">
    <cfRule type="expression" dxfId="450" priority="842">
      <formula>#REF!="Pública"</formula>
    </cfRule>
  </conditionalFormatting>
  <conditionalFormatting sqref="N610:P673 N697:P745 N674:O696">
    <cfRule type="expression" dxfId="449" priority="836">
      <formula>#REF!="Pública"</formula>
    </cfRule>
  </conditionalFormatting>
  <conditionalFormatting sqref="O697:P745">
    <cfRule type="expression" dxfId="448" priority="837">
      <formula>#REF!="Pública"</formula>
    </cfRule>
  </conditionalFormatting>
  <conditionalFormatting sqref="F746:F778 F780:F801 F803:F844 F846:F850 F852:F903 F905:F957 F959:F979">
    <cfRule type="expression" dxfId="447" priority="833">
      <formula>#REF!="Información"</formula>
    </cfRule>
  </conditionalFormatting>
  <conditionalFormatting sqref="F779">
    <cfRule type="expression" dxfId="446" priority="827">
      <formula>#REF!="Información"</formula>
    </cfRule>
  </conditionalFormatting>
  <conditionalFormatting sqref="F802">
    <cfRule type="expression" dxfId="445" priority="826">
      <formula>#REF!="Información"</formula>
    </cfRule>
  </conditionalFormatting>
  <conditionalFormatting sqref="F845">
    <cfRule type="expression" dxfId="444" priority="812">
      <formula>#REF!="Información"</formula>
    </cfRule>
  </conditionalFormatting>
  <conditionalFormatting sqref="F851">
    <cfRule type="expression" dxfId="443" priority="824">
      <formula>#REF!="Información"</formula>
    </cfRule>
  </conditionalFormatting>
  <conditionalFormatting sqref="F904">
    <cfRule type="expression" dxfId="442" priority="823">
      <formula>#REF!="Información"</formula>
    </cfRule>
  </conditionalFormatting>
  <conditionalFormatting sqref="F958">
    <cfRule type="expression" dxfId="441" priority="821">
      <formula>#REF!="Información"</formula>
    </cfRule>
  </conditionalFormatting>
  <conditionalFormatting sqref="F980:F1355">
    <cfRule type="expression" dxfId="440" priority="814">
      <formula>#REF!="Información"</formula>
    </cfRule>
  </conditionalFormatting>
  <conditionalFormatting sqref="K756:O758 O746:O755 K762:O763 O759:O761 K765:O765 O764 K774:O778 O766:O773 K788:O788 O779:O787 K812:O812 O789:O811 K818:O819 O813:O817 K1026:O1028 O820:O1025 K1208:O1208 O1029:O1207 K1215:O1216 O1209:O1214 K1222:O1223 O1217:O1221 K1226:O1226 O1224:O1225 K1260:O1261 O1227:O1259 K1267:O1269 O1262:O1266 K1290:O1291 O1270:O1289 K1297:O1298 O1292:O1296 K1319:O1321 O1299:O1318 K1352:P1352 O1322:O1351 K1355:O1355 O1353:O1354">
    <cfRule type="expression" dxfId="439" priority="811">
      <formula>#REF!="Pública"</formula>
    </cfRule>
  </conditionalFormatting>
  <conditionalFormatting sqref="O980:O1009">
    <cfRule type="expression" dxfId="438" priority="832">
      <formula>#REF!="Pública"</formula>
    </cfRule>
  </conditionalFormatting>
  <conditionalFormatting sqref="F1356">
    <cfRule type="expression" dxfId="437" priority="799">
      <formula>#REF!="Información"</formula>
    </cfRule>
  </conditionalFormatting>
  <conditionalFormatting sqref="F1357">
    <cfRule type="expression" dxfId="436" priority="798">
      <formula>#REF!="Información"</formula>
    </cfRule>
  </conditionalFormatting>
  <conditionalFormatting sqref="F1358:F1363">
    <cfRule type="expression" dxfId="435" priority="804">
      <formula>#REF!="Información"</formula>
    </cfRule>
  </conditionalFormatting>
  <conditionalFormatting sqref="F1364:F1372">
    <cfRule type="expression" dxfId="434" priority="795">
      <formula>#REF!="Información"</formula>
    </cfRule>
  </conditionalFormatting>
  <conditionalFormatting sqref="F1373:F1376">
    <cfRule type="expression" dxfId="433" priority="791">
      <formula>#REF!="Información"</formula>
    </cfRule>
  </conditionalFormatting>
  <conditionalFormatting sqref="F1377">
    <cfRule type="expression" dxfId="432" priority="786">
      <formula>#REF!="Información"</formula>
    </cfRule>
  </conditionalFormatting>
  <conditionalFormatting sqref="I1356">
    <cfRule type="cellIs" dxfId="431" priority="801" operator="equal">
      <formula>"BAJA"</formula>
    </cfRule>
    <cfRule type="cellIs" dxfId="430" priority="802" operator="equal">
      <formula>"MEDIA"</formula>
    </cfRule>
    <cfRule type="cellIs" dxfId="429" priority="803" operator="equal">
      <formula>"ALTA"</formula>
    </cfRule>
  </conditionalFormatting>
  <conditionalFormatting sqref="I1357:J1376">
    <cfRule type="cellIs" dxfId="428" priority="788" operator="equal">
      <formula>"BAJA"</formula>
    </cfRule>
    <cfRule type="cellIs" dxfId="427" priority="789" operator="equal">
      <formula>"MEDIA"</formula>
    </cfRule>
    <cfRule type="cellIs" dxfId="426" priority="790" operator="equal">
      <formula>"ALTA"</formula>
    </cfRule>
  </conditionalFormatting>
  <conditionalFormatting sqref="J1356:J1377">
    <cfRule type="cellIs" dxfId="425" priority="775" operator="equal">
      <formula>"BAJA"</formula>
    </cfRule>
    <cfRule type="cellIs" dxfId="424" priority="776" operator="equal">
      <formula>"MEDIA"</formula>
    </cfRule>
    <cfRule type="cellIs" dxfId="423" priority="777" operator="equal">
      <formula>"ALTA"</formula>
    </cfRule>
  </conditionalFormatting>
  <conditionalFormatting sqref="K1373">
    <cfRule type="expression" dxfId="422" priority="794">
      <formula>#REF!="Pública"</formula>
    </cfRule>
  </conditionalFormatting>
  <conditionalFormatting sqref="O1356">
    <cfRule type="expression" dxfId="421" priority="805">
      <formula>#REF!="Pública"</formula>
    </cfRule>
  </conditionalFormatting>
  <conditionalFormatting sqref="O1357">
    <cfRule type="expression" dxfId="420" priority="800">
      <formula>#REF!="Pública"</formula>
    </cfRule>
  </conditionalFormatting>
  <conditionalFormatting sqref="O1374:O1377">
    <cfRule type="expression" dxfId="419" priority="782">
      <formula>#REF!="Pública"</formula>
    </cfRule>
  </conditionalFormatting>
  <conditionalFormatting sqref="L1358:M1358">
    <cfRule type="expression" dxfId="418" priority="797">
      <formula>#REF!="Pública"</formula>
    </cfRule>
  </conditionalFormatting>
  <conditionalFormatting sqref="L1373:M1373">
    <cfRule type="expression" dxfId="417" priority="793">
      <formula>#REF!="Pública"</formula>
    </cfRule>
  </conditionalFormatting>
  <conditionalFormatting sqref="N1358:O1358 N1373:O1373 O1359:O1372">
    <cfRule type="expression" dxfId="416" priority="792">
      <formula>#REF!="Pública"</formula>
    </cfRule>
  </conditionalFormatting>
  <conditionalFormatting sqref="F1378:F1440">
    <cfRule type="expression" dxfId="415" priority="772">
      <formula>#REF!="Información"</formula>
    </cfRule>
  </conditionalFormatting>
  <conditionalFormatting sqref="K1379:O1379 O1378 K1385:P1385 O1380 K1408:O1409 O1390:O1407 K1433:O1433 O1410:O1432 K1438:O1440 O1434:O1437 K1381:O1384 K1386:O1389">
    <cfRule type="expression" dxfId="414" priority="773">
      <formula>#REF!="Pública"</formula>
    </cfRule>
  </conditionalFormatting>
  <conditionalFormatting sqref="H1533 H1633:H1635 H1618:H1619 H1643:H1647 H1649 I1441:J1458 H1459:J1532">
    <cfRule type="cellIs" dxfId="413" priority="763" operator="equal">
      <formula>"BAJA"</formula>
    </cfRule>
  </conditionalFormatting>
  <conditionalFormatting sqref="H1533 H1633:H1635 H1618:H1619 H1643:H1647 H1649 I1441:J1458 H1459:J1532">
    <cfRule type="cellIs" dxfId="412" priority="764" operator="equal">
      <formula>"MEDIA"</formula>
    </cfRule>
  </conditionalFormatting>
  <conditionalFormatting sqref="H1533 H1633:H1635 H1618:H1619 H1643:H1647 H1649 I1441:J1458 H1459:J1532">
    <cfRule type="cellIs" dxfId="411" priority="765" operator="equal">
      <formula>"ALTA"</formula>
    </cfRule>
  </conditionalFormatting>
  <conditionalFormatting sqref="F1441:F1458">
    <cfRule type="expression" dxfId="410" priority="766">
      <formula>#REF!="Información"</formula>
    </cfRule>
  </conditionalFormatting>
  <conditionalFormatting sqref="K1441:K1446 K1450:K1458">
    <cfRule type="expression" dxfId="409" priority="767">
      <formula>#REF!="Pública"</formula>
    </cfRule>
  </conditionalFormatting>
  <conditionalFormatting sqref="H1445 H1449:H1451 H1443">
    <cfRule type="cellIs" dxfId="408" priority="760" operator="equal">
      <formula>"BAJA"</formula>
    </cfRule>
  </conditionalFormatting>
  <conditionalFormatting sqref="H1445 H1449:H1451 H1443">
    <cfRule type="cellIs" dxfId="407" priority="761" operator="equal">
      <formula>"MEDIA"</formula>
    </cfRule>
  </conditionalFormatting>
  <conditionalFormatting sqref="H1445 H1449:H1451 H1443">
    <cfRule type="cellIs" dxfId="406" priority="762" operator="equal">
      <formula>"ALTA"</formula>
    </cfRule>
  </conditionalFormatting>
  <conditionalFormatting sqref="L1444:N1445">
    <cfRule type="expression" dxfId="405" priority="759">
      <formula>#REF!="Pública"</formula>
    </cfRule>
  </conditionalFormatting>
  <conditionalFormatting sqref="P1444:P1445">
    <cfRule type="expression" dxfId="404" priority="758">
      <formula>#REF!="Pública"</formula>
    </cfRule>
  </conditionalFormatting>
  <conditionalFormatting sqref="L1443:N1443">
    <cfRule type="expression" dxfId="403" priority="757">
      <formula>#REF!="Pública"</formula>
    </cfRule>
  </conditionalFormatting>
  <conditionalFormatting sqref="P1443">
    <cfRule type="expression" dxfId="402" priority="756">
      <formula>#REF!="Pública"</formula>
    </cfRule>
  </conditionalFormatting>
  <conditionalFormatting sqref="N1441">
    <cfRule type="expression" dxfId="401" priority="751">
      <formula>#REF!="Pública"</formula>
    </cfRule>
  </conditionalFormatting>
  <conditionalFormatting sqref="L1441">
    <cfRule type="expression" dxfId="400" priority="750">
      <formula>#REF!="Pública"</formula>
    </cfRule>
  </conditionalFormatting>
  <conditionalFormatting sqref="M1441">
    <cfRule type="expression" dxfId="399" priority="749">
      <formula>#REF!="Pública"</formula>
    </cfRule>
  </conditionalFormatting>
  <conditionalFormatting sqref="N1446">
    <cfRule type="expression" dxfId="398" priority="748">
      <formula>#REF!="Pública"</formula>
    </cfRule>
  </conditionalFormatting>
  <conditionalFormatting sqref="L1446">
    <cfRule type="expression" dxfId="397" priority="747">
      <formula>#REF!="Pública"</formula>
    </cfRule>
  </conditionalFormatting>
  <conditionalFormatting sqref="M1446">
    <cfRule type="expression" dxfId="396" priority="746">
      <formula>#REF!="Pública"</formula>
    </cfRule>
  </conditionalFormatting>
  <conditionalFormatting sqref="N1450">
    <cfRule type="expression" dxfId="395" priority="745">
      <formula>#REF!="Pública"</formula>
    </cfRule>
  </conditionalFormatting>
  <conditionalFormatting sqref="L1450">
    <cfRule type="expression" dxfId="394" priority="744">
      <formula>#REF!="Pública"</formula>
    </cfRule>
  </conditionalFormatting>
  <conditionalFormatting sqref="M1450">
    <cfRule type="expression" dxfId="393" priority="743">
      <formula>#REF!="Pública"</formula>
    </cfRule>
  </conditionalFormatting>
  <conditionalFormatting sqref="N1457">
    <cfRule type="expression" dxfId="392" priority="742">
      <formula>#REF!="Pública"</formula>
    </cfRule>
  </conditionalFormatting>
  <conditionalFormatting sqref="L1457">
    <cfRule type="expression" dxfId="391" priority="741">
      <formula>#REF!="Pública"</formula>
    </cfRule>
  </conditionalFormatting>
  <conditionalFormatting sqref="M1457">
    <cfRule type="expression" dxfId="390" priority="740">
      <formula>#REF!="Pública"</formula>
    </cfRule>
  </conditionalFormatting>
  <conditionalFormatting sqref="N1458">
    <cfRule type="expression" dxfId="389" priority="739">
      <formula>#REF!="Pública"</formula>
    </cfRule>
  </conditionalFormatting>
  <conditionalFormatting sqref="L1458">
    <cfRule type="expression" dxfId="388" priority="738">
      <formula>#REF!="Pública"</formula>
    </cfRule>
  </conditionalFormatting>
  <conditionalFormatting sqref="M1458">
    <cfRule type="expression" dxfId="387" priority="737">
      <formula>#REF!="Pública"</formula>
    </cfRule>
  </conditionalFormatting>
  <conditionalFormatting sqref="F1459:F1485 F1487:F1532">
    <cfRule type="expression" dxfId="386" priority="734">
      <formula>#REF!="Información"</formula>
    </cfRule>
  </conditionalFormatting>
  <conditionalFormatting sqref="O1460:O1465">
    <cfRule type="expression" dxfId="385" priority="735">
      <formula>#REF!="Pública"</formula>
    </cfRule>
  </conditionalFormatting>
  <conditionalFormatting sqref="H1486:J1486">
    <cfRule type="cellIs" dxfId="384" priority="726" operator="equal">
      <formula>"BAJA"</formula>
    </cfRule>
  </conditionalFormatting>
  <conditionalFormatting sqref="H1486:J1486">
    <cfRule type="cellIs" dxfId="383" priority="727" operator="equal">
      <formula>"MEDIA"</formula>
    </cfRule>
  </conditionalFormatting>
  <conditionalFormatting sqref="H1486:J1486">
    <cfRule type="cellIs" dxfId="382" priority="728" operator="equal">
      <formula>"ALTA"</formula>
    </cfRule>
  </conditionalFormatting>
  <conditionalFormatting sqref="F1486">
    <cfRule type="expression" dxfId="381" priority="729">
      <formula>#REF!="Información"</formula>
    </cfRule>
  </conditionalFormatting>
  <conditionalFormatting sqref="K1459:N1464">
    <cfRule type="expression" dxfId="380" priority="725">
      <formula>#REF!="Pública"</formula>
    </cfRule>
  </conditionalFormatting>
  <conditionalFormatting sqref="K1465:N1465">
    <cfRule type="expression" dxfId="379" priority="724">
      <formula>#REF!="Pública"</formula>
    </cfRule>
  </conditionalFormatting>
  <conditionalFormatting sqref="O1459:O1465">
    <cfRule type="expression" dxfId="378" priority="723">
      <formula>#REF!="Pública"</formula>
    </cfRule>
  </conditionalFormatting>
  <conditionalFormatting sqref="O1473">
    <cfRule type="expression" dxfId="377" priority="722">
      <formula>#REF!="Pública"</formula>
    </cfRule>
  </conditionalFormatting>
  <conditionalFormatting sqref="O1475">
    <cfRule type="expression" dxfId="376" priority="721">
      <formula>#REF!="Pública"</formula>
    </cfRule>
  </conditionalFormatting>
  <conditionalFormatting sqref="O1485:O1486">
    <cfRule type="expression" dxfId="375" priority="720">
      <formula>#REF!="Pública"</formula>
    </cfRule>
  </conditionalFormatting>
  <conditionalFormatting sqref="O1506:O1530">
    <cfRule type="expression" dxfId="374" priority="719">
      <formula>#REF!="Pública"</formula>
    </cfRule>
  </conditionalFormatting>
  <conditionalFormatting sqref="O1474">
    <cfRule type="expression" dxfId="373" priority="718">
      <formula>#REF!="Pública"</formula>
    </cfRule>
  </conditionalFormatting>
  <conditionalFormatting sqref="K1532:O1532">
    <cfRule type="expression" dxfId="372" priority="717">
      <formula>#REF!="Pública"</formula>
    </cfRule>
  </conditionalFormatting>
  <conditionalFormatting sqref="K1466:P1466">
    <cfRule type="expression" dxfId="371" priority="716">
      <formula>#REF!="Pública"</formula>
    </cfRule>
  </conditionalFormatting>
  <conditionalFormatting sqref="O1468">
    <cfRule type="expression" dxfId="370" priority="715">
      <formula>#REF!="Pública"</formula>
    </cfRule>
  </conditionalFormatting>
  <conditionalFormatting sqref="K1468:N1468">
    <cfRule type="expression" dxfId="369" priority="714">
      <formula>#REF!="Pública"</formula>
    </cfRule>
  </conditionalFormatting>
  <conditionalFormatting sqref="O1468">
    <cfRule type="expression" dxfId="368" priority="713">
      <formula>#REF!="Pública"</formula>
    </cfRule>
  </conditionalFormatting>
  <conditionalFormatting sqref="K1467:P1467">
    <cfRule type="expression" dxfId="367" priority="712">
      <formula>#REF!="Pública"</formula>
    </cfRule>
  </conditionalFormatting>
  <conditionalFormatting sqref="K1469:P1469">
    <cfRule type="expression" dxfId="366" priority="711">
      <formula>#REF!="Pública"</formula>
    </cfRule>
  </conditionalFormatting>
  <conditionalFormatting sqref="O1470:O1471">
    <cfRule type="expression" dxfId="365" priority="710">
      <formula>#REF!="Pública"</formula>
    </cfRule>
  </conditionalFormatting>
  <conditionalFormatting sqref="K1470:N1471">
    <cfRule type="expression" dxfId="364" priority="709">
      <formula>#REF!="Pública"</formula>
    </cfRule>
  </conditionalFormatting>
  <conditionalFormatting sqref="O1470:O1471">
    <cfRule type="expression" dxfId="363" priority="708">
      <formula>#REF!="Pública"</formula>
    </cfRule>
  </conditionalFormatting>
  <conditionalFormatting sqref="K1472:P1472">
    <cfRule type="expression" dxfId="362" priority="707">
      <formula>#REF!="Pública"</formula>
    </cfRule>
  </conditionalFormatting>
  <conditionalFormatting sqref="K1476:P1476">
    <cfRule type="expression" dxfId="361" priority="706">
      <formula>#REF!="Pública"</formula>
    </cfRule>
  </conditionalFormatting>
  <conditionalFormatting sqref="O1477:O1478">
    <cfRule type="expression" dxfId="360" priority="705">
      <formula>#REF!="Pública"</formula>
    </cfRule>
  </conditionalFormatting>
  <conditionalFormatting sqref="K1477:N1478">
    <cfRule type="expression" dxfId="359" priority="704">
      <formula>#REF!="Pública"</formula>
    </cfRule>
  </conditionalFormatting>
  <conditionalFormatting sqref="O1477:O1478">
    <cfRule type="expression" dxfId="358" priority="703">
      <formula>#REF!="Pública"</formula>
    </cfRule>
  </conditionalFormatting>
  <conditionalFormatting sqref="O1483:O1484">
    <cfRule type="expression" dxfId="357" priority="702">
      <formula>#REF!="Pública"</formula>
    </cfRule>
  </conditionalFormatting>
  <conditionalFormatting sqref="K1483:N1484">
    <cfRule type="expression" dxfId="356" priority="701">
      <formula>#REF!="Pública"</formula>
    </cfRule>
  </conditionalFormatting>
  <conditionalFormatting sqref="O1483:O1484">
    <cfRule type="expression" dxfId="355" priority="700">
      <formula>#REF!="Pública"</formula>
    </cfRule>
  </conditionalFormatting>
  <conditionalFormatting sqref="O1487:O1488">
    <cfRule type="expression" dxfId="354" priority="699">
      <formula>#REF!="Pública"</formula>
    </cfRule>
  </conditionalFormatting>
  <conditionalFormatting sqref="K1487:N1488">
    <cfRule type="expression" dxfId="353" priority="698">
      <formula>#REF!="Pública"</formula>
    </cfRule>
  </conditionalFormatting>
  <conditionalFormatting sqref="O1487:O1488">
    <cfRule type="expression" dxfId="352" priority="697">
      <formula>#REF!="Pública"</formula>
    </cfRule>
  </conditionalFormatting>
  <conditionalFormatting sqref="O1490">
    <cfRule type="expression" dxfId="351" priority="696">
      <formula>#REF!="Pública"</formula>
    </cfRule>
  </conditionalFormatting>
  <conditionalFormatting sqref="K1490:N1490">
    <cfRule type="expression" dxfId="350" priority="695">
      <formula>#REF!="Pública"</formula>
    </cfRule>
  </conditionalFormatting>
  <conditionalFormatting sqref="O1490">
    <cfRule type="expression" dxfId="349" priority="694">
      <formula>#REF!="Pública"</formula>
    </cfRule>
  </conditionalFormatting>
  <conditionalFormatting sqref="O1493:O1495">
    <cfRule type="expression" dxfId="348" priority="693">
      <formula>#REF!="Pública"</formula>
    </cfRule>
  </conditionalFormatting>
  <conditionalFormatting sqref="K1493:N1495">
    <cfRule type="expression" dxfId="347" priority="692">
      <formula>#REF!="Pública"</formula>
    </cfRule>
  </conditionalFormatting>
  <conditionalFormatting sqref="O1493:O1495">
    <cfRule type="expression" dxfId="346" priority="691">
      <formula>#REF!="Pública"</formula>
    </cfRule>
  </conditionalFormatting>
  <conditionalFormatting sqref="O1499">
    <cfRule type="expression" dxfId="345" priority="690">
      <formula>#REF!="Pública"</formula>
    </cfRule>
  </conditionalFormatting>
  <conditionalFormatting sqref="K1499:N1499">
    <cfRule type="expression" dxfId="344" priority="689">
      <formula>#REF!="Pública"</formula>
    </cfRule>
  </conditionalFormatting>
  <conditionalFormatting sqref="O1499">
    <cfRule type="expression" dxfId="343" priority="688">
      <formula>#REF!="Pública"</formula>
    </cfRule>
  </conditionalFormatting>
  <conditionalFormatting sqref="O1504">
    <cfRule type="expression" dxfId="342" priority="687">
      <formula>#REF!="Pública"</formula>
    </cfRule>
  </conditionalFormatting>
  <conditionalFormatting sqref="K1504:N1504">
    <cfRule type="expression" dxfId="341" priority="686">
      <formula>#REF!="Pública"</formula>
    </cfRule>
  </conditionalFormatting>
  <conditionalFormatting sqref="O1504">
    <cfRule type="expression" dxfId="340" priority="685">
      <formula>#REF!="Pública"</formula>
    </cfRule>
  </conditionalFormatting>
  <conditionalFormatting sqref="K1479:P1482">
    <cfRule type="expression" dxfId="339" priority="684">
      <formula>#REF!="Pública"</formula>
    </cfRule>
  </conditionalFormatting>
  <conditionalFormatting sqref="K1489:P1489">
    <cfRule type="expression" dxfId="338" priority="683">
      <formula>#REF!="Pública"</formula>
    </cfRule>
  </conditionalFormatting>
  <conditionalFormatting sqref="K1491:P1492">
    <cfRule type="expression" dxfId="337" priority="682">
      <formula>#REF!="Pública"</formula>
    </cfRule>
  </conditionalFormatting>
  <conditionalFormatting sqref="K1496:P1498">
    <cfRule type="expression" dxfId="336" priority="681">
      <formula>#REF!="Pública"</formula>
    </cfRule>
  </conditionalFormatting>
  <conditionalFormatting sqref="K1500:P1503">
    <cfRule type="expression" dxfId="335" priority="680">
      <formula>#REF!="Pública"</formula>
    </cfRule>
  </conditionalFormatting>
  <conditionalFormatting sqref="K1505:P1505">
    <cfRule type="expression" dxfId="334" priority="679">
      <formula>#REF!="Pública"</formula>
    </cfRule>
  </conditionalFormatting>
  <conditionalFormatting sqref="K1531:P1531">
    <cfRule type="expression" dxfId="333" priority="678">
      <formula>#REF!="Pública"</formula>
    </cfRule>
  </conditionalFormatting>
  <conditionalFormatting sqref="H1534:H1614">
    <cfRule type="cellIs" dxfId="332" priority="645" operator="equal">
      <formula>"BAJA"</formula>
    </cfRule>
  </conditionalFormatting>
  <conditionalFormatting sqref="H1534:H1614">
    <cfRule type="cellIs" dxfId="331" priority="646" operator="equal">
      <formula>"MEDIA"</formula>
    </cfRule>
  </conditionalFormatting>
  <conditionalFormatting sqref="H1534:H1614">
    <cfRule type="cellIs" dxfId="330" priority="647" operator="equal">
      <formula>"ALTA"</formula>
    </cfRule>
  </conditionalFormatting>
  <conditionalFormatting sqref="F1551 F1555 F1533:F1534">
    <cfRule type="expression" dxfId="329" priority="648">
      <formula>#REF!="Información"</formula>
    </cfRule>
  </conditionalFormatting>
  <conditionalFormatting sqref="O1562:O1564">
    <cfRule type="expression" dxfId="328" priority="649">
      <formula>#REF!="Pública"</formula>
    </cfRule>
  </conditionalFormatting>
  <conditionalFormatting sqref="F1538 F1540">
    <cfRule type="expression" dxfId="327" priority="651">
      <formula>#REF!="Información"</formula>
    </cfRule>
  </conditionalFormatting>
  <conditionalFormatting sqref="F1557 F1541 F1543">
    <cfRule type="expression" dxfId="326" priority="652">
      <formula>#REF!="Información"</formula>
    </cfRule>
  </conditionalFormatting>
  <conditionalFormatting sqref="F1546">
    <cfRule type="expression" dxfId="325" priority="653">
      <formula>#REF!="Información"</formula>
    </cfRule>
  </conditionalFormatting>
  <conditionalFormatting sqref="F1552:F1554 F1563:F1566">
    <cfRule type="expression" dxfId="324" priority="654">
      <formula>#REF!="Información"</formula>
    </cfRule>
  </conditionalFormatting>
  <conditionalFormatting sqref="F1561:F1562">
    <cfRule type="expression" dxfId="323" priority="655">
      <formula>#REF!="Información"</formula>
    </cfRule>
  </conditionalFormatting>
  <conditionalFormatting sqref="O1562">
    <cfRule type="expression" dxfId="322" priority="677">
      <formula>#REF!="Pública"</formula>
    </cfRule>
  </conditionalFormatting>
  <conditionalFormatting sqref="F1544">
    <cfRule type="expression" dxfId="321" priority="623">
      <formula>#REF!="Información"</formula>
    </cfRule>
  </conditionalFormatting>
  <conditionalFormatting sqref="F1545">
    <cfRule type="expression" dxfId="320" priority="615">
      <formula>#REF!="Información"</formula>
    </cfRule>
  </conditionalFormatting>
  <conditionalFormatting sqref="K1545">
    <cfRule type="expression" dxfId="319" priority="619">
      <formula>#REF!="Pública"</formula>
    </cfRule>
  </conditionalFormatting>
  <conditionalFormatting sqref="K1546">
    <cfRule type="expression" dxfId="318" priority="611">
      <formula>#REF!="Pública"</formula>
    </cfRule>
  </conditionalFormatting>
  <conditionalFormatting sqref="O1564">
    <cfRule type="expression" dxfId="317" priority="610">
      <formula>#REF!="Pública"</formula>
    </cfRule>
  </conditionalFormatting>
  <conditionalFormatting sqref="O1563">
    <cfRule type="expression" dxfId="316" priority="609">
      <formula>#REF!="Pública"</formula>
    </cfRule>
  </conditionalFormatting>
  <conditionalFormatting sqref="F1559">
    <cfRule type="expression" dxfId="315" priority="605">
      <formula>#REF!="Información"</formula>
    </cfRule>
  </conditionalFormatting>
  <conditionalFormatting sqref="K1569">
    <cfRule type="expression" dxfId="314" priority="600">
      <formula>#REF!="Pública"</formula>
    </cfRule>
  </conditionalFormatting>
  <conditionalFormatting sqref="F1568:F1569">
    <cfRule type="expression" dxfId="313" priority="596">
      <formula>#REF!="Información"</formula>
    </cfRule>
  </conditionalFormatting>
  <conditionalFormatting sqref="F1567">
    <cfRule type="expression" dxfId="312" priority="588">
      <formula>#REF!="Información"</formula>
    </cfRule>
  </conditionalFormatting>
  <conditionalFormatting sqref="K1567">
    <cfRule type="expression" dxfId="311" priority="592">
      <formula>#REF!="Pública"</formula>
    </cfRule>
  </conditionalFormatting>
  <conditionalFormatting sqref="K1568">
    <cfRule type="expression" dxfId="310" priority="584">
      <formula>#REF!="Pública"</formula>
    </cfRule>
  </conditionalFormatting>
  <conditionalFormatting sqref="F1547">
    <cfRule type="expression" dxfId="309" priority="580">
      <formula>#REF!="Información"</formula>
    </cfRule>
  </conditionalFormatting>
  <conditionalFormatting sqref="K1543">
    <cfRule type="expression" dxfId="308" priority="576">
      <formula>#REF!="Pública"</formula>
    </cfRule>
  </conditionalFormatting>
  <conditionalFormatting sqref="F1537">
    <cfRule type="expression" dxfId="307" priority="572">
      <formula>#REF!="Información"</formula>
    </cfRule>
  </conditionalFormatting>
  <conditionalFormatting sqref="F1548:F1549">
    <cfRule type="expression" dxfId="306" priority="561">
      <formula>#REF!="Información"</formula>
    </cfRule>
  </conditionalFormatting>
  <conditionalFormatting sqref="F1550">
    <cfRule type="expression" dxfId="305" priority="550">
      <formula>#REF!="Información"</formula>
    </cfRule>
  </conditionalFormatting>
  <conditionalFormatting sqref="F1558">
    <cfRule type="expression" dxfId="304" priority="542">
      <formula>#REF!="Información"</formula>
    </cfRule>
  </conditionalFormatting>
  <conditionalFormatting sqref="H1542">
    <cfRule type="cellIs" dxfId="303" priority="529" operator="equal">
      <formula>"BAJA"</formula>
    </cfRule>
  </conditionalFormatting>
  <conditionalFormatting sqref="H1542">
    <cfRule type="cellIs" dxfId="302" priority="530" operator="equal">
      <formula>"MEDIA"</formula>
    </cfRule>
  </conditionalFormatting>
  <conditionalFormatting sqref="H1542">
    <cfRule type="cellIs" dxfId="301" priority="531" operator="equal">
      <formula>"ALTA"</formula>
    </cfRule>
  </conditionalFormatting>
  <conditionalFormatting sqref="F1542">
    <cfRule type="expression" dxfId="300" priority="533">
      <formula>#REF!="Información"</formula>
    </cfRule>
  </conditionalFormatting>
  <conditionalFormatting sqref="K1542">
    <cfRule type="expression" dxfId="299" priority="537">
      <formula>#REF!="Pública"</formula>
    </cfRule>
  </conditionalFormatting>
  <conditionalFormatting sqref="H1539">
    <cfRule type="cellIs" dxfId="298" priority="521" operator="equal">
      <formula>"BAJA"</formula>
    </cfRule>
  </conditionalFormatting>
  <conditionalFormatting sqref="H1539">
    <cfRule type="cellIs" dxfId="297" priority="522" operator="equal">
      <formula>"MEDIA"</formula>
    </cfRule>
  </conditionalFormatting>
  <conditionalFormatting sqref="H1539">
    <cfRule type="cellIs" dxfId="296" priority="523" operator="equal">
      <formula>"ALTA"</formula>
    </cfRule>
  </conditionalFormatting>
  <conditionalFormatting sqref="F1539">
    <cfRule type="expression" dxfId="295" priority="525">
      <formula>#REF!="Información"</formula>
    </cfRule>
  </conditionalFormatting>
  <conditionalFormatting sqref="H1565:H1566">
    <cfRule type="cellIs" dxfId="294" priority="517" operator="equal">
      <formula>"BAJA"</formula>
    </cfRule>
  </conditionalFormatting>
  <conditionalFormatting sqref="H1565:H1566">
    <cfRule type="cellIs" dxfId="293" priority="518" operator="equal">
      <formula>"MEDIA"</formula>
    </cfRule>
  </conditionalFormatting>
  <conditionalFormatting sqref="H1565:H1566">
    <cfRule type="cellIs" dxfId="292" priority="519" operator="equal">
      <formula>"ALTA"</formula>
    </cfRule>
  </conditionalFormatting>
  <conditionalFormatting sqref="F1565:F1566">
    <cfRule type="expression" dxfId="291" priority="513">
      <formula>#REF!="Información"</formula>
    </cfRule>
  </conditionalFormatting>
  <conditionalFormatting sqref="H1570">
    <cfRule type="cellIs" dxfId="290" priority="506" operator="equal">
      <formula>"BAJA"</formula>
    </cfRule>
  </conditionalFormatting>
  <conditionalFormatting sqref="H1570">
    <cfRule type="cellIs" dxfId="289" priority="507" operator="equal">
      <formula>"MEDIA"</formula>
    </cfRule>
  </conditionalFormatting>
  <conditionalFormatting sqref="H1570">
    <cfRule type="cellIs" dxfId="288" priority="508" operator="equal">
      <formula>"ALTA"</formula>
    </cfRule>
  </conditionalFormatting>
  <conditionalFormatting sqref="F1570">
    <cfRule type="expression" dxfId="287" priority="501">
      <formula>#REF!="Información"</formula>
    </cfRule>
  </conditionalFormatting>
  <conditionalFormatting sqref="K1570">
    <cfRule type="expression" dxfId="286" priority="505">
      <formula>#REF!="Pública"</formula>
    </cfRule>
  </conditionalFormatting>
  <conditionalFormatting sqref="H1560">
    <cfRule type="cellIs" dxfId="285" priority="494" operator="equal">
      <formula>"BAJA"</formula>
    </cfRule>
  </conditionalFormatting>
  <conditionalFormatting sqref="H1560">
    <cfRule type="cellIs" dxfId="284" priority="495" operator="equal">
      <formula>"MEDIA"</formula>
    </cfRule>
  </conditionalFormatting>
  <conditionalFormatting sqref="H1560">
    <cfRule type="cellIs" dxfId="283" priority="496" operator="equal">
      <formula>"ALTA"</formula>
    </cfRule>
  </conditionalFormatting>
  <conditionalFormatting sqref="F1560">
    <cfRule type="expression" dxfId="282" priority="490">
      <formula>#REF!="Información"</formula>
    </cfRule>
  </conditionalFormatting>
  <conditionalFormatting sqref="H1535">
    <cfRule type="cellIs" dxfId="281" priority="478" operator="equal">
      <formula>"BAJA"</formula>
    </cfRule>
  </conditionalFormatting>
  <conditionalFormatting sqref="H1535">
    <cfRule type="cellIs" dxfId="280" priority="479" operator="equal">
      <formula>"MEDIA"</formula>
    </cfRule>
  </conditionalFormatting>
  <conditionalFormatting sqref="H1535">
    <cfRule type="cellIs" dxfId="279" priority="480" operator="equal">
      <formula>"ALTA"</formula>
    </cfRule>
  </conditionalFormatting>
  <conditionalFormatting sqref="F1535">
    <cfRule type="expression" dxfId="278" priority="481">
      <formula>#REF!="Información"</formula>
    </cfRule>
  </conditionalFormatting>
  <conditionalFormatting sqref="K1535">
    <cfRule type="expression" dxfId="277" priority="486">
      <formula>#REF!="Pública"</formula>
    </cfRule>
  </conditionalFormatting>
  <conditionalFormatting sqref="H1556">
    <cfRule type="cellIs" dxfId="276" priority="473" operator="equal">
      <formula>"BAJA"</formula>
    </cfRule>
  </conditionalFormatting>
  <conditionalFormatting sqref="H1556">
    <cfRule type="cellIs" dxfId="275" priority="474" operator="equal">
      <formula>"MEDIA"</formula>
    </cfRule>
  </conditionalFormatting>
  <conditionalFormatting sqref="H1556">
    <cfRule type="cellIs" dxfId="274" priority="475" operator="equal">
      <formula>"ALTA"</formula>
    </cfRule>
  </conditionalFormatting>
  <conditionalFormatting sqref="F1556">
    <cfRule type="expression" dxfId="273" priority="476">
      <formula>#REF!="Información"</formula>
    </cfRule>
  </conditionalFormatting>
  <conditionalFormatting sqref="I1533:J1570">
    <cfRule type="cellIs" dxfId="272" priority="470" operator="equal">
      <formula>"BAJA"</formula>
    </cfRule>
  </conditionalFormatting>
  <conditionalFormatting sqref="I1533:J1570">
    <cfRule type="cellIs" dxfId="271" priority="471" operator="equal">
      <formula>"MEDIA"</formula>
    </cfRule>
  </conditionalFormatting>
  <conditionalFormatting sqref="I1533:J1570">
    <cfRule type="cellIs" dxfId="270" priority="472" operator="equal">
      <formula>"ALTA"</formula>
    </cfRule>
  </conditionalFormatting>
  <conditionalFormatting sqref="H1571:H1581">
    <cfRule type="cellIs" dxfId="269" priority="458" operator="equal">
      <formula>"BAJA"</formula>
    </cfRule>
  </conditionalFormatting>
  <conditionalFormatting sqref="H1571:H1581">
    <cfRule type="cellIs" dxfId="268" priority="459" operator="equal">
      <formula>"MEDIA"</formula>
    </cfRule>
  </conditionalFormatting>
  <conditionalFormatting sqref="H1571:H1581">
    <cfRule type="cellIs" dxfId="267" priority="460" operator="equal">
      <formula>"ALTA"</formula>
    </cfRule>
  </conditionalFormatting>
  <conditionalFormatting sqref="F1575:F1576 F1572:F1573">
    <cfRule type="expression" dxfId="266" priority="462">
      <formula>#REF!="Información"</formula>
    </cfRule>
  </conditionalFormatting>
  <conditionalFormatting sqref="F1571">
    <cfRule type="expression" dxfId="265" priority="463">
      <formula>#REF!="Información"</formula>
    </cfRule>
  </conditionalFormatting>
  <conditionalFormatting sqref="I1571:J1581">
    <cfRule type="cellIs" dxfId="264" priority="464" operator="equal">
      <formula>"BAJA"</formula>
    </cfRule>
  </conditionalFormatting>
  <conditionalFormatting sqref="I1571:J1581">
    <cfRule type="cellIs" dxfId="263" priority="465" operator="equal">
      <formula>"MEDIA"</formula>
    </cfRule>
  </conditionalFormatting>
  <conditionalFormatting sqref="I1571:J1581">
    <cfRule type="cellIs" dxfId="262" priority="466" operator="equal">
      <formula>"ALTA"</formula>
    </cfRule>
  </conditionalFormatting>
  <conditionalFormatting sqref="F1574">
    <cfRule type="expression" dxfId="261" priority="441">
      <formula>#REF!="Información"</formula>
    </cfRule>
  </conditionalFormatting>
  <conditionalFormatting sqref="F1577">
    <cfRule type="expression" dxfId="260" priority="439">
      <formula>#REF!="Información"</formula>
    </cfRule>
  </conditionalFormatting>
  <conditionalFormatting sqref="F1578:F1579">
    <cfRule type="expression" dxfId="259" priority="438">
      <formula>#REF!="Información"</formula>
    </cfRule>
  </conditionalFormatting>
  <conditionalFormatting sqref="F1580:F1581">
    <cfRule type="expression" dxfId="258" priority="437">
      <formula>#REF!="Información"</formula>
    </cfRule>
  </conditionalFormatting>
  <conditionalFormatting sqref="H1582:H1597 H1599:H1614">
    <cfRule type="cellIs" dxfId="257" priority="398" operator="equal">
      <formula>"BAJA"</formula>
    </cfRule>
  </conditionalFormatting>
  <conditionalFormatting sqref="H1582:H1597 H1599:H1614">
    <cfRule type="cellIs" dxfId="256" priority="399" operator="equal">
      <formula>"MEDIA"</formula>
    </cfRule>
  </conditionalFormatting>
  <conditionalFormatting sqref="H1582:H1597 H1599:H1614">
    <cfRule type="cellIs" dxfId="255" priority="400" operator="equal">
      <formula>"ALTA"</formula>
    </cfRule>
  </conditionalFormatting>
  <conditionalFormatting sqref="F1582:F1614">
    <cfRule type="expression" dxfId="254" priority="401">
      <formula>#REF!="Información"</formula>
    </cfRule>
  </conditionalFormatting>
  <conditionalFormatting sqref="F1583 F1593:F1594 F1606:F1614">
    <cfRule type="expression" dxfId="253" priority="403">
      <formula>#REF!="Información"</formula>
    </cfRule>
  </conditionalFormatting>
  <conditionalFormatting sqref="F1590">
    <cfRule type="expression" dxfId="252" priority="404">
      <formula>#REF!="Información"</formula>
    </cfRule>
  </conditionalFormatting>
  <conditionalFormatting sqref="F1584">
    <cfRule type="expression" dxfId="251" priority="405">
      <formula>#REF!="Información"</formula>
    </cfRule>
  </conditionalFormatting>
  <conditionalFormatting sqref="F1587:F1589">
    <cfRule type="expression" dxfId="250" priority="406">
      <formula>#REF!="Información"</formula>
    </cfRule>
  </conditionalFormatting>
  <conditionalFormatting sqref="F1595 F1591:F1592">
    <cfRule type="expression" dxfId="249" priority="407">
      <formula>#REF!="Información"</formula>
    </cfRule>
  </conditionalFormatting>
  <conditionalFormatting sqref="F1600">
    <cfRule type="expression" dxfId="248" priority="408">
      <formula>#REF!="Información"</formula>
    </cfRule>
  </conditionalFormatting>
  <conditionalFormatting sqref="F1601">
    <cfRule type="expression" dxfId="247" priority="409">
      <formula>#REF!="Información"</formula>
    </cfRule>
  </conditionalFormatting>
  <conditionalFormatting sqref="I1582:J1614">
    <cfRule type="cellIs" dxfId="246" priority="413" operator="equal">
      <formula>"BAJA"</formula>
    </cfRule>
  </conditionalFormatting>
  <conditionalFormatting sqref="I1582:J1614">
    <cfRule type="cellIs" dxfId="245" priority="414" operator="equal">
      <formula>"MEDIA"</formula>
    </cfRule>
  </conditionalFormatting>
  <conditionalFormatting sqref="I1582:J1614">
    <cfRule type="cellIs" dxfId="244" priority="415" operator="equal">
      <formula>"ALTA"</formula>
    </cfRule>
  </conditionalFormatting>
  <conditionalFormatting sqref="F1585">
    <cfRule type="expression" dxfId="243" priority="370">
      <formula>#REF!="Información"</formula>
    </cfRule>
  </conditionalFormatting>
  <conditionalFormatting sqref="F1586">
    <cfRule type="expression" dxfId="242" priority="363">
      <formula>#REF!="Información"</formula>
    </cfRule>
  </conditionalFormatting>
  <conditionalFormatting sqref="F1599">
    <cfRule type="expression" dxfId="241" priority="356">
      <formula>#REF!="Información"</formula>
    </cfRule>
  </conditionalFormatting>
  <conditionalFormatting sqref="F1596">
    <cfRule type="expression" dxfId="240" priority="352">
      <formula>#REF!="Información"</formula>
    </cfRule>
  </conditionalFormatting>
  <conditionalFormatting sqref="F1597">
    <cfRule type="expression" dxfId="239" priority="345">
      <formula>#REF!="Información"</formula>
    </cfRule>
  </conditionalFormatting>
  <conditionalFormatting sqref="H1598">
    <cfRule type="cellIs" dxfId="238" priority="339" operator="equal">
      <formula>"BAJA"</formula>
    </cfRule>
  </conditionalFormatting>
  <conditionalFormatting sqref="H1598">
    <cfRule type="cellIs" dxfId="237" priority="340" operator="equal">
      <formula>"MEDIA"</formula>
    </cfRule>
  </conditionalFormatting>
  <conditionalFormatting sqref="H1598">
    <cfRule type="cellIs" dxfId="236" priority="341" operator="equal">
      <formula>"ALTA"</formula>
    </cfRule>
  </conditionalFormatting>
  <conditionalFormatting sqref="F1598">
    <cfRule type="expression" dxfId="235" priority="332">
      <formula>#REF!="Información"</formula>
    </cfRule>
  </conditionalFormatting>
  <conditionalFormatting sqref="K1536">
    <cfRule type="expression" dxfId="234" priority="330">
      <formula>#REF!="Pública"</formula>
    </cfRule>
  </conditionalFormatting>
  <conditionalFormatting sqref="H1536">
    <cfRule type="cellIs" dxfId="233" priority="321" operator="equal">
      <formula>"BAJA"</formula>
    </cfRule>
  </conditionalFormatting>
  <conditionalFormatting sqref="H1536">
    <cfRule type="cellIs" dxfId="232" priority="322" operator="equal">
      <formula>"MEDIA"</formula>
    </cfRule>
  </conditionalFormatting>
  <conditionalFormatting sqref="H1536">
    <cfRule type="cellIs" dxfId="231" priority="323" operator="equal">
      <formula>"ALTA"</formula>
    </cfRule>
  </conditionalFormatting>
  <conditionalFormatting sqref="F1536">
    <cfRule type="expression" dxfId="230" priority="324">
      <formula>#REF!="Información"</formula>
    </cfRule>
  </conditionalFormatting>
  <conditionalFormatting sqref="K1536">
    <cfRule type="expression" dxfId="229" priority="329">
      <formula>#REF!="Pública"</formula>
    </cfRule>
  </conditionalFormatting>
  <conditionalFormatting sqref="K1568:K1570">
    <cfRule type="expression" dxfId="228" priority="313">
      <formula>#REF!="Pública"</formula>
    </cfRule>
  </conditionalFormatting>
  <conditionalFormatting sqref="O1562:O1566">
    <cfRule type="expression" dxfId="227" priority="311">
      <formula>#REF!="Pública"</formula>
    </cfRule>
  </conditionalFormatting>
  <conditionalFormatting sqref="O1566">
    <cfRule type="expression" dxfId="226" priority="309">
      <formula>#REF!="Pública"</formula>
    </cfRule>
  </conditionalFormatting>
  <conditionalFormatting sqref="O1577:O1586 O1547:O1556 O1596:O1606">
    <cfRule type="expression" dxfId="225" priority="307">
      <formula>#REF!="Pública"</formula>
    </cfRule>
  </conditionalFormatting>
  <conditionalFormatting sqref="K1538">
    <cfRule type="expression" dxfId="224" priority="306">
      <formula>#REF!="Pública"</formula>
    </cfRule>
  </conditionalFormatting>
  <conditionalFormatting sqref="K1538">
    <cfRule type="expression" dxfId="223" priority="305">
      <formula>#REF!="Pública"</formula>
    </cfRule>
  </conditionalFormatting>
  <conditionalFormatting sqref="K1540">
    <cfRule type="expression" dxfId="222" priority="304">
      <formula>#REF!="Pública"</formula>
    </cfRule>
  </conditionalFormatting>
  <conditionalFormatting sqref="K1540">
    <cfRule type="expression" dxfId="221" priority="303">
      <formula>#REF!="Pública"</formula>
    </cfRule>
  </conditionalFormatting>
  <conditionalFormatting sqref="K1541">
    <cfRule type="expression" dxfId="220" priority="302">
      <formula>#REF!="Pública"</formula>
    </cfRule>
  </conditionalFormatting>
  <conditionalFormatting sqref="K1541">
    <cfRule type="expression" dxfId="219" priority="301">
      <formula>#REF!="Pública"</formula>
    </cfRule>
  </conditionalFormatting>
  <conditionalFormatting sqref="O1537">
    <cfRule type="expression" dxfId="218" priority="299">
      <formula>#REF!="Pública"</formula>
    </cfRule>
  </conditionalFormatting>
  <conditionalFormatting sqref="O1539">
    <cfRule type="expression" dxfId="217" priority="297">
      <formula>#REF!="Pública"</formula>
    </cfRule>
  </conditionalFormatting>
  <conditionalFormatting sqref="O1544">
    <cfRule type="expression" dxfId="216" priority="295">
      <formula>#REF!="Pública"</formula>
    </cfRule>
  </conditionalFormatting>
  <conditionalFormatting sqref="O1557">
    <cfRule type="expression" dxfId="215" priority="293">
      <formula>#REF!="Pública"</formula>
    </cfRule>
  </conditionalFormatting>
  <conditionalFormatting sqref="O1558">
    <cfRule type="expression" dxfId="214" priority="291">
      <formula>#REF!="Pública"</formula>
    </cfRule>
  </conditionalFormatting>
  <conditionalFormatting sqref="O1559">
    <cfRule type="expression" dxfId="213" priority="289">
      <formula>#REF!="Pública"</formula>
    </cfRule>
  </conditionalFormatting>
  <conditionalFormatting sqref="O1560">
    <cfRule type="expression" dxfId="212" priority="287">
      <formula>#REF!="Pública"</formula>
    </cfRule>
  </conditionalFormatting>
  <conditionalFormatting sqref="O1571">
    <cfRule type="expression" dxfId="211" priority="285">
      <formula>#REF!="Pública"</formula>
    </cfRule>
  </conditionalFormatting>
  <conditionalFormatting sqref="O1587:O1595">
    <cfRule type="expression" dxfId="210" priority="283">
      <formula>#REF!="Pública"</formula>
    </cfRule>
  </conditionalFormatting>
  <conditionalFormatting sqref="O1607:O1614">
    <cfRule type="expression" dxfId="209" priority="281">
      <formula>#REF!="Pública"</formula>
    </cfRule>
  </conditionalFormatting>
  <conditionalFormatting sqref="K1543">
    <cfRule type="expression" dxfId="208" priority="280">
      <formula>#REF!="Pública"</formula>
    </cfRule>
  </conditionalFormatting>
  <conditionalFormatting sqref="L1545:L1546 L1540:L1543 L1538 L1536">
    <cfRule type="expression" dxfId="207" priority="279">
      <formula>#REF!="Pública"</formula>
    </cfRule>
  </conditionalFormatting>
  <conditionalFormatting sqref="M1545:M1546 M1540:M1543 M1538 M1536">
    <cfRule type="expression" dxfId="206" priority="278">
      <formula>#REF!="Pública"</formula>
    </cfRule>
  </conditionalFormatting>
  <conditionalFormatting sqref="O1572">
    <cfRule type="expression" dxfId="205" priority="277">
      <formula>#REF!="Pública"</formula>
    </cfRule>
  </conditionalFormatting>
  <conditionalFormatting sqref="O1573">
    <cfRule type="expression" dxfId="204" priority="276">
      <formula>#REF!="Pública"</formula>
    </cfRule>
  </conditionalFormatting>
  <conditionalFormatting sqref="O1574">
    <cfRule type="expression" dxfId="203" priority="275">
      <formula>#REF!="Pública"</formula>
    </cfRule>
  </conditionalFormatting>
  <conditionalFormatting sqref="O1575">
    <cfRule type="expression" dxfId="202" priority="274">
      <formula>#REF!="Pública"</formula>
    </cfRule>
  </conditionalFormatting>
  <conditionalFormatting sqref="O1576">
    <cfRule type="expression" dxfId="201" priority="273">
      <formula>#REF!="Pública"</formula>
    </cfRule>
  </conditionalFormatting>
  <conditionalFormatting sqref="L1570:M1570">
    <cfRule type="expression" dxfId="200" priority="272">
      <formula>#REF!="Pública"</formula>
    </cfRule>
  </conditionalFormatting>
  <conditionalFormatting sqref="L1567:M1567">
    <cfRule type="expression" dxfId="199" priority="271">
      <formula>#REF!="Pública"</formula>
    </cfRule>
  </conditionalFormatting>
  <conditionalFormatting sqref="L1568:M1568">
    <cfRule type="expression" dxfId="198" priority="270">
      <formula>#REF!="Pública"</formula>
    </cfRule>
  </conditionalFormatting>
  <conditionalFormatting sqref="L1569:M1569">
    <cfRule type="expression" dxfId="197" priority="269">
      <formula>#REF!="Pública"</formula>
    </cfRule>
  </conditionalFormatting>
  <conditionalFormatting sqref="N1567">
    <cfRule type="expression" dxfId="196" priority="268">
      <formula>#REF!="Pública"</formula>
    </cfRule>
  </conditionalFormatting>
  <conditionalFormatting sqref="N1568">
    <cfRule type="expression" dxfId="195" priority="267">
      <formula>#REF!="Pública"</formula>
    </cfRule>
  </conditionalFormatting>
  <conditionalFormatting sqref="N1569">
    <cfRule type="expression" dxfId="194" priority="266">
      <formula>#REF!="Pública"</formula>
    </cfRule>
  </conditionalFormatting>
  <conditionalFormatting sqref="N1570">
    <cfRule type="expression" dxfId="193" priority="265">
      <formula>#REF!="Pública"</formula>
    </cfRule>
  </conditionalFormatting>
  <conditionalFormatting sqref="N1536">
    <cfRule type="expression" dxfId="192" priority="264">
      <formula>#REF!="Pública"</formula>
    </cfRule>
  </conditionalFormatting>
  <conditionalFormatting sqref="N1538">
    <cfRule type="expression" dxfId="191" priority="263">
      <formula>#REF!="Pública"</formula>
    </cfRule>
  </conditionalFormatting>
  <conditionalFormatting sqref="N1535">
    <cfRule type="expression" dxfId="190" priority="262">
      <formula>#REF!="Pública"</formula>
    </cfRule>
  </conditionalFormatting>
  <conditionalFormatting sqref="N1534">
    <cfRule type="expression" dxfId="189" priority="261">
      <formula>#REF!="Pública"</formula>
    </cfRule>
  </conditionalFormatting>
  <conditionalFormatting sqref="N1533">
    <cfRule type="expression" dxfId="188" priority="260">
      <formula>#REF!="Pública"</formula>
    </cfRule>
  </conditionalFormatting>
  <conditionalFormatting sqref="N1540">
    <cfRule type="expression" dxfId="187" priority="259">
      <formula>#REF!="Pública"</formula>
    </cfRule>
  </conditionalFormatting>
  <conditionalFormatting sqref="N1542">
    <cfRule type="expression" dxfId="186" priority="258">
      <formula>#REF!="Pública"</formula>
    </cfRule>
  </conditionalFormatting>
  <conditionalFormatting sqref="N1543">
    <cfRule type="expression" dxfId="185" priority="257">
      <formula>#REF!="Pública"</formula>
    </cfRule>
  </conditionalFormatting>
  <conditionalFormatting sqref="N1545">
    <cfRule type="expression" dxfId="184" priority="256">
      <formula>#REF!="Pública"</formula>
    </cfRule>
  </conditionalFormatting>
  <conditionalFormatting sqref="N1546">
    <cfRule type="expression" dxfId="183" priority="255">
      <formula>#REF!="Pública"</formula>
    </cfRule>
  </conditionalFormatting>
  <conditionalFormatting sqref="O1545:O1546">
    <cfRule type="expression" dxfId="182" priority="253">
      <formula>#REF!="Pública"</formula>
    </cfRule>
  </conditionalFormatting>
  <conditionalFormatting sqref="O1533:O1614">
    <cfRule type="expression" dxfId="181" priority="252">
      <formula>#REF!="Pública"</formula>
    </cfRule>
  </conditionalFormatting>
  <conditionalFormatting sqref="O1534">
    <cfRule type="expression" dxfId="180" priority="251">
      <formula>#REF!="Pública"</formula>
    </cfRule>
  </conditionalFormatting>
  <conditionalFormatting sqref="O1535">
    <cfRule type="expression" dxfId="179" priority="250">
      <formula>#REF!="Pública"</formula>
    </cfRule>
  </conditionalFormatting>
  <conditionalFormatting sqref="O1540:O1543">
    <cfRule type="expression" dxfId="178" priority="249">
      <formula>#REF!="Pública"</formula>
    </cfRule>
  </conditionalFormatting>
  <conditionalFormatting sqref="N1541">
    <cfRule type="expression" dxfId="177" priority="248">
      <formula>#REF!="Pública"</formula>
    </cfRule>
  </conditionalFormatting>
  <conditionalFormatting sqref="K1533">
    <cfRule type="expression" dxfId="176" priority="247">
      <formula>#REF!="Pública"</formula>
    </cfRule>
  </conditionalFormatting>
  <conditionalFormatting sqref="K1534">
    <cfRule type="expression" dxfId="175" priority="246">
      <formula>#REF!="Pública"</formula>
    </cfRule>
  </conditionalFormatting>
  <conditionalFormatting sqref="L1533:M1533">
    <cfRule type="expression" dxfId="174" priority="245">
      <formula>#REF!="Pública"</formula>
    </cfRule>
  </conditionalFormatting>
  <conditionalFormatting sqref="L1534:M1534">
    <cfRule type="expression" dxfId="173" priority="244">
      <formula>#REF!="Pública"</formula>
    </cfRule>
  </conditionalFormatting>
  <conditionalFormatting sqref="L1535:M1535">
    <cfRule type="expression" dxfId="172" priority="243">
      <formula>#REF!="Pública"</formula>
    </cfRule>
  </conditionalFormatting>
  <conditionalFormatting sqref="O1561">
    <cfRule type="expression" dxfId="171" priority="242">
      <formula>#REF!="Pública"</formula>
    </cfRule>
  </conditionalFormatting>
  <conditionalFormatting sqref="H1632 I1615:J1697">
    <cfRule type="cellIs" dxfId="170" priority="233" operator="equal">
      <formula>"BAJA"</formula>
    </cfRule>
  </conditionalFormatting>
  <conditionalFormatting sqref="H1632 I1615:J1697">
    <cfRule type="cellIs" dxfId="169" priority="234" operator="equal">
      <formula>"MEDIA"</formula>
    </cfRule>
  </conditionalFormatting>
  <conditionalFormatting sqref="H1632 I1615:J1697">
    <cfRule type="cellIs" dxfId="168" priority="235" operator="equal">
      <formula>"ALTA"</formula>
    </cfRule>
  </conditionalFormatting>
  <conditionalFormatting sqref="F1654:F1689 F1691 F1693:F1697 F1637:F1642 F1621:F1635 F1615:F1619">
    <cfRule type="expression" dxfId="167" priority="236">
      <formula>#REF!="Información"</formula>
    </cfRule>
  </conditionalFormatting>
  <conditionalFormatting sqref="K1654:O1654 K1662:O1663 O1655:O1661 K1670:O1671 O1664:O1669 K1677:O1678 O1672:O1676 K1684:O1685 O1679:O1683 O1686:O1689">
    <cfRule type="expression" dxfId="166" priority="237">
      <formula>#REF!="Pública"</formula>
    </cfRule>
  </conditionalFormatting>
  <conditionalFormatting sqref="F1643:F1644">
    <cfRule type="expression" dxfId="165" priority="188">
      <formula>#REF!="Información"</formula>
    </cfRule>
  </conditionalFormatting>
  <conditionalFormatting sqref="F1647 F1649">
    <cfRule type="expression" dxfId="164" priority="189">
      <formula>#REF!="Información"</formula>
    </cfRule>
  </conditionalFormatting>
  <conditionalFormatting sqref="L1644">
    <cfRule type="expression" dxfId="163" priority="193">
      <formula>#REF!="Pública"</formula>
    </cfRule>
  </conditionalFormatting>
  <conditionalFormatting sqref="N1644:O1644">
    <cfRule type="expression" dxfId="162" priority="194">
      <formula>#REF!="Pública"</formula>
    </cfRule>
  </conditionalFormatting>
  <conditionalFormatting sqref="M1644">
    <cfRule type="expression" dxfId="161" priority="195">
      <formula>#REF!="Pública"</formula>
    </cfRule>
  </conditionalFormatting>
  <conditionalFormatting sqref="O1643">
    <cfRule type="expression" dxfId="160" priority="199">
      <formula>#REF!="Pública"</formula>
    </cfRule>
  </conditionalFormatting>
  <conditionalFormatting sqref="O1643">
    <cfRule type="expression" dxfId="159" priority="201">
      <formula>#REF!="Pública"</formula>
    </cfRule>
  </conditionalFormatting>
  <conditionalFormatting sqref="O1649:P1649">
    <cfRule type="expression" dxfId="158" priority="205">
      <formula>#REF!="Pública"</formula>
    </cfRule>
  </conditionalFormatting>
  <conditionalFormatting sqref="O1647">
    <cfRule type="expression" dxfId="157" priority="207">
      <formula>#REF!="Pública"</formula>
    </cfRule>
  </conditionalFormatting>
  <conditionalFormatting sqref="F1645">
    <cfRule type="expression" dxfId="156" priority="178">
      <formula>#REF!="Información"</formula>
    </cfRule>
  </conditionalFormatting>
  <conditionalFormatting sqref="O1645">
    <cfRule type="expression" dxfId="155" priority="182">
      <formula>#REF!="Pública"</formula>
    </cfRule>
  </conditionalFormatting>
  <conditionalFormatting sqref="O1645">
    <cfRule type="expression" dxfId="154" priority="184">
      <formula>#REF!="Pública"</formula>
    </cfRule>
  </conditionalFormatting>
  <conditionalFormatting sqref="F1646">
    <cfRule type="expression" dxfId="153" priority="168">
      <formula>#REF!="Información"</formula>
    </cfRule>
  </conditionalFormatting>
  <conditionalFormatting sqref="O1646">
    <cfRule type="expression" dxfId="152" priority="172">
      <formula>#REF!="Pública"</formula>
    </cfRule>
  </conditionalFormatting>
  <conditionalFormatting sqref="O1646">
    <cfRule type="expression" dxfId="151" priority="174">
      <formula>#REF!="Pública"</formula>
    </cfRule>
  </conditionalFormatting>
  <conditionalFormatting sqref="O1647">
    <cfRule type="expression" dxfId="150" priority="164">
      <formula>#REF!="Pública"</formula>
    </cfRule>
  </conditionalFormatting>
  <conditionalFormatting sqref="K1644">
    <cfRule type="expression" dxfId="149" priority="163">
      <formula>#REF!="Pública"</formula>
    </cfRule>
  </conditionalFormatting>
  <conditionalFormatting sqref="H1648">
    <cfRule type="cellIs" dxfId="148" priority="157" operator="equal">
      <formula>"BAJA"</formula>
    </cfRule>
  </conditionalFormatting>
  <conditionalFormatting sqref="H1648">
    <cfRule type="cellIs" dxfId="147" priority="158" operator="equal">
      <formula>"MEDIA"</formula>
    </cfRule>
  </conditionalFormatting>
  <conditionalFormatting sqref="H1648">
    <cfRule type="cellIs" dxfId="146" priority="159" operator="equal">
      <formula>"ALTA"</formula>
    </cfRule>
  </conditionalFormatting>
  <conditionalFormatting sqref="F1648">
    <cfRule type="expression" dxfId="145" priority="160">
      <formula>#REF!="Información"</formula>
    </cfRule>
  </conditionalFormatting>
  <conditionalFormatting sqref="K1648:O1648">
    <cfRule type="expression" dxfId="144" priority="161">
      <formula>#REF!="Pública"</formula>
    </cfRule>
  </conditionalFormatting>
  <conditionalFormatting sqref="H1615:H1616">
    <cfRule type="cellIs" dxfId="143" priority="151" operator="equal">
      <formula>"BAJA"</formula>
    </cfRule>
  </conditionalFormatting>
  <conditionalFormatting sqref="H1615:H1616">
    <cfRule type="cellIs" dxfId="142" priority="152" operator="equal">
      <formula>"MEDIA"</formula>
    </cfRule>
  </conditionalFormatting>
  <conditionalFormatting sqref="H1615:H1616">
    <cfRule type="cellIs" dxfId="141" priority="153" operator="equal">
      <formula>"ALTA"</formula>
    </cfRule>
  </conditionalFormatting>
  <conditionalFormatting sqref="H1617">
    <cfRule type="cellIs" dxfId="140" priority="148" operator="equal">
      <formula>"BAJA"</formula>
    </cfRule>
  </conditionalFormatting>
  <conditionalFormatting sqref="H1617">
    <cfRule type="cellIs" dxfId="139" priority="149" operator="equal">
      <formula>"MEDIA"</formula>
    </cfRule>
  </conditionalFormatting>
  <conditionalFormatting sqref="H1617">
    <cfRule type="cellIs" dxfId="138" priority="150" operator="equal">
      <formula>"ALTA"</formula>
    </cfRule>
  </conditionalFormatting>
  <conditionalFormatting sqref="H1621:H1631">
    <cfRule type="cellIs" dxfId="137" priority="145" operator="equal">
      <formula>"BAJA"</formula>
    </cfRule>
  </conditionalFormatting>
  <conditionalFormatting sqref="H1621:H1631">
    <cfRule type="cellIs" dxfId="136" priority="146" operator="equal">
      <formula>"MEDIA"</formula>
    </cfRule>
  </conditionalFormatting>
  <conditionalFormatting sqref="H1621:H1631">
    <cfRule type="cellIs" dxfId="135" priority="147" operator="equal">
      <formula>"ALTA"</formula>
    </cfRule>
  </conditionalFormatting>
  <conditionalFormatting sqref="H1637:H1642">
    <cfRule type="cellIs" dxfId="134" priority="142" operator="equal">
      <formula>"BAJA"</formula>
    </cfRule>
  </conditionalFormatting>
  <conditionalFormatting sqref="H1637:H1642">
    <cfRule type="cellIs" dxfId="133" priority="143" operator="equal">
      <formula>"MEDIA"</formula>
    </cfRule>
  </conditionalFormatting>
  <conditionalFormatting sqref="H1637:H1642">
    <cfRule type="cellIs" dxfId="132" priority="144" operator="equal">
      <formula>"ALTA"</formula>
    </cfRule>
  </conditionalFormatting>
  <conditionalFormatting sqref="K1652:O1653 O1650:O1651">
    <cfRule type="expression" dxfId="131" priority="140">
      <formula>#REF!="Pública"</formula>
    </cfRule>
  </conditionalFormatting>
  <conditionalFormatting sqref="H1650:H1653">
    <cfRule type="cellIs" dxfId="130" priority="133" operator="equal">
      <formula>"BAJA"</formula>
    </cfRule>
  </conditionalFormatting>
  <conditionalFormatting sqref="H1650:H1653">
    <cfRule type="cellIs" dxfId="129" priority="134" operator="equal">
      <formula>"MEDIA"</formula>
    </cfRule>
  </conditionalFormatting>
  <conditionalFormatting sqref="H1650:H1653">
    <cfRule type="cellIs" dxfId="128" priority="135" operator="equal">
      <formula>"ALTA"</formula>
    </cfRule>
  </conditionalFormatting>
  <conditionalFormatting sqref="F1650:F1653">
    <cfRule type="expression" dxfId="127" priority="139">
      <formula>#REF!="Información"</formula>
    </cfRule>
  </conditionalFormatting>
  <conditionalFormatting sqref="H1655:H1659">
    <cfRule type="cellIs" dxfId="126" priority="130" operator="equal">
      <formula>"BAJA"</formula>
    </cfRule>
  </conditionalFormatting>
  <conditionalFormatting sqref="H1655:H1659">
    <cfRule type="cellIs" dxfId="125" priority="131" operator="equal">
      <formula>"MEDIA"</formula>
    </cfRule>
  </conditionalFormatting>
  <conditionalFormatting sqref="H1655:H1659">
    <cfRule type="cellIs" dxfId="124" priority="132" operator="equal">
      <formula>"ALTA"</formula>
    </cfRule>
  </conditionalFormatting>
  <conditionalFormatting sqref="H1654">
    <cfRule type="cellIs" dxfId="123" priority="127" operator="equal">
      <formula>"BAJA"</formula>
    </cfRule>
  </conditionalFormatting>
  <conditionalFormatting sqref="H1654">
    <cfRule type="cellIs" dxfId="122" priority="128" operator="equal">
      <formula>"MEDIA"</formula>
    </cfRule>
  </conditionalFormatting>
  <conditionalFormatting sqref="H1654">
    <cfRule type="cellIs" dxfId="121" priority="129" operator="equal">
      <formula>"ALTA"</formula>
    </cfRule>
  </conditionalFormatting>
  <conditionalFormatting sqref="H1660">
    <cfRule type="cellIs" dxfId="120" priority="124" operator="equal">
      <formula>"BAJA"</formula>
    </cfRule>
  </conditionalFormatting>
  <conditionalFormatting sqref="H1660">
    <cfRule type="cellIs" dxfId="119" priority="125" operator="equal">
      <formula>"MEDIA"</formula>
    </cfRule>
  </conditionalFormatting>
  <conditionalFormatting sqref="H1660">
    <cfRule type="cellIs" dxfId="118" priority="126" operator="equal">
      <formula>"ALTA"</formula>
    </cfRule>
  </conditionalFormatting>
  <conditionalFormatting sqref="H1661:H1662 H1664:H1670 H1672:H1677 H1679:H1682">
    <cfRule type="cellIs" dxfId="117" priority="121" operator="equal">
      <formula>"BAJA"</formula>
    </cfRule>
  </conditionalFormatting>
  <conditionalFormatting sqref="H1661:H1662 H1664:H1670 H1672:H1677 H1679:H1682">
    <cfRule type="cellIs" dxfId="116" priority="122" operator="equal">
      <formula>"MEDIA"</formula>
    </cfRule>
  </conditionalFormatting>
  <conditionalFormatting sqref="H1661:H1662 H1664:H1670 H1672:H1677 H1679:H1682">
    <cfRule type="cellIs" dxfId="115" priority="123" operator="equal">
      <formula>"ALTA"</formula>
    </cfRule>
  </conditionalFormatting>
  <conditionalFormatting sqref="H1663">
    <cfRule type="cellIs" dxfId="114" priority="118" operator="equal">
      <formula>"BAJA"</formula>
    </cfRule>
  </conditionalFormatting>
  <conditionalFormatting sqref="H1663">
    <cfRule type="cellIs" dxfId="113" priority="119" operator="equal">
      <formula>"MEDIA"</formula>
    </cfRule>
  </conditionalFormatting>
  <conditionalFormatting sqref="H1663">
    <cfRule type="cellIs" dxfId="112" priority="120" operator="equal">
      <formula>"ALTA"</formula>
    </cfRule>
  </conditionalFormatting>
  <conditionalFormatting sqref="H1671">
    <cfRule type="cellIs" dxfId="111" priority="115" operator="equal">
      <formula>"BAJA"</formula>
    </cfRule>
  </conditionalFormatting>
  <conditionalFormatting sqref="H1671">
    <cfRule type="cellIs" dxfId="110" priority="116" operator="equal">
      <formula>"MEDIA"</formula>
    </cfRule>
  </conditionalFormatting>
  <conditionalFormatting sqref="H1671">
    <cfRule type="cellIs" dxfId="109" priority="117" operator="equal">
      <formula>"ALTA"</formula>
    </cfRule>
  </conditionalFormatting>
  <conditionalFormatting sqref="H1678">
    <cfRule type="cellIs" dxfId="108" priority="112" operator="equal">
      <formula>"BAJA"</formula>
    </cfRule>
  </conditionalFormatting>
  <conditionalFormatting sqref="H1678">
    <cfRule type="cellIs" dxfId="107" priority="113" operator="equal">
      <formula>"MEDIA"</formula>
    </cfRule>
  </conditionalFormatting>
  <conditionalFormatting sqref="H1678">
    <cfRule type="cellIs" dxfId="106" priority="114" operator="equal">
      <formula>"ALTA"</formula>
    </cfRule>
  </conditionalFormatting>
  <conditionalFormatting sqref="F1690">
    <cfRule type="expression" dxfId="105" priority="109">
      <formula>#REF!="Información"</formula>
    </cfRule>
  </conditionalFormatting>
  <conditionalFormatting sqref="O1690">
    <cfRule type="expression" dxfId="104" priority="110">
      <formula>#REF!="Pública"</formula>
    </cfRule>
  </conditionalFormatting>
  <conditionalFormatting sqref="F1692">
    <cfRule type="expression" dxfId="103" priority="100">
      <formula>#REF!="Información"</formula>
    </cfRule>
  </conditionalFormatting>
  <conditionalFormatting sqref="O1692">
    <cfRule type="expression" dxfId="102" priority="101">
      <formula>#REF!="Pública"</formula>
    </cfRule>
  </conditionalFormatting>
  <conditionalFormatting sqref="H1692">
    <cfRule type="cellIs" dxfId="101" priority="94" operator="equal">
      <formula>"BAJA"</formula>
    </cfRule>
  </conditionalFormatting>
  <conditionalFormatting sqref="H1692">
    <cfRule type="cellIs" dxfId="100" priority="95" operator="equal">
      <formula>"MEDIA"</formula>
    </cfRule>
  </conditionalFormatting>
  <conditionalFormatting sqref="H1692">
    <cfRule type="cellIs" dxfId="99" priority="96" operator="equal">
      <formula>"ALTA"</formula>
    </cfRule>
  </conditionalFormatting>
  <conditionalFormatting sqref="H1688">
    <cfRule type="cellIs" dxfId="98" priority="91" operator="equal">
      <formula>"BAJA"</formula>
    </cfRule>
  </conditionalFormatting>
  <conditionalFormatting sqref="H1688">
    <cfRule type="cellIs" dxfId="97" priority="92" operator="equal">
      <formula>"MEDIA"</formula>
    </cfRule>
  </conditionalFormatting>
  <conditionalFormatting sqref="H1688">
    <cfRule type="cellIs" dxfId="96" priority="93" operator="equal">
      <formula>"ALTA"</formula>
    </cfRule>
  </conditionalFormatting>
  <conditionalFormatting sqref="H1684">
    <cfRule type="cellIs" dxfId="95" priority="88" operator="equal">
      <formula>"BAJA"</formula>
    </cfRule>
  </conditionalFormatting>
  <conditionalFormatting sqref="H1684">
    <cfRule type="cellIs" dxfId="94" priority="89" operator="equal">
      <formula>"MEDIA"</formula>
    </cfRule>
  </conditionalFormatting>
  <conditionalFormatting sqref="H1684">
    <cfRule type="cellIs" dxfId="93" priority="90" operator="equal">
      <formula>"ALTA"</formula>
    </cfRule>
  </conditionalFormatting>
  <conditionalFormatting sqref="H1683">
    <cfRule type="cellIs" dxfId="92" priority="85" operator="equal">
      <formula>"BAJA"</formula>
    </cfRule>
  </conditionalFormatting>
  <conditionalFormatting sqref="H1683">
    <cfRule type="cellIs" dxfId="91" priority="86" operator="equal">
      <formula>"MEDIA"</formula>
    </cfRule>
  </conditionalFormatting>
  <conditionalFormatting sqref="H1683">
    <cfRule type="cellIs" dxfId="90" priority="87" operator="equal">
      <formula>"ALTA"</formula>
    </cfRule>
  </conditionalFormatting>
  <conditionalFormatting sqref="H1690">
    <cfRule type="cellIs" dxfId="89" priority="82" operator="equal">
      <formula>"BAJA"</formula>
    </cfRule>
  </conditionalFormatting>
  <conditionalFormatting sqref="H1690">
    <cfRule type="cellIs" dxfId="88" priority="83" operator="equal">
      <formula>"MEDIA"</formula>
    </cfRule>
  </conditionalFormatting>
  <conditionalFormatting sqref="H1690">
    <cfRule type="cellIs" dxfId="87" priority="84" operator="equal">
      <formula>"ALTA"</formula>
    </cfRule>
  </conditionalFormatting>
  <conditionalFormatting sqref="H1686">
    <cfRule type="cellIs" dxfId="86" priority="79" operator="equal">
      <formula>"BAJA"</formula>
    </cfRule>
  </conditionalFormatting>
  <conditionalFormatting sqref="H1686">
    <cfRule type="cellIs" dxfId="85" priority="80" operator="equal">
      <formula>"MEDIA"</formula>
    </cfRule>
  </conditionalFormatting>
  <conditionalFormatting sqref="H1686">
    <cfRule type="cellIs" dxfId="84" priority="81" operator="equal">
      <formula>"ALTA"</formula>
    </cfRule>
  </conditionalFormatting>
  <conditionalFormatting sqref="H1691">
    <cfRule type="cellIs" dxfId="83" priority="76" operator="equal">
      <formula>"BAJA"</formula>
    </cfRule>
  </conditionalFormatting>
  <conditionalFormatting sqref="H1691">
    <cfRule type="cellIs" dxfId="82" priority="77" operator="equal">
      <formula>"MEDIA"</formula>
    </cfRule>
  </conditionalFormatting>
  <conditionalFormatting sqref="H1691">
    <cfRule type="cellIs" dxfId="81" priority="78" operator="equal">
      <formula>"ALTA"</formula>
    </cfRule>
  </conditionalFormatting>
  <conditionalFormatting sqref="H1689">
    <cfRule type="cellIs" dxfId="80" priority="73" operator="equal">
      <formula>"BAJA"</formula>
    </cfRule>
  </conditionalFormatting>
  <conditionalFormatting sqref="H1689">
    <cfRule type="cellIs" dxfId="79" priority="74" operator="equal">
      <formula>"MEDIA"</formula>
    </cfRule>
  </conditionalFormatting>
  <conditionalFormatting sqref="H1689">
    <cfRule type="cellIs" dxfId="78" priority="75" operator="equal">
      <formula>"ALTA"</formula>
    </cfRule>
  </conditionalFormatting>
  <conditionalFormatting sqref="H1687">
    <cfRule type="cellIs" dxfId="77" priority="70" operator="equal">
      <formula>"BAJA"</formula>
    </cfRule>
  </conditionalFormatting>
  <conditionalFormatting sqref="H1687">
    <cfRule type="cellIs" dxfId="76" priority="71" operator="equal">
      <formula>"MEDIA"</formula>
    </cfRule>
  </conditionalFormatting>
  <conditionalFormatting sqref="H1687">
    <cfRule type="cellIs" dxfId="75" priority="72" operator="equal">
      <formula>"ALTA"</formula>
    </cfRule>
  </conditionalFormatting>
  <conditionalFormatting sqref="H1685">
    <cfRule type="cellIs" dxfId="74" priority="67" operator="equal">
      <formula>"BAJA"</formula>
    </cfRule>
  </conditionalFormatting>
  <conditionalFormatting sqref="H1685">
    <cfRule type="cellIs" dxfId="73" priority="68" operator="equal">
      <formula>"MEDIA"</formula>
    </cfRule>
  </conditionalFormatting>
  <conditionalFormatting sqref="H1685">
    <cfRule type="cellIs" dxfId="72" priority="69" operator="equal">
      <formula>"ALTA"</formula>
    </cfRule>
  </conditionalFormatting>
  <conditionalFormatting sqref="H1693:H1696">
    <cfRule type="cellIs" dxfId="71" priority="64" operator="equal">
      <formula>"BAJA"</formula>
    </cfRule>
  </conditionalFormatting>
  <conditionalFormatting sqref="H1693:H1696">
    <cfRule type="cellIs" dxfId="70" priority="65" operator="equal">
      <formula>"MEDIA"</formula>
    </cfRule>
  </conditionalFormatting>
  <conditionalFormatting sqref="H1693:H1696">
    <cfRule type="cellIs" dxfId="69" priority="66" operator="equal">
      <formula>"ALTA"</formula>
    </cfRule>
  </conditionalFormatting>
  <conditionalFormatting sqref="F1636">
    <cfRule type="expression" dxfId="68" priority="61">
      <formula>#REF!="Información"</formula>
    </cfRule>
  </conditionalFormatting>
  <conditionalFormatting sqref="K1636:O1636">
    <cfRule type="expression" dxfId="67" priority="62">
      <formula>#REF!="Pública"</formula>
    </cfRule>
  </conditionalFormatting>
  <conditionalFormatting sqref="H1636">
    <cfRule type="cellIs" dxfId="66" priority="55" operator="equal">
      <formula>"BAJA"</formula>
    </cfRule>
  </conditionalFormatting>
  <conditionalFormatting sqref="H1636">
    <cfRule type="cellIs" dxfId="65" priority="56" operator="equal">
      <formula>"MEDIA"</formula>
    </cfRule>
  </conditionalFormatting>
  <conditionalFormatting sqref="H1636">
    <cfRule type="cellIs" dxfId="64" priority="57" operator="equal">
      <formula>"ALTA"</formula>
    </cfRule>
  </conditionalFormatting>
  <conditionalFormatting sqref="F1620">
    <cfRule type="expression" dxfId="63" priority="54">
      <formula>#REF!="Información"</formula>
    </cfRule>
  </conditionalFormatting>
  <conditionalFormatting sqref="H1620">
    <cfRule type="cellIs" dxfId="62" priority="48" operator="equal">
      <formula>"BAJA"</formula>
    </cfRule>
  </conditionalFormatting>
  <conditionalFormatting sqref="H1620">
    <cfRule type="cellIs" dxfId="61" priority="49" operator="equal">
      <formula>"MEDIA"</formula>
    </cfRule>
  </conditionalFormatting>
  <conditionalFormatting sqref="H1620">
    <cfRule type="cellIs" dxfId="60" priority="50" operator="equal">
      <formula>"ALTA"</formula>
    </cfRule>
  </conditionalFormatting>
  <conditionalFormatting sqref="F71:F88">
    <cfRule type="expression" dxfId="59" priority="46">
      <formula>#REF!="Información"</formula>
    </cfRule>
  </conditionalFormatting>
  <conditionalFormatting sqref="I71:J88">
    <cfRule type="cellIs" dxfId="58" priority="40" operator="equal">
      <formula>"BAJA"</formula>
    </cfRule>
    <cfRule type="cellIs" dxfId="57" priority="41" operator="equal">
      <formula>"MEDIA"</formula>
    </cfRule>
    <cfRule type="cellIs" dxfId="56" priority="42" operator="equal">
      <formula>"ALTA"</formula>
    </cfRule>
  </conditionalFormatting>
  <conditionalFormatting sqref="O71:O88">
    <cfRule type="expression" dxfId="55" priority="39">
      <formula>#REF!="Pública"</formula>
    </cfRule>
  </conditionalFormatting>
  <conditionalFormatting sqref="O83:O88">
    <cfRule type="expression" dxfId="54" priority="38">
      <formula>#REF!="Pública"</formula>
    </cfRule>
  </conditionalFormatting>
  <conditionalFormatting sqref="F307:F308">
    <cfRule type="expression" dxfId="53" priority="31">
      <formula>#REF!="Información"</formula>
    </cfRule>
  </conditionalFormatting>
  <conditionalFormatting sqref="F309:F417">
    <cfRule type="expression" dxfId="52" priority="11">
      <formula>#REF!="Información"</formula>
    </cfRule>
  </conditionalFormatting>
  <conditionalFormatting sqref="O332:O350">
    <cfRule type="cellIs" dxfId="51" priority="8" operator="equal">
      <formula>"BAJA"</formula>
    </cfRule>
    <cfRule type="cellIs" dxfId="50" priority="9" operator="equal">
      <formula>"MEDIA"</formula>
    </cfRule>
    <cfRule type="cellIs" dxfId="49" priority="10" operator="equal">
      <formula>"ALTA"</formula>
    </cfRule>
  </conditionalFormatting>
  <conditionalFormatting sqref="K307:O307 K308 N308">
    <cfRule type="expression" dxfId="48" priority="33">
      <formula>#REF!="Pública"</formula>
    </cfRule>
  </conditionalFormatting>
  <conditionalFormatting sqref="L308:M308 O308">
    <cfRule type="expression" dxfId="47" priority="34">
      <formula>#REF!="Pública"</formula>
    </cfRule>
  </conditionalFormatting>
  <conditionalFormatting sqref="K316:O317">
    <cfRule type="expression" dxfId="46" priority="22">
      <formula>#REF!="Pública"</formula>
    </cfRule>
  </conditionalFormatting>
  <conditionalFormatting sqref="K352:O353 O351 K356:O356 O354:O355 K368:P369 O357:O367 K371:P371 O370 K373:P373 O372 K393:O394 O374:O392 K397:O397 O395:O396 K399:O403 O398 K408:O412 O404:O407 K415:P415 O413 K417:P417 O416 K414:O414">
    <cfRule type="expression" dxfId="45" priority="12">
      <formula>#REF!="Pública"</formula>
    </cfRule>
  </conditionalFormatting>
  <conditionalFormatting sqref="L309:M309">
    <cfRule type="expression" dxfId="44" priority="27">
      <formula>#REF!="Pública"</formula>
    </cfRule>
  </conditionalFormatting>
  <conditionalFormatting sqref="L315:M315">
    <cfRule type="expression" dxfId="43" priority="25">
      <formula>#REF!="Pública"</formula>
    </cfRule>
  </conditionalFormatting>
  <conditionalFormatting sqref="L320:M320">
    <cfRule type="expression" dxfId="42" priority="15">
      <formula>#REF!="Pública"</formula>
    </cfRule>
  </conditionalFormatting>
  <conditionalFormatting sqref="O318:O319">
    <cfRule type="expression" dxfId="41" priority="20">
      <formula>#REF!="Pública"</formula>
    </cfRule>
  </conditionalFormatting>
  <conditionalFormatting sqref="N309">
    <cfRule type="expression" dxfId="40" priority="29">
      <formula>#REF!="Pública"</formula>
    </cfRule>
  </conditionalFormatting>
  <conditionalFormatting sqref="N320">
    <cfRule type="expression" dxfId="39" priority="18">
      <formula>#REF!="Pública"</formula>
    </cfRule>
  </conditionalFormatting>
  <conditionalFormatting sqref="O310:O315">
    <cfRule type="expression" dxfId="38" priority="24">
      <formula>#REF!="Pública"</formula>
    </cfRule>
  </conditionalFormatting>
  <conditionalFormatting sqref="O320">
    <cfRule type="expression" dxfId="37" priority="17">
      <formula>#REF!="Pública"</formula>
    </cfRule>
  </conditionalFormatting>
  <conditionalFormatting sqref="O309">
    <cfRule type="expression" dxfId="36" priority="26">
      <formula>#REF!="Pública"</formula>
    </cfRule>
  </conditionalFormatting>
  <conditionalFormatting sqref="P312:P314">
    <cfRule type="expression" dxfId="35" priority="23">
      <formula>#REF!="Pública"</formula>
    </cfRule>
  </conditionalFormatting>
  <conditionalFormatting sqref="F418:F428">
    <cfRule type="expression" dxfId="34" priority="5">
      <formula>#REF!="Información"</formula>
    </cfRule>
  </conditionalFormatting>
  <conditionalFormatting sqref="K418:O421 K423:O428 O422">
    <cfRule type="expression" dxfId="33" priority="6">
      <formula>#REF!="Pública"</formula>
    </cfRule>
  </conditionalFormatting>
  <conditionalFormatting sqref="O1449">
    <cfRule type="expression" dxfId="32" priority="1">
      <formula>#REF!="Pública"</formula>
    </cfRule>
  </conditionalFormatting>
  <dataValidations count="16">
    <dataValidation type="list" allowBlank="1" showErrorMessage="1" sqref="N1451:N1456 N170:N181 N1442 G1606:G1614">
      <formula1>#REF!</formula1>
    </dataValidation>
    <dataValidation allowBlank="1" showErrorMessage="1" sqref="F148"/>
    <dataValidation type="list" allowBlank="1" showErrorMessage="1" sqref="G297">
      <formula1>$AX$45:$AX$49</formula1>
    </dataValidation>
    <dataValidation type="list" allowBlank="1" showErrorMessage="1" sqref="F297">
      <formula1>$AX$54:$AX$68</formula1>
    </dataValidation>
    <dataValidation type="list" allowBlank="1" showErrorMessage="1" sqref="N271:N273 N280:N293 N275:N277">
      <formula1>$AX$54:$AX$56</formula1>
    </dataValidation>
    <dataValidation type="list" allowBlank="1" showErrorMessage="1" sqref="K170:K181 K1531:K1532 K1487:K1505 K1476:K1484 K1459:K1472">
      <formula1>$AY$13:$AY$23</formula1>
    </dataValidation>
    <dataValidation type="list" allowBlank="1" showErrorMessage="1" sqref="K316:K317 K307">
      <formula1>$AY$13:$AY$21</formula1>
    </dataValidation>
    <dataValidation type="list" allowBlank="1" showErrorMessage="1" sqref="N610:N745 N1540:N1543 N1538 N1533:N1536 N1545:N1546 N1567:N1570">
      <formula1>$AX$60:$AX$62</formula1>
    </dataValidation>
    <dataValidation type="list" allowBlank="1" showErrorMessage="1" sqref="N1443:N1445">
      <formula1>$AX$55:$AX$57</formula1>
    </dataValidation>
    <dataValidation type="list" allowBlank="1" showErrorMessage="1" sqref="N1459:N1472 N1531:N1532 N1487:N1505 N1476:N1484">
      <formula1>$AX$61:$AX$63</formula1>
    </dataValidation>
    <dataValidation type="list" allowBlank="1" showErrorMessage="1" sqref="E309:E310">
      <formula1>$AX$35:$AX$39</formula1>
    </dataValidation>
    <dataValidation type="list" allowBlank="1" showErrorMessage="1" sqref="E307:E308 E316:E319">
      <formula1>$AX$34:$AX$38</formula1>
    </dataValidation>
    <dataValidation type="list" allowBlank="1" showErrorMessage="1" sqref="N307:N308 N316:N317">
      <formula1>#REF!</formula1>
    </dataValidation>
    <dataValidation type="list" allowBlank="1" showErrorMessage="1" sqref="G307:G308 G316:G319">
      <formula1>$AX$41:$AX$44</formula1>
    </dataValidation>
    <dataValidation type="list" allowBlank="1" showErrorMessage="1" sqref="F309">
      <formula1>$AX$52:$AX$66</formula1>
    </dataValidation>
    <dataValidation type="list" allowBlank="1" showErrorMessage="1" sqref="F307:F308 F316:F319">
      <formula1>$AX$51:$AX$65</formula1>
    </dataValidation>
  </dataValidations>
  <hyperlinks>
    <hyperlink ref="C126" r:id="rId1" display="https://datosabiertos.bogota.gov.co/dataset/inventario-patrimonio-mueble-bogota-d-c"/>
    <hyperlink ref="C128" r:id="rId2" display="https://datosabiertos.bogota.gov.co/dataset/hallazgos-sitios-arqueologicos"/>
    <hyperlink ref="C129" r:id="rId3" display="https://datosabiertos.bogota.gov.co/dataset/potencial-sitios-funerarios"/>
    <hyperlink ref="C130" r:id="rId4" display="https://datosabiertos.bogota.gov.co/dataset/potencial-redes-hidraulicas"/>
    <hyperlink ref="C131" r:id="rId5" display="https://datosabiertos.bogota.gov.co/dataset/potencial-arqueologia-industrial"/>
    <hyperlink ref="C132" r:id="rId6" display="https://datosabiertos.bogota.gov.co/dataset/sistemas-hidraulicos-potenciales"/>
    <hyperlink ref="C133" r:id="rId7" display="https://datosabiertos.bogota.gov.co/dataset/hallazgos-sitios-arqueologicos-en-corredores"/>
    <hyperlink ref="C134" r:id="rId8" display="https://datosabiertos.bogota.gov.co/dataset/potencial-plazas-y-parques"/>
    <hyperlink ref="C135" r:id="rId9" display="https://datosabiertos.bogota.gov.co/dataset/hallazgos-cementerios"/>
    <hyperlink ref="C136" r:id="rId10" display="https://datosabiertos.bogota.gov.co/dataset/potencial-rieles-antiguo-tranvia"/>
    <hyperlink ref="C137" r:id="rId11" display="https://datosabiertos.bogota.gov.co/dataset/zonificacion-de-potencial-arqueologico"/>
    <hyperlink ref="C125" r:id="rId12" display="https://datosabiertos.bogota.gov.co/dataset/bienes-inmuebles-de-interes-cultural-bogota-d-c"/>
  </hyperlinks>
  <pageMargins left="0.7" right="0.7" top="0.75" bottom="0.75" header="0" footer="0"/>
  <pageSetup orientation="portrait" r:id="rId13"/>
  <drawing r:id="rId14"/>
  <legacyDrawing r:id="rId15"/>
  <extLst>
    <ext xmlns:x14="http://schemas.microsoft.com/office/spreadsheetml/2009/9/main" uri="{CCE6A557-97BC-4b89-ADB6-D9C93CAAB3DF}">
      <x14:dataValidations xmlns:xm="http://schemas.microsoft.com/office/excel/2006/main" count="23">
        <x14:dataValidation type="list" allowBlank="1" showErrorMessage="1">
          <x14:formula1>
            <xm:f>Parametros!$C$18:$C$21</xm:f>
          </x14:formula1>
          <xm:sqref>E9:E53</xm:sqref>
        </x14:dataValidation>
        <x14:dataValidation type="list" allowBlank="1" showErrorMessage="1">
          <x14:formula1>
            <xm:f>Parametros!$C$25:$C$39</xm:f>
          </x14:formula1>
          <xm:sqref>F9:F53</xm:sqref>
        </x14:dataValidation>
        <x14:dataValidation type="list" allowBlank="1" showErrorMessage="1">
          <x14:formula1>
            <xm:f>Parametros!$C$43:$C$46</xm:f>
          </x14:formula1>
          <xm:sqref>G9:G53</xm:sqref>
        </x14:dataValidation>
        <x14:dataValidation type="list" allowBlank="1" showErrorMessage="1">
          <x14:formula1>
            <xm:f>Parametros!$C$83:$C$93</xm:f>
          </x14:formula1>
          <xm:sqref>K9:K90 K92:K95 K97:K101 K103:K104 K111:K146 K150:K167 K184:K270 K274 K278:K279 K294 K296:K297 K300:K306 K310:K314 K318:K319 K321 K323:K330 K334:K337 K344 K350:K351 K354:K355 K357:K367 K370 K372 K374:K392 K395:K396 K398 K404:K407 K413 K416 K422 K429:K443 K445:K450 K452:K479 K481:K498 K500:K523 K525 K529 K531:K532 K557:K578 K580:K586 K588 K590:K591 K593:K594 K596:K597 K599:K608 K746:K755 K759:K761 K764 K766:K773 K779:K787 K789:K811 K813:K817 K820:K1025 K1029:K1207 K1209:K1214 K1217:K1221 K1224:K1225 K1227:K1259 K1262:K1266 K1270:K1289 K1292:K1296 K1299:K1318 K1322:K1351 K1353:K1354 K1356:K1357 K1359:K1372 K1374:K1378 K1380 K1390:K1407 K1410:K1432 K1434:K1437 K1447:K1449 K1473:K1475 K1485:K1486 K1506:K1530 K1537 K1539 K1544 K1547:K1566 K1571:K1619 K1621:K1623 K1626:K1634 K1638:K1643 K1645:K1647 K1649:K1651 K1655:K1661 K1664:K1669 K1672:K1676 K1679:K1683 K1686:K1697 K308</xm:sqref>
        </x14:dataValidation>
        <x14:dataValidation type="list" allowBlank="1" showErrorMessage="1">
          <x14:formula1>
            <xm:f>Parametros!$C$97:$C$99</xm:f>
          </x14:formula1>
          <xm:sqref>N9:N90 N92:N95 N97:N101 N103:N104 N111:N146 N150:N167 N184:N270 N274 N278:N279 N294 N296:N297 N300:N306 N310:N314 N318:N319 N321 N323:N330 N334:N337 N344 N350:N351 N354:N355 N357:N367 N370 N372 N374:N392 N395:N396 N398 N404:N407 N413 N416 N422 N429:N443 N445:N450 N452:N479 N481:N498 N500:N523 N525 N529 N531:N532 N557:N578 N580:N586 N588 N590:N591 N593:N594 N596:N597 N599:N608 N746:N755 N759:N761 N764 N766:N773 N779:N787 N789:N811 N813:N817 N820:N1025 N1029:N1207 N1209:N1214 N1217:N1221 N1224:N1225 N1227:N1259 N1262:N1266 N1270:N1289 N1292:N1296 N1299:N1318 N1322:N1351 N1353:N1354 N1356:N1357 N1359:N1372 N1374:N1378 N1380 N1390:N1407 N1410:N1432 N1434:N1437 N1447:N1449 N1473:N1475 N1485:N1486 N1506:N1530 N1537 N1539 N1544 N1547:N1566 N1571:N1619 N1621:N1623 N1626:N1634 N1638:N1643 N1645:N1647 N1649:N1651 N1655:N1661 N1664:N1669 N1672:N1676 N1679:N1683 N1686:N1697</xm:sqref>
        </x14:dataValidation>
        <x14:dataValidation type="list" allowBlank="1" showErrorMessage="1">
          <x14:formula1>
            <xm:f>[1]Parametros!#REF!</xm:f>
          </x14:formula1>
          <xm:sqref>E54:G70</xm:sqref>
        </x14:dataValidation>
        <x14:dataValidation type="list" allowBlank="1" showErrorMessage="1">
          <x14:formula1>
            <xm:f>[2]Parametros!#REF!</xm:f>
          </x14:formula1>
          <xm:sqref>N105:N109 E89:G109 N91 N96 N102 K91 K96 K102 K105:K109</xm:sqref>
        </x14:dataValidation>
        <x14:dataValidation type="list" allowBlank="1" showErrorMessage="1">
          <x14:formula1>
            <xm:f>[3]Parametros!#REF!</xm:f>
          </x14:formula1>
          <xm:sqref>N110 E110:G146 K110</xm:sqref>
        </x14:dataValidation>
        <x14:dataValidation type="list" allowBlank="1" showErrorMessage="1">
          <x14:formula1>
            <xm:f>[4]Parametros!#REF!</xm:f>
          </x14:formula1>
          <xm:sqref>E147:E154 F147 F149:F154 G147:G154 N147:N149 K147:K149</xm:sqref>
        </x14:dataValidation>
        <x14:dataValidation type="list" allowBlank="1" showErrorMessage="1">
          <x14:formula1>
            <xm:f>[5]Parametros!#REF!</xm:f>
          </x14:formula1>
          <xm:sqref>E429:G430</xm:sqref>
        </x14:dataValidation>
        <x14:dataValidation type="list" allowBlank="1" showErrorMessage="1">
          <x14:formula1>
            <xm:f>[6]Parametros!#REF!</xm:f>
          </x14:formula1>
          <xm:sqref>N609 E431:G609 N444 N451 N480 N499 N524 N526:N528 N530 N533:N556 N579 N587 N589 N592 N595 N598 K444 K451 K480 K499 K524 K526:K528 K530 K533:K556 K579 K587 K589 K592 K595 K598 K609</xm:sqref>
        </x14:dataValidation>
        <x14:dataValidation type="list" allowBlank="1" showErrorMessage="1">
          <x14:formula1>
            <xm:f>[7]Parametros!#REF!</xm:f>
          </x14:formula1>
          <xm:sqref>K610:K745 E610:G745</xm:sqref>
        </x14:dataValidation>
        <x14:dataValidation type="list" allowBlank="1" showErrorMessage="1">
          <x14:formula1>
            <xm:f>[8]Parametros!#REF!</xm:f>
          </x14:formula1>
          <xm:sqref>N756:N758 K774:K778 K762:K763 K765 K812 K788 K818:K819 E746:G778 N774:N778 N762:N763 N765 N812 N788 N818:N819 E846:G850 E803:G844 E905:G957 E852:G903 E959:G980 E780:G801 K756:K758</xm:sqref>
        </x14:dataValidation>
        <x14:dataValidation type="list" allowBlank="1" showErrorMessage="1">
          <x14:formula1>
            <xm:f>[9]Parametros!#REF!</xm:f>
          </x14:formula1>
          <xm:sqref>N1373 K1358 N1358 E1356:G1377 K1373</xm:sqref>
        </x14:dataValidation>
        <x14:dataValidation type="list" allowBlank="1" showErrorMessage="1">
          <x14:formula1>
            <xm:f>[10]Parametros!#REF!</xm:f>
          </x14:formula1>
          <xm:sqref>N1438:N1440 E1378:G1440 N1379 N1381:N1389 N1408:N1409 N1433 K1379 K1381:K1389 K1408:K1409 K1433 K1438:K1440</xm:sqref>
        </x14:dataValidation>
        <x14:dataValidation type="list" allowBlank="1" showErrorMessage="1">
          <x14:formula1>
            <xm:f>[11]Parametros!#REF!</xm:f>
          </x14:formula1>
          <xm:sqref>E1441:G1458 K1441:K1446 K1450:K1458</xm:sqref>
        </x14:dataValidation>
        <x14:dataValidation type="list" allowBlank="1" showErrorMessage="1">
          <x14:formula1>
            <xm:f>[12]Parametros!#REF!</xm:f>
          </x14:formula1>
          <xm:sqref>E1459:G1532</xm:sqref>
        </x14:dataValidation>
        <x14:dataValidation type="list" allowBlank="1" showErrorMessage="1">
          <x14:formula1>
            <xm:f>'[13]Criterios CID y listas'!#REF!</xm:f>
          </x14:formula1>
          <xm:sqref>K1567:K1570 K1545:K1546 K1540:K1543 K1538 E1533:G1570 K1536</xm:sqref>
        </x14:dataValidation>
        <x14:dataValidation type="list" allowBlank="1" showErrorMessage="1">
          <x14:formula1>
            <xm:f>'[14]Criterios CID y listas'!#REF!</xm:f>
          </x14:formula1>
          <xm:sqref>E1571:G1581</xm:sqref>
        </x14:dataValidation>
        <x14:dataValidation type="list" allowBlank="1" showErrorMessage="1">
          <x14:formula1>
            <xm:f>'[15]Criterios CID y listas'!#REF!</xm:f>
          </x14:formula1>
          <xm:sqref>E1582:F1614 G1582:G1605</xm:sqref>
        </x14:dataValidation>
        <x14:dataValidation type="list" allowBlank="1" showErrorMessage="1">
          <x14:formula1>
            <xm:f>'[16]Criterios CID y listas'!#REF!</xm:f>
          </x14:formula1>
          <xm:sqref>E1643:G1647 K1644 E1649:G1649</xm:sqref>
        </x14:dataValidation>
        <x14:dataValidation type="list" allowBlank="1" showErrorMessage="1">
          <x14:formula1>
            <xm:f>[17]Parametros!#REF!</xm:f>
          </x14:formula1>
          <xm:sqref>K1635:K1637 K1648 N1684:N1685 N1635:N1637 N1648 E1650:G1697 E1615:G1642 E1648:G1648 N1620 N1624:N1625 N1652:N1654 N1662:N1663 N1670:N1671 N1677:N1678 K1620 K1624:K1625 K1652:K1654 K1662:K1663 K1670:K1671 K1677:K1678 K1684:K1685</xm:sqref>
        </x14:dataValidation>
        <x14:dataValidation type="list" allowBlank="1" showErrorMessage="1">
          <x14:formula1>
            <xm:f>[18]Parametros!#REF!</xm:f>
          </x14:formula1>
          <xm:sqref>E71:G88</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R1000"/>
  <sheetViews>
    <sheetView workbookViewId="0"/>
  </sheetViews>
  <sheetFormatPr baseColWidth="10" defaultColWidth="12.625" defaultRowHeight="15" customHeight="1" x14ac:dyDescent="0.2"/>
  <cols>
    <col min="1" max="1" width="16.5" customWidth="1"/>
    <col min="2" max="2" width="19.5" customWidth="1"/>
    <col min="3" max="3" width="24.375" customWidth="1"/>
    <col min="4" max="6" width="16.625" customWidth="1"/>
    <col min="7" max="7" width="19.125" customWidth="1"/>
    <col min="8" max="8" width="17.5" customWidth="1"/>
    <col min="9" max="9" width="18.125" customWidth="1"/>
    <col min="10" max="10" width="24.875" customWidth="1"/>
    <col min="11" max="11" width="4.5" hidden="1" customWidth="1"/>
    <col min="12" max="12" width="24" customWidth="1"/>
    <col min="13" max="13" width="1.5" hidden="1" customWidth="1"/>
    <col min="14" max="14" width="4.375" hidden="1" customWidth="1"/>
    <col min="15" max="15" width="24.625" customWidth="1"/>
    <col min="16" max="16" width="35.875" customWidth="1"/>
    <col min="17" max="17" width="18.875" customWidth="1"/>
    <col min="18" max="18" width="2.375" hidden="1" customWidth="1"/>
    <col min="19" max="19" width="17.625" customWidth="1"/>
    <col min="20" max="20" width="8.125" hidden="1" customWidth="1"/>
    <col min="21" max="21" width="17.375" customWidth="1"/>
    <col min="22" max="22" width="8.625" hidden="1" customWidth="1"/>
    <col min="23" max="23" width="14.125" customWidth="1"/>
    <col min="24" max="24" width="6.375" hidden="1" customWidth="1"/>
    <col min="25" max="25" width="16.625" customWidth="1"/>
    <col min="26" max="26" width="28.625" customWidth="1"/>
    <col min="27" max="27" width="8.875" hidden="1" customWidth="1"/>
    <col min="28" max="28" width="29.125" customWidth="1"/>
    <col min="29" max="29" width="7.375" hidden="1" customWidth="1"/>
    <col min="30" max="30" width="4.625" hidden="1" customWidth="1"/>
    <col min="31" max="31" width="27.125" customWidth="1"/>
    <col min="32" max="33" width="18.875" hidden="1" customWidth="1"/>
    <col min="34" max="34" width="3.625" hidden="1" customWidth="1"/>
    <col min="35" max="35" width="30.125" customWidth="1"/>
    <col min="36" max="44" width="9.375" customWidth="1"/>
  </cols>
  <sheetData>
    <row r="1" spans="1:44" ht="95.25" customHeight="1" x14ac:dyDescent="0.25">
      <c r="A1" s="326"/>
      <c r="B1" s="313"/>
      <c r="C1" s="313"/>
      <c r="D1" s="313"/>
      <c r="E1" s="313"/>
      <c r="F1" s="313"/>
      <c r="G1" s="313"/>
      <c r="H1" s="313"/>
      <c r="I1" s="313"/>
      <c r="J1" s="313"/>
      <c r="K1" s="313"/>
      <c r="L1" s="313"/>
      <c r="M1" s="313"/>
      <c r="N1" s="313"/>
      <c r="O1" s="313"/>
      <c r="P1" s="313"/>
      <c r="Q1" s="313"/>
      <c r="R1" s="313"/>
      <c r="S1" s="313"/>
      <c r="T1" s="313"/>
      <c r="U1" s="313"/>
      <c r="V1" s="313"/>
      <c r="W1" s="313"/>
      <c r="X1" s="313"/>
      <c r="Y1" s="313"/>
      <c r="Z1" s="313"/>
      <c r="AA1" s="313"/>
      <c r="AB1" s="313"/>
      <c r="AC1" s="313"/>
      <c r="AD1" s="313"/>
      <c r="AE1" s="313"/>
      <c r="AF1" s="313"/>
      <c r="AG1" s="313"/>
      <c r="AH1" s="313"/>
      <c r="AI1" s="313"/>
    </row>
    <row r="2" spans="1:44" ht="14.25" customHeight="1" x14ac:dyDescent="0.25">
      <c r="A2" s="18"/>
      <c r="B2" s="18"/>
      <c r="C2" s="327"/>
      <c r="D2" s="328"/>
      <c r="E2" s="328"/>
      <c r="F2" s="328"/>
      <c r="G2" s="328"/>
      <c r="H2" s="329"/>
      <c r="I2" s="335"/>
      <c r="J2" s="328"/>
      <c r="K2" s="328"/>
      <c r="L2" s="328"/>
      <c r="M2" s="328"/>
      <c r="N2" s="328"/>
      <c r="O2" s="328"/>
      <c r="P2" s="328"/>
      <c r="Q2" s="328"/>
      <c r="R2" s="328"/>
      <c r="S2" s="328"/>
      <c r="T2" s="328"/>
      <c r="U2" s="328"/>
      <c r="V2" s="328"/>
      <c r="W2" s="328"/>
      <c r="X2" s="328"/>
      <c r="Y2" s="328"/>
      <c r="Z2" s="328"/>
      <c r="AA2" s="328"/>
      <c r="AB2" s="328"/>
      <c r="AC2" s="328"/>
      <c r="AD2" s="328"/>
      <c r="AE2" s="328"/>
      <c r="AF2" s="328"/>
      <c r="AG2" s="328"/>
      <c r="AH2" s="328"/>
      <c r="AI2" s="328"/>
    </row>
    <row r="3" spans="1:44" ht="14.25" customHeight="1" x14ac:dyDescent="0.25">
      <c r="A3" s="18"/>
      <c r="B3" s="18"/>
      <c r="C3" s="330"/>
      <c r="D3" s="313"/>
      <c r="E3" s="313"/>
      <c r="F3" s="313"/>
      <c r="G3" s="313"/>
      <c r="H3" s="331"/>
      <c r="I3" s="313"/>
      <c r="J3" s="313"/>
      <c r="K3" s="313"/>
      <c r="L3" s="313"/>
      <c r="M3" s="313"/>
      <c r="N3" s="313"/>
      <c r="O3" s="313"/>
      <c r="P3" s="313"/>
      <c r="Q3" s="313"/>
      <c r="R3" s="313"/>
      <c r="S3" s="313"/>
      <c r="T3" s="313"/>
      <c r="U3" s="313"/>
      <c r="V3" s="313"/>
      <c r="W3" s="313"/>
      <c r="X3" s="313"/>
      <c r="Y3" s="313"/>
      <c r="Z3" s="313"/>
      <c r="AA3" s="313"/>
      <c r="AB3" s="313"/>
      <c r="AC3" s="313"/>
      <c r="AD3" s="313"/>
      <c r="AE3" s="313"/>
      <c r="AF3" s="313"/>
      <c r="AG3" s="313"/>
      <c r="AH3" s="313"/>
      <c r="AI3" s="313"/>
    </row>
    <row r="4" spans="1:44" ht="28.5" customHeight="1" x14ac:dyDescent="0.25">
      <c r="A4" s="18"/>
      <c r="B4" s="18"/>
      <c r="C4" s="332"/>
      <c r="D4" s="333"/>
      <c r="E4" s="333"/>
      <c r="F4" s="333"/>
      <c r="G4" s="333"/>
      <c r="H4" s="334"/>
      <c r="I4" s="333"/>
      <c r="J4" s="333"/>
      <c r="K4" s="333"/>
      <c r="L4" s="333"/>
      <c r="M4" s="333"/>
      <c r="N4" s="333"/>
      <c r="O4" s="333"/>
      <c r="P4" s="333"/>
      <c r="Q4" s="333"/>
      <c r="R4" s="333"/>
      <c r="S4" s="333"/>
      <c r="T4" s="333"/>
      <c r="U4" s="333"/>
      <c r="V4" s="333"/>
      <c r="W4" s="333"/>
      <c r="X4" s="333"/>
      <c r="Y4" s="333"/>
      <c r="Z4" s="333"/>
      <c r="AA4" s="333"/>
      <c r="AB4" s="333"/>
      <c r="AC4" s="333"/>
      <c r="AD4" s="333"/>
      <c r="AE4" s="333"/>
      <c r="AF4" s="333"/>
      <c r="AG4" s="333"/>
      <c r="AH4" s="333"/>
      <c r="AI4" s="333"/>
    </row>
    <row r="5" spans="1:44" ht="95.25" customHeight="1" x14ac:dyDescent="0.2">
      <c r="R5" s="12"/>
      <c r="V5" s="12"/>
      <c r="X5" s="12"/>
    </row>
    <row r="6" spans="1:44" ht="95.25" customHeight="1" x14ac:dyDescent="0.2">
      <c r="R6" s="12"/>
      <c r="V6" s="12"/>
      <c r="X6" s="12"/>
    </row>
    <row r="7" spans="1:44" ht="33.75" customHeight="1" x14ac:dyDescent="0.2">
      <c r="A7" s="336" t="s">
        <v>231</v>
      </c>
      <c r="B7" s="337"/>
      <c r="C7" s="337"/>
      <c r="D7" s="337"/>
      <c r="E7" s="337"/>
      <c r="F7" s="337"/>
      <c r="G7" s="337"/>
      <c r="H7" s="337"/>
      <c r="I7" s="337"/>
      <c r="J7" s="337"/>
      <c r="K7" s="337"/>
      <c r="L7" s="337"/>
      <c r="M7" s="337"/>
      <c r="N7" s="337"/>
      <c r="O7" s="337"/>
      <c r="P7" s="337"/>
      <c r="Q7" s="337"/>
      <c r="R7" s="337"/>
      <c r="S7" s="337"/>
      <c r="T7" s="337"/>
      <c r="U7" s="337"/>
      <c r="V7" s="337"/>
      <c r="W7" s="337"/>
      <c r="X7" s="337"/>
      <c r="Y7" s="337"/>
      <c r="Z7" s="337"/>
      <c r="AA7" s="337"/>
      <c r="AB7" s="337"/>
      <c r="AC7" s="337"/>
      <c r="AD7" s="337"/>
      <c r="AE7" s="337"/>
      <c r="AF7" s="337"/>
      <c r="AG7" s="337"/>
      <c r="AH7" s="337"/>
      <c r="AI7" s="338"/>
    </row>
    <row r="8" spans="1:44" ht="99.75" customHeight="1" x14ac:dyDescent="0.2">
      <c r="A8" s="19" t="s">
        <v>2</v>
      </c>
      <c r="B8" s="19" t="s">
        <v>4</v>
      </c>
      <c r="C8" s="19" t="s">
        <v>5</v>
      </c>
      <c r="D8" s="19" t="s">
        <v>6</v>
      </c>
      <c r="E8" s="19" t="s">
        <v>232</v>
      </c>
      <c r="F8" s="19" t="s">
        <v>233</v>
      </c>
      <c r="G8" s="19" t="s">
        <v>234</v>
      </c>
      <c r="H8" s="19" t="s">
        <v>235</v>
      </c>
      <c r="I8" s="19" t="s">
        <v>236</v>
      </c>
      <c r="J8" s="19" t="s">
        <v>237</v>
      </c>
      <c r="K8" s="19" t="s">
        <v>238</v>
      </c>
      <c r="L8" s="19" t="s">
        <v>239</v>
      </c>
      <c r="M8" s="19" t="s">
        <v>240</v>
      </c>
      <c r="N8" s="19" t="s">
        <v>241</v>
      </c>
      <c r="O8" s="19" t="s">
        <v>242</v>
      </c>
      <c r="P8" s="19" t="s">
        <v>243</v>
      </c>
      <c r="Q8" s="19" t="s">
        <v>244</v>
      </c>
      <c r="R8" s="19" t="s">
        <v>245</v>
      </c>
      <c r="S8" s="19" t="s">
        <v>246</v>
      </c>
      <c r="T8" s="19" t="s">
        <v>245</v>
      </c>
      <c r="U8" s="19" t="s">
        <v>247</v>
      </c>
      <c r="V8" s="19" t="s">
        <v>245</v>
      </c>
      <c r="W8" s="19" t="s">
        <v>248</v>
      </c>
      <c r="X8" s="19" t="s">
        <v>245</v>
      </c>
      <c r="Y8" s="19" t="s">
        <v>249</v>
      </c>
      <c r="Z8" s="19" t="s">
        <v>250</v>
      </c>
      <c r="AA8" s="19" t="s">
        <v>251</v>
      </c>
      <c r="AB8" s="19" t="s">
        <v>252</v>
      </c>
      <c r="AC8" s="19" t="s">
        <v>253</v>
      </c>
      <c r="AD8" s="19" t="s">
        <v>254</v>
      </c>
      <c r="AE8" s="19" t="s">
        <v>255</v>
      </c>
      <c r="AF8" s="19" t="s">
        <v>256</v>
      </c>
      <c r="AG8" s="19" t="s">
        <v>257</v>
      </c>
      <c r="AH8" s="19" t="s">
        <v>258</v>
      </c>
      <c r="AI8" s="20" t="s">
        <v>259</v>
      </c>
    </row>
    <row r="9" spans="1:44" ht="95.25" customHeight="1" x14ac:dyDescent="0.2">
      <c r="A9" s="9" t="e">
        <f>'Inventario Activos'!#REF!</f>
        <v>#REF!</v>
      </c>
      <c r="B9" s="9" t="e">
        <f>'Inventario Activos'!#REF!</f>
        <v>#REF!</v>
      </c>
      <c r="C9" s="7" t="e">
        <f>'Inventario Activos'!#REF!</f>
        <v>#REF!</v>
      </c>
      <c r="D9" s="7" t="e">
        <f>'Inventario Activos'!#REF!</f>
        <v>#REF!</v>
      </c>
      <c r="E9" s="10" t="s">
        <v>260</v>
      </c>
      <c r="F9" s="6" t="s">
        <v>261</v>
      </c>
      <c r="G9" s="21" t="s">
        <v>262</v>
      </c>
      <c r="H9" s="21" t="s">
        <v>263</v>
      </c>
      <c r="I9" s="21" t="s">
        <v>264</v>
      </c>
      <c r="J9" s="6"/>
      <c r="K9" s="22" t="e">
        <f t="shared" ref="K9:K158" si="0">VALUE(MID($J9,1,1))</f>
        <v>#VALUE!</v>
      </c>
      <c r="L9" s="6"/>
      <c r="M9" s="23" t="e">
        <f t="shared" ref="M9:M158" si="1">VALUE(MID($L9,1,1))</f>
        <v>#VALUE!</v>
      </c>
      <c r="N9" s="23" t="e">
        <f t="shared" ref="N9:N158" si="2">K9*M9</f>
        <v>#VALUE!</v>
      </c>
      <c r="O9" s="5" t="e">
        <f t="shared" ref="O9:O158" si="3">IF($N9&gt;=20,"Riesgo Extremo",(IF(AND($N9&gt;=13,N9&lt;&gt;20),"Riesgo Alto",(IF(AND($N9&gt;=6,$N9&lt;&gt;13),"Riesgo Moderado",(IF(AND($N9&lt;&gt;6,$N9&gt;0),"Riesgo Bajo","Error")))))))</f>
        <v>#VALUE!</v>
      </c>
      <c r="P9" s="8" t="s">
        <v>265</v>
      </c>
      <c r="Q9" s="11" t="s">
        <v>36</v>
      </c>
      <c r="R9" s="24">
        <f t="shared" ref="R9:R158" si="4">IF($Q9="SI",15%,0%)</f>
        <v>0.15</v>
      </c>
      <c r="S9" s="11" t="s">
        <v>36</v>
      </c>
      <c r="T9" s="24">
        <f t="shared" ref="T9:T158" si="5">IF($S9="SI",20%,0%)</f>
        <v>0.2</v>
      </c>
      <c r="U9" s="11" t="s">
        <v>36</v>
      </c>
      <c r="V9" s="25">
        <f t="shared" ref="V9:V158" si="6">IF($U9="SI",25%,0%)</f>
        <v>0.25</v>
      </c>
      <c r="W9" s="26" t="s">
        <v>36</v>
      </c>
      <c r="X9" s="25">
        <f t="shared" ref="X9:X158" si="7">IF($W9="SI",40%,0%)</f>
        <v>0.4</v>
      </c>
      <c r="Y9" s="27">
        <f t="shared" ref="Y9:Y158" si="8">+R9+T9+V9+X9</f>
        <v>1</v>
      </c>
      <c r="Z9" s="6" t="s">
        <v>266</v>
      </c>
      <c r="AA9" s="28">
        <f t="shared" ref="AA9:AA158" si="9">VALUE(MID($Z9,1,1))</f>
        <v>1</v>
      </c>
      <c r="AB9" s="6" t="s">
        <v>267</v>
      </c>
      <c r="AC9" s="28">
        <f t="shared" ref="AC9:AC158" si="10">VALUE(MID($AB9,1,1))</f>
        <v>5</v>
      </c>
      <c r="AD9" s="28">
        <f t="shared" ref="AD9:AD158" si="11">AA9*AC9</f>
        <v>5</v>
      </c>
      <c r="AE9" s="5" t="str">
        <f>IF($AD9&gt;=20,"Riesgo Extremo",(IF(AND($AD9&gt;=13,AD9&lt;&gt;20),"Riesgo Alto",(IF(AND($AD9&gt;=6,$AD9&lt;&gt;13),"Riesgo Moderado",(IF(AND($AD9&lt;=6,$AD9&gt;0),"Riesgo Bajo","Error")))))))</f>
        <v>Riesgo Bajo</v>
      </c>
      <c r="AF9" s="29">
        <f>LOOKUP($Y9,'Criterios CID'!$BI$22:$BI$42,'Criterios CID'!$BH$22:$BH$42)</f>
        <v>0.75</v>
      </c>
      <c r="AG9" s="5">
        <f t="shared" ref="AG9:AG158" si="12">IF($AE9="Riesgo Extremo",1,(IF($AE9="Riesgo Alto",1,0)))</f>
        <v>0</v>
      </c>
      <c r="AH9" s="29">
        <f t="shared" ref="AH9:AH158" si="13">+AF9+AG9</f>
        <v>0.75</v>
      </c>
      <c r="AI9" s="30" t="str">
        <f ca="1">LOOKUP($AH9,'Criterios CID'!$BI$16:$BI$18,'Criterios CID'!$BH$17:$BH$18)</f>
        <v>Se debe realizar revisión anual</v>
      </c>
      <c r="AR9" s="31" t="s">
        <v>36</v>
      </c>
    </row>
    <row r="10" spans="1:44" ht="95.25" customHeight="1" x14ac:dyDescent="0.2">
      <c r="A10" s="9" t="e">
        <f>'Inventario Activos'!#REF!</f>
        <v>#REF!</v>
      </c>
      <c r="B10" s="9" t="e">
        <f>'Inventario Activos'!#REF!</f>
        <v>#REF!</v>
      </c>
      <c r="C10" s="7" t="e">
        <f>'Inventario Activos'!#REF!</f>
        <v>#REF!</v>
      </c>
      <c r="D10" s="7" t="e">
        <f>'Inventario Activos'!#REF!</f>
        <v>#REF!</v>
      </c>
      <c r="E10" s="10" t="s">
        <v>268</v>
      </c>
      <c r="F10" s="6"/>
      <c r="G10" s="21"/>
      <c r="H10" s="21"/>
      <c r="I10" s="21"/>
      <c r="J10" s="6"/>
      <c r="K10" s="22" t="e">
        <f t="shared" si="0"/>
        <v>#VALUE!</v>
      </c>
      <c r="L10" s="6"/>
      <c r="M10" s="23" t="e">
        <f t="shared" si="1"/>
        <v>#VALUE!</v>
      </c>
      <c r="N10" s="23" t="e">
        <f t="shared" si="2"/>
        <v>#VALUE!</v>
      </c>
      <c r="O10" s="5" t="e">
        <f t="shared" si="3"/>
        <v>#VALUE!</v>
      </c>
      <c r="P10" s="32"/>
      <c r="Q10" s="11" t="s">
        <v>36</v>
      </c>
      <c r="R10" s="24">
        <f t="shared" si="4"/>
        <v>0.15</v>
      </c>
      <c r="S10" s="11" t="s">
        <v>36</v>
      </c>
      <c r="T10" s="24">
        <f t="shared" si="5"/>
        <v>0.2</v>
      </c>
      <c r="U10" s="11" t="s">
        <v>36</v>
      </c>
      <c r="V10" s="25">
        <f t="shared" si="6"/>
        <v>0.25</v>
      </c>
      <c r="W10" s="26" t="s">
        <v>36</v>
      </c>
      <c r="X10" s="25">
        <f t="shared" si="7"/>
        <v>0.4</v>
      </c>
      <c r="Y10" s="27">
        <f t="shared" si="8"/>
        <v>1</v>
      </c>
      <c r="Z10" s="6" t="s">
        <v>269</v>
      </c>
      <c r="AA10" s="28">
        <f t="shared" si="9"/>
        <v>4</v>
      </c>
      <c r="AB10" s="6" t="s">
        <v>267</v>
      </c>
      <c r="AC10" s="28">
        <f t="shared" si="10"/>
        <v>5</v>
      </c>
      <c r="AD10" s="28">
        <f t="shared" si="11"/>
        <v>20</v>
      </c>
      <c r="AE10" s="5" t="str">
        <f t="shared" ref="AE10:AE158" si="14">IF($AD10&gt;=20,"Riesgo Extremo",(IF(AND($AD10&gt;15,AD10&lt;&gt;20),"Riesgo Alto",(IF(AND($AD10&gt;10,$AD10&lt;&gt;15),"Riesgo Moderado",(IF(AND($AD10&lt;=10,$AD10&gt;0),"Riesgo Bajo","Error")))))))</f>
        <v>Riesgo Extremo</v>
      </c>
      <c r="AF10" s="29">
        <f>LOOKUP($Y10,'Criterios CID'!$BI$22:$BI$42,'Criterios CID'!$BH$22:$BH$42)</f>
        <v>0.75</v>
      </c>
      <c r="AG10" s="5">
        <f t="shared" si="12"/>
        <v>1</v>
      </c>
      <c r="AH10" s="29">
        <f t="shared" si="13"/>
        <v>1.75</v>
      </c>
      <c r="AI10" s="30" t="str">
        <f ca="1">LOOKUP($AH10,'Criterios CID'!$BI$16:$BI$18,'Criterios CID'!$BH$17:$BH$18)</f>
        <v>Se debe generar Plan de Tratamiento</v>
      </c>
      <c r="AR10" s="31" t="s">
        <v>37</v>
      </c>
    </row>
    <row r="11" spans="1:44" ht="95.25" customHeight="1" x14ac:dyDescent="0.25">
      <c r="A11" s="9" t="e">
        <f>'Inventario Activos'!#REF!</f>
        <v>#REF!</v>
      </c>
      <c r="B11" s="9" t="e">
        <f>'Inventario Activos'!#REF!</f>
        <v>#REF!</v>
      </c>
      <c r="C11" s="7" t="e">
        <f>'Inventario Activos'!#REF!</f>
        <v>#REF!</v>
      </c>
      <c r="D11" s="7" t="e">
        <f>'Inventario Activos'!#REF!</f>
        <v>#REF!</v>
      </c>
      <c r="E11" s="10" t="s">
        <v>270</v>
      </c>
      <c r="F11" s="6"/>
      <c r="G11" s="21"/>
      <c r="H11" s="33"/>
      <c r="I11" s="21"/>
      <c r="J11" s="6"/>
      <c r="K11" s="22" t="e">
        <f t="shared" si="0"/>
        <v>#VALUE!</v>
      </c>
      <c r="L11" s="6"/>
      <c r="M11" s="23" t="e">
        <f t="shared" si="1"/>
        <v>#VALUE!</v>
      </c>
      <c r="N11" s="23" t="e">
        <f t="shared" si="2"/>
        <v>#VALUE!</v>
      </c>
      <c r="O11" s="5" t="e">
        <f t="shared" si="3"/>
        <v>#VALUE!</v>
      </c>
      <c r="P11" s="33"/>
      <c r="Q11" s="11" t="s">
        <v>36</v>
      </c>
      <c r="R11" s="24">
        <f t="shared" si="4"/>
        <v>0.15</v>
      </c>
      <c r="S11" s="11" t="s">
        <v>36</v>
      </c>
      <c r="T11" s="24">
        <f t="shared" si="5"/>
        <v>0.2</v>
      </c>
      <c r="U11" s="11" t="s">
        <v>36</v>
      </c>
      <c r="V11" s="25">
        <f t="shared" si="6"/>
        <v>0.25</v>
      </c>
      <c r="W11" s="26" t="s">
        <v>36</v>
      </c>
      <c r="X11" s="25">
        <f t="shared" si="7"/>
        <v>0.4</v>
      </c>
      <c r="Y11" s="27">
        <f t="shared" si="8"/>
        <v>1</v>
      </c>
      <c r="Z11" s="6"/>
      <c r="AA11" s="28" t="e">
        <f t="shared" si="9"/>
        <v>#VALUE!</v>
      </c>
      <c r="AB11" s="6"/>
      <c r="AC11" s="28" t="e">
        <f t="shared" si="10"/>
        <v>#VALUE!</v>
      </c>
      <c r="AD11" s="28" t="e">
        <f t="shared" si="11"/>
        <v>#VALUE!</v>
      </c>
      <c r="AE11" s="5" t="e">
        <f t="shared" si="14"/>
        <v>#VALUE!</v>
      </c>
      <c r="AF11" s="5">
        <f>LOOKUP($Y11,'Criterios CID'!$BH$22:$BH$42,'Criterios CID'!$BI$22:$BI$42)</f>
        <v>0</v>
      </c>
      <c r="AG11" s="5" t="e">
        <f t="shared" si="12"/>
        <v>#VALUE!</v>
      </c>
      <c r="AH11" s="5" t="e">
        <f t="shared" si="13"/>
        <v>#VALUE!</v>
      </c>
      <c r="AI11" s="34" t="e">
        <f>LOOKUP($AH11,'Criterios CID'!$BI$16:$BI$18,'Criterios CID'!$BH$17:$BH$18)</f>
        <v>#VALUE!</v>
      </c>
    </row>
    <row r="12" spans="1:44" ht="95.25" customHeight="1" x14ac:dyDescent="0.25">
      <c r="A12" s="9" t="e">
        <f>'Inventario Activos'!#REF!</f>
        <v>#REF!</v>
      </c>
      <c r="B12" s="9" t="e">
        <f>'Inventario Activos'!#REF!</f>
        <v>#REF!</v>
      </c>
      <c r="C12" s="7" t="e">
        <f>'Inventario Activos'!#REF!</f>
        <v>#REF!</v>
      </c>
      <c r="D12" s="7" t="e">
        <f>'Inventario Activos'!#REF!</f>
        <v>#REF!</v>
      </c>
      <c r="E12" s="10" t="s">
        <v>271</v>
      </c>
      <c r="F12" s="6"/>
      <c r="G12" s="21"/>
      <c r="H12" s="33"/>
      <c r="I12" s="21"/>
      <c r="J12" s="6"/>
      <c r="K12" s="22" t="e">
        <f t="shared" si="0"/>
        <v>#VALUE!</v>
      </c>
      <c r="L12" s="6"/>
      <c r="M12" s="23" t="e">
        <f t="shared" si="1"/>
        <v>#VALUE!</v>
      </c>
      <c r="N12" s="23" t="e">
        <f t="shared" si="2"/>
        <v>#VALUE!</v>
      </c>
      <c r="O12" s="5" t="e">
        <f t="shared" si="3"/>
        <v>#VALUE!</v>
      </c>
      <c r="P12" s="33"/>
      <c r="Q12" s="11" t="s">
        <v>36</v>
      </c>
      <c r="R12" s="24">
        <f t="shared" si="4"/>
        <v>0.15</v>
      </c>
      <c r="S12" s="11" t="s">
        <v>36</v>
      </c>
      <c r="T12" s="24">
        <f t="shared" si="5"/>
        <v>0.2</v>
      </c>
      <c r="U12" s="11" t="s">
        <v>36</v>
      </c>
      <c r="V12" s="25">
        <f t="shared" si="6"/>
        <v>0.25</v>
      </c>
      <c r="W12" s="26" t="s">
        <v>36</v>
      </c>
      <c r="X12" s="25">
        <f t="shared" si="7"/>
        <v>0.4</v>
      </c>
      <c r="Y12" s="27">
        <f t="shared" si="8"/>
        <v>1</v>
      </c>
      <c r="Z12" s="6"/>
      <c r="AA12" s="28" t="e">
        <f t="shared" si="9"/>
        <v>#VALUE!</v>
      </c>
      <c r="AB12" s="6"/>
      <c r="AC12" s="28" t="e">
        <f t="shared" si="10"/>
        <v>#VALUE!</v>
      </c>
      <c r="AD12" s="28" t="e">
        <f t="shared" si="11"/>
        <v>#VALUE!</v>
      </c>
      <c r="AE12" s="5" t="e">
        <f t="shared" si="14"/>
        <v>#VALUE!</v>
      </c>
      <c r="AF12" s="5">
        <f>LOOKUP($Y12,'Criterios CID'!$BH$22:$BH$42,'Criterios CID'!$BI$22:$BI$42)</f>
        <v>0</v>
      </c>
      <c r="AG12" s="5" t="e">
        <f t="shared" si="12"/>
        <v>#VALUE!</v>
      </c>
      <c r="AH12" s="5" t="e">
        <f t="shared" si="13"/>
        <v>#VALUE!</v>
      </c>
      <c r="AI12" s="34" t="e">
        <f>LOOKUP($AH12,'Criterios CID'!$BI$16:$BI$18,'Criterios CID'!$BH$17:$BH$18)</f>
        <v>#VALUE!</v>
      </c>
    </row>
    <row r="13" spans="1:44" ht="95.25" customHeight="1" x14ac:dyDescent="0.25">
      <c r="A13" s="9" t="e">
        <f>'Inventario Activos'!#REF!</f>
        <v>#REF!</v>
      </c>
      <c r="B13" s="9" t="e">
        <f>'Inventario Activos'!#REF!</f>
        <v>#REF!</v>
      </c>
      <c r="C13" s="7" t="e">
        <f>'Inventario Activos'!#REF!</f>
        <v>#REF!</v>
      </c>
      <c r="D13" s="7" t="e">
        <f>'Inventario Activos'!#REF!</f>
        <v>#REF!</v>
      </c>
      <c r="E13" s="10" t="s">
        <v>272</v>
      </c>
      <c r="F13" s="6"/>
      <c r="G13" s="21"/>
      <c r="H13" s="33"/>
      <c r="I13" s="21"/>
      <c r="J13" s="6"/>
      <c r="K13" s="22" t="e">
        <f t="shared" si="0"/>
        <v>#VALUE!</v>
      </c>
      <c r="L13" s="6"/>
      <c r="M13" s="23" t="e">
        <f t="shared" si="1"/>
        <v>#VALUE!</v>
      </c>
      <c r="N13" s="23" t="e">
        <f t="shared" si="2"/>
        <v>#VALUE!</v>
      </c>
      <c r="O13" s="5" t="e">
        <f t="shared" si="3"/>
        <v>#VALUE!</v>
      </c>
      <c r="P13" s="33"/>
      <c r="Q13" s="11" t="s">
        <v>36</v>
      </c>
      <c r="R13" s="24">
        <f t="shared" si="4"/>
        <v>0.15</v>
      </c>
      <c r="S13" s="11" t="s">
        <v>36</v>
      </c>
      <c r="T13" s="24">
        <f t="shared" si="5"/>
        <v>0.2</v>
      </c>
      <c r="U13" s="11" t="s">
        <v>36</v>
      </c>
      <c r="V13" s="25">
        <f t="shared" si="6"/>
        <v>0.25</v>
      </c>
      <c r="W13" s="26" t="s">
        <v>36</v>
      </c>
      <c r="X13" s="25">
        <f t="shared" si="7"/>
        <v>0.4</v>
      </c>
      <c r="Y13" s="27">
        <f t="shared" si="8"/>
        <v>1</v>
      </c>
      <c r="Z13" s="6"/>
      <c r="AA13" s="28" t="e">
        <f t="shared" si="9"/>
        <v>#VALUE!</v>
      </c>
      <c r="AB13" s="6"/>
      <c r="AC13" s="28" t="e">
        <f t="shared" si="10"/>
        <v>#VALUE!</v>
      </c>
      <c r="AD13" s="28" t="e">
        <f t="shared" si="11"/>
        <v>#VALUE!</v>
      </c>
      <c r="AE13" s="5" t="e">
        <f t="shared" si="14"/>
        <v>#VALUE!</v>
      </c>
      <c r="AF13" s="5">
        <f>LOOKUP($Y13,'Criterios CID'!$BH$22:$BH$42,'Criterios CID'!$BI$22:$BI$42)</f>
        <v>0</v>
      </c>
      <c r="AG13" s="5" t="e">
        <f t="shared" si="12"/>
        <v>#VALUE!</v>
      </c>
      <c r="AH13" s="5" t="e">
        <f t="shared" si="13"/>
        <v>#VALUE!</v>
      </c>
      <c r="AI13" s="34" t="e">
        <f>LOOKUP($AH13,'Criterios CID'!$BI$16:$BI$18,'Criterios CID'!$BH$17:$BH$18)</f>
        <v>#VALUE!</v>
      </c>
    </row>
    <row r="14" spans="1:44" ht="95.25" customHeight="1" x14ac:dyDescent="0.25">
      <c r="A14" s="9" t="e">
        <f>'Inventario Activos'!#REF!</f>
        <v>#REF!</v>
      </c>
      <c r="B14" s="9" t="e">
        <f>'Inventario Activos'!#REF!</f>
        <v>#REF!</v>
      </c>
      <c r="C14" s="7" t="e">
        <f>'Inventario Activos'!#REF!</f>
        <v>#REF!</v>
      </c>
      <c r="D14" s="7" t="e">
        <f>'Inventario Activos'!#REF!</f>
        <v>#REF!</v>
      </c>
      <c r="E14" s="10" t="s">
        <v>273</v>
      </c>
      <c r="F14" s="6"/>
      <c r="G14" s="21"/>
      <c r="H14" s="33"/>
      <c r="I14" s="21"/>
      <c r="J14" s="6"/>
      <c r="K14" s="22" t="e">
        <f t="shared" si="0"/>
        <v>#VALUE!</v>
      </c>
      <c r="L14" s="6"/>
      <c r="M14" s="23" t="e">
        <f t="shared" si="1"/>
        <v>#VALUE!</v>
      </c>
      <c r="N14" s="23" t="e">
        <f t="shared" si="2"/>
        <v>#VALUE!</v>
      </c>
      <c r="O14" s="5" t="e">
        <f t="shared" si="3"/>
        <v>#VALUE!</v>
      </c>
      <c r="P14" s="33"/>
      <c r="Q14" s="11" t="s">
        <v>36</v>
      </c>
      <c r="R14" s="24">
        <f t="shared" si="4"/>
        <v>0.15</v>
      </c>
      <c r="S14" s="11" t="s">
        <v>36</v>
      </c>
      <c r="T14" s="24">
        <f t="shared" si="5"/>
        <v>0.2</v>
      </c>
      <c r="U14" s="11" t="s">
        <v>36</v>
      </c>
      <c r="V14" s="25">
        <f t="shared" si="6"/>
        <v>0.25</v>
      </c>
      <c r="W14" s="26" t="s">
        <v>36</v>
      </c>
      <c r="X14" s="25">
        <f t="shared" si="7"/>
        <v>0.4</v>
      </c>
      <c r="Y14" s="27">
        <f t="shared" si="8"/>
        <v>1</v>
      </c>
      <c r="Z14" s="6"/>
      <c r="AA14" s="28" t="e">
        <f t="shared" si="9"/>
        <v>#VALUE!</v>
      </c>
      <c r="AB14" s="6"/>
      <c r="AC14" s="28" t="e">
        <f t="shared" si="10"/>
        <v>#VALUE!</v>
      </c>
      <c r="AD14" s="28" t="e">
        <f t="shared" si="11"/>
        <v>#VALUE!</v>
      </c>
      <c r="AE14" s="5" t="e">
        <f t="shared" si="14"/>
        <v>#VALUE!</v>
      </c>
      <c r="AF14" s="5">
        <f>LOOKUP($Y14,'Criterios CID'!$BH$22:$BH$42,'Criterios CID'!$BI$22:$BI$42)</f>
        <v>0</v>
      </c>
      <c r="AG14" s="5" t="e">
        <f t="shared" si="12"/>
        <v>#VALUE!</v>
      </c>
      <c r="AH14" s="5" t="e">
        <f t="shared" si="13"/>
        <v>#VALUE!</v>
      </c>
      <c r="AI14" s="34" t="e">
        <f>LOOKUP($AH14,'Criterios CID'!$BI$16:$BI$18,'Criterios CID'!$BH$17:$BH$18)</f>
        <v>#VALUE!</v>
      </c>
    </row>
    <row r="15" spans="1:44" ht="95.25" customHeight="1" x14ac:dyDescent="0.25">
      <c r="A15" s="9" t="e">
        <f>'Inventario Activos'!#REF!</f>
        <v>#REF!</v>
      </c>
      <c r="B15" s="9" t="e">
        <f>'Inventario Activos'!#REF!</f>
        <v>#REF!</v>
      </c>
      <c r="C15" s="7" t="e">
        <f>'Inventario Activos'!#REF!</f>
        <v>#REF!</v>
      </c>
      <c r="D15" s="7" t="e">
        <f>'Inventario Activos'!#REF!</f>
        <v>#REF!</v>
      </c>
      <c r="E15" s="10" t="s">
        <v>274</v>
      </c>
      <c r="F15" s="6"/>
      <c r="G15" s="21"/>
      <c r="H15" s="33"/>
      <c r="I15" s="21"/>
      <c r="J15" s="6"/>
      <c r="K15" s="22" t="e">
        <f t="shared" si="0"/>
        <v>#VALUE!</v>
      </c>
      <c r="L15" s="6"/>
      <c r="M15" s="23" t="e">
        <f t="shared" si="1"/>
        <v>#VALUE!</v>
      </c>
      <c r="N15" s="23" t="e">
        <f t="shared" si="2"/>
        <v>#VALUE!</v>
      </c>
      <c r="O15" s="5" t="e">
        <f t="shared" si="3"/>
        <v>#VALUE!</v>
      </c>
      <c r="P15" s="33"/>
      <c r="Q15" s="11" t="s">
        <v>36</v>
      </c>
      <c r="R15" s="24">
        <f t="shared" si="4"/>
        <v>0.15</v>
      </c>
      <c r="S15" s="11" t="s">
        <v>36</v>
      </c>
      <c r="T15" s="24">
        <f t="shared" si="5"/>
        <v>0.2</v>
      </c>
      <c r="U15" s="11" t="s">
        <v>36</v>
      </c>
      <c r="V15" s="25">
        <f t="shared" si="6"/>
        <v>0.25</v>
      </c>
      <c r="W15" s="26" t="s">
        <v>36</v>
      </c>
      <c r="X15" s="25">
        <f t="shared" si="7"/>
        <v>0.4</v>
      </c>
      <c r="Y15" s="27">
        <f t="shared" si="8"/>
        <v>1</v>
      </c>
      <c r="Z15" s="6"/>
      <c r="AA15" s="28" t="e">
        <f t="shared" si="9"/>
        <v>#VALUE!</v>
      </c>
      <c r="AB15" s="6"/>
      <c r="AC15" s="28" t="e">
        <f t="shared" si="10"/>
        <v>#VALUE!</v>
      </c>
      <c r="AD15" s="28" t="e">
        <f t="shared" si="11"/>
        <v>#VALUE!</v>
      </c>
      <c r="AE15" s="5" t="e">
        <f t="shared" si="14"/>
        <v>#VALUE!</v>
      </c>
      <c r="AF15" s="5">
        <f>LOOKUP($Y15,'Criterios CID'!$BH$22:$BH$42,'Criterios CID'!$BI$22:$BI$42)</f>
        <v>0</v>
      </c>
      <c r="AG15" s="5" t="e">
        <f t="shared" si="12"/>
        <v>#VALUE!</v>
      </c>
      <c r="AH15" s="5" t="e">
        <f t="shared" si="13"/>
        <v>#VALUE!</v>
      </c>
      <c r="AI15" s="34" t="e">
        <f>LOOKUP($AH15,'Criterios CID'!$BI$16:$BI$18,'Criterios CID'!$BH$17:$BH$18)</f>
        <v>#VALUE!</v>
      </c>
    </row>
    <row r="16" spans="1:44" ht="95.25" customHeight="1" x14ac:dyDescent="0.25">
      <c r="A16" s="9" t="e">
        <f>'Inventario Activos'!#REF!</f>
        <v>#REF!</v>
      </c>
      <c r="B16" s="9" t="e">
        <f>'Inventario Activos'!#REF!</f>
        <v>#REF!</v>
      </c>
      <c r="C16" s="7" t="e">
        <f>'Inventario Activos'!#REF!</f>
        <v>#REF!</v>
      </c>
      <c r="D16" s="7" t="e">
        <f>'Inventario Activos'!#REF!</f>
        <v>#REF!</v>
      </c>
      <c r="E16" s="10" t="s">
        <v>275</v>
      </c>
      <c r="F16" s="6"/>
      <c r="G16" s="21"/>
      <c r="H16" s="33"/>
      <c r="I16" s="21"/>
      <c r="J16" s="6"/>
      <c r="K16" s="22" t="e">
        <f t="shared" si="0"/>
        <v>#VALUE!</v>
      </c>
      <c r="L16" s="6"/>
      <c r="M16" s="23" t="e">
        <f t="shared" si="1"/>
        <v>#VALUE!</v>
      </c>
      <c r="N16" s="23" t="e">
        <f t="shared" si="2"/>
        <v>#VALUE!</v>
      </c>
      <c r="O16" s="5" t="e">
        <f t="shared" si="3"/>
        <v>#VALUE!</v>
      </c>
      <c r="P16" s="33"/>
      <c r="Q16" s="11" t="s">
        <v>36</v>
      </c>
      <c r="R16" s="24">
        <f t="shared" si="4"/>
        <v>0.15</v>
      </c>
      <c r="S16" s="11" t="s">
        <v>36</v>
      </c>
      <c r="T16" s="24">
        <f t="shared" si="5"/>
        <v>0.2</v>
      </c>
      <c r="U16" s="11" t="s">
        <v>36</v>
      </c>
      <c r="V16" s="25">
        <f t="shared" si="6"/>
        <v>0.25</v>
      </c>
      <c r="W16" s="26" t="s">
        <v>36</v>
      </c>
      <c r="X16" s="25">
        <f t="shared" si="7"/>
        <v>0.4</v>
      </c>
      <c r="Y16" s="27">
        <f t="shared" si="8"/>
        <v>1</v>
      </c>
      <c r="Z16" s="6"/>
      <c r="AA16" s="28" t="e">
        <f t="shared" si="9"/>
        <v>#VALUE!</v>
      </c>
      <c r="AB16" s="6"/>
      <c r="AC16" s="28" t="e">
        <f t="shared" si="10"/>
        <v>#VALUE!</v>
      </c>
      <c r="AD16" s="28" t="e">
        <f t="shared" si="11"/>
        <v>#VALUE!</v>
      </c>
      <c r="AE16" s="5" t="e">
        <f t="shared" si="14"/>
        <v>#VALUE!</v>
      </c>
      <c r="AF16" s="5">
        <f>LOOKUP($Y16,'Criterios CID'!$BH$22:$BH$42,'Criterios CID'!$BI$22:$BI$42)</f>
        <v>0</v>
      </c>
      <c r="AG16" s="5" t="e">
        <f t="shared" si="12"/>
        <v>#VALUE!</v>
      </c>
      <c r="AH16" s="5" t="e">
        <f t="shared" si="13"/>
        <v>#VALUE!</v>
      </c>
      <c r="AI16" s="34" t="e">
        <f>LOOKUP($AH16,'Criterios CID'!$BI$16:$BI$18,'Criterios CID'!$BH$17:$BH$18)</f>
        <v>#VALUE!</v>
      </c>
    </row>
    <row r="17" spans="1:35" ht="95.25" customHeight="1" x14ac:dyDescent="0.25">
      <c r="A17" s="9" t="e">
        <f>'Inventario Activos'!#REF!</f>
        <v>#REF!</v>
      </c>
      <c r="B17" s="9" t="e">
        <f>'Inventario Activos'!#REF!</f>
        <v>#REF!</v>
      </c>
      <c r="C17" s="7" t="e">
        <f>'Inventario Activos'!#REF!</f>
        <v>#REF!</v>
      </c>
      <c r="D17" s="7" t="e">
        <f>'Inventario Activos'!#REF!</f>
        <v>#REF!</v>
      </c>
      <c r="E17" s="10" t="s">
        <v>276</v>
      </c>
      <c r="F17" s="6"/>
      <c r="G17" s="21"/>
      <c r="H17" s="33"/>
      <c r="I17" s="21"/>
      <c r="J17" s="6"/>
      <c r="K17" s="22" t="e">
        <f t="shared" si="0"/>
        <v>#VALUE!</v>
      </c>
      <c r="L17" s="6"/>
      <c r="M17" s="23" t="e">
        <f t="shared" si="1"/>
        <v>#VALUE!</v>
      </c>
      <c r="N17" s="23" t="e">
        <f t="shared" si="2"/>
        <v>#VALUE!</v>
      </c>
      <c r="O17" s="5" t="e">
        <f t="shared" si="3"/>
        <v>#VALUE!</v>
      </c>
      <c r="P17" s="33"/>
      <c r="Q17" s="11" t="s">
        <v>36</v>
      </c>
      <c r="R17" s="24">
        <f t="shared" si="4"/>
        <v>0.15</v>
      </c>
      <c r="S17" s="11" t="s">
        <v>36</v>
      </c>
      <c r="T17" s="24">
        <f t="shared" si="5"/>
        <v>0.2</v>
      </c>
      <c r="U17" s="11" t="s">
        <v>36</v>
      </c>
      <c r="V17" s="25">
        <f t="shared" si="6"/>
        <v>0.25</v>
      </c>
      <c r="W17" s="26" t="s">
        <v>36</v>
      </c>
      <c r="X17" s="25">
        <f t="shared" si="7"/>
        <v>0.4</v>
      </c>
      <c r="Y17" s="27">
        <f t="shared" si="8"/>
        <v>1</v>
      </c>
      <c r="Z17" s="6"/>
      <c r="AA17" s="28" t="e">
        <f t="shared" si="9"/>
        <v>#VALUE!</v>
      </c>
      <c r="AB17" s="6"/>
      <c r="AC17" s="28" t="e">
        <f t="shared" si="10"/>
        <v>#VALUE!</v>
      </c>
      <c r="AD17" s="28" t="e">
        <f t="shared" si="11"/>
        <v>#VALUE!</v>
      </c>
      <c r="AE17" s="5" t="e">
        <f t="shared" si="14"/>
        <v>#VALUE!</v>
      </c>
      <c r="AF17" s="5">
        <f>LOOKUP($Y17,'Criterios CID'!$BH$22:$BH$42,'Criterios CID'!$BI$22:$BI$42)</f>
        <v>0</v>
      </c>
      <c r="AG17" s="5" t="e">
        <f t="shared" si="12"/>
        <v>#VALUE!</v>
      </c>
      <c r="AH17" s="5" t="e">
        <f t="shared" si="13"/>
        <v>#VALUE!</v>
      </c>
      <c r="AI17" s="34" t="e">
        <f>LOOKUP($AH17,'Criterios CID'!$BI$16:$BI$18,'Criterios CID'!$BH$17:$BH$18)</f>
        <v>#VALUE!</v>
      </c>
    </row>
    <row r="18" spans="1:35" ht="95.25" customHeight="1" x14ac:dyDescent="0.25">
      <c r="A18" s="9" t="e">
        <f>'Inventario Activos'!#REF!</f>
        <v>#REF!</v>
      </c>
      <c r="B18" s="9" t="e">
        <f>'Inventario Activos'!#REF!</f>
        <v>#REF!</v>
      </c>
      <c r="C18" s="7" t="e">
        <f>'Inventario Activos'!#REF!</f>
        <v>#REF!</v>
      </c>
      <c r="D18" s="7" t="e">
        <f>'Inventario Activos'!#REF!</f>
        <v>#REF!</v>
      </c>
      <c r="E18" s="10" t="s">
        <v>277</v>
      </c>
      <c r="F18" s="6"/>
      <c r="G18" s="21"/>
      <c r="H18" s="33"/>
      <c r="I18" s="21"/>
      <c r="J18" s="6"/>
      <c r="K18" s="22" t="e">
        <f t="shared" si="0"/>
        <v>#VALUE!</v>
      </c>
      <c r="L18" s="6"/>
      <c r="M18" s="23" t="e">
        <f t="shared" si="1"/>
        <v>#VALUE!</v>
      </c>
      <c r="N18" s="23" t="e">
        <f t="shared" si="2"/>
        <v>#VALUE!</v>
      </c>
      <c r="O18" s="5" t="e">
        <f t="shared" si="3"/>
        <v>#VALUE!</v>
      </c>
      <c r="P18" s="33"/>
      <c r="Q18" s="11" t="s">
        <v>36</v>
      </c>
      <c r="R18" s="24">
        <f t="shared" si="4"/>
        <v>0.15</v>
      </c>
      <c r="S18" s="11" t="s">
        <v>36</v>
      </c>
      <c r="T18" s="24">
        <f t="shared" si="5"/>
        <v>0.2</v>
      </c>
      <c r="U18" s="11" t="s">
        <v>36</v>
      </c>
      <c r="V18" s="25">
        <f t="shared" si="6"/>
        <v>0.25</v>
      </c>
      <c r="W18" s="26" t="s">
        <v>36</v>
      </c>
      <c r="X18" s="25">
        <f t="shared" si="7"/>
        <v>0.4</v>
      </c>
      <c r="Y18" s="27">
        <f t="shared" si="8"/>
        <v>1</v>
      </c>
      <c r="Z18" s="6"/>
      <c r="AA18" s="28" t="e">
        <f t="shared" si="9"/>
        <v>#VALUE!</v>
      </c>
      <c r="AB18" s="6"/>
      <c r="AC18" s="28" t="e">
        <f t="shared" si="10"/>
        <v>#VALUE!</v>
      </c>
      <c r="AD18" s="28" t="e">
        <f t="shared" si="11"/>
        <v>#VALUE!</v>
      </c>
      <c r="AE18" s="5" t="e">
        <f t="shared" si="14"/>
        <v>#VALUE!</v>
      </c>
      <c r="AF18" s="5">
        <f>LOOKUP($Y18,'Criterios CID'!$BH$22:$BH$42,'Criterios CID'!$BI$22:$BI$42)</f>
        <v>0</v>
      </c>
      <c r="AG18" s="5" t="e">
        <f t="shared" si="12"/>
        <v>#VALUE!</v>
      </c>
      <c r="AH18" s="5" t="e">
        <f t="shared" si="13"/>
        <v>#VALUE!</v>
      </c>
      <c r="AI18" s="34" t="e">
        <f>LOOKUP($AH18,'Criterios CID'!$BI$16:$BI$18,'Criterios CID'!$BH$17:$BH$18)</f>
        <v>#VALUE!</v>
      </c>
    </row>
    <row r="19" spans="1:35" ht="95.25" customHeight="1" x14ac:dyDescent="0.25">
      <c r="A19" s="9" t="e">
        <f>'Inventario Activos'!#REF!</f>
        <v>#REF!</v>
      </c>
      <c r="B19" s="9" t="e">
        <f>'Inventario Activos'!#REF!</f>
        <v>#REF!</v>
      </c>
      <c r="C19" s="7" t="e">
        <f>'Inventario Activos'!#REF!</f>
        <v>#REF!</v>
      </c>
      <c r="D19" s="7" t="e">
        <f>'Inventario Activos'!#REF!</f>
        <v>#REF!</v>
      </c>
      <c r="E19" s="10" t="s">
        <v>278</v>
      </c>
      <c r="F19" s="6"/>
      <c r="G19" s="21"/>
      <c r="H19" s="33"/>
      <c r="I19" s="21"/>
      <c r="J19" s="6"/>
      <c r="K19" s="22" t="e">
        <f t="shared" si="0"/>
        <v>#VALUE!</v>
      </c>
      <c r="L19" s="6"/>
      <c r="M19" s="23" t="e">
        <f t="shared" si="1"/>
        <v>#VALUE!</v>
      </c>
      <c r="N19" s="23" t="e">
        <f t="shared" si="2"/>
        <v>#VALUE!</v>
      </c>
      <c r="O19" s="5" t="e">
        <f t="shared" si="3"/>
        <v>#VALUE!</v>
      </c>
      <c r="P19" s="33"/>
      <c r="Q19" s="11" t="s">
        <v>36</v>
      </c>
      <c r="R19" s="24">
        <f t="shared" si="4"/>
        <v>0.15</v>
      </c>
      <c r="S19" s="11" t="s">
        <v>36</v>
      </c>
      <c r="T19" s="24">
        <f t="shared" si="5"/>
        <v>0.2</v>
      </c>
      <c r="U19" s="11" t="s">
        <v>36</v>
      </c>
      <c r="V19" s="25">
        <f t="shared" si="6"/>
        <v>0.25</v>
      </c>
      <c r="W19" s="26" t="s">
        <v>36</v>
      </c>
      <c r="X19" s="25">
        <f t="shared" si="7"/>
        <v>0.4</v>
      </c>
      <c r="Y19" s="27">
        <f t="shared" si="8"/>
        <v>1</v>
      </c>
      <c r="Z19" s="6"/>
      <c r="AA19" s="28" t="e">
        <f t="shared" si="9"/>
        <v>#VALUE!</v>
      </c>
      <c r="AB19" s="6"/>
      <c r="AC19" s="28" t="e">
        <f t="shared" si="10"/>
        <v>#VALUE!</v>
      </c>
      <c r="AD19" s="28" t="e">
        <f t="shared" si="11"/>
        <v>#VALUE!</v>
      </c>
      <c r="AE19" s="5" t="e">
        <f t="shared" si="14"/>
        <v>#VALUE!</v>
      </c>
      <c r="AF19" s="5">
        <f>LOOKUP($Y19,'Criterios CID'!$BH$22:$BH$42,'Criterios CID'!$BI$22:$BI$42)</f>
        <v>0</v>
      </c>
      <c r="AG19" s="5" t="e">
        <f t="shared" si="12"/>
        <v>#VALUE!</v>
      </c>
      <c r="AH19" s="5" t="e">
        <f t="shared" si="13"/>
        <v>#VALUE!</v>
      </c>
      <c r="AI19" s="34" t="e">
        <f>LOOKUP($AH19,'Criterios CID'!$BI$16:$BI$18,'Criterios CID'!$BH$17:$BH$18)</f>
        <v>#VALUE!</v>
      </c>
    </row>
    <row r="20" spans="1:35" ht="95.25" customHeight="1" x14ac:dyDescent="0.25">
      <c r="A20" s="9" t="e">
        <f>'Inventario Activos'!#REF!</f>
        <v>#REF!</v>
      </c>
      <c r="B20" s="9" t="e">
        <f>'Inventario Activos'!#REF!</f>
        <v>#REF!</v>
      </c>
      <c r="C20" s="7" t="e">
        <f>'Inventario Activos'!#REF!</f>
        <v>#REF!</v>
      </c>
      <c r="D20" s="7" t="e">
        <f>'Inventario Activos'!#REF!</f>
        <v>#REF!</v>
      </c>
      <c r="E20" s="10" t="s">
        <v>279</v>
      </c>
      <c r="F20" s="6"/>
      <c r="G20" s="21"/>
      <c r="H20" s="33"/>
      <c r="I20" s="21"/>
      <c r="J20" s="6"/>
      <c r="K20" s="22" t="e">
        <f t="shared" si="0"/>
        <v>#VALUE!</v>
      </c>
      <c r="L20" s="6"/>
      <c r="M20" s="23" t="e">
        <f t="shared" si="1"/>
        <v>#VALUE!</v>
      </c>
      <c r="N20" s="23" t="e">
        <f t="shared" si="2"/>
        <v>#VALUE!</v>
      </c>
      <c r="O20" s="5" t="e">
        <f t="shared" si="3"/>
        <v>#VALUE!</v>
      </c>
      <c r="P20" s="33"/>
      <c r="Q20" s="11" t="s">
        <v>36</v>
      </c>
      <c r="R20" s="24">
        <f t="shared" si="4"/>
        <v>0.15</v>
      </c>
      <c r="S20" s="11" t="s">
        <v>36</v>
      </c>
      <c r="T20" s="24">
        <f t="shared" si="5"/>
        <v>0.2</v>
      </c>
      <c r="U20" s="11" t="s">
        <v>36</v>
      </c>
      <c r="V20" s="25">
        <f t="shared" si="6"/>
        <v>0.25</v>
      </c>
      <c r="W20" s="26" t="s">
        <v>36</v>
      </c>
      <c r="X20" s="25">
        <f t="shared" si="7"/>
        <v>0.4</v>
      </c>
      <c r="Y20" s="27">
        <f t="shared" si="8"/>
        <v>1</v>
      </c>
      <c r="Z20" s="6"/>
      <c r="AA20" s="28" t="e">
        <f t="shared" si="9"/>
        <v>#VALUE!</v>
      </c>
      <c r="AB20" s="6"/>
      <c r="AC20" s="28" t="e">
        <f t="shared" si="10"/>
        <v>#VALUE!</v>
      </c>
      <c r="AD20" s="28" t="e">
        <f t="shared" si="11"/>
        <v>#VALUE!</v>
      </c>
      <c r="AE20" s="5" t="e">
        <f t="shared" si="14"/>
        <v>#VALUE!</v>
      </c>
      <c r="AF20" s="5">
        <f>LOOKUP($Y20,'Criterios CID'!$BH$22:$BH$42,'Criterios CID'!$BI$22:$BI$42)</f>
        <v>0</v>
      </c>
      <c r="AG20" s="5" t="e">
        <f t="shared" si="12"/>
        <v>#VALUE!</v>
      </c>
      <c r="AH20" s="5" t="e">
        <f t="shared" si="13"/>
        <v>#VALUE!</v>
      </c>
      <c r="AI20" s="34" t="e">
        <f>LOOKUP($AH20,'Criterios CID'!$BI$16:$BI$18,'Criterios CID'!$BH$17:$BH$18)</f>
        <v>#VALUE!</v>
      </c>
    </row>
    <row r="21" spans="1:35" ht="95.25" customHeight="1" x14ac:dyDescent="0.25">
      <c r="A21" s="9" t="e">
        <f>'Inventario Activos'!#REF!</f>
        <v>#REF!</v>
      </c>
      <c r="B21" s="9" t="e">
        <f>'Inventario Activos'!#REF!</f>
        <v>#REF!</v>
      </c>
      <c r="C21" s="7" t="e">
        <f>'Inventario Activos'!#REF!</f>
        <v>#REF!</v>
      </c>
      <c r="D21" s="7" t="e">
        <f>'Inventario Activos'!#REF!</f>
        <v>#REF!</v>
      </c>
      <c r="E21" s="10" t="s">
        <v>280</v>
      </c>
      <c r="F21" s="6"/>
      <c r="G21" s="21"/>
      <c r="H21" s="33"/>
      <c r="I21" s="21"/>
      <c r="J21" s="6"/>
      <c r="K21" s="22" t="e">
        <f t="shared" si="0"/>
        <v>#VALUE!</v>
      </c>
      <c r="L21" s="6"/>
      <c r="M21" s="23" t="e">
        <f t="shared" si="1"/>
        <v>#VALUE!</v>
      </c>
      <c r="N21" s="23" t="e">
        <f t="shared" si="2"/>
        <v>#VALUE!</v>
      </c>
      <c r="O21" s="5" t="e">
        <f t="shared" si="3"/>
        <v>#VALUE!</v>
      </c>
      <c r="P21" s="33"/>
      <c r="Q21" s="11" t="s">
        <v>36</v>
      </c>
      <c r="R21" s="24">
        <f t="shared" si="4"/>
        <v>0.15</v>
      </c>
      <c r="S21" s="11" t="s">
        <v>36</v>
      </c>
      <c r="T21" s="24">
        <f t="shared" si="5"/>
        <v>0.2</v>
      </c>
      <c r="U21" s="11" t="s">
        <v>36</v>
      </c>
      <c r="V21" s="25">
        <f t="shared" si="6"/>
        <v>0.25</v>
      </c>
      <c r="W21" s="26" t="s">
        <v>36</v>
      </c>
      <c r="X21" s="25">
        <f t="shared" si="7"/>
        <v>0.4</v>
      </c>
      <c r="Y21" s="27">
        <f t="shared" si="8"/>
        <v>1</v>
      </c>
      <c r="Z21" s="6"/>
      <c r="AA21" s="28" t="e">
        <f t="shared" si="9"/>
        <v>#VALUE!</v>
      </c>
      <c r="AB21" s="6"/>
      <c r="AC21" s="28" t="e">
        <f t="shared" si="10"/>
        <v>#VALUE!</v>
      </c>
      <c r="AD21" s="28" t="e">
        <f t="shared" si="11"/>
        <v>#VALUE!</v>
      </c>
      <c r="AE21" s="5" t="e">
        <f t="shared" si="14"/>
        <v>#VALUE!</v>
      </c>
      <c r="AF21" s="5">
        <f>LOOKUP($Y21,'Criterios CID'!$BH$22:$BH$42,'Criterios CID'!$BI$22:$BI$42)</f>
        <v>0</v>
      </c>
      <c r="AG21" s="5" t="e">
        <f t="shared" si="12"/>
        <v>#VALUE!</v>
      </c>
      <c r="AH21" s="5" t="e">
        <f t="shared" si="13"/>
        <v>#VALUE!</v>
      </c>
      <c r="AI21" s="34" t="e">
        <f>LOOKUP($AH21,'Criterios CID'!$BI$16:$BI$18,'Criterios CID'!$BH$17:$BH$18)</f>
        <v>#VALUE!</v>
      </c>
    </row>
    <row r="22" spans="1:35" ht="95.25" customHeight="1" x14ac:dyDescent="0.25">
      <c r="A22" s="9" t="e">
        <f>'Inventario Activos'!#REF!</f>
        <v>#REF!</v>
      </c>
      <c r="B22" s="9" t="e">
        <f>'Inventario Activos'!#REF!</f>
        <v>#REF!</v>
      </c>
      <c r="C22" s="7" t="e">
        <f>'Inventario Activos'!#REF!</f>
        <v>#REF!</v>
      </c>
      <c r="D22" s="7" t="e">
        <f>'Inventario Activos'!#REF!</f>
        <v>#REF!</v>
      </c>
      <c r="E22" s="10" t="s">
        <v>281</v>
      </c>
      <c r="F22" s="6"/>
      <c r="G22" s="21"/>
      <c r="H22" s="33"/>
      <c r="I22" s="21"/>
      <c r="J22" s="6"/>
      <c r="K22" s="22" t="e">
        <f t="shared" si="0"/>
        <v>#VALUE!</v>
      </c>
      <c r="L22" s="6"/>
      <c r="M22" s="23" t="e">
        <f t="shared" si="1"/>
        <v>#VALUE!</v>
      </c>
      <c r="N22" s="23" t="e">
        <f t="shared" si="2"/>
        <v>#VALUE!</v>
      </c>
      <c r="O22" s="5" t="e">
        <f t="shared" si="3"/>
        <v>#VALUE!</v>
      </c>
      <c r="P22" s="33"/>
      <c r="Q22" s="11" t="s">
        <v>36</v>
      </c>
      <c r="R22" s="24">
        <f t="shared" si="4"/>
        <v>0.15</v>
      </c>
      <c r="S22" s="11" t="s">
        <v>36</v>
      </c>
      <c r="T22" s="24">
        <f t="shared" si="5"/>
        <v>0.2</v>
      </c>
      <c r="U22" s="11" t="s">
        <v>36</v>
      </c>
      <c r="V22" s="25">
        <f t="shared" si="6"/>
        <v>0.25</v>
      </c>
      <c r="W22" s="26" t="s">
        <v>36</v>
      </c>
      <c r="X22" s="25">
        <f t="shared" si="7"/>
        <v>0.4</v>
      </c>
      <c r="Y22" s="27">
        <f t="shared" si="8"/>
        <v>1</v>
      </c>
      <c r="Z22" s="6"/>
      <c r="AA22" s="28" t="e">
        <f t="shared" si="9"/>
        <v>#VALUE!</v>
      </c>
      <c r="AB22" s="6"/>
      <c r="AC22" s="28" t="e">
        <f t="shared" si="10"/>
        <v>#VALUE!</v>
      </c>
      <c r="AD22" s="28" t="e">
        <f t="shared" si="11"/>
        <v>#VALUE!</v>
      </c>
      <c r="AE22" s="5" t="e">
        <f t="shared" si="14"/>
        <v>#VALUE!</v>
      </c>
      <c r="AF22" s="5">
        <f>LOOKUP($Y22,'Criterios CID'!$BH$22:$BH$42,'Criterios CID'!$BI$22:$BI$42)</f>
        <v>0</v>
      </c>
      <c r="AG22" s="5" t="e">
        <f t="shared" si="12"/>
        <v>#VALUE!</v>
      </c>
      <c r="AH22" s="5" t="e">
        <f t="shared" si="13"/>
        <v>#VALUE!</v>
      </c>
      <c r="AI22" s="34" t="e">
        <f>LOOKUP($AH22,'Criterios CID'!$BI$16:$BI$18,'Criterios CID'!$BH$17:$BH$18)</f>
        <v>#VALUE!</v>
      </c>
    </row>
    <row r="23" spans="1:35" ht="95.25" customHeight="1" x14ac:dyDescent="0.25">
      <c r="A23" s="9" t="e">
        <f>'Inventario Activos'!#REF!</f>
        <v>#REF!</v>
      </c>
      <c r="B23" s="9" t="e">
        <f>'Inventario Activos'!#REF!</f>
        <v>#REF!</v>
      </c>
      <c r="C23" s="7" t="e">
        <f>'Inventario Activos'!#REF!</f>
        <v>#REF!</v>
      </c>
      <c r="D23" s="7" t="e">
        <f>'Inventario Activos'!#REF!</f>
        <v>#REF!</v>
      </c>
      <c r="E23" s="10" t="s">
        <v>282</v>
      </c>
      <c r="F23" s="6"/>
      <c r="G23" s="21"/>
      <c r="H23" s="33"/>
      <c r="I23" s="21"/>
      <c r="J23" s="6"/>
      <c r="K23" s="22" t="e">
        <f t="shared" si="0"/>
        <v>#VALUE!</v>
      </c>
      <c r="L23" s="6"/>
      <c r="M23" s="23" t="e">
        <f t="shared" si="1"/>
        <v>#VALUE!</v>
      </c>
      <c r="N23" s="23" t="e">
        <f t="shared" si="2"/>
        <v>#VALUE!</v>
      </c>
      <c r="O23" s="5" t="e">
        <f t="shared" si="3"/>
        <v>#VALUE!</v>
      </c>
      <c r="P23" s="33"/>
      <c r="Q23" s="11" t="s">
        <v>36</v>
      </c>
      <c r="R23" s="24">
        <f t="shared" si="4"/>
        <v>0.15</v>
      </c>
      <c r="S23" s="11" t="s">
        <v>36</v>
      </c>
      <c r="T23" s="24">
        <f t="shared" si="5"/>
        <v>0.2</v>
      </c>
      <c r="U23" s="11" t="s">
        <v>36</v>
      </c>
      <c r="V23" s="25">
        <f t="shared" si="6"/>
        <v>0.25</v>
      </c>
      <c r="W23" s="26" t="s">
        <v>36</v>
      </c>
      <c r="X23" s="25">
        <f t="shared" si="7"/>
        <v>0.4</v>
      </c>
      <c r="Y23" s="27">
        <f t="shared" si="8"/>
        <v>1</v>
      </c>
      <c r="Z23" s="6"/>
      <c r="AA23" s="28" t="e">
        <f t="shared" si="9"/>
        <v>#VALUE!</v>
      </c>
      <c r="AB23" s="6"/>
      <c r="AC23" s="28" t="e">
        <f t="shared" si="10"/>
        <v>#VALUE!</v>
      </c>
      <c r="AD23" s="28" t="e">
        <f t="shared" si="11"/>
        <v>#VALUE!</v>
      </c>
      <c r="AE23" s="5" t="e">
        <f t="shared" si="14"/>
        <v>#VALUE!</v>
      </c>
      <c r="AF23" s="5">
        <f>LOOKUP($Y23,'Criterios CID'!$BH$22:$BH$42,'Criterios CID'!$BI$22:$BI$42)</f>
        <v>0</v>
      </c>
      <c r="AG23" s="5" t="e">
        <f t="shared" si="12"/>
        <v>#VALUE!</v>
      </c>
      <c r="AH23" s="5" t="e">
        <f t="shared" si="13"/>
        <v>#VALUE!</v>
      </c>
      <c r="AI23" s="34" t="e">
        <f>LOOKUP($AH23,'Criterios CID'!$BI$16:$BI$18,'Criterios CID'!$BH$17:$BH$18)</f>
        <v>#VALUE!</v>
      </c>
    </row>
    <row r="24" spans="1:35" ht="95.25" customHeight="1" x14ac:dyDescent="0.25">
      <c r="A24" s="9" t="e">
        <f>'Inventario Activos'!#REF!</f>
        <v>#REF!</v>
      </c>
      <c r="B24" s="9" t="e">
        <f>'Inventario Activos'!#REF!</f>
        <v>#REF!</v>
      </c>
      <c r="C24" s="7" t="e">
        <f>'Inventario Activos'!#REF!</f>
        <v>#REF!</v>
      </c>
      <c r="D24" s="7" t="e">
        <f>'Inventario Activos'!#REF!</f>
        <v>#REF!</v>
      </c>
      <c r="E24" s="10" t="s">
        <v>283</v>
      </c>
      <c r="F24" s="6"/>
      <c r="G24" s="21"/>
      <c r="H24" s="33"/>
      <c r="I24" s="21"/>
      <c r="J24" s="6"/>
      <c r="K24" s="22" t="e">
        <f t="shared" si="0"/>
        <v>#VALUE!</v>
      </c>
      <c r="L24" s="6"/>
      <c r="M24" s="23" t="e">
        <f t="shared" si="1"/>
        <v>#VALUE!</v>
      </c>
      <c r="N24" s="23" t="e">
        <f t="shared" si="2"/>
        <v>#VALUE!</v>
      </c>
      <c r="O24" s="5" t="e">
        <f t="shared" si="3"/>
        <v>#VALUE!</v>
      </c>
      <c r="P24" s="33"/>
      <c r="Q24" s="11" t="s">
        <v>36</v>
      </c>
      <c r="R24" s="24">
        <f t="shared" si="4"/>
        <v>0.15</v>
      </c>
      <c r="S24" s="11" t="s">
        <v>36</v>
      </c>
      <c r="T24" s="24">
        <f t="shared" si="5"/>
        <v>0.2</v>
      </c>
      <c r="U24" s="11" t="s">
        <v>36</v>
      </c>
      <c r="V24" s="25">
        <f t="shared" si="6"/>
        <v>0.25</v>
      </c>
      <c r="W24" s="26" t="s">
        <v>36</v>
      </c>
      <c r="X24" s="25">
        <f t="shared" si="7"/>
        <v>0.4</v>
      </c>
      <c r="Y24" s="27">
        <f t="shared" si="8"/>
        <v>1</v>
      </c>
      <c r="Z24" s="6"/>
      <c r="AA24" s="28" t="e">
        <f t="shared" si="9"/>
        <v>#VALUE!</v>
      </c>
      <c r="AB24" s="6"/>
      <c r="AC24" s="28" t="e">
        <f t="shared" si="10"/>
        <v>#VALUE!</v>
      </c>
      <c r="AD24" s="28" t="e">
        <f t="shared" si="11"/>
        <v>#VALUE!</v>
      </c>
      <c r="AE24" s="5" t="e">
        <f t="shared" si="14"/>
        <v>#VALUE!</v>
      </c>
      <c r="AF24" s="5">
        <f>LOOKUP($Y24,'Criterios CID'!$BH$22:$BH$42,'Criterios CID'!$BI$22:$BI$42)</f>
        <v>0</v>
      </c>
      <c r="AG24" s="5" t="e">
        <f t="shared" si="12"/>
        <v>#VALUE!</v>
      </c>
      <c r="AH24" s="5" t="e">
        <f t="shared" si="13"/>
        <v>#VALUE!</v>
      </c>
      <c r="AI24" s="34" t="e">
        <f>LOOKUP($AH24,'Criterios CID'!$BI$16:$BI$18,'Criterios CID'!$BH$17:$BH$18)</f>
        <v>#VALUE!</v>
      </c>
    </row>
    <row r="25" spans="1:35" ht="95.25" customHeight="1" x14ac:dyDescent="0.25">
      <c r="A25" s="9" t="e">
        <f>'Inventario Activos'!#REF!</f>
        <v>#REF!</v>
      </c>
      <c r="B25" s="9" t="e">
        <f>'Inventario Activos'!#REF!</f>
        <v>#REF!</v>
      </c>
      <c r="C25" s="7" t="e">
        <f>'Inventario Activos'!#REF!</f>
        <v>#REF!</v>
      </c>
      <c r="D25" s="7" t="e">
        <f>'Inventario Activos'!#REF!</f>
        <v>#REF!</v>
      </c>
      <c r="E25" s="10" t="s">
        <v>284</v>
      </c>
      <c r="F25" s="6"/>
      <c r="G25" s="21"/>
      <c r="H25" s="33"/>
      <c r="I25" s="21"/>
      <c r="J25" s="6"/>
      <c r="K25" s="22" t="e">
        <f t="shared" si="0"/>
        <v>#VALUE!</v>
      </c>
      <c r="L25" s="6"/>
      <c r="M25" s="23" t="e">
        <f t="shared" si="1"/>
        <v>#VALUE!</v>
      </c>
      <c r="N25" s="23" t="e">
        <f t="shared" si="2"/>
        <v>#VALUE!</v>
      </c>
      <c r="O25" s="5" t="e">
        <f t="shared" si="3"/>
        <v>#VALUE!</v>
      </c>
      <c r="P25" s="33"/>
      <c r="Q25" s="11" t="s">
        <v>36</v>
      </c>
      <c r="R25" s="24">
        <f t="shared" si="4"/>
        <v>0.15</v>
      </c>
      <c r="S25" s="11" t="s">
        <v>36</v>
      </c>
      <c r="T25" s="24">
        <f t="shared" si="5"/>
        <v>0.2</v>
      </c>
      <c r="U25" s="11" t="s">
        <v>36</v>
      </c>
      <c r="V25" s="25">
        <f t="shared" si="6"/>
        <v>0.25</v>
      </c>
      <c r="W25" s="26" t="s">
        <v>36</v>
      </c>
      <c r="X25" s="25">
        <f t="shared" si="7"/>
        <v>0.4</v>
      </c>
      <c r="Y25" s="27">
        <f t="shared" si="8"/>
        <v>1</v>
      </c>
      <c r="Z25" s="6"/>
      <c r="AA25" s="28" t="e">
        <f t="shared" si="9"/>
        <v>#VALUE!</v>
      </c>
      <c r="AB25" s="6"/>
      <c r="AC25" s="28" t="e">
        <f t="shared" si="10"/>
        <v>#VALUE!</v>
      </c>
      <c r="AD25" s="28" t="e">
        <f t="shared" si="11"/>
        <v>#VALUE!</v>
      </c>
      <c r="AE25" s="5" t="e">
        <f t="shared" si="14"/>
        <v>#VALUE!</v>
      </c>
      <c r="AF25" s="5">
        <f>LOOKUP($Y25,'Criterios CID'!$BH$22:$BH$42,'Criterios CID'!$BI$22:$BI$42)</f>
        <v>0</v>
      </c>
      <c r="AG25" s="5" t="e">
        <f t="shared" si="12"/>
        <v>#VALUE!</v>
      </c>
      <c r="AH25" s="5" t="e">
        <f t="shared" si="13"/>
        <v>#VALUE!</v>
      </c>
      <c r="AI25" s="34" t="e">
        <f>LOOKUP($AH25,'Criterios CID'!$BI$16:$BI$18,'Criterios CID'!$BH$17:$BH$18)</f>
        <v>#VALUE!</v>
      </c>
    </row>
    <row r="26" spans="1:35" ht="95.25" customHeight="1" x14ac:dyDescent="0.25">
      <c r="A26" s="9" t="e">
        <f>'Inventario Activos'!#REF!</f>
        <v>#REF!</v>
      </c>
      <c r="B26" s="9" t="e">
        <f>'Inventario Activos'!#REF!</f>
        <v>#REF!</v>
      </c>
      <c r="C26" s="7" t="e">
        <f>'Inventario Activos'!#REF!</f>
        <v>#REF!</v>
      </c>
      <c r="D26" s="7" t="e">
        <f>'Inventario Activos'!#REF!</f>
        <v>#REF!</v>
      </c>
      <c r="E26" s="10" t="s">
        <v>285</v>
      </c>
      <c r="F26" s="6"/>
      <c r="G26" s="21"/>
      <c r="H26" s="33"/>
      <c r="I26" s="21"/>
      <c r="J26" s="6"/>
      <c r="K26" s="22" t="e">
        <f t="shared" si="0"/>
        <v>#VALUE!</v>
      </c>
      <c r="L26" s="6"/>
      <c r="M26" s="23" t="e">
        <f t="shared" si="1"/>
        <v>#VALUE!</v>
      </c>
      <c r="N26" s="23" t="e">
        <f t="shared" si="2"/>
        <v>#VALUE!</v>
      </c>
      <c r="O26" s="5" t="e">
        <f t="shared" si="3"/>
        <v>#VALUE!</v>
      </c>
      <c r="P26" s="33"/>
      <c r="Q26" s="11" t="s">
        <v>36</v>
      </c>
      <c r="R26" s="24">
        <f t="shared" si="4"/>
        <v>0.15</v>
      </c>
      <c r="S26" s="11" t="s">
        <v>36</v>
      </c>
      <c r="T26" s="24">
        <f t="shared" si="5"/>
        <v>0.2</v>
      </c>
      <c r="U26" s="11" t="s">
        <v>36</v>
      </c>
      <c r="V26" s="25">
        <f t="shared" si="6"/>
        <v>0.25</v>
      </c>
      <c r="W26" s="26" t="s">
        <v>36</v>
      </c>
      <c r="X26" s="25">
        <f t="shared" si="7"/>
        <v>0.4</v>
      </c>
      <c r="Y26" s="27">
        <f t="shared" si="8"/>
        <v>1</v>
      </c>
      <c r="Z26" s="6"/>
      <c r="AA26" s="28" t="e">
        <f t="shared" si="9"/>
        <v>#VALUE!</v>
      </c>
      <c r="AB26" s="6"/>
      <c r="AC26" s="28" t="e">
        <f t="shared" si="10"/>
        <v>#VALUE!</v>
      </c>
      <c r="AD26" s="28" t="e">
        <f t="shared" si="11"/>
        <v>#VALUE!</v>
      </c>
      <c r="AE26" s="5" t="e">
        <f t="shared" si="14"/>
        <v>#VALUE!</v>
      </c>
      <c r="AF26" s="5">
        <f>LOOKUP($Y26,'Criterios CID'!$BH$22:$BH$42,'Criterios CID'!$BI$22:$BI$42)</f>
        <v>0</v>
      </c>
      <c r="AG26" s="5" t="e">
        <f t="shared" si="12"/>
        <v>#VALUE!</v>
      </c>
      <c r="AH26" s="5" t="e">
        <f t="shared" si="13"/>
        <v>#VALUE!</v>
      </c>
      <c r="AI26" s="34" t="e">
        <f>LOOKUP($AH26,'Criterios CID'!$BI$16:$BI$18,'Criterios CID'!$BH$17:$BH$18)</f>
        <v>#VALUE!</v>
      </c>
    </row>
    <row r="27" spans="1:35" ht="95.25" customHeight="1" x14ac:dyDescent="0.25">
      <c r="A27" s="9" t="e">
        <f>'Inventario Activos'!#REF!</f>
        <v>#REF!</v>
      </c>
      <c r="B27" s="9" t="e">
        <f>'Inventario Activos'!#REF!</f>
        <v>#REF!</v>
      </c>
      <c r="C27" s="7" t="e">
        <f>'Inventario Activos'!#REF!</f>
        <v>#REF!</v>
      </c>
      <c r="D27" s="7" t="e">
        <f>'Inventario Activos'!#REF!</f>
        <v>#REF!</v>
      </c>
      <c r="E27" s="10" t="s">
        <v>286</v>
      </c>
      <c r="F27" s="6"/>
      <c r="G27" s="21"/>
      <c r="H27" s="33"/>
      <c r="I27" s="21"/>
      <c r="J27" s="6"/>
      <c r="K27" s="22" t="e">
        <f t="shared" si="0"/>
        <v>#VALUE!</v>
      </c>
      <c r="L27" s="6"/>
      <c r="M27" s="23" t="e">
        <f t="shared" si="1"/>
        <v>#VALUE!</v>
      </c>
      <c r="N27" s="23" t="e">
        <f t="shared" si="2"/>
        <v>#VALUE!</v>
      </c>
      <c r="O27" s="5" t="e">
        <f t="shared" si="3"/>
        <v>#VALUE!</v>
      </c>
      <c r="P27" s="33"/>
      <c r="Q27" s="11" t="s">
        <v>36</v>
      </c>
      <c r="R27" s="24">
        <f t="shared" si="4"/>
        <v>0.15</v>
      </c>
      <c r="S27" s="11" t="s">
        <v>36</v>
      </c>
      <c r="T27" s="24">
        <f t="shared" si="5"/>
        <v>0.2</v>
      </c>
      <c r="U27" s="11" t="s">
        <v>36</v>
      </c>
      <c r="V27" s="25">
        <f t="shared" si="6"/>
        <v>0.25</v>
      </c>
      <c r="W27" s="26" t="s">
        <v>36</v>
      </c>
      <c r="X27" s="25">
        <f t="shared" si="7"/>
        <v>0.4</v>
      </c>
      <c r="Y27" s="27">
        <f t="shared" si="8"/>
        <v>1</v>
      </c>
      <c r="Z27" s="6"/>
      <c r="AA27" s="28" t="e">
        <f t="shared" si="9"/>
        <v>#VALUE!</v>
      </c>
      <c r="AB27" s="6"/>
      <c r="AC27" s="28" t="e">
        <f t="shared" si="10"/>
        <v>#VALUE!</v>
      </c>
      <c r="AD27" s="28" t="e">
        <f t="shared" si="11"/>
        <v>#VALUE!</v>
      </c>
      <c r="AE27" s="5" t="e">
        <f t="shared" si="14"/>
        <v>#VALUE!</v>
      </c>
      <c r="AF27" s="5">
        <f>LOOKUP($Y27,'Criterios CID'!$BH$22:$BH$42,'Criterios CID'!$BI$22:$BI$42)</f>
        <v>0</v>
      </c>
      <c r="AG27" s="5" t="e">
        <f t="shared" si="12"/>
        <v>#VALUE!</v>
      </c>
      <c r="AH27" s="5" t="e">
        <f t="shared" si="13"/>
        <v>#VALUE!</v>
      </c>
      <c r="AI27" s="34" t="e">
        <f>LOOKUP($AH27,'Criterios CID'!$BI$16:$BI$18,'Criterios CID'!$BH$17:$BH$18)</f>
        <v>#VALUE!</v>
      </c>
    </row>
    <row r="28" spans="1:35" ht="95.25" customHeight="1" x14ac:dyDescent="0.25">
      <c r="A28" s="9" t="e">
        <f>'Inventario Activos'!#REF!</f>
        <v>#REF!</v>
      </c>
      <c r="B28" s="9" t="e">
        <f>'Inventario Activos'!#REF!</f>
        <v>#REF!</v>
      </c>
      <c r="C28" s="7" t="e">
        <f>'Inventario Activos'!#REF!</f>
        <v>#REF!</v>
      </c>
      <c r="D28" s="7" t="e">
        <f>'Inventario Activos'!#REF!</f>
        <v>#REF!</v>
      </c>
      <c r="E28" s="10" t="s">
        <v>287</v>
      </c>
      <c r="F28" s="6"/>
      <c r="G28" s="21"/>
      <c r="H28" s="33"/>
      <c r="I28" s="21"/>
      <c r="J28" s="6"/>
      <c r="K28" s="22" t="e">
        <f t="shared" si="0"/>
        <v>#VALUE!</v>
      </c>
      <c r="L28" s="6"/>
      <c r="M28" s="23" t="e">
        <f t="shared" si="1"/>
        <v>#VALUE!</v>
      </c>
      <c r="N28" s="23" t="e">
        <f t="shared" si="2"/>
        <v>#VALUE!</v>
      </c>
      <c r="O28" s="5" t="e">
        <f t="shared" si="3"/>
        <v>#VALUE!</v>
      </c>
      <c r="P28" s="33"/>
      <c r="Q28" s="11" t="s">
        <v>36</v>
      </c>
      <c r="R28" s="24">
        <f t="shared" si="4"/>
        <v>0.15</v>
      </c>
      <c r="S28" s="11" t="s">
        <v>36</v>
      </c>
      <c r="T28" s="24">
        <f t="shared" si="5"/>
        <v>0.2</v>
      </c>
      <c r="U28" s="11" t="s">
        <v>36</v>
      </c>
      <c r="V28" s="25">
        <f t="shared" si="6"/>
        <v>0.25</v>
      </c>
      <c r="W28" s="26" t="s">
        <v>36</v>
      </c>
      <c r="X28" s="25">
        <f t="shared" si="7"/>
        <v>0.4</v>
      </c>
      <c r="Y28" s="27">
        <f t="shared" si="8"/>
        <v>1</v>
      </c>
      <c r="Z28" s="6"/>
      <c r="AA28" s="28" t="e">
        <f t="shared" si="9"/>
        <v>#VALUE!</v>
      </c>
      <c r="AB28" s="6"/>
      <c r="AC28" s="28" t="e">
        <f t="shared" si="10"/>
        <v>#VALUE!</v>
      </c>
      <c r="AD28" s="28" t="e">
        <f t="shared" si="11"/>
        <v>#VALUE!</v>
      </c>
      <c r="AE28" s="5" t="e">
        <f t="shared" si="14"/>
        <v>#VALUE!</v>
      </c>
      <c r="AF28" s="5">
        <f>LOOKUP($Y28,'Criterios CID'!$BH$22:$BH$42,'Criterios CID'!$BI$22:$BI$42)</f>
        <v>0</v>
      </c>
      <c r="AG28" s="5" t="e">
        <f t="shared" si="12"/>
        <v>#VALUE!</v>
      </c>
      <c r="AH28" s="5" t="e">
        <f t="shared" si="13"/>
        <v>#VALUE!</v>
      </c>
      <c r="AI28" s="34" t="e">
        <f>LOOKUP($AH28,'Criterios CID'!$BI$16:$BI$18,'Criterios CID'!$BH$17:$BH$18)</f>
        <v>#VALUE!</v>
      </c>
    </row>
    <row r="29" spans="1:35" ht="95.25" customHeight="1" x14ac:dyDescent="0.25">
      <c r="A29" s="9" t="e">
        <f>'Inventario Activos'!#REF!</f>
        <v>#REF!</v>
      </c>
      <c r="B29" s="9" t="e">
        <f>'Inventario Activos'!#REF!</f>
        <v>#REF!</v>
      </c>
      <c r="C29" s="7" t="e">
        <f>'Inventario Activos'!#REF!</f>
        <v>#REF!</v>
      </c>
      <c r="D29" s="7" t="e">
        <f>'Inventario Activos'!#REF!</f>
        <v>#REF!</v>
      </c>
      <c r="E29" s="10" t="s">
        <v>288</v>
      </c>
      <c r="F29" s="6"/>
      <c r="G29" s="21"/>
      <c r="H29" s="33"/>
      <c r="I29" s="21"/>
      <c r="J29" s="6"/>
      <c r="K29" s="22" t="e">
        <f t="shared" si="0"/>
        <v>#VALUE!</v>
      </c>
      <c r="L29" s="6"/>
      <c r="M29" s="23" t="e">
        <f t="shared" si="1"/>
        <v>#VALUE!</v>
      </c>
      <c r="N29" s="23" t="e">
        <f t="shared" si="2"/>
        <v>#VALUE!</v>
      </c>
      <c r="O29" s="5" t="e">
        <f t="shared" si="3"/>
        <v>#VALUE!</v>
      </c>
      <c r="P29" s="33"/>
      <c r="Q29" s="11" t="s">
        <v>36</v>
      </c>
      <c r="R29" s="24">
        <f t="shared" si="4"/>
        <v>0.15</v>
      </c>
      <c r="S29" s="11" t="s">
        <v>36</v>
      </c>
      <c r="T29" s="24">
        <f t="shared" si="5"/>
        <v>0.2</v>
      </c>
      <c r="U29" s="11" t="s">
        <v>36</v>
      </c>
      <c r="V29" s="25">
        <f t="shared" si="6"/>
        <v>0.25</v>
      </c>
      <c r="W29" s="26" t="s">
        <v>36</v>
      </c>
      <c r="X29" s="25">
        <f t="shared" si="7"/>
        <v>0.4</v>
      </c>
      <c r="Y29" s="27">
        <f t="shared" si="8"/>
        <v>1</v>
      </c>
      <c r="Z29" s="6"/>
      <c r="AA29" s="28" t="e">
        <f t="shared" si="9"/>
        <v>#VALUE!</v>
      </c>
      <c r="AB29" s="6"/>
      <c r="AC29" s="28" t="e">
        <f t="shared" si="10"/>
        <v>#VALUE!</v>
      </c>
      <c r="AD29" s="28" t="e">
        <f t="shared" si="11"/>
        <v>#VALUE!</v>
      </c>
      <c r="AE29" s="5" t="e">
        <f t="shared" si="14"/>
        <v>#VALUE!</v>
      </c>
      <c r="AF29" s="5">
        <f>LOOKUP($Y29,'Criterios CID'!$BH$22:$BH$42,'Criterios CID'!$BI$22:$BI$42)</f>
        <v>0</v>
      </c>
      <c r="AG29" s="5" t="e">
        <f t="shared" si="12"/>
        <v>#VALUE!</v>
      </c>
      <c r="AH29" s="5" t="e">
        <f t="shared" si="13"/>
        <v>#VALUE!</v>
      </c>
      <c r="AI29" s="34" t="e">
        <f>LOOKUP($AH29,'Criterios CID'!$BI$16:$BI$18,'Criterios CID'!$BH$17:$BH$18)</f>
        <v>#VALUE!</v>
      </c>
    </row>
    <row r="30" spans="1:35" ht="95.25" customHeight="1" x14ac:dyDescent="0.25">
      <c r="A30" s="9" t="e">
        <f>'Inventario Activos'!#REF!</f>
        <v>#REF!</v>
      </c>
      <c r="B30" s="9" t="e">
        <f>'Inventario Activos'!#REF!</f>
        <v>#REF!</v>
      </c>
      <c r="C30" s="7" t="e">
        <f>'Inventario Activos'!#REF!</f>
        <v>#REF!</v>
      </c>
      <c r="D30" s="7" t="e">
        <f>'Inventario Activos'!#REF!</f>
        <v>#REF!</v>
      </c>
      <c r="E30" s="10" t="s">
        <v>289</v>
      </c>
      <c r="F30" s="6"/>
      <c r="G30" s="21"/>
      <c r="H30" s="33"/>
      <c r="I30" s="21"/>
      <c r="J30" s="6"/>
      <c r="K30" s="22" t="e">
        <f t="shared" si="0"/>
        <v>#VALUE!</v>
      </c>
      <c r="L30" s="6"/>
      <c r="M30" s="23" t="e">
        <f t="shared" si="1"/>
        <v>#VALUE!</v>
      </c>
      <c r="N30" s="23" t="e">
        <f t="shared" si="2"/>
        <v>#VALUE!</v>
      </c>
      <c r="O30" s="5" t="e">
        <f t="shared" si="3"/>
        <v>#VALUE!</v>
      </c>
      <c r="P30" s="33"/>
      <c r="Q30" s="11" t="s">
        <v>36</v>
      </c>
      <c r="R30" s="24">
        <f t="shared" si="4"/>
        <v>0.15</v>
      </c>
      <c r="S30" s="11" t="s">
        <v>36</v>
      </c>
      <c r="T30" s="24">
        <f t="shared" si="5"/>
        <v>0.2</v>
      </c>
      <c r="U30" s="11" t="s">
        <v>36</v>
      </c>
      <c r="V30" s="25">
        <f t="shared" si="6"/>
        <v>0.25</v>
      </c>
      <c r="W30" s="26" t="s">
        <v>36</v>
      </c>
      <c r="X30" s="25">
        <f t="shared" si="7"/>
        <v>0.4</v>
      </c>
      <c r="Y30" s="27">
        <f t="shared" si="8"/>
        <v>1</v>
      </c>
      <c r="Z30" s="6"/>
      <c r="AA30" s="28" t="e">
        <f t="shared" si="9"/>
        <v>#VALUE!</v>
      </c>
      <c r="AB30" s="6"/>
      <c r="AC30" s="28" t="e">
        <f t="shared" si="10"/>
        <v>#VALUE!</v>
      </c>
      <c r="AD30" s="28" t="e">
        <f t="shared" si="11"/>
        <v>#VALUE!</v>
      </c>
      <c r="AE30" s="5" t="e">
        <f t="shared" si="14"/>
        <v>#VALUE!</v>
      </c>
      <c r="AF30" s="5">
        <f>LOOKUP($Y30,'Criterios CID'!$BH$22:$BH$42,'Criterios CID'!$BI$22:$BI$42)</f>
        <v>0</v>
      </c>
      <c r="AG30" s="5" t="e">
        <f t="shared" si="12"/>
        <v>#VALUE!</v>
      </c>
      <c r="AH30" s="5" t="e">
        <f t="shared" si="13"/>
        <v>#VALUE!</v>
      </c>
      <c r="AI30" s="34" t="e">
        <f>LOOKUP($AH30,'Criterios CID'!$BI$16:$BI$18,'Criterios CID'!$BH$17:$BH$18)</f>
        <v>#VALUE!</v>
      </c>
    </row>
    <row r="31" spans="1:35" ht="95.25" customHeight="1" x14ac:dyDescent="0.25">
      <c r="A31" s="9" t="e">
        <f>'Inventario Activos'!#REF!</f>
        <v>#REF!</v>
      </c>
      <c r="B31" s="9" t="e">
        <f>'Inventario Activos'!#REF!</f>
        <v>#REF!</v>
      </c>
      <c r="C31" s="7" t="e">
        <f>'Inventario Activos'!#REF!</f>
        <v>#REF!</v>
      </c>
      <c r="D31" s="7" t="e">
        <f>'Inventario Activos'!#REF!</f>
        <v>#REF!</v>
      </c>
      <c r="E31" s="10" t="s">
        <v>290</v>
      </c>
      <c r="F31" s="6"/>
      <c r="G31" s="21"/>
      <c r="H31" s="33"/>
      <c r="I31" s="21"/>
      <c r="J31" s="6"/>
      <c r="K31" s="22" t="e">
        <f t="shared" si="0"/>
        <v>#VALUE!</v>
      </c>
      <c r="L31" s="6"/>
      <c r="M31" s="23" t="e">
        <f t="shared" si="1"/>
        <v>#VALUE!</v>
      </c>
      <c r="N31" s="23" t="e">
        <f t="shared" si="2"/>
        <v>#VALUE!</v>
      </c>
      <c r="O31" s="5" t="e">
        <f t="shared" si="3"/>
        <v>#VALUE!</v>
      </c>
      <c r="P31" s="33"/>
      <c r="Q31" s="11" t="s">
        <v>36</v>
      </c>
      <c r="R31" s="24">
        <f t="shared" si="4"/>
        <v>0.15</v>
      </c>
      <c r="S31" s="11" t="s">
        <v>36</v>
      </c>
      <c r="T31" s="24">
        <f t="shared" si="5"/>
        <v>0.2</v>
      </c>
      <c r="U31" s="11" t="s">
        <v>36</v>
      </c>
      <c r="V31" s="25">
        <f t="shared" si="6"/>
        <v>0.25</v>
      </c>
      <c r="W31" s="26" t="s">
        <v>36</v>
      </c>
      <c r="X31" s="25">
        <f t="shared" si="7"/>
        <v>0.4</v>
      </c>
      <c r="Y31" s="27">
        <f t="shared" si="8"/>
        <v>1</v>
      </c>
      <c r="Z31" s="6"/>
      <c r="AA31" s="28" t="e">
        <f t="shared" si="9"/>
        <v>#VALUE!</v>
      </c>
      <c r="AB31" s="6"/>
      <c r="AC31" s="28" t="e">
        <f t="shared" si="10"/>
        <v>#VALUE!</v>
      </c>
      <c r="AD31" s="28" t="e">
        <f t="shared" si="11"/>
        <v>#VALUE!</v>
      </c>
      <c r="AE31" s="5" t="e">
        <f t="shared" si="14"/>
        <v>#VALUE!</v>
      </c>
      <c r="AF31" s="5">
        <f>LOOKUP($Y31,'Criterios CID'!$BH$22:$BH$42,'Criterios CID'!$BI$22:$BI$42)</f>
        <v>0</v>
      </c>
      <c r="AG31" s="5" t="e">
        <f t="shared" si="12"/>
        <v>#VALUE!</v>
      </c>
      <c r="AH31" s="5" t="e">
        <f t="shared" si="13"/>
        <v>#VALUE!</v>
      </c>
      <c r="AI31" s="34" t="e">
        <f>LOOKUP($AH31,'Criterios CID'!$BI$16:$BI$18,'Criterios CID'!$BH$17:$BH$18)</f>
        <v>#VALUE!</v>
      </c>
    </row>
    <row r="32" spans="1:35" ht="95.25" customHeight="1" x14ac:dyDescent="0.25">
      <c r="A32" s="9" t="e">
        <f>'Inventario Activos'!#REF!</f>
        <v>#REF!</v>
      </c>
      <c r="B32" s="9" t="e">
        <f>'Inventario Activos'!#REF!</f>
        <v>#REF!</v>
      </c>
      <c r="C32" s="7" t="e">
        <f>'Inventario Activos'!#REF!</f>
        <v>#REF!</v>
      </c>
      <c r="D32" s="7" t="e">
        <f>'Inventario Activos'!#REF!</f>
        <v>#REF!</v>
      </c>
      <c r="E32" s="10" t="s">
        <v>291</v>
      </c>
      <c r="F32" s="6"/>
      <c r="G32" s="21"/>
      <c r="H32" s="33"/>
      <c r="I32" s="21"/>
      <c r="J32" s="6"/>
      <c r="K32" s="22" t="e">
        <f t="shared" si="0"/>
        <v>#VALUE!</v>
      </c>
      <c r="L32" s="6"/>
      <c r="M32" s="23" t="e">
        <f t="shared" si="1"/>
        <v>#VALUE!</v>
      </c>
      <c r="N32" s="23" t="e">
        <f t="shared" si="2"/>
        <v>#VALUE!</v>
      </c>
      <c r="O32" s="5" t="e">
        <f t="shared" si="3"/>
        <v>#VALUE!</v>
      </c>
      <c r="P32" s="33"/>
      <c r="Q32" s="11" t="s">
        <v>36</v>
      </c>
      <c r="R32" s="24">
        <f t="shared" si="4"/>
        <v>0.15</v>
      </c>
      <c r="S32" s="11" t="s">
        <v>36</v>
      </c>
      <c r="T32" s="24">
        <f t="shared" si="5"/>
        <v>0.2</v>
      </c>
      <c r="U32" s="11" t="s">
        <v>36</v>
      </c>
      <c r="V32" s="25">
        <f t="shared" si="6"/>
        <v>0.25</v>
      </c>
      <c r="W32" s="26" t="s">
        <v>36</v>
      </c>
      <c r="X32" s="25">
        <f t="shared" si="7"/>
        <v>0.4</v>
      </c>
      <c r="Y32" s="27">
        <f t="shared" si="8"/>
        <v>1</v>
      </c>
      <c r="Z32" s="6"/>
      <c r="AA32" s="28" t="e">
        <f t="shared" si="9"/>
        <v>#VALUE!</v>
      </c>
      <c r="AB32" s="6"/>
      <c r="AC32" s="28" t="e">
        <f t="shared" si="10"/>
        <v>#VALUE!</v>
      </c>
      <c r="AD32" s="28" t="e">
        <f t="shared" si="11"/>
        <v>#VALUE!</v>
      </c>
      <c r="AE32" s="5" t="e">
        <f t="shared" si="14"/>
        <v>#VALUE!</v>
      </c>
      <c r="AF32" s="5">
        <f>LOOKUP($Y32,'Criterios CID'!$BH$22:$BH$42,'Criterios CID'!$BI$22:$BI$42)</f>
        <v>0</v>
      </c>
      <c r="AG32" s="5" t="e">
        <f t="shared" si="12"/>
        <v>#VALUE!</v>
      </c>
      <c r="AH32" s="5" t="e">
        <f t="shared" si="13"/>
        <v>#VALUE!</v>
      </c>
      <c r="AI32" s="34" t="e">
        <f>LOOKUP($AH32,'Criterios CID'!$BI$16:$BI$18,'Criterios CID'!$BH$17:$BH$18)</f>
        <v>#VALUE!</v>
      </c>
    </row>
    <row r="33" spans="1:35" ht="95.25" customHeight="1" x14ac:dyDescent="0.25">
      <c r="A33" s="9" t="e">
        <f>'Inventario Activos'!#REF!</f>
        <v>#REF!</v>
      </c>
      <c r="B33" s="9" t="e">
        <f>'Inventario Activos'!#REF!</f>
        <v>#REF!</v>
      </c>
      <c r="C33" s="7" t="e">
        <f>'Inventario Activos'!#REF!</f>
        <v>#REF!</v>
      </c>
      <c r="D33" s="7" t="e">
        <f>'Inventario Activos'!#REF!</f>
        <v>#REF!</v>
      </c>
      <c r="E33" s="10" t="s">
        <v>292</v>
      </c>
      <c r="F33" s="6"/>
      <c r="G33" s="21"/>
      <c r="H33" s="33"/>
      <c r="I33" s="21"/>
      <c r="J33" s="6"/>
      <c r="K33" s="22" t="e">
        <f t="shared" si="0"/>
        <v>#VALUE!</v>
      </c>
      <c r="L33" s="6"/>
      <c r="M33" s="23" t="e">
        <f t="shared" si="1"/>
        <v>#VALUE!</v>
      </c>
      <c r="N33" s="23" t="e">
        <f t="shared" si="2"/>
        <v>#VALUE!</v>
      </c>
      <c r="O33" s="5" t="e">
        <f t="shared" si="3"/>
        <v>#VALUE!</v>
      </c>
      <c r="P33" s="33"/>
      <c r="Q33" s="11" t="s">
        <v>36</v>
      </c>
      <c r="R33" s="24">
        <f t="shared" si="4"/>
        <v>0.15</v>
      </c>
      <c r="S33" s="11" t="s">
        <v>36</v>
      </c>
      <c r="T33" s="24">
        <f t="shared" si="5"/>
        <v>0.2</v>
      </c>
      <c r="U33" s="11" t="s">
        <v>36</v>
      </c>
      <c r="V33" s="25">
        <f t="shared" si="6"/>
        <v>0.25</v>
      </c>
      <c r="W33" s="26" t="s">
        <v>36</v>
      </c>
      <c r="X33" s="25">
        <f t="shared" si="7"/>
        <v>0.4</v>
      </c>
      <c r="Y33" s="27">
        <f t="shared" si="8"/>
        <v>1</v>
      </c>
      <c r="Z33" s="6"/>
      <c r="AA33" s="28" t="e">
        <f t="shared" si="9"/>
        <v>#VALUE!</v>
      </c>
      <c r="AB33" s="6"/>
      <c r="AC33" s="28" t="e">
        <f t="shared" si="10"/>
        <v>#VALUE!</v>
      </c>
      <c r="AD33" s="28" t="e">
        <f t="shared" si="11"/>
        <v>#VALUE!</v>
      </c>
      <c r="AE33" s="5" t="e">
        <f t="shared" si="14"/>
        <v>#VALUE!</v>
      </c>
      <c r="AF33" s="5">
        <f>LOOKUP($Y33,'Criterios CID'!$BH$22:$BH$42,'Criterios CID'!$BI$22:$BI$42)</f>
        <v>0</v>
      </c>
      <c r="AG33" s="5" t="e">
        <f t="shared" si="12"/>
        <v>#VALUE!</v>
      </c>
      <c r="AH33" s="5" t="e">
        <f t="shared" si="13"/>
        <v>#VALUE!</v>
      </c>
      <c r="AI33" s="34" t="e">
        <f>LOOKUP($AH33,'Criterios CID'!$BI$16:$BI$18,'Criterios CID'!$BH$17:$BH$18)</f>
        <v>#VALUE!</v>
      </c>
    </row>
    <row r="34" spans="1:35" ht="95.25" customHeight="1" x14ac:dyDescent="0.25">
      <c r="A34" s="9" t="e">
        <f>'Inventario Activos'!#REF!</f>
        <v>#REF!</v>
      </c>
      <c r="B34" s="9" t="e">
        <f>'Inventario Activos'!#REF!</f>
        <v>#REF!</v>
      </c>
      <c r="C34" s="7" t="e">
        <f>'Inventario Activos'!#REF!</f>
        <v>#REF!</v>
      </c>
      <c r="D34" s="7" t="e">
        <f>'Inventario Activos'!#REF!</f>
        <v>#REF!</v>
      </c>
      <c r="E34" s="10" t="s">
        <v>293</v>
      </c>
      <c r="F34" s="6"/>
      <c r="G34" s="21"/>
      <c r="H34" s="33"/>
      <c r="I34" s="21"/>
      <c r="J34" s="6"/>
      <c r="K34" s="22" t="e">
        <f t="shared" si="0"/>
        <v>#VALUE!</v>
      </c>
      <c r="L34" s="6"/>
      <c r="M34" s="23" t="e">
        <f t="shared" si="1"/>
        <v>#VALUE!</v>
      </c>
      <c r="N34" s="23" t="e">
        <f t="shared" si="2"/>
        <v>#VALUE!</v>
      </c>
      <c r="O34" s="5" t="e">
        <f t="shared" si="3"/>
        <v>#VALUE!</v>
      </c>
      <c r="P34" s="33"/>
      <c r="Q34" s="11" t="s">
        <v>36</v>
      </c>
      <c r="R34" s="24">
        <f t="shared" si="4"/>
        <v>0.15</v>
      </c>
      <c r="S34" s="11" t="s">
        <v>36</v>
      </c>
      <c r="T34" s="24">
        <f t="shared" si="5"/>
        <v>0.2</v>
      </c>
      <c r="U34" s="11" t="s">
        <v>36</v>
      </c>
      <c r="V34" s="25">
        <f t="shared" si="6"/>
        <v>0.25</v>
      </c>
      <c r="W34" s="26" t="s">
        <v>36</v>
      </c>
      <c r="X34" s="25">
        <f t="shared" si="7"/>
        <v>0.4</v>
      </c>
      <c r="Y34" s="27">
        <f t="shared" si="8"/>
        <v>1</v>
      </c>
      <c r="Z34" s="6"/>
      <c r="AA34" s="28" t="e">
        <f t="shared" si="9"/>
        <v>#VALUE!</v>
      </c>
      <c r="AB34" s="6"/>
      <c r="AC34" s="28" t="e">
        <f t="shared" si="10"/>
        <v>#VALUE!</v>
      </c>
      <c r="AD34" s="28" t="e">
        <f t="shared" si="11"/>
        <v>#VALUE!</v>
      </c>
      <c r="AE34" s="5" t="e">
        <f t="shared" si="14"/>
        <v>#VALUE!</v>
      </c>
      <c r="AF34" s="5">
        <f>LOOKUP($Y34,'Criterios CID'!$BH$22:$BH$42,'Criterios CID'!$BI$22:$BI$42)</f>
        <v>0</v>
      </c>
      <c r="AG34" s="5" t="e">
        <f t="shared" si="12"/>
        <v>#VALUE!</v>
      </c>
      <c r="AH34" s="5" t="e">
        <f t="shared" si="13"/>
        <v>#VALUE!</v>
      </c>
      <c r="AI34" s="34" t="e">
        <f>LOOKUP($AH34,'Criterios CID'!$BI$16:$BI$18,'Criterios CID'!$BH$17:$BH$18)</f>
        <v>#VALUE!</v>
      </c>
    </row>
    <row r="35" spans="1:35" ht="95.25" customHeight="1" x14ac:dyDescent="0.25">
      <c r="A35" s="9" t="e">
        <f>'Inventario Activos'!#REF!</f>
        <v>#REF!</v>
      </c>
      <c r="B35" s="9" t="e">
        <f>'Inventario Activos'!#REF!</f>
        <v>#REF!</v>
      </c>
      <c r="C35" s="7" t="e">
        <f>'Inventario Activos'!#REF!</f>
        <v>#REF!</v>
      </c>
      <c r="D35" s="7" t="e">
        <f>'Inventario Activos'!#REF!</f>
        <v>#REF!</v>
      </c>
      <c r="E35" s="10" t="s">
        <v>294</v>
      </c>
      <c r="F35" s="6"/>
      <c r="G35" s="21"/>
      <c r="H35" s="33"/>
      <c r="I35" s="21"/>
      <c r="J35" s="6"/>
      <c r="K35" s="22" t="e">
        <f t="shared" si="0"/>
        <v>#VALUE!</v>
      </c>
      <c r="L35" s="6"/>
      <c r="M35" s="23" t="e">
        <f t="shared" si="1"/>
        <v>#VALUE!</v>
      </c>
      <c r="N35" s="23" t="e">
        <f t="shared" si="2"/>
        <v>#VALUE!</v>
      </c>
      <c r="O35" s="5" t="e">
        <f t="shared" si="3"/>
        <v>#VALUE!</v>
      </c>
      <c r="P35" s="33"/>
      <c r="Q35" s="11" t="s">
        <v>36</v>
      </c>
      <c r="R35" s="24">
        <f t="shared" si="4"/>
        <v>0.15</v>
      </c>
      <c r="S35" s="11" t="s">
        <v>36</v>
      </c>
      <c r="T35" s="24">
        <f t="shared" si="5"/>
        <v>0.2</v>
      </c>
      <c r="U35" s="11" t="s">
        <v>36</v>
      </c>
      <c r="V35" s="25">
        <f t="shared" si="6"/>
        <v>0.25</v>
      </c>
      <c r="W35" s="26" t="s">
        <v>36</v>
      </c>
      <c r="X35" s="25">
        <f t="shared" si="7"/>
        <v>0.4</v>
      </c>
      <c r="Y35" s="27">
        <f t="shared" si="8"/>
        <v>1</v>
      </c>
      <c r="Z35" s="6"/>
      <c r="AA35" s="28" t="e">
        <f t="shared" si="9"/>
        <v>#VALUE!</v>
      </c>
      <c r="AB35" s="6"/>
      <c r="AC35" s="28" t="e">
        <f t="shared" si="10"/>
        <v>#VALUE!</v>
      </c>
      <c r="AD35" s="28" t="e">
        <f t="shared" si="11"/>
        <v>#VALUE!</v>
      </c>
      <c r="AE35" s="5" t="e">
        <f t="shared" si="14"/>
        <v>#VALUE!</v>
      </c>
      <c r="AF35" s="5">
        <f>LOOKUP($Y35,'Criterios CID'!$BH$22:$BH$42,'Criterios CID'!$BI$22:$BI$42)</f>
        <v>0</v>
      </c>
      <c r="AG35" s="5" t="e">
        <f t="shared" si="12"/>
        <v>#VALUE!</v>
      </c>
      <c r="AH35" s="5" t="e">
        <f t="shared" si="13"/>
        <v>#VALUE!</v>
      </c>
      <c r="AI35" s="34" t="e">
        <f>LOOKUP($AH35,'Criterios CID'!$BI$16:$BI$18,'Criterios CID'!$BH$17:$BH$18)</f>
        <v>#VALUE!</v>
      </c>
    </row>
    <row r="36" spans="1:35" ht="95.25" customHeight="1" x14ac:dyDescent="0.25">
      <c r="A36" s="9" t="e">
        <f>'Inventario Activos'!#REF!</f>
        <v>#REF!</v>
      </c>
      <c r="B36" s="9" t="e">
        <f>'Inventario Activos'!#REF!</f>
        <v>#REF!</v>
      </c>
      <c r="C36" s="7" t="e">
        <f>'Inventario Activos'!#REF!</f>
        <v>#REF!</v>
      </c>
      <c r="D36" s="7" t="e">
        <f>'Inventario Activos'!#REF!</f>
        <v>#REF!</v>
      </c>
      <c r="E36" s="10" t="s">
        <v>295</v>
      </c>
      <c r="F36" s="6"/>
      <c r="G36" s="21"/>
      <c r="H36" s="33"/>
      <c r="I36" s="21"/>
      <c r="J36" s="6"/>
      <c r="K36" s="22" t="e">
        <f t="shared" si="0"/>
        <v>#VALUE!</v>
      </c>
      <c r="L36" s="6"/>
      <c r="M36" s="23" t="e">
        <f t="shared" si="1"/>
        <v>#VALUE!</v>
      </c>
      <c r="N36" s="23" t="e">
        <f t="shared" si="2"/>
        <v>#VALUE!</v>
      </c>
      <c r="O36" s="5" t="e">
        <f t="shared" si="3"/>
        <v>#VALUE!</v>
      </c>
      <c r="P36" s="33"/>
      <c r="Q36" s="11" t="s">
        <v>36</v>
      </c>
      <c r="R36" s="24">
        <f t="shared" si="4"/>
        <v>0.15</v>
      </c>
      <c r="S36" s="11" t="s">
        <v>36</v>
      </c>
      <c r="T36" s="24">
        <f t="shared" si="5"/>
        <v>0.2</v>
      </c>
      <c r="U36" s="11" t="s">
        <v>36</v>
      </c>
      <c r="V36" s="25">
        <f t="shared" si="6"/>
        <v>0.25</v>
      </c>
      <c r="W36" s="26" t="s">
        <v>36</v>
      </c>
      <c r="X36" s="25">
        <f t="shared" si="7"/>
        <v>0.4</v>
      </c>
      <c r="Y36" s="27">
        <f t="shared" si="8"/>
        <v>1</v>
      </c>
      <c r="Z36" s="6"/>
      <c r="AA36" s="28" t="e">
        <f t="shared" si="9"/>
        <v>#VALUE!</v>
      </c>
      <c r="AB36" s="6"/>
      <c r="AC36" s="28" t="e">
        <f t="shared" si="10"/>
        <v>#VALUE!</v>
      </c>
      <c r="AD36" s="28" t="e">
        <f t="shared" si="11"/>
        <v>#VALUE!</v>
      </c>
      <c r="AE36" s="5" t="e">
        <f t="shared" si="14"/>
        <v>#VALUE!</v>
      </c>
      <c r="AF36" s="5">
        <f>LOOKUP($Y36,'Criterios CID'!$BH$22:$BH$42,'Criterios CID'!$BI$22:$BI$42)</f>
        <v>0</v>
      </c>
      <c r="AG36" s="5" t="e">
        <f t="shared" si="12"/>
        <v>#VALUE!</v>
      </c>
      <c r="AH36" s="5" t="e">
        <f t="shared" si="13"/>
        <v>#VALUE!</v>
      </c>
      <c r="AI36" s="34" t="e">
        <f>LOOKUP($AH36,'Criterios CID'!$BI$16:$BI$18,'Criterios CID'!$BH$17:$BH$18)</f>
        <v>#VALUE!</v>
      </c>
    </row>
    <row r="37" spans="1:35" ht="95.25" customHeight="1" x14ac:dyDescent="0.25">
      <c r="A37" s="9" t="e">
        <f>'Inventario Activos'!#REF!</f>
        <v>#REF!</v>
      </c>
      <c r="B37" s="9" t="e">
        <f>'Inventario Activos'!#REF!</f>
        <v>#REF!</v>
      </c>
      <c r="C37" s="7" t="e">
        <f>'Inventario Activos'!#REF!</f>
        <v>#REF!</v>
      </c>
      <c r="D37" s="7" t="e">
        <f>'Inventario Activos'!#REF!</f>
        <v>#REF!</v>
      </c>
      <c r="E37" s="10" t="s">
        <v>296</v>
      </c>
      <c r="F37" s="6"/>
      <c r="G37" s="21"/>
      <c r="H37" s="33"/>
      <c r="I37" s="21"/>
      <c r="J37" s="6"/>
      <c r="K37" s="22" t="e">
        <f t="shared" si="0"/>
        <v>#VALUE!</v>
      </c>
      <c r="L37" s="6"/>
      <c r="M37" s="23" t="e">
        <f t="shared" si="1"/>
        <v>#VALUE!</v>
      </c>
      <c r="N37" s="23" t="e">
        <f t="shared" si="2"/>
        <v>#VALUE!</v>
      </c>
      <c r="O37" s="5" t="e">
        <f t="shared" si="3"/>
        <v>#VALUE!</v>
      </c>
      <c r="P37" s="33"/>
      <c r="Q37" s="11" t="s">
        <v>36</v>
      </c>
      <c r="R37" s="24">
        <f t="shared" si="4"/>
        <v>0.15</v>
      </c>
      <c r="S37" s="11" t="s">
        <v>36</v>
      </c>
      <c r="T37" s="24">
        <f t="shared" si="5"/>
        <v>0.2</v>
      </c>
      <c r="U37" s="11" t="s">
        <v>36</v>
      </c>
      <c r="V37" s="25">
        <f t="shared" si="6"/>
        <v>0.25</v>
      </c>
      <c r="W37" s="26" t="s">
        <v>36</v>
      </c>
      <c r="X37" s="25">
        <f t="shared" si="7"/>
        <v>0.4</v>
      </c>
      <c r="Y37" s="27">
        <f t="shared" si="8"/>
        <v>1</v>
      </c>
      <c r="Z37" s="6"/>
      <c r="AA37" s="28" t="e">
        <f t="shared" si="9"/>
        <v>#VALUE!</v>
      </c>
      <c r="AB37" s="6"/>
      <c r="AC37" s="28" t="e">
        <f t="shared" si="10"/>
        <v>#VALUE!</v>
      </c>
      <c r="AD37" s="28" t="e">
        <f t="shared" si="11"/>
        <v>#VALUE!</v>
      </c>
      <c r="AE37" s="5" t="e">
        <f t="shared" si="14"/>
        <v>#VALUE!</v>
      </c>
      <c r="AF37" s="5">
        <f>LOOKUP($Y37,'Criterios CID'!$BH$22:$BH$42,'Criterios CID'!$BI$22:$BI$42)</f>
        <v>0</v>
      </c>
      <c r="AG37" s="5" t="e">
        <f t="shared" si="12"/>
        <v>#VALUE!</v>
      </c>
      <c r="AH37" s="5" t="e">
        <f t="shared" si="13"/>
        <v>#VALUE!</v>
      </c>
      <c r="AI37" s="34" t="e">
        <f>LOOKUP($AH37,'Criterios CID'!$BI$16:$BI$18,'Criterios CID'!$BH$17:$BH$18)</f>
        <v>#VALUE!</v>
      </c>
    </row>
    <row r="38" spans="1:35" ht="95.25" customHeight="1" x14ac:dyDescent="0.25">
      <c r="A38" s="9" t="e">
        <f>'Inventario Activos'!#REF!</f>
        <v>#REF!</v>
      </c>
      <c r="B38" s="9" t="e">
        <f>'Inventario Activos'!#REF!</f>
        <v>#REF!</v>
      </c>
      <c r="C38" s="7" t="e">
        <f>'Inventario Activos'!#REF!</f>
        <v>#REF!</v>
      </c>
      <c r="D38" s="7" t="e">
        <f>'Inventario Activos'!#REF!</f>
        <v>#REF!</v>
      </c>
      <c r="E38" s="10" t="s">
        <v>297</v>
      </c>
      <c r="F38" s="6"/>
      <c r="G38" s="21"/>
      <c r="H38" s="33"/>
      <c r="I38" s="21"/>
      <c r="J38" s="6"/>
      <c r="K38" s="22" t="e">
        <f t="shared" si="0"/>
        <v>#VALUE!</v>
      </c>
      <c r="L38" s="6"/>
      <c r="M38" s="23" t="e">
        <f t="shared" si="1"/>
        <v>#VALUE!</v>
      </c>
      <c r="N38" s="23" t="e">
        <f t="shared" si="2"/>
        <v>#VALUE!</v>
      </c>
      <c r="O38" s="5" t="e">
        <f t="shared" si="3"/>
        <v>#VALUE!</v>
      </c>
      <c r="P38" s="33"/>
      <c r="Q38" s="11" t="s">
        <v>36</v>
      </c>
      <c r="R38" s="24">
        <f t="shared" si="4"/>
        <v>0.15</v>
      </c>
      <c r="S38" s="11" t="s">
        <v>36</v>
      </c>
      <c r="T38" s="24">
        <f t="shared" si="5"/>
        <v>0.2</v>
      </c>
      <c r="U38" s="11" t="s">
        <v>36</v>
      </c>
      <c r="V38" s="25">
        <f t="shared" si="6"/>
        <v>0.25</v>
      </c>
      <c r="W38" s="26" t="s">
        <v>36</v>
      </c>
      <c r="X38" s="25">
        <f t="shared" si="7"/>
        <v>0.4</v>
      </c>
      <c r="Y38" s="27">
        <f t="shared" si="8"/>
        <v>1</v>
      </c>
      <c r="Z38" s="6"/>
      <c r="AA38" s="28" t="e">
        <f t="shared" si="9"/>
        <v>#VALUE!</v>
      </c>
      <c r="AB38" s="6"/>
      <c r="AC38" s="28" t="e">
        <f t="shared" si="10"/>
        <v>#VALUE!</v>
      </c>
      <c r="AD38" s="28" t="e">
        <f t="shared" si="11"/>
        <v>#VALUE!</v>
      </c>
      <c r="AE38" s="5" t="e">
        <f t="shared" si="14"/>
        <v>#VALUE!</v>
      </c>
      <c r="AF38" s="5">
        <f>LOOKUP($Y38,'Criterios CID'!$BH$22:$BH$42,'Criterios CID'!$BI$22:$BI$42)</f>
        <v>0</v>
      </c>
      <c r="AG38" s="5" t="e">
        <f t="shared" si="12"/>
        <v>#VALUE!</v>
      </c>
      <c r="AH38" s="5" t="e">
        <f t="shared" si="13"/>
        <v>#VALUE!</v>
      </c>
      <c r="AI38" s="34" t="e">
        <f>LOOKUP($AH38,'Criterios CID'!$BI$16:$BI$18,'Criterios CID'!$BH$17:$BH$18)</f>
        <v>#VALUE!</v>
      </c>
    </row>
    <row r="39" spans="1:35" ht="95.25" customHeight="1" x14ac:dyDescent="0.25">
      <c r="A39" s="9" t="e">
        <f>'Inventario Activos'!#REF!</f>
        <v>#REF!</v>
      </c>
      <c r="B39" s="9" t="e">
        <f>'Inventario Activos'!#REF!</f>
        <v>#REF!</v>
      </c>
      <c r="C39" s="7" t="e">
        <f>'Inventario Activos'!#REF!</f>
        <v>#REF!</v>
      </c>
      <c r="D39" s="7" t="e">
        <f>'Inventario Activos'!#REF!</f>
        <v>#REF!</v>
      </c>
      <c r="E39" s="10" t="s">
        <v>298</v>
      </c>
      <c r="F39" s="6"/>
      <c r="G39" s="21"/>
      <c r="H39" s="33"/>
      <c r="I39" s="21"/>
      <c r="J39" s="6"/>
      <c r="K39" s="22" t="e">
        <f t="shared" si="0"/>
        <v>#VALUE!</v>
      </c>
      <c r="L39" s="6"/>
      <c r="M39" s="23" t="e">
        <f t="shared" si="1"/>
        <v>#VALUE!</v>
      </c>
      <c r="N39" s="23" t="e">
        <f t="shared" si="2"/>
        <v>#VALUE!</v>
      </c>
      <c r="O39" s="5" t="e">
        <f t="shared" si="3"/>
        <v>#VALUE!</v>
      </c>
      <c r="P39" s="33"/>
      <c r="Q39" s="11" t="s">
        <v>36</v>
      </c>
      <c r="R39" s="24">
        <f t="shared" si="4"/>
        <v>0.15</v>
      </c>
      <c r="S39" s="11" t="s">
        <v>36</v>
      </c>
      <c r="T39" s="24">
        <f t="shared" si="5"/>
        <v>0.2</v>
      </c>
      <c r="U39" s="11" t="s">
        <v>36</v>
      </c>
      <c r="V39" s="25">
        <f t="shared" si="6"/>
        <v>0.25</v>
      </c>
      <c r="W39" s="26" t="s">
        <v>36</v>
      </c>
      <c r="X39" s="25">
        <f t="shared" si="7"/>
        <v>0.4</v>
      </c>
      <c r="Y39" s="27">
        <f t="shared" si="8"/>
        <v>1</v>
      </c>
      <c r="Z39" s="6"/>
      <c r="AA39" s="28" t="e">
        <f t="shared" si="9"/>
        <v>#VALUE!</v>
      </c>
      <c r="AB39" s="6"/>
      <c r="AC39" s="28" t="e">
        <f t="shared" si="10"/>
        <v>#VALUE!</v>
      </c>
      <c r="AD39" s="28" t="e">
        <f t="shared" si="11"/>
        <v>#VALUE!</v>
      </c>
      <c r="AE39" s="5" t="e">
        <f t="shared" si="14"/>
        <v>#VALUE!</v>
      </c>
      <c r="AF39" s="5">
        <f>LOOKUP($Y39,'Criterios CID'!$BH$22:$BH$42,'Criterios CID'!$BI$22:$BI$42)</f>
        <v>0</v>
      </c>
      <c r="AG39" s="5" t="e">
        <f t="shared" si="12"/>
        <v>#VALUE!</v>
      </c>
      <c r="AH39" s="5" t="e">
        <f t="shared" si="13"/>
        <v>#VALUE!</v>
      </c>
      <c r="AI39" s="34" t="e">
        <f>LOOKUP($AH39,'Criterios CID'!$BI$16:$BI$18,'Criterios CID'!$BH$17:$BH$18)</f>
        <v>#VALUE!</v>
      </c>
    </row>
    <row r="40" spans="1:35" ht="95.25" customHeight="1" x14ac:dyDescent="0.25">
      <c r="A40" s="9" t="e">
        <f>'Inventario Activos'!#REF!</f>
        <v>#REF!</v>
      </c>
      <c r="B40" s="9" t="e">
        <f>'Inventario Activos'!#REF!</f>
        <v>#REF!</v>
      </c>
      <c r="C40" s="7" t="e">
        <f>'Inventario Activos'!#REF!</f>
        <v>#REF!</v>
      </c>
      <c r="D40" s="7" t="e">
        <f>'Inventario Activos'!#REF!</f>
        <v>#REF!</v>
      </c>
      <c r="E40" s="10" t="s">
        <v>299</v>
      </c>
      <c r="F40" s="6"/>
      <c r="G40" s="21"/>
      <c r="H40" s="33"/>
      <c r="I40" s="21"/>
      <c r="J40" s="6"/>
      <c r="K40" s="22" t="e">
        <f t="shared" si="0"/>
        <v>#VALUE!</v>
      </c>
      <c r="L40" s="6"/>
      <c r="M40" s="23" t="e">
        <f t="shared" si="1"/>
        <v>#VALUE!</v>
      </c>
      <c r="N40" s="23" t="e">
        <f t="shared" si="2"/>
        <v>#VALUE!</v>
      </c>
      <c r="O40" s="5" t="e">
        <f t="shared" si="3"/>
        <v>#VALUE!</v>
      </c>
      <c r="P40" s="33"/>
      <c r="Q40" s="11" t="s">
        <v>36</v>
      </c>
      <c r="R40" s="24">
        <f t="shared" si="4"/>
        <v>0.15</v>
      </c>
      <c r="S40" s="11" t="s">
        <v>36</v>
      </c>
      <c r="T40" s="24">
        <f t="shared" si="5"/>
        <v>0.2</v>
      </c>
      <c r="U40" s="11" t="s">
        <v>36</v>
      </c>
      <c r="V40" s="25">
        <f t="shared" si="6"/>
        <v>0.25</v>
      </c>
      <c r="W40" s="26" t="s">
        <v>36</v>
      </c>
      <c r="X40" s="25">
        <f t="shared" si="7"/>
        <v>0.4</v>
      </c>
      <c r="Y40" s="27">
        <f t="shared" si="8"/>
        <v>1</v>
      </c>
      <c r="Z40" s="6"/>
      <c r="AA40" s="28" t="e">
        <f t="shared" si="9"/>
        <v>#VALUE!</v>
      </c>
      <c r="AB40" s="6"/>
      <c r="AC40" s="28" t="e">
        <f t="shared" si="10"/>
        <v>#VALUE!</v>
      </c>
      <c r="AD40" s="28" t="e">
        <f t="shared" si="11"/>
        <v>#VALUE!</v>
      </c>
      <c r="AE40" s="5" t="e">
        <f t="shared" si="14"/>
        <v>#VALUE!</v>
      </c>
      <c r="AF40" s="5">
        <f>LOOKUP($Y40,'Criterios CID'!$BH$22:$BH$42,'Criterios CID'!$BI$22:$BI$42)</f>
        <v>0</v>
      </c>
      <c r="AG40" s="5" t="e">
        <f t="shared" si="12"/>
        <v>#VALUE!</v>
      </c>
      <c r="AH40" s="5" t="e">
        <f t="shared" si="13"/>
        <v>#VALUE!</v>
      </c>
      <c r="AI40" s="34" t="e">
        <f>LOOKUP($AH40,'Criterios CID'!$BI$16:$BI$18,'Criterios CID'!$BH$17:$BH$18)</f>
        <v>#VALUE!</v>
      </c>
    </row>
    <row r="41" spans="1:35" ht="95.25" customHeight="1" x14ac:dyDescent="0.25">
      <c r="A41" s="9" t="e">
        <f>'Inventario Activos'!#REF!</f>
        <v>#REF!</v>
      </c>
      <c r="B41" s="9" t="e">
        <f>'Inventario Activos'!#REF!</f>
        <v>#REF!</v>
      </c>
      <c r="C41" s="7" t="e">
        <f>'Inventario Activos'!#REF!</f>
        <v>#REF!</v>
      </c>
      <c r="D41" s="7" t="e">
        <f>'Inventario Activos'!#REF!</f>
        <v>#REF!</v>
      </c>
      <c r="E41" s="10" t="s">
        <v>300</v>
      </c>
      <c r="F41" s="6"/>
      <c r="G41" s="21"/>
      <c r="H41" s="33"/>
      <c r="I41" s="21"/>
      <c r="J41" s="6"/>
      <c r="K41" s="22" t="e">
        <f t="shared" si="0"/>
        <v>#VALUE!</v>
      </c>
      <c r="L41" s="6"/>
      <c r="M41" s="23" t="e">
        <f t="shared" si="1"/>
        <v>#VALUE!</v>
      </c>
      <c r="N41" s="23" t="e">
        <f t="shared" si="2"/>
        <v>#VALUE!</v>
      </c>
      <c r="O41" s="5" t="e">
        <f t="shared" si="3"/>
        <v>#VALUE!</v>
      </c>
      <c r="P41" s="33"/>
      <c r="Q41" s="11" t="s">
        <v>36</v>
      </c>
      <c r="R41" s="24">
        <f t="shared" si="4"/>
        <v>0.15</v>
      </c>
      <c r="S41" s="11" t="s">
        <v>36</v>
      </c>
      <c r="T41" s="24">
        <f t="shared" si="5"/>
        <v>0.2</v>
      </c>
      <c r="U41" s="11" t="s">
        <v>36</v>
      </c>
      <c r="V41" s="25">
        <f t="shared" si="6"/>
        <v>0.25</v>
      </c>
      <c r="W41" s="26" t="s">
        <v>36</v>
      </c>
      <c r="X41" s="25">
        <f t="shared" si="7"/>
        <v>0.4</v>
      </c>
      <c r="Y41" s="27">
        <f t="shared" si="8"/>
        <v>1</v>
      </c>
      <c r="Z41" s="6"/>
      <c r="AA41" s="28" t="e">
        <f t="shared" si="9"/>
        <v>#VALUE!</v>
      </c>
      <c r="AB41" s="6"/>
      <c r="AC41" s="28" t="e">
        <f t="shared" si="10"/>
        <v>#VALUE!</v>
      </c>
      <c r="AD41" s="28" t="e">
        <f t="shared" si="11"/>
        <v>#VALUE!</v>
      </c>
      <c r="AE41" s="5" t="e">
        <f t="shared" si="14"/>
        <v>#VALUE!</v>
      </c>
      <c r="AF41" s="5">
        <f>LOOKUP($Y41,'Criterios CID'!$BH$22:$BH$42,'Criterios CID'!$BI$22:$BI$42)</f>
        <v>0</v>
      </c>
      <c r="AG41" s="5" t="e">
        <f t="shared" si="12"/>
        <v>#VALUE!</v>
      </c>
      <c r="AH41" s="5" t="e">
        <f t="shared" si="13"/>
        <v>#VALUE!</v>
      </c>
      <c r="AI41" s="34" t="e">
        <f>LOOKUP($AH41,'Criterios CID'!$BI$16:$BI$18,'Criterios CID'!$BH$17:$BH$18)</f>
        <v>#VALUE!</v>
      </c>
    </row>
    <row r="42" spans="1:35" ht="95.25" customHeight="1" x14ac:dyDescent="0.25">
      <c r="A42" s="9" t="e">
        <f>'Inventario Activos'!#REF!</f>
        <v>#REF!</v>
      </c>
      <c r="B42" s="9" t="e">
        <f>'Inventario Activos'!#REF!</f>
        <v>#REF!</v>
      </c>
      <c r="C42" s="7" t="e">
        <f>'Inventario Activos'!#REF!</f>
        <v>#REF!</v>
      </c>
      <c r="D42" s="7" t="e">
        <f>'Inventario Activos'!#REF!</f>
        <v>#REF!</v>
      </c>
      <c r="E42" s="10" t="s">
        <v>301</v>
      </c>
      <c r="F42" s="6"/>
      <c r="G42" s="21"/>
      <c r="H42" s="33"/>
      <c r="I42" s="21"/>
      <c r="J42" s="6"/>
      <c r="K42" s="22" t="e">
        <f t="shared" si="0"/>
        <v>#VALUE!</v>
      </c>
      <c r="L42" s="6"/>
      <c r="M42" s="23" t="e">
        <f t="shared" si="1"/>
        <v>#VALUE!</v>
      </c>
      <c r="N42" s="23" t="e">
        <f t="shared" si="2"/>
        <v>#VALUE!</v>
      </c>
      <c r="O42" s="5" t="e">
        <f t="shared" si="3"/>
        <v>#VALUE!</v>
      </c>
      <c r="P42" s="33"/>
      <c r="Q42" s="11" t="s">
        <v>36</v>
      </c>
      <c r="R42" s="24">
        <f t="shared" si="4"/>
        <v>0.15</v>
      </c>
      <c r="S42" s="11" t="s">
        <v>36</v>
      </c>
      <c r="T42" s="24">
        <f t="shared" si="5"/>
        <v>0.2</v>
      </c>
      <c r="U42" s="11" t="s">
        <v>36</v>
      </c>
      <c r="V42" s="25">
        <f t="shared" si="6"/>
        <v>0.25</v>
      </c>
      <c r="W42" s="26" t="s">
        <v>36</v>
      </c>
      <c r="X42" s="25">
        <f t="shared" si="7"/>
        <v>0.4</v>
      </c>
      <c r="Y42" s="27">
        <f t="shared" si="8"/>
        <v>1</v>
      </c>
      <c r="Z42" s="6"/>
      <c r="AA42" s="28" t="e">
        <f t="shared" si="9"/>
        <v>#VALUE!</v>
      </c>
      <c r="AB42" s="6"/>
      <c r="AC42" s="28" t="e">
        <f t="shared" si="10"/>
        <v>#VALUE!</v>
      </c>
      <c r="AD42" s="28" t="e">
        <f t="shared" si="11"/>
        <v>#VALUE!</v>
      </c>
      <c r="AE42" s="5" t="e">
        <f t="shared" si="14"/>
        <v>#VALUE!</v>
      </c>
      <c r="AF42" s="5">
        <f>LOOKUP($Y42,'Criterios CID'!$BH$22:$BH$42,'Criterios CID'!$BI$22:$BI$42)</f>
        <v>0</v>
      </c>
      <c r="AG42" s="5" t="e">
        <f t="shared" si="12"/>
        <v>#VALUE!</v>
      </c>
      <c r="AH42" s="5" t="e">
        <f t="shared" si="13"/>
        <v>#VALUE!</v>
      </c>
      <c r="AI42" s="34" t="e">
        <f>LOOKUP($AH42,'Criterios CID'!$BI$16:$BI$18,'Criterios CID'!$BH$17:$BH$18)</f>
        <v>#VALUE!</v>
      </c>
    </row>
    <row r="43" spans="1:35" ht="95.25" customHeight="1" x14ac:dyDescent="0.25">
      <c r="A43" s="9" t="e">
        <f>'Inventario Activos'!#REF!</f>
        <v>#REF!</v>
      </c>
      <c r="B43" s="9" t="e">
        <f>'Inventario Activos'!#REF!</f>
        <v>#REF!</v>
      </c>
      <c r="C43" s="7" t="e">
        <f>'Inventario Activos'!#REF!</f>
        <v>#REF!</v>
      </c>
      <c r="D43" s="7" t="e">
        <f>'Inventario Activos'!#REF!</f>
        <v>#REF!</v>
      </c>
      <c r="E43" s="10" t="s">
        <v>302</v>
      </c>
      <c r="F43" s="6"/>
      <c r="G43" s="21"/>
      <c r="H43" s="33"/>
      <c r="I43" s="21"/>
      <c r="J43" s="6"/>
      <c r="K43" s="22" t="e">
        <f t="shared" si="0"/>
        <v>#VALUE!</v>
      </c>
      <c r="L43" s="6"/>
      <c r="M43" s="23" t="e">
        <f t="shared" si="1"/>
        <v>#VALUE!</v>
      </c>
      <c r="N43" s="23" t="e">
        <f t="shared" si="2"/>
        <v>#VALUE!</v>
      </c>
      <c r="O43" s="5" t="e">
        <f t="shared" si="3"/>
        <v>#VALUE!</v>
      </c>
      <c r="P43" s="33"/>
      <c r="Q43" s="11" t="s">
        <v>36</v>
      </c>
      <c r="R43" s="24">
        <f t="shared" si="4"/>
        <v>0.15</v>
      </c>
      <c r="S43" s="11" t="s">
        <v>36</v>
      </c>
      <c r="T43" s="24">
        <f t="shared" si="5"/>
        <v>0.2</v>
      </c>
      <c r="U43" s="11" t="s">
        <v>36</v>
      </c>
      <c r="V43" s="25">
        <f t="shared" si="6"/>
        <v>0.25</v>
      </c>
      <c r="W43" s="26" t="s">
        <v>36</v>
      </c>
      <c r="X43" s="25">
        <f t="shared" si="7"/>
        <v>0.4</v>
      </c>
      <c r="Y43" s="27">
        <f t="shared" si="8"/>
        <v>1</v>
      </c>
      <c r="Z43" s="6"/>
      <c r="AA43" s="28" t="e">
        <f t="shared" si="9"/>
        <v>#VALUE!</v>
      </c>
      <c r="AB43" s="6"/>
      <c r="AC43" s="28" t="e">
        <f t="shared" si="10"/>
        <v>#VALUE!</v>
      </c>
      <c r="AD43" s="28" t="e">
        <f t="shared" si="11"/>
        <v>#VALUE!</v>
      </c>
      <c r="AE43" s="5" t="e">
        <f t="shared" si="14"/>
        <v>#VALUE!</v>
      </c>
      <c r="AF43" s="5">
        <f>LOOKUP($Y43,'Criterios CID'!$BH$22:$BH$42,'Criterios CID'!$BI$22:$BI$42)</f>
        <v>0</v>
      </c>
      <c r="AG43" s="5" t="e">
        <f t="shared" si="12"/>
        <v>#VALUE!</v>
      </c>
      <c r="AH43" s="5" t="e">
        <f t="shared" si="13"/>
        <v>#VALUE!</v>
      </c>
      <c r="AI43" s="34" t="e">
        <f>LOOKUP($AH43,'Criterios CID'!$BI$16:$BI$18,'Criterios CID'!$BH$17:$BH$18)</f>
        <v>#VALUE!</v>
      </c>
    </row>
    <row r="44" spans="1:35" ht="95.25" customHeight="1" x14ac:dyDescent="0.25">
      <c r="A44" s="9" t="e">
        <f>'Inventario Activos'!#REF!</f>
        <v>#REF!</v>
      </c>
      <c r="B44" s="9" t="e">
        <f>'Inventario Activos'!#REF!</f>
        <v>#REF!</v>
      </c>
      <c r="C44" s="7" t="e">
        <f>'Inventario Activos'!#REF!</f>
        <v>#REF!</v>
      </c>
      <c r="D44" s="7" t="e">
        <f>'Inventario Activos'!#REF!</f>
        <v>#REF!</v>
      </c>
      <c r="E44" s="10" t="s">
        <v>303</v>
      </c>
      <c r="F44" s="6"/>
      <c r="G44" s="21"/>
      <c r="H44" s="33"/>
      <c r="I44" s="21"/>
      <c r="J44" s="6"/>
      <c r="K44" s="22" t="e">
        <f t="shared" si="0"/>
        <v>#VALUE!</v>
      </c>
      <c r="L44" s="6"/>
      <c r="M44" s="23" t="e">
        <f t="shared" si="1"/>
        <v>#VALUE!</v>
      </c>
      <c r="N44" s="23" t="e">
        <f t="shared" si="2"/>
        <v>#VALUE!</v>
      </c>
      <c r="O44" s="5" t="e">
        <f t="shared" si="3"/>
        <v>#VALUE!</v>
      </c>
      <c r="P44" s="33"/>
      <c r="Q44" s="11" t="s">
        <v>36</v>
      </c>
      <c r="R44" s="24">
        <f t="shared" si="4"/>
        <v>0.15</v>
      </c>
      <c r="S44" s="11" t="s">
        <v>36</v>
      </c>
      <c r="T44" s="24">
        <f t="shared" si="5"/>
        <v>0.2</v>
      </c>
      <c r="U44" s="11" t="s">
        <v>36</v>
      </c>
      <c r="V44" s="25">
        <f t="shared" si="6"/>
        <v>0.25</v>
      </c>
      <c r="W44" s="26" t="s">
        <v>36</v>
      </c>
      <c r="X44" s="25">
        <f t="shared" si="7"/>
        <v>0.4</v>
      </c>
      <c r="Y44" s="27">
        <f t="shared" si="8"/>
        <v>1</v>
      </c>
      <c r="Z44" s="6"/>
      <c r="AA44" s="28" t="e">
        <f t="shared" si="9"/>
        <v>#VALUE!</v>
      </c>
      <c r="AB44" s="6"/>
      <c r="AC44" s="28" t="e">
        <f t="shared" si="10"/>
        <v>#VALUE!</v>
      </c>
      <c r="AD44" s="28" t="e">
        <f t="shared" si="11"/>
        <v>#VALUE!</v>
      </c>
      <c r="AE44" s="5" t="e">
        <f t="shared" si="14"/>
        <v>#VALUE!</v>
      </c>
      <c r="AF44" s="5">
        <f>LOOKUP($Y44,'Criterios CID'!$BH$22:$BH$42,'Criterios CID'!$BI$22:$BI$42)</f>
        <v>0</v>
      </c>
      <c r="AG44" s="5" t="e">
        <f t="shared" si="12"/>
        <v>#VALUE!</v>
      </c>
      <c r="AH44" s="5" t="e">
        <f t="shared" si="13"/>
        <v>#VALUE!</v>
      </c>
      <c r="AI44" s="34" t="e">
        <f>LOOKUP($AH44,'Criterios CID'!$BI$16:$BI$18,'Criterios CID'!$BH$17:$BH$18)</f>
        <v>#VALUE!</v>
      </c>
    </row>
    <row r="45" spans="1:35" ht="95.25" customHeight="1" x14ac:dyDescent="0.25">
      <c r="A45" s="9" t="e">
        <f>'Inventario Activos'!#REF!</f>
        <v>#REF!</v>
      </c>
      <c r="B45" s="9" t="e">
        <f>'Inventario Activos'!#REF!</f>
        <v>#REF!</v>
      </c>
      <c r="C45" s="7" t="e">
        <f>'Inventario Activos'!#REF!</f>
        <v>#REF!</v>
      </c>
      <c r="D45" s="7" t="e">
        <f>'Inventario Activos'!#REF!</f>
        <v>#REF!</v>
      </c>
      <c r="E45" s="10" t="s">
        <v>304</v>
      </c>
      <c r="F45" s="6"/>
      <c r="G45" s="21"/>
      <c r="H45" s="33"/>
      <c r="I45" s="21"/>
      <c r="J45" s="6"/>
      <c r="K45" s="22" t="e">
        <f t="shared" si="0"/>
        <v>#VALUE!</v>
      </c>
      <c r="L45" s="6"/>
      <c r="M45" s="23" t="e">
        <f t="shared" si="1"/>
        <v>#VALUE!</v>
      </c>
      <c r="N45" s="23" t="e">
        <f t="shared" si="2"/>
        <v>#VALUE!</v>
      </c>
      <c r="O45" s="5" t="e">
        <f t="shared" si="3"/>
        <v>#VALUE!</v>
      </c>
      <c r="P45" s="33"/>
      <c r="Q45" s="11" t="s">
        <v>36</v>
      </c>
      <c r="R45" s="24">
        <f t="shared" si="4"/>
        <v>0.15</v>
      </c>
      <c r="S45" s="11" t="s">
        <v>36</v>
      </c>
      <c r="T45" s="24">
        <f t="shared" si="5"/>
        <v>0.2</v>
      </c>
      <c r="U45" s="11" t="s">
        <v>36</v>
      </c>
      <c r="V45" s="25">
        <f t="shared" si="6"/>
        <v>0.25</v>
      </c>
      <c r="W45" s="26" t="s">
        <v>36</v>
      </c>
      <c r="X45" s="25">
        <f t="shared" si="7"/>
        <v>0.4</v>
      </c>
      <c r="Y45" s="27">
        <f t="shared" si="8"/>
        <v>1</v>
      </c>
      <c r="Z45" s="6"/>
      <c r="AA45" s="28" t="e">
        <f t="shared" si="9"/>
        <v>#VALUE!</v>
      </c>
      <c r="AB45" s="6"/>
      <c r="AC45" s="28" t="e">
        <f t="shared" si="10"/>
        <v>#VALUE!</v>
      </c>
      <c r="AD45" s="28" t="e">
        <f t="shared" si="11"/>
        <v>#VALUE!</v>
      </c>
      <c r="AE45" s="5" t="e">
        <f t="shared" si="14"/>
        <v>#VALUE!</v>
      </c>
      <c r="AF45" s="5">
        <f>LOOKUP($Y45,'Criterios CID'!$BH$22:$BH$42,'Criterios CID'!$BI$22:$BI$42)</f>
        <v>0</v>
      </c>
      <c r="AG45" s="5" t="e">
        <f t="shared" si="12"/>
        <v>#VALUE!</v>
      </c>
      <c r="AH45" s="5" t="e">
        <f t="shared" si="13"/>
        <v>#VALUE!</v>
      </c>
      <c r="AI45" s="34" t="e">
        <f>LOOKUP($AH45,'Criterios CID'!$BI$16:$BI$18,'Criterios CID'!$BH$17:$BH$18)</f>
        <v>#VALUE!</v>
      </c>
    </row>
    <row r="46" spans="1:35" ht="95.25" customHeight="1" x14ac:dyDescent="0.25">
      <c r="A46" s="9" t="e">
        <f>'Inventario Activos'!#REF!</f>
        <v>#REF!</v>
      </c>
      <c r="B46" s="9" t="e">
        <f>'Inventario Activos'!#REF!</f>
        <v>#REF!</v>
      </c>
      <c r="C46" s="7" t="e">
        <f>'Inventario Activos'!#REF!</f>
        <v>#REF!</v>
      </c>
      <c r="D46" s="7" t="e">
        <f>'Inventario Activos'!#REF!</f>
        <v>#REF!</v>
      </c>
      <c r="E46" s="10" t="s">
        <v>305</v>
      </c>
      <c r="F46" s="6"/>
      <c r="G46" s="21"/>
      <c r="H46" s="33"/>
      <c r="I46" s="21"/>
      <c r="J46" s="6"/>
      <c r="K46" s="22" t="e">
        <f t="shared" si="0"/>
        <v>#VALUE!</v>
      </c>
      <c r="L46" s="6"/>
      <c r="M46" s="23" t="e">
        <f t="shared" si="1"/>
        <v>#VALUE!</v>
      </c>
      <c r="N46" s="23" t="e">
        <f t="shared" si="2"/>
        <v>#VALUE!</v>
      </c>
      <c r="O46" s="5" t="e">
        <f t="shared" si="3"/>
        <v>#VALUE!</v>
      </c>
      <c r="P46" s="33"/>
      <c r="Q46" s="11" t="s">
        <v>36</v>
      </c>
      <c r="R46" s="24">
        <f t="shared" si="4"/>
        <v>0.15</v>
      </c>
      <c r="S46" s="11" t="s">
        <v>36</v>
      </c>
      <c r="T46" s="24">
        <f t="shared" si="5"/>
        <v>0.2</v>
      </c>
      <c r="U46" s="11" t="s">
        <v>36</v>
      </c>
      <c r="V46" s="25">
        <f t="shared" si="6"/>
        <v>0.25</v>
      </c>
      <c r="W46" s="26" t="s">
        <v>36</v>
      </c>
      <c r="X46" s="25">
        <f t="shared" si="7"/>
        <v>0.4</v>
      </c>
      <c r="Y46" s="27">
        <f t="shared" si="8"/>
        <v>1</v>
      </c>
      <c r="Z46" s="6"/>
      <c r="AA46" s="28" t="e">
        <f t="shared" si="9"/>
        <v>#VALUE!</v>
      </c>
      <c r="AB46" s="6"/>
      <c r="AC46" s="28" t="e">
        <f t="shared" si="10"/>
        <v>#VALUE!</v>
      </c>
      <c r="AD46" s="28" t="e">
        <f t="shared" si="11"/>
        <v>#VALUE!</v>
      </c>
      <c r="AE46" s="5" t="e">
        <f t="shared" si="14"/>
        <v>#VALUE!</v>
      </c>
      <c r="AF46" s="5">
        <f>LOOKUP($Y46,'Criterios CID'!$BH$22:$BH$42,'Criterios CID'!$BI$22:$BI$42)</f>
        <v>0</v>
      </c>
      <c r="AG46" s="5" t="e">
        <f t="shared" si="12"/>
        <v>#VALUE!</v>
      </c>
      <c r="AH46" s="5" t="e">
        <f t="shared" si="13"/>
        <v>#VALUE!</v>
      </c>
      <c r="AI46" s="34" t="e">
        <f>LOOKUP($AH46,'Criterios CID'!$BI$16:$BI$18,'Criterios CID'!$BH$17:$BH$18)</f>
        <v>#VALUE!</v>
      </c>
    </row>
    <row r="47" spans="1:35" ht="95.25" customHeight="1" x14ac:dyDescent="0.25">
      <c r="A47" s="9" t="e">
        <f>'Inventario Activos'!#REF!</f>
        <v>#REF!</v>
      </c>
      <c r="B47" s="9" t="e">
        <f>'Inventario Activos'!#REF!</f>
        <v>#REF!</v>
      </c>
      <c r="C47" s="7" t="e">
        <f>'Inventario Activos'!#REF!</f>
        <v>#REF!</v>
      </c>
      <c r="D47" s="7" t="e">
        <f>'Inventario Activos'!#REF!</f>
        <v>#REF!</v>
      </c>
      <c r="E47" s="10" t="s">
        <v>306</v>
      </c>
      <c r="F47" s="6"/>
      <c r="G47" s="21"/>
      <c r="H47" s="33"/>
      <c r="I47" s="21"/>
      <c r="J47" s="6"/>
      <c r="K47" s="22" t="e">
        <f t="shared" si="0"/>
        <v>#VALUE!</v>
      </c>
      <c r="L47" s="6"/>
      <c r="M47" s="23" t="e">
        <f t="shared" si="1"/>
        <v>#VALUE!</v>
      </c>
      <c r="N47" s="23" t="e">
        <f t="shared" si="2"/>
        <v>#VALUE!</v>
      </c>
      <c r="O47" s="5" t="e">
        <f t="shared" si="3"/>
        <v>#VALUE!</v>
      </c>
      <c r="P47" s="33"/>
      <c r="Q47" s="11" t="s">
        <v>36</v>
      </c>
      <c r="R47" s="24">
        <f t="shared" si="4"/>
        <v>0.15</v>
      </c>
      <c r="S47" s="11" t="s">
        <v>36</v>
      </c>
      <c r="T47" s="24">
        <f t="shared" si="5"/>
        <v>0.2</v>
      </c>
      <c r="U47" s="11" t="s">
        <v>36</v>
      </c>
      <c r="V47" s="25">
        <f t="shared" si="6"/>
        <v>0.25</v>
      </c>
      <c r="W47" s="26" t="s">
        <v>36</v>
      </c>
      <c r="X47" s="25">
        <f t="shared" si="7"/>
        <v>0.4</v>
      </c>
      <c r="Y47" s="27">
        <f t="shared" si="8"/>
        <v>1</v>
      </c>
      <c r="Z47" s="6"/>
      <c r="AA47" s="28" t="e">
        <f t="shared" si="9"/>
        <v>#VALUE!</v>
      </c>
      <c r="AB47" s="6"/>
      <c r="AC47" s="28" t="e">
        <f t="shared" si="10"/>
        <v>#VALUE!</v>
      </c>
      <c r="AD47" s="28" t="e">
        <f t="shared" si="11"/>
        <v>#VALUE!</v>
      </c>
      <c r="AE47" s="5" t="e">
        <f t="shared" si="14"/>
        <v>#VALUE!</v>
      </c>
      <c r="AF47" s="5">
        <f>LOOKUP($Y47,'Criterios CID'!$BH$22:$BH$42,'Criterios CID'!$BI$22:$BI$42)</f>
        <v>0</v>
      </c>
      <c r="AG47" s="5" t="e">
        <f t="shared" si="12"/>
        <v>#VALUE!</v>
      </c>
      <c r="AH47" s="5" t="e">
        <f t="shared" si="13"/>
        <v>#VALUE!</v>
      </c>
      <c r="AI47" s="34" t="e">
        <f>LOOKUP($AH47,'Criterios CID'!$BI$16:$BI$18,'Criterios CID'!$BH$17:$BH$18)</f>
        <v>#VALUE!</v>
      </c>
    </row>
    <row r="48" spans="1:35" ht="95.25" customHeight="1" x14ac:dyDescent="0.25">
      <c r="A48" s="9" t="e">
        <f>'Inventario Activos'!#REF!</f>
        <v>#REF!</v>
      </c>
      <c r="B48" s="9" t="e">
        <f>'Inventario Activos'!#REF!</f>
        <v>#REF!</v>
      </c>
      <c r="C48" s="7" t="e">
        <f>'Inventario Activos'!#REF!</f>
        <v>#REF!</v>
      </c>
      <c r="D48" s="7" t="e">
        <f>'Inventario Activos'!#REF!</f>
        <v>#REF!</v>
      </c>
      <c r="E48" s="10" t="s">
        <v>307</v>
      </c>
      <c r="F48" s="6"/>
      <c r="G48" s="21"/>
      <c r="H48" s="33"/>
      <c r="I48" s="21"/>
      <c r="J48" s="6"/>
      <c r="K48" s="22" t="e">
        <f t="shared" si="0"/>
        <v>#VALUE!</v>
      </c>
      <c r="L48" s="6"/>
      <c r="M48" s="23" t="e">
        <f t="shared" si="1"/>
        <v>#VALUE!</v>
      </c>
      <c r="N48" s="23" t="e">
        <f t="shared" si="2"/>
        <v>#VALUE!</v>
      </c>
      <c r="O48" s="5" t="e">
        <f t="shared" si="3"/>
        <v>#VALUE!</v>
      </c>
      <c r="P48" s="33"/>
      <c r="Q48" s="11" t="s">
        <v>36</v>
      </c>
      <c r="R48" s="24">
        <f t="shared" si="4"/>
        <v>0.15</v>
      </c>
      <c r="S48" s="11" t="s">
        <v>36</v>
      </c>
      <c r="T48" s="24">
        <f t="shared" si="5"/>
        <v>0.2</v>
      </c>
      <c r="U48" s="11" t="s">
        <v>36</v>
      </c>
      <c r="V48" s="25">
        <f t="shared" si="6"/>
        <v>0.25</v>
      </c>
      <c r="W48" s="26" t="s">
        <v>36</v>
      </c>
      <c r="X48" s="25">
        <f t="shared" si="7"/>
        <v>0.4</v>
      </c>
      <c r="Y48" s="27">
        <f t="shared" si="8"/>
        <v>1</v>
      </c>
      <c r="Z48" s="6"/>
      <c r="AA48" s="28" t="e">
        <f t="shared" si="9"/>
        <v>#VALUE!</v>
      </c>
      <c r="AB48" s="6"/>
      <c r="AC48" s="28" t="e">
        <f t="shared" si="10"/>
        <v>#VALUE!</v>
      </c>
      <c r="AD48" s="28" t="e">
        <f t="shared" si="11"/>
        <v>#VALUE!</v>
      </c>
      <c r="AE48" s="5" t="e">
        <f t="shared" si="14"/>
        <v>#VALUE!</v>
      </c>
      <c r="AF48" s="5">
        <f>LOOKUP($Y48,'Criterios CID'!$BH$22:$BH$42,'Criterios CID'!$BI$22:$BI$42)</f>
        <v>0</v>
      </c>
      <c r="AG48" s="5" t="e">
        <f t="shared" si="12"/>
        <v>#VALUE!</v>
      </c>
      <c r="AH48" s="5" t="e">
        <f t="shared" si="13"/>
        <v>#VALUE!</v>
      </c>
      <c r="AI48" s="34" t="e">
        <f>LOOKUP($AH48,'Criterios CID'!$BI$16:$BI$18,'Criterios CID'!$BH$17:$BH$18)</f>
        <v>#VALUE!</v>
      </c>
    </row>
    <row r="49" spans="1:35" ht="95.25" customHeight="1" x14ac:dyDescent="0.25">
      <c r="A49" s="9" t="e">
        <f>'Inventario Activos'!#REF!</f>
        <v>#REF!</v>
      </c>
      <c r="B49" s="9" t="e">
        <f>'Inventario Activos'!#REF!</f>
        <v>#REF!</v>
      </c>
      <c r="C49" s="7" t="e">
        <f>'Inventario Activos'!#REF!</f>
        <v>#REF!</v>
      </c>
      <c r="D49" s="7" t="e">
        <f>'Inventario Activos'!#REF!</f>
        <v>#REF!</v>
      </c>
      <c r="E49" s="10" t="s">
        <v>308</v>
      </c>
      <c r="F49" s="6"/>
      <c r="G49" s="21"/>
      <c r="H49" s="33"/>
      <c r="I49" s="21"/>
      <c r="J49" s="6"/>
      <c r="K49" s="22" t="e">
        <f t="shared" si="0"/>
        <v>#VALUE!</v>
      </c>
      <c r="L49" s="6"/>
      <c r="M49" s="23" t="e">
        <f t="shared" si="1"/>
        <v>#VALUE!</v>
      </c>
      <c r="N49" s="23" t="e">
        <f t="shared" si="2"/>
        <v>#VALUE!</v>
      </c>
      <c r="O49" s="5" t="e">
        <f t="shared" si="3"/>
        <v>#VALUE!</v>
      </c>
      <c r="P49" s="33"/>
      <c r="Q49" s="11" t="s">
        <v>36</v>
      </c>
      <c r="R49" s="24">
        <f t="shared" si="4"/>
        <v>0.15</v>
      </c>
      <c r="S49" s="11" t="s">
        <v>36</v>
      </c>
      <c r="T49" s="24">
        <f t="shared" si="5"/>
        <v>0.2</v>
      </c>
      <c r="U49" s="11" t="s">
        <v>36</v>
      </c>
      <c r="V49" s="25">
        <f t="shared" si="6"/>
        <v>0.25</v>
      </c>
      <c r="W49" s="26" t="s">
        <v>36</v>
      </c>
      <c r="X49" s="25">
        <f t="shared" si="7"/>
        <v>0.4</v>
      </c>
      <c r="Y49" s="27">
        <f t="shared" si="8"/>
        <v>1</v>
      </c>
      <c r="Z49" s="6"/>
      <c r="AA49" s="28" t="e">
        <f t="shared" si="9"/>
        <v>#VALUE!</v>
      </c>
      <c r="AB49" s="6"/>
      <c r="AC49" s="28" t="e">
        <f t="shared" si="10"/>
        <v>#VALUE!</v>
      </c>
      <c r="AD49" s="28" t="e">
        <f t="shared" si="11"/>
        <v>#VALUE!</v>
      </c>
      <c r="AE49" s="5" t="e">
        <f t="shared" si="14"/>
        <v>#VALUE!</v>
      </c>
      <c r="AF49" s="5">
        <f>LOOKUP($Y49,'Criterios CID'!$BH$22:$BH$42,'Criterios CID'!$BI$22:$BI$42)</f>
        <v>0</v>
      </c>
      <c r="AG49" s="5" t="e">
        <f t="shared" si="12"/>
        <v>#VALUE!</v>
      </c>
      <c r="AH49" s="5" t="e">
        <f t="shared" si="13"/>
        <v>#VALUE!</v>
      </c>
      <c r="AI49" s="34" t="e">
        <f>LOOKUP($AH49,'Criterios CID'!$BI$16:$BI$18,'Criterios CID'!$BH$17:$BH$18)</f>
        <v>#VALUE!</v>
      </c>
    </row>
    <row r="50" spans="1:35" ht="95.25" customHeight="1" x14ac:dyDescent="0.25">
      <c r="A50" s="9" t="e">
        <f>'Inventario Activos'!#REF!</f>
        <v>#REF!</v>
      </c>
      <c r="B50" s="9" t="e">
        <f>'Inventario Activos'!#REF!</f>
        <v>#REF!</v>
      </c>
      <c r="C50" s="7" t="e">
        <f>'Inventario Activos'!#REF!</f>
        <v>#REF!</v>
      </c>
      <c r="D50" s="7" t="e">
        <f>'Inventario Activos'!#REF!</f>
        <v>#REF!</v>
      </c>
      <c r="E50" s="10" t="s">
        <v>309</v>
      </c>
      <c r="F50" s="6"/>
      <c r="G50" s="21"/>
      <c r="H50" s="33"/>
      <c r="I50" s="21"/>
      <c r="J50" s="6"/>
      <c r="K50" s="22" t="e">
        <f t="shared" si="0"/>
        <v>#VALUE!</v>
      </c>
      <c r="L50" s="6"/>
      <c r="M50" s="23" t="e">
        <f t="shared" si="1"/>
        <v>#VALUE!</v>
      </c>
      <c r="N50" s="23" t="e">
        <f t="shared" si="2"/>
        <v>#VALUE!</v>
      </c>
      <c r="O50" s="5" t="e">
        <f t="shared" si="3"/>
        <v>#VALUE!</v>
      </c>
      <c r="P50" s="33"/>
      <c r="Q50" s="11" t="s">
        <v>36</v>
      </c>
      <c r="R50" s="24">
        <f t="shared" si="4"/>
        <v>0.15</v>
      </c>
      <c r="S50" s="11" t="s">
        <v>36</v>
      </c>
      <c r="T50" s="24">
        <f t="shared" si="5"/>
        <v>0.2</v>
      </c>
      <c r="U50" s="11" t="s">
        <v>36</v>
      </c>
      <c r="V50" s="25">
        <f t="shared" si="6"/>
        <v>0.25</v>
      </c>
      <c r="W50" s="26" t="s">
        <v>36</v>
      </c>
      <c r="X50" s="25">
        <f t="shared" si="7"/>
        <v>0.4</v>
      </c>
      <c r="Y50" s="27">
        <f t="shared" si="8"/>
        <v>1</v>
      </c>
      <c r="Z50" s="6"/>
      <c r="AA50" s="28" t="e">
        <f t="shared" si="9"/>
        <v>#VALUE!</v>
      </c>
      <c r="AB50" s="6"/>
      <c r="AC50" s="28" t="e">
        <f t="shared" si="10"/>
        <v>#VALUE!</v>
      </c>
      <c r="AD50" s="28" t="e">
        <f t="shared" si="11"/>
        <v>#VALUE!</v>
      </c>
      <c r="AE50" s="5" t="e">
        <f t="shared" si="14"/>
        <v>#VALUE!</v>
      </c>
      <c r="AF50" s="5">
        <f>LOOKUP($Y50,'Criterios CID'!$BH$22:$BH$42,'Criterios CID'!$BI$22:$BI$42)</f>
        <v>0</v>
      </c>
      <c r="AG50" s="5" t="e">
        <f t="shared" si="12"/>
        <v>#VALUE!</v>
      </c>
      <c r="AH50" s="5" t="e">
        <f t="shared" si="13"/>
        <v>#VALUE!</v>
      </c>
      <c r="AI50" s="34" t="e">
        <f>LOOKUP($AH50,'Criterios CID'!$BI$16:$BI$18,'Criterios CID'!$BH$17:$BH$18)</f>
        <v>#VALUE!</v>
      </c>
    </row>
    <row r="51" spans="1:35" ht="95.25" customHeight="1" x14ac:dyDescent="0.25">
      <c r="A51" s="9" t="e">
        <f>'Inventario Activos'!#REF!</f>
        <v>#REF!</v>
      </c>
      <c r="B51" s="9" t="e">
        <f>'Inventario Activos'!#REF!</f>
        <v>#REF!</v>
      </c>
      <c r="C51" s="7" t="e">
        <f>'Inventario Activos'!#REF!</f>
        <v>#REF!</v>
      </c>
      <c r="D51" s="7" t="e">
        <f>'Inventario Activos'!#REF!</f>
        <v>#REF!</v>
      </c>
      <c r="E51" s="10" t="s">
        <v>310</v>
      </c>
      <c r="F51" s="6"/>
      <c r="G51" s="21"/>
      <c r="H51" s="33"/>
      <c r="I51" s="21"/>
      <c r="J51" s="6"/>
      <c r="K51" s="22" t="e">
        <f t="shared" si="0"/>
        <v>#VALUE!</v>
      </c>
      <c r="L51" s="6"/>
      <c r="M51" s="23" t="e">
        <f t="shared" si="1"/>
        <v>#VALUE!</v>
      </c>
      <c r="N51" s="23" t="e">
        <f t="shared" si="2"/>
        <v>#VALUE!</v>
      </c>
      <c r="O51" s="5" t="e">
        <f t="shared" si="3"/>
        <v>#VALUE!</v>
      </c>
      <c r="P51" s="33"/>
      <c r="Q51" s="11" t="s">
        <v>36</v>
      </c>
      <c r="R51" s="24">
        <f t="shared" si="4"/>
        <v>0.15</v>
      </c>
      <c r="S51" s="11" t="s">
        <v>36</v>
      </c>
      <c r="T51" s="24">
        <f t="shared" si="5"/>
        <v>0.2</v>
      </c>
      <c r="U51" s="11" t="s">
        <v>36</v>
      </c>
      <c r="V51" s="25">
        <f t="shared" si="6"/>
        <v>0.25</v>
      </c>
      <c r="W51" s="26" t="s">
        <v>36</v>
      </c>
      <c r="X51" s="25">
        <f t="shared" si="7"/>
        <v>0.4</v>
      </c>
      <c r="Y51" s="27">
        <f t="shared" si="8"/>
        <v>1</v>
      </c>
      <c r="Z51" s="6"/>
      <c r="AA51" s="28" t="e">
        <f t="shared" si="9"/>
        <v>#VALUE!</v>
      </c>
      <c r="AB51" s="6"/>
      <c r="AC51" s="28" t="e">
        <f t="shared" si="10"/>
        <v>#VALUE!</v>
      </c>
      <c r="AD51" s="28" t="e">
        <f t="shared" si="11"/>
        <v>#VALUE!</v>
      </c>
      <c r="AE51" s="5" t="e">
        <f t="shared" si="14"/>
        <v>#VALUE!</v>
      </c>
      <c r="AF51" s="5">
        <f>LOOKUP($Y51,'Criterios CID'!$BH$22:$BH$42,'Criterios CID'!$BI$22:$BI$42)</f>
        <v>0</v>
      </c>
      <c r="AG51" s="5" t="e">
        <f t="shared" si="12"/>
        <v>#VALUE!</v>
      </c>
      <c r="AH51" s="5" t="e">
        <f t="shared" si="13"/>
        <v>#VALUE!</v>
      </c>
      <c r="AI51" s="34" t="e">
        <f>LOOKUP($AH51,'Criterios CID'!$BI$16:$BI$18,'Criterios CID'!$BH$17:$BH$18)</f>
        <v>#VALUE!</v>
      </c>
    </row>
    <row r="52" spans="1:35" ht="95.25" customHeight="1" x14ac:dyDescent="0.25">
      <c r="A52" s="9" t="e">
        <f>'Inventario Activos'!#REF!</f>
        <v>#REF!</v>
      </c>
      <c r="B52" s="9" t="e">
        <f>'Inventario Activos'!#REF!</f>
        <v>#REF!</v>
      </c>
      <c r="C52" s="7" t="e">
        <f>'Inventario Activos'!#REF!</f>
        <v>#REF!</v>
      </c>
      <c r="D52" s="7" t="e">
        <f>'Inventario Activos'!#REF!</f>
        <v>#REF!</v>
      </c>
      <c r="E52" s="10" t="s">
        <v>311</v>
      </c>
      <c r="F52" s="6"/>
      <c r="G52" s="21"/>
      <c r="H52" s="33"/>
      <c r="I52" s="21"/>
      <c r="J52" s="6"/>
      <c r="K52" s="22" t="e">
        <f t="shared" si="0"/>
        <v>#VALUE!</v>
      </c>
      <c r="L52" s="6"/>
      <c r="M52" s="23" t="e">
        <f t="shared" si="1"/>
        <v>#VALUE!</v>
      </c>
      <c r="N52" s="23" t="e">
        <f t="shared" si="2"/>
        <v>#VALUE!</v>
      </c>
      <c r="O52" s="5" t="e">
        <f t="shared" si="3"/>
        <v>#VALUE!</v>
      </c>
      <c r="P52" s="33"/>
      <c r="Q52" s="11" t="s">
        <v>36</v>
      </c>
      <c r="R52" s="24">
        <f t="shared" si="4"/>
        <v>0.15</v>
      </c>
      <c r="S52" s="11" t="s">
        <v>36</v>
      </c>
      <c r="T52" s="24">
        <f t="shared" si="5"/>
        <v>0.2</v>
      </c>
      <c r="U52" s="11" t="s">
        <v>36</v>
      </c>
      <c r="V52" s="25">
        <f t="shared" si="6"/>
        <v>0.25</v>
      </c>
      <c r="W52" s="26" t="s">
        <v>36</v>
      </c>
      <c r="X52" s="25">
        <f t="shared" si="7"/>
        <v>0.4</v>
      </c>
      <c r="Y52" s="27">
        <f t="shared" si="8"/>
        <v>1</v>
      </c>
      <c r="Z52" s="6"/>
      <c r="AA52" s="28" t="e">
        <f t="shared" si="9"/>
        <v>#VALUE!</v>
      </c>
      <c r="AB52" s="6"/>
      <c r="AC52" s="28" t="e">
        <f t="shared" si="10"/>
        <v>#VALUE!</v>
      </c>
      <c r="AD52" s="28" t="e">
        <f t="shared" si="11"/>
        <v>#VALUE!</v>
      </c>
      <c r="AE52" s="5" t="e">
        <f t="shared" si="14"/>
        <v>#VALUE!</v>
      </c>
      <c r="AF52" s="5">
        <f>LOOKUP($Y52,'Criterios CID'!$BH$22:$BH$42,'Criterios CID'!$BI$22:$BI$42)</f>
        <v>0</v>
      </c>
      <c r="AG52" s="5" t="e">
        <f t="shared" si="12"/>
        <v>#VALUE!</v>
      </c>
      <c r="AH52" s="5" t="e">
        <f t="shared" si="13"/>
        <v>#VALUE!</v>
      </c>
      <c r="AI52" s="34" t="e">
        <f>LOOKUP($AH52,'Criterios CID'!$BI$16:$BI$18,'Criterios CID'!$BH$17:$BH$18)</f>
        <v>#VALUE!</v>
      </c>
    </row>
    <row r="53" spans="1:35" ht="95.25" customHeight="1" x14ac:dyDescent="0.25">
      <c r="A53" s="9" t="e">
        <f>'Inventario Activos'!#REF!</f>
        <v>#REF!</v>
      </c>
      <c r="B53" s="9" t="e">
        <f>'Inventario Activos'!#REF!</f>
        <v>#REF!</v>
      </c>
      <c r="C53" s="7" t="e">
        <f>'Inventario Activos'!#REF!</f>
        <v>#REF!</v>
      </c>
      <c r="D53" s="7" t="e">
        <f>'Inventario Activos'!#REF!</f>
        <v>#REF!</v>
      </c>
      <c r="E53" s="10" t="s">
        <v>312</v>
      </c>
      <c r="F53" s="6"/>
      <c r="G53" s="21"/>
      <c r="H53" s="33"/>
      <c r="I53" s="21"/>
      <c r="J53" s="6"/>
      <c r="K53" s="22" t="e">
        <f t="shared" si="0"/>
        <v>#VALUE!</v>
      </c>
      <c r="L53" s="6"/>
      <c r="M53" s="23" t="e">
        <f t="shared" si="1"/>
        <v>#VALUE!</v>
      </c>
      <c r="N53" s="23" t="e">
        <f t="shared" si="2"/>
        <v>#VALUE!</v>
      </c>
      <c r="O53" s="5" t="e">
        <f t="shared" si="3"/>
        <v>#VALUE!</v>
      </c>
      <c r="P53" s="33"/>
      <c r="Q53" s="11" t="s">
        <v>36</v>
      </c>
      <c r="R53" s="24">
        <f t="shared" si="4"/>
        <v>0.15</v>
      </c>
      <c r="S53" s="11" t="s">
        <v>36</v>
      </c>
      <c r="T53" s="24">
        <f t="shared" si="5"/>
        <v>0.2</v>
      </c>
      <c r="U53" s="11" t="s">
        <v>36</v>
      </c>
      <c r="V53" s="25">
        <f t="shared" si="6"/>
        <v>0.25</v>
      </c>
      <c r="W53" s="26" t="s">
        <v>36</v>
      </c>
      <c r="X53" s="25">
        <f t="shared" si="7"/>
        <v>0.4</v>
      </c>
      <c r="Y53" s="27">
        <f t="shared" si="8"/>
        <v>1</v>
      </c>
      <c r="Z53" s="6"/>
      <c r="AA53" s="28" t="e">
        <f t="shared" si="9"/>
        <v>#VALUE!</v>
      </c>
      <c r="AB53" s="6"/>
      <c r="AC53" s="28" t="e">
        <f t="shared" si="10"/>
        <v>#VALUE!</v>
      </c>
      <c r="AD53" s="28" t="e">
        <f t="shared" si="11"/>
        <v>#VALUE!</v>
      </c>
      <c r="AE53" s="5" t="e">
        <f t="shared" si="14"/>
        <v>#VALUE!</v>
      </c>
      <c r="AF53" s="5">
        <f>LOOKUP($Y53,'Criterios CID'!$BH$22:$BH$42,'Criterios CID'!$BI$22:$BI$42)</f>
        <v>0</v>
      </c>
      <c r="AG53" s="5" t="e">
        <f t="shared" si="12"/>
        <v>#VALUE!</v>
      </c>
      <c r="AH53" s="5" t="e">
        <f t="shared" si="13"/>
        <v>#VALUE!</v>
      </c>
      <c r="AI53" s="34" t="e">
        <f>LOOKUP($AH53,'Criterios CID'!$BI$16:$BI$18,'Criterios CID'!$BH$17:$BH$18)</f>
        <v>#VALUE!</v>
      </c>
    </row>
    <row r="54" spans="1:35" ht="95.25" customHeight="1" x14ac:dyDescent="0.25">
      <c r="A54" s="9" t="e">
        <f>'Inventario Activos'!#REF!</f>
        <v>#REF!</v>
      </c>
      <c r="B54" s="9" t="e">
        <f>'Inventario Activos'!#REF!</f>
        <v>#REF!</v>
      </c>
      <c r="C54" s="7" t="e">
        <f>'Inventario Activos'!#REF!</f>
        <v>#REF!</v>
      </c>
      <c r="D54" s="7" t="e">
        <f>'Inventario Activos'!#REF!</f>
        <v>#REF!</v>
      </c>
      <c r="E54" s="10" t="s">
        <v>313</v>
      </c>
      <c r="F54" s="6"/>
      <c r="G54" s="21"/>
      <c r="H54" s="33"/>
      <c r="I54" s="21"/>
      <c r="J54" s="6"/>
      <c r="K54" s="22" t="e">
        <f t="shared" si="0"/>
        <v>#VALUE!</v>
      </c>
      <c r="L54" s="6"/>
      <c r="M54" s="23" t="e">
        <f t="shared" si="1"/>
        <v>#VALUE!</v>
      </c>
      <c r="N54" s="23" t="e">
        <f t="shared" si="2"/>
        <v>#VALUE!</v>
      </c>
      <c r="O54" s="5" t="e">
        <f t="shared" si="3"/>
        <v>#VALUE!</v>
      </c>
      <c r="P54" s="33"/>
      <c r="Q54" s="11" t="s">
        <v>36</v>
      </c>
      <c r="R54" s="24">
        <f t="shared" si="4"/>
        <v>0.15</v>
      </c>
      <c r="S54" s="11" t="s">
        <v>36</v>
      </c>
      <c r="T54" s="24">
        <f t="shared" si="5"/>
        <v>0.2</v>
      </c>
      <c r="U54" s="11" t="s">
        <v>36</v>
      </c>
      <c r="V54" s="25">
        <f t="shared" si="6"/>
        <v>0.25</v>
      </c>
      <c r="W54" s="26" t="s">
        <v>36</v>
      </c>
      <c r="X54" s="25">
        <f t="shared" si="7"/>
        <v>0.4</v>
      </c>
      <c r="Y54" s="27">
        <f t="shared" si="8"/>
        <v>1</v>
      </c>
      <c r="Z54" s="6"/>
      <c r="AA54" s="28" t="e">
        <f t="shared" si="9"/>
        <v>#VALUE!</v>
      </c>
      <c r="AB54" s="6"/>
      <c r="AC54" s="28" t="e">
        <f t="shared" si="10"/>
        <v>#VALUE!</v>
      </c>
      <c r="AD54" s="28" t="e">
        <f t="shared" si="11"/>
        <v>#VALUE!</v>
      </c>
      <c r="AE54" s="5" t="e">
        <f t="shared" si="14"/>
        <v>#VALUE!</v>
      </c>
      <c r="AF54" s="5">
        <f>LOOKUP($Y54,'Criterios CID'!$BH$22:$BH$42,'Criterios CID'!$BI$22:$BI$42)</f>
        <v>0</v>
      </c>
      <c r="AG54" s="5" t="e">
        <f t="shared" si="12"/>
        <v>#VALUE!</v>
      </c>
      <c r="AH54" s="5" t="e">
        <f t="shared" si="13"/>
        <v>#VALUE!</v>
      </c>
      <c r="AI54" s="34" t="e">
        <f>LOOKUP($AH54,'Criterios CID'!$BI$16:$BI$18,'Criterios CID'!$BH$17:$BH$18)</f>
        <v>#VALUE!</v>
      </c>
    </row>
    <row r="55" spans="1:35" ht="95.25" customHeight="1" x14ac:dyDescent="0.25">
      <c r="A55" s="9" t="e">
        <f>'Inventario Activos'!#REF!</f>
        <v>#REF!</v>
      </c>
      <c r="B55" s="9" t="e">
        <f>'Inventario Activos'!#REF!</f>
        <v>#REF!</v>
      </c>
      <c r="C55" s="7" t="e">
        <f>'Inventario Activos'!#REF!</f>
        <v>#REF!</v>
      </c>
      <c r="D55" s="7" t="e">
        <f>'Inventario Activos'!#REF!</f>
        <v>#REF!</v>
      </c>
      <c r="E55" s="10" t="s">
        <v>314</v>
      </c>
      <c r="F55" s="6"/>
      <c r="G55" s="21"/>
      <c r="H55" s="33"/>
      <c r="I55" s="21"/>
      <c r="J55" s="6"/>
      <c r="K55" s="22" t="e">
        <f t="shared" si="0"/>
        <v>#VALUE!</v>
      </c>
      <c r="L55" s="6"/>
      <c r="M55" s="23" t="e">
        <f t="shared" si="1"/>
        <v>#VALUE!</v>
      </c>
      <c r="N55" s="23" t="e">
        <f t="shared" si="2"/>
        <v>#VALUE!</v>
      </c>
      <c r="O55" s="5" t="e">
        <f t="shared" si="3"/>
        <v>#VALUE!</v>
      </c>
      <c r="P55" s="33"/>
      <c r="Q55" s="11" t="s">
        <v>36</v>
      </c>
      <c r="R55" s="24">
        <f t="shared" si="4"/>
        <v>0.15</v>
      </c>
      <c r="S55" s="11" t="s">
        <v>36</v>
      </c>
      <c r="T55" s="24">
        <f t="shared" si="5"/>
        <v>0.2</v>
      </c>
      <c r="U55" s="11" t="s">
        <v>36</v>
      </c>
      <c r="V55" s="25">
        <f t="shared" si="6"/>
        <v>0.25</v>
      </c>
      <c r="W55" s="26" t="s">
        <v>36</v>
      </c>
      <c r="X55" s="25">
        <f t="shared" si="7"/>
        <v>0.4</v>
      </c>
      <c r="Y55" s="27">
        <f t="shared" si="8"/>
        <v>1</v>
      </c>
      <c r="Z55" s="6"/>
      <c r="AA55" s="28" t="e">
        <f t="shared" si="9"/>
        <v>#VALUE!</v>
      </c>
      <c r="AB55" s="6"/>
      <c r="AC55" s="28" t="e">
        <f t="shared" si="10"/>
        <v>#VALUE!</v>
      </c>
      <c r="AD55" s="28" t="e">
        <f t="shared" si="11"/>
        <v>#VALUE!</v>
      </c>
      <c r="AE55" s="5" t="e">
        <f t="shared" si="14"/>
        <v>#VALUE!</v>
      </c>
      <c r="AF55" s="5">
        <f>LOOKUP($Y55,'Criterios CID'!$BH$22:$BH$42,'Criterios CID'!$BI$22:$BI$42)</f>
        <v>0</v>
      </c>
      <c r="AG55" s="5" t="e">
        <f t="shared" si="12"/>
        <v>#VALUE!</v>
      </c>
      <c r="AH55" s="5" t="e">
        <f t="shared" si="13"/>
        <v>#VALUE!</v>
      </c>
      <c r="AI55" s="34" t="e">
        <f>LOOKUP($AH55,'Criterios CID'!$BI$16:$BI$18,'Criterios CID'!$BH$17:$BH$18)</f>
        <v>#VALUE!</v>
      </c>
    </row>
    <row r="56" spans="1:35" ht="95.25" customHeight="1" x14ac:dyDescent="0.25">
      <c r="A56" s="9" t="e">
        <f>'Inventario Activos'!#REF!</f>
        <v>#REF!</v>
      </c>
      <c r="B56" s="9" t="e">
        <f>'Inventario Activos'!#REF!</f>
        <v>#REF!</v>
      </c>
      <c r="C56" s="7" t="e">
        <f>'Inventario Activos'!#REF!</f>
        <v>#REF!</v>
      </c>
      <c r="D56" s="7" t="e">
        <f>'Inventario Activos'!#REF!</f>
        <v>#REF!</v>
      </c>
      <c r="E56" s="10" t="s">
        <v>315</v>
      </c>
      <c r="F56" s="6"/>
      <c r="G56" s="21"/>
      <c r="H56" s="33"/>
      <c r="I56" s="21"/>
      <c r="J56" s="6"/>
      <c r="K56" s="22" t="e">
        <f t="shared" si="0"/>
        <v>#VALUE!</v>
      </c>
      <c r="L56" s="6"/>
      <c r="M56" s="23" t="e">
        <f t="shared" si="1"/>
        <v>#VALUE!</v>
      </c>
      <c r="N56" s="23" t="e">
        <f t="shared" si="2"/>
        <v>#VALUE!</v>
      </c>
      <c r="O56" s="5" t="e">
        <f t="shared" si="3"/>
        <v>#VALUE!</v>
      </c>
      <c r="P56" s="33"/>
      <c r="Q56" s="11" t="s">
        <v>36</v>
      </c>
      <c r="R56" s="24">
        <f t="shared" si="4"/>
        <v>0.15</v>
      </c>
      <c r="S56" s="11" t="s">
        <v>36</v>
      </c>
      <c r="T56" s="24">
        <f t="shared" si="5"/>
        <v>0.2</v>
      </c>
      <c r="U56" s="11" t="s">
        <v>36</v>
      </c>
      <c r="V56" s="25">
        <f t="shared" si="6"/>
        <v>0.25</v>
      </c>
      <c r="W56" s="26" t="s">
        <v>36</v>
      </c>
      <c r="X56" s="25">
        <f t="shared" si="7"/>
        <v>0.4</v>
      </c>
      <c r="Y56" s="27">
        <f t="shared" si="8"/>
        <v>1</v>
      </c>
      <c r="Z56" s="6"/>
      <c r="AA56" s="28" t="e">
        <f t="shared" si="9"/>
        <v>#VALUE!</v>
      </c>
      <c r="AB56" s="6"/>
      <c r="AC56" s="28" t="e">
        <f t="shared" si="10"/>
        <v>#VALUE!</v>
      </c>
      <c r="AD56" s="28" t="e">
        <f t="shared" si="11"/>
        <v>#VALUE!</v>
      </c>
      <c r="AE56" s="5" t="e">
        <f t="shared" si="14"/>
        <v>#VALUE!</v>
      </c>
      <c r="AF56" s="5">
        <f>LOOKUP($Y56,'Criterios CID'!$BH$22:$BH$42,'Criterios CID'!$BI$22:$BI$42)</f>
        <v>0</v>
      </c>
      <c r="AG56" s="5" t="e">
        <f t="shared" si="12"/>
        <v>#VALUE!</v>
      </c>
      <c r="AH56" s="5" t="e">
        <f t="shared" si="13"/>
        <v>#VALUE!</v>
      </c>
      <c r="AI56" s="34" t="e">
        <f>LOOKUP($AH56,'Criterios CID'!$BI$16:$BI$18,'Criterios CID'!$BH$17:$BH$18)</f>
        <v>#VALUE!</v>
      </c>
    </row>
    <row r="57" spans="1:35" ht="95.25" customHeight="1" x14ac:dyDescent="0.25">
      <c r="A57" s="9" t="e">
        <f>'Inventario Activos'!#REF!</f>
        <v>#REF!</v>
      </c>
      <c r="B57" s="9" t="e">
        <f>'Inventario Activos'!#REF!</f>
        <v>#REF!</v>
      </c>
      <c r="C57" s="7" t="e">
        <f>'Inventario Activos'!#REF!</f>
        <v>#REF!</v>
      </c>
      <c r="D57" s="7" t="e">
        <f>'Inventario Activos'!#REF!</f>
        <v>#REF!</v>
      </c>
      <c r="E57" s="10" t="s">
        <v>316</v>
      </c>
      <c r="F57" s="6"/>
      <c r="G57" s="21"/>
      <c r="H57" s="33"/>
      <c r="I57" s="21"/>
      <c r="J57" s="6"/>
      <c r="K57" s="22" t="e">
        <f t="shared" si="0"/>
        <v>#VALUE!</v>
      </c>
      <c r="L57" s="6"/>
      <c r="M57" s="23" t="e">
        <f t="shared" si="1"/>
        <v>#VALUE!</v>
      </c>
      <c r="N57" s="23" t="e">
        <f t="shared" si="2"/>
        <v>#VALUE!</v>
      </c>
      <c r="O57" s="5" t="e">
        <f t="shared" si="3"/>
        <v>#VALUE!</v>
      </c>
      <c r="P57" s="33"/>
      <c r="Q57" s="11" t="s">
        <v>36</v>
      </c>
      <c r="R57" s="24">
        <f t="shared" si="4"/>
        <v>0.15</v>
      </c>
      <c r="S57" s="11" t="s">
        <v>36</v>
      </c>
      <c r="T57" s="24">
        <f t="shared" si="5"/>
        <v>0.2</v>
      </c>
      <c r="U57" s="11" t="s">
        <v>36</v>
      </c>
      <c r="V57" s="25">
        <f t="shared" si="6"/>
        <v>0.25</v>
      </c>
      <c r="W57" s="26" t="s">
        <v>36</v>
      </c>
      <c r="X57" s="25">
        <f t="shared" si="7"/>
        <v>0.4</v>
      </c>
      <c r="Y57" s="27">
        <f t="shared" si="8"/>
        <v>1</v>
      </c>
      <c r="Z57" s="6"/>
      <c r="AA57" s="28" t="e">
        <f t="shared" si="9"/>
        <v>#VALUE!</v>
      </c>
      <c r="AB57" s="6"/>
      <c r="AC57" s="28" t="e">
        <f t="shared" si="10"/>
        <v>#VALUE!</v>
      </c>
      <c r="AD57" s="28" t="e">
        <f t="shared" si="11"/>
        <v>#VALUE!</v>
      </c>
      <c r="AE57" s="5" t="e">
        <f t="shared" si="14"/>
        <v>#VALUE!</v>
      </c>
      <c r="AF57" s="5">
        <f>LOOKUP($Y57,'Criterios CID'!$BH$22:$BH$42,'Criterios CID'!$BI$22:$BI$42)</f>
        <v>0</v>
      </c>
      <c r="AG57" s="5" t="e">
        <f t="shared" si="12"/>
        <v>#VALUE!</v>
      </c>
      <c r="AH57" s="5" t="e">
        <f t="shared" si="13"/>
        <v>#VALUE!</v>
      </c>
      <c r="AI57" s="34" t="e">
        <f>LOOKUP($AH57,'Criterios CID'!$BI$16:$BI$18,'Criterios CID'!$BH$17:$BH$18)</f>
        <v>#VALUE!</v>
      </c>
    </row>
    <row r="58" spans="1:35" ht="95.25" customHeight="1" x14ac:dyDescent="0.25">
      <c r="A58" s="9" t="e">
        <f>'Inventario Activos'!#REF!</f>
        <v>#REF!</v>
      </c>
      <c r="B58" s="9" t="e">
        <f>'Inventario Activos'!#REF!</f>
        <v>#REF!</v>
      </c>
      <c r="C58" s="7" t="e">
        <f>'Inventario Activos'!#REF!</f>
        <v>#REF!</v>
      </c>
      <c r="D58" s="7" t="e">
        <f>'Inventario Activos'!#REF!</f>
        <v>#REF!</v>
      </c>
      <c r="E58" s="10" t="s">
        <v>317</v>
      </c>
      <c r="F58" s="6"/>
      <c r="G58" s="21"/>
      <c r="H58" s="33"/>
      <c r="I58" s="21"/>
      <c r="J58" s="6"/>
      <c r="K58" s="22" t="e">
        <f t="shared" si="0"/>
        <v>#VALUE!</v>
      </c>
      <c r="L58" s="6"/>
      <c r="M58" s="23" t="e">
        <f t="shared" si="1"/>
        <v>#VALUE!</v>
      </c>
      <c r="N58" s="23" t="e">
        <f t="shared" si="2"/>
        <v>#VALUE!</v>
      </c>
      <c r="O58" s="5" t="e">
        <f t="shared" si="3"/>
        <v>#VALUE!</v>
      </c>
      <c r="P58" s="33"/>
      <c r="Q58" s="11" t="s">
        <v>36</v>
      </c>
      <c r="R58" s="24">
        <f t="shared" si="4"/>
        <v>0.15</v>
      </c>
      <c r="S58" s="11" t="s">
        <v>36</v>
      </c>
      <c r="T58" s="24">
        <f t="shared" si="5"/>
        <v>0.2</v>
      </c>
      <c r="U58" s="11" t="s">
        <v>36</v>
      </c>
      <c r="V58" s="25">
        <f t="shared" si="6"/>
        <v>0.25</v>
      </c>
      <c r="W58" s="26" t="s">
        <v>36</v>
      </c>
      <c r="X58" s="25">
        <f t="shared" si="7"/>
        <v>0.4</v>
      </c>
      <c r="Y58" s="27">
        <f t="shared" si="8"/>
        <v>1</v>
      </c>
      <c r="Z58" s="6"/>
      <c r="AA58" s="28" t="e">
        <f t="shared" si="9"/>
        <v>#VALUE!</v>
      </c>
      <c r="AB58" s="6"/>
      <c r="AC58" s="28" t="e">
        <f t="shared" si="10"/>
        <v>#VALUE!</v>
      </c>
      <c r="AD58" s="28" t="e">
        <f t="shared" si="11"/>
        <v>#VALUE!</v>
      </c>
      <c r="AE58" s="5" t="e">
        <f t="shared" si="14"/>
        <v>#VALUE!</v>
      </c>
      <c r="AF58" s="5">
        <f>LOOKUP($Y58,'Criterios CID'!$BH$22:$BH$42,'Criterios CID'!$BI$22:$BI$42)</f>
        <v>0</v>
      </c>
      <c r="AG58" s="5" t="e">
        <f t="shared" si="12"/>
        <v>#VALUE!</v>
      </c>
      <c r="AH58" s="5" t="e">
        <f t="shared" si="13"/>
        <v>#VALUE!</v>
      </c>
      <c r="AI58" s="34" t="e">
        <f>LOOKUP($AH58,'Criterios CID'!$BI$16:$BI$18,'Criterios CID'!$BH$17:$BH$18)</f>
        <v>#VALUE!</v>
      </c>
    </row>
    <row r="59" spans="1:35" ht="95.25" customHeight="1" x14ac:dyDescent="0.25">
      <c r="A59" s="9" t="e">
        <f>'Inventario Activos'!#REF!</f>
        <v>#REF!</v>
      </c>
      <c r="B59" s="9" t="e">
        <f>'Inventario Activos'!#REF!</f>
        <v>#REF!</v>
      </c>
      <c r="C59" s="7" t="e">
        <f>'Inventario Activos'!#REF!</f>
        <v>#REF!</v>
      </c>
      <c r="D59" s="7" t="e">
        <f>'Inventario Activos'!#REF!</f>
        <v>#REF!</v>
      </c>
      <c r="E59" s="10" t="s">
        <v>318</v>
      </c>
      <c r="F59" s="6"/>
      <c r="G59" s="21"/>
      <c r="H59" s="33"/>
      <c r="I59" s="21"/>
      <c r="J59" s="6"/>
      <c r="K59" s="22" t="e">
        <f t="shared" si="0"/>
        <v>#VALUE!</v>
      </c>
      <c r="L59" s="6"/>
      <c r="M59" s="23" t="e">
        <f t="shared" si="1"/>
        <v>#VALUE!</v>
      </c>
      <c r="N59" s="23" t="e">
        <f t="shared" si="2"/>
        <v>#VALUE!</v>
      </c>
      <c r="O59" s="5" t="e">
        <f t="shared" si="3"/>
        <v>#VALUE!</v>
      </c>
      <c r="P59" s="33"/>
      <c r="Q59" s="11" t="s">
        <v>36</v>
      </c>
      <c r="R59" s="24">
        <f t="shared" si="4"/>
        <v>0.15</v>
      </c>
      <c r="S59" s="11" t="s">
        <v>36</v>
      </c>
      <c r="T59" s="24">
        <f t="shared" si="5"/>
        <v>0.2</v>
      </c>
      <c r="U59" s="11" t="s">
        <v>36</v>
      </c>
      <c r="V59" s="25">
        <f t="shared" si="6"/>
        <v>0.25</v>
      </c>
      <c r="W59" s="26" t="s">
        <v>36</v>
      </c>
      <c r="X59" s="25">
        <f t="shared" si="7"/>
        <v>0.4</v>
      </c>
      <c r="Y59" s="27">
        <f t="shared" si="8"/>
        <v>1</v>
      </c>
      <c r="Z59" s="6"/>
      <c r="AA59" s="28" t="e">
        <f t="shared" si="9"/>
        <v>#VALUE!</v>
      </c>
      <c r="AB59" s="6"/>
      <c r="AC59" s="28" t="e">
        <f t="shared" si="10"/>
        <v>#VALUE!</v>
      </c>
      <c r="AD59" s="28" t="e">
        <f t="shared" si="11"/>
        <v>#VALUE!</v>
      </c>
      <c r="AE59" s="5" t="e">
        <f t="shared" si="14"/>
        <v>#VALUE!</v>
      </c>
      <c r="AF59" s="5">
        <f>LOOKUP($Y59,'Criterios CID'!$BH$22:$BH$42,'Criterios CID'!$BI$22:$BI$42)</f>
        <v>0</v>
      </c>
      <c r="AG59" s="5" t="e">
        <f t="shared" si="12"/>
        <v>#VALUE!</v>
      </c>
      <c r="AH59" s="5" t="e">
        <f t="shared" si="13"/>
        <v>#VALUE!</v>
      </c>
      <c r="AI59" s="34" t="e">
        <f>LOOKUP($AH59,'Criterios CID'!$BI$16:$BI$18,'Criterios CID'!$BH$17:$BH$18)</f>
        <v>#VALUE!</v>
      </c>
    </row>
    <row r="60" spans="1:35" ht="95.25" customHeight="1" x14ac:dyDescent="0.25">
      <c r="A60" s="9" t="e">
        <f>'Inventario Activos'!#REF!</f>
        <v>#REF!</v>
      </c>
      <c r="B60" s="9" t="e">
        <f>'Inventario Activos'!#REF!</f>
        <v>#REF!</v>
      </c>
      <c r="C60" s="7" t="e">
        <f>'Inventario Activos'!#REF!</f>
        <v>#REF!</v>
      </c>
      <c r="D60" s="7" t="e">
        <f>'Inventario Activos'!#REF!</f>
        <v>#REF!</v>
      </c>
      <c r="E60" s="10" t="s">
        <v>319</v>
      </c>
      <c r="F60" s="6"/>
      <c r="G60" s="21"/>
      <c r="H60" s="33"/>
      <c r="I60" s="21"/>
      <c r="J60" s="6"/>
      <c r="K60" s="22" t="e">
        <f t="shared" si="0"/>
        <v>#VALUE!</v>
      </c>
      <c r="L60" s="6"/>
      <c r="M60" s="23" t="e">
        <f t="shared" si="1"/>
        <v>#VALUE!</v>
      </c>
      <c r="N60" s="23" t="e">
        <f t="shared" si="2"/>
        <v>#VALUE!</v>
      </c>
      <c r="O60" s="5" t="e">
        <f t="shared" si="3"/>
        <v>#VALUE!</v>
      </c>
      <c r="P60" s="33"/>
      <c r="Q60" s="11" t="s">
        <v>36</v>
      </c>
      <c r="R60" s="24">
        <f t="shared" si="4"/>
        <v>0.15</v>
      </c>
      <c r="S60" s="11" t="s">
        <v>36</v>
      </c>
      <c r="T60" s="24">
        <f t="shared" si="5"/>
        <v>0.2</v>
      </c>
      <c r="U60" s="11" t="s">
        <v>36</v>
      </c>
      <c r="V60" s="25">
        <f t="shared" si="6"/>
        <v>0.25</v>
      </c>
      <c r="W60" s="26" t="s">
        <v>36</v>
      </c>
      <c r="X60" s="25">
        <f t="shared" si="7"/>
        <v>0.4</v>
      </c>
      <c r="Y60" s="27">
        <f t="shared" si="8"/>
        <v>1</v>
      </c>
      <c r="Z60" s="6"/>
      <c r="AA60" s="28" t="e">
        <f t="shared" si="9"/>
        <v>#VALUE!</v>
      </c>
      <c r="AB60" s="6"/>
      <c r="AC60" s="28" t="e">
        <f t="shared" si="10"/>
        <v>#VALUE!</v>
      </c>
      <c r="AD60" s="28" t="e">
        <f t="shared" si="11"/>
        <v>#VALUE!</v>
      </c>
      <c r="AE60" s="5" t="e">
        <f t="shared" si="14"/>
        <v>#VALUE!</v>
      </c>
      <c r="AF60" s="5">
        <f>LOOKUP($Y60,'Criterios CID'!$BH$22:$BH$42,'Criterios CID'!$BI$22:$BI$42)</f>
        <v>0</v>
      </c>
      <c r="AG60" s="5" t="e">
        <f t="shared" si="12"/>
        <v>#VALUE!</v>
      </c>
      <c r="AH60" s="5" t="e">
        <f t="shared" si="13"/>
        <v>#VALUE!</v>
      </c>
      <c r="AI60" s="34" t="e">
        <f>LOOKUP($AH60,'Criterios CID'!$BI$16:$BI$18,'Criterios CID'!$BH$17:$BH$18)</f>
        <v>#VALUE!</v>
      </c>
    </row>
    <row r="61" spans="1:35" ht="95.25" customHeight="1" x14ac:dyDescent="0.25">
      <c r="A61" s="9" t="e">
        <f>'Inventario Activos'!#REF!</f>
        <v>#REF!</v>
      </c>
      <c r="B61" s="9" t="e">
        <f>'Inventario Activos'!#REF!</f>
        <v>#REF!</v>
      </c>
      <c r="C61" s="7" t="e">
        <f>'Inventario Activos'!#REF!</f>
        <v>#REF!</v>
      </c>
      <c r="D61" s="7" t="e">
        <f>'Inventario Activos'!#REF!</f>
        <v>#REF!</v>
      </c>
      <c r="E61" s="10" t="s">
        <v>320</v>
      </c>
      <c r="F61" s="6"/>
      <c r="G61" s="21"/>
      <c r="H61" s="33"/>
      <c r="I61" s="21"/>
      <c r="J61" s="6"/>
      <c r="K61" s="22" t="e">
        <f t="shared" si="0"/>
        <v>#VALUE!</v>
      </c>
      <c r="L61" s="6"/>
      <c r="M61" s="23" t="e">
        <f t="shared" si="1"/>
        <v>#VALUE!</v>
      </c>
      <c r="N61" s="23" t="e">
        <f t="shared" si="2"/>
        <v>#VALUE!</v>
      </c>
      <c r="O61" s="5" t="e">
        <f t="shared" si="3"/>
        <v>#VALUE!</v>
      </c>
      <c r="P61" s="33"/>
      <c r="Q61" s="11" t="s">
        <v>36</v>
      </c>
      <c r="R61" s="24">
        <f t="shared" si="4"/>
        <v>0.15</v>
      </c>
      <c r="S61" s="11" t="s">
        <v>36</v>
      </c>
      <c r="T61" s="24">
        <f t="shared" si="5"/>
        <v>0.2</v>
      </c>
      <c r="U61" s="11" t="s">
        <v>36</v>
      </c>
      <c r="V61" s="25">
        <f t="shared" si="6"/>
        <v>0.25</v>
      </c>
      <c r="W61" s="26" t="s">
        <v>36</v>
      </c>
      <c r="X61" s="25">
        <f t="shared" si="7"/>
        <v>0.4</v>
      </c>
      <c r="Y61" s="27">
        <f t="shared" si="8"/>
        <v>1</v>
      </c>
      <c r="Z61" s="6"/>
      <c r="AA61" s="28" t="e">
        <f t="shared" si="9"/>
        <v>#VALUE!</v>
      </c>
      <c r="AB61" s="6"/>
      <c r="AC61" s="28" t="e">
        <f t="shared" si="10"/>
        <v>#VALUE!</v>
      </c>
      <c r="AD61" s="28" t="e">
        <f t="shared" si="11"/>
        <v>#VALUE!</v>
      </c>
      <c r="AE61" s="5" t="e">
        <f t="shared" si="14"/>
        <v>#VALUE!</v>
      </c>
      <c r="AF61" s="5">
        <f>LOOKUP($Y61,'Criterios CID'!$BH$22:$BH$42,'Criterios CID'!$BI$22:$BI$42)</f>
        <v>0</v>
      </c>
      <c r="AG61" s="5" t="e">
        <f t="shared" si="12"/>
        <v>#VALUE!</v>
      </c>
      <c r="AH61" s="5" t="e">
        <f t="shared" si="13"/>
        <v>#VALUE!</v>
      </c>
      <c r="AI61" s="34" t="e">
        <f>LOOKUP($AH61,'Criterios CID'!$BI$16:$BI$18,'Criterios CID'!$BH$17:$BH$18)</f>
        <v>#VALUE!</v>
      </c>
    </row>
    <row r="62" spans="1:35" ht="95.25" customHeight="1" x14ac:dyDescent="0.25">
      <c r="A62" s="9" t="e">
        <f>'Inventario Activos'!#REF!</f>
        <v>#REF!</v>
      </c>
      <c r="B62" s="9" t="e">
        <f>'Inventario Activos'!#REF!</f>
        <v>#REF!</v>
      </c>
      <c r="C62" s="7" t="e">
        <f>'Inventario Activos'!#REF!</f>
        <v>#REF!</v>
      </c>
      <c r="D62" s="7" t="e">
        <f>'Inventario Activos'!#REF!</f>
        <v>#REF!</v>
      </c>
      <c r="E62" s="10" t="s">
        <v>321</v>
      </c>
      <c r="F62" s="6"/>
      <c r="G62" s="21"/>
      <c r="H62" s="33"/>
      <c r="I62" s="21"/>
      <c r="J62" s="6"/>
      <c r="K62" s="22" t="e">
        <f t="shared" si="0"/>
        <v>#VALUE!</v>
      </c>
      <c r="L62" s="6"/>
      <c r="M62" s="23" t="e">
        <f t="shared" si="1"/>
        <v>#VALUE!</v>
      </c>
      <c r="N62" s="23" t="e">
        <f t="shared" si="2"/>
        <v>#VALUE!</v>
      </c>
      <c r="O62" s="5" t="e">
        <f t="shared" si="3"/>
        <v>#VALUE!</v>
      </c>
      <c r="P62" s="33"/>
      <c r="Q62" s="11" t="s">
        <v>36</v>
      </c>
      <c r="R62" s="24">
        <f t="shared" si="4"/>
        <v>0.15</v>
      </c>
      <c r="S62" s="11" t="s">
        <v>36</v>
      </c>
      <c r="T62" s="24">
        <f t="shared" si="5"/>
        <v>0.2</v>
      </c>
      <c r="U62" s="11" t="s">
        <v>36</v>
      </c>
      <c r="V62" s="25">
        <f t="shared" si="6"/>
        <v>0.25</v>
      </c>
      <c r="W62" s="26" t="s">
        <v>36</v>
      </c>
      <c r="X62" s="25">
        <f t="shared" si="7"/>
        <v>0.4</v>
      </c>
      <c r="Y62" s="27">
        <f t="shared" si="8"/>
        <v>1</v>
      </c>
      <c r="Z62" s="6"/>
      <c r="AA62" s="28" t="e">
        <f t="shared" si="9"/>
        <v>#VALUE!</v>
      </c>
      <c r="AB62" s="6"/>
      <c r="AC62" s="28" t="e">
        <f t="shared" si="10"/>
        <v>#VALUE!</v>
      </c>
      <c r="AD62" s="28" t="e">
        <f t="shared" si="11"/>
        <v>#VALUE!</v>
      </c>
      <c r="AE62" s="5" t="e">
        <f t="shared" si="14"/>
        <v>#VALUE!</v>
      </c>
      <c r="AF62" s="5">
        <f>LOOKUP($Y62,'Criterios CID'!$BH$22:$BH$42,'Criterios CID'!$BI$22:$BI$42)</f>
        <v>0</v>
      </c>
      <c r="AG62" s="5" t="e">
        <f t="shared" si="12"/>
        <v>#VALUE!</v>
      </c>
      <c r="AH62" s="5" t="e">
        <f t="shared" si="13"/>
        <v>#VALUE!</v>
      </c>
      <c r="AI62" s="34" t="e">
        <f>LOOKUP($AH62,'Criterios CID'!$BI$16:$BI$18,'Criterios CID'!$BH$17:$BH$18)</f>
        <v>#VALUE!</v>
      </c>
    </row>
    <row r="63" spans="1:35" ht="95.25" customHeight="1" x14ac:dyDescent="0.25">
      <c r="A63" s="9" t="e">
        <f>'Inventario Activos'!#REF!</f>
        <v>#REF!</v>
      </c>
      <c r="B63" s="9" t="e">
        <f>'Inventario Activos'!#REF!</f>
        <v>#REF!</v>
      </c>
      <c r="C63" s="7" t="e">
        <f>'Inventario Activos'!#REF!</f>
        <v>#REF!</v>
      </c>
      <c r="D63" s="7" t="e">
        <f>'Inventario Activos'!#REF!</f>
        <v>#REF!</v>
      </c>
      <c r="E63" s="10" t="s">
        <v>322</v>
      </c>
      <c r="F63" s="6"/>
      <c r="G63" s="21"/>
      <c r="H63" s="33"/>
      <c r="I63" s="21"/>
      <c r="J63" s="6"/>
      <c r="K63" s="22" t="e">
        <f t="shared" si="0"/>
        <v>#VALUE!</v>
      </c>
      <c r="L63" s="6"/>
      <c r="M63" s="23" t="e">
        <f t="shared" si="1"/>
        <v>#VALUE!</v>
      </c>
      <c r="N63" s="23" t="e">
        <f t="shared" si="2"/>
        <v>#VALUE!</v>
      </c>
      <c r="O63" s="5" t="e">
        <f t="shared" si="3"/>
        <v>#VALUE!</v>
      </c>
      <c r="P63" s="33"/>
      <c r="Q63" s="11" t="s">
        <v>36</v>
      </c>
      <c r="R63" s="24">
        <f t="shared" si="4"/>
        <v>0.15</v>
      </c>
      <c r="S63" s="11" t="s">
        <v>36</v>
      </c>
      <c r="T63" s="24">
        <f t="shared" si="5"/>
        <v>0.2</v>
      </c>
      <c r="U63" s="11" t="s">
        <v>36</v>
      </c>
      <c r="V63" s="25">
        <f t="shared" si="6"/>
        <v>0.25</v>
      </c>
      <c r="W63" s="26" t="s">
        <v>36</v>
      </c>
      <c r="X63" s="25">
        <f t="shared" si="7"/>
        <v>0.4</v>
      </c>
      <c r="Y63" s="27">
        <f t="shared" si="8"/>
        <v>1</v>
      </c>
      <c r="Z63" s="6"/>
      <c r="AA63" s="28" t="e">
        <f t="shared" si="9"/>
        <v>#VALUE!</v>
      </c>
      <c r="AB63" s="6"/>
      <c r="AC63" s="28" t="e">
        <f t="shared" si="10"/>
        <v>#VALUE!</v>
      </c>
      <c r="AD63" s="28" t="e">
        <f t="shared" si="11"/>
        <v>#VALUE!</v>
      </c>
      <c r="AE63" s="5" t="e">
        <f t="shared" si="14"/>
        <v>#VALUE!</v>
      </c>
      <c r="AF63" s="5">
        <f>LOOKUP($Y63,'Criterios CID'!$BH$22:$BH$42,'Criterios CID'!$BI$22:$BI$42)</f>
        <v>0</v>
      </c>
      <c r="AG63" s="5" t="e">
        <f t="shared" si="12"/>
        <v>#VALUE!</v>
      </c>
      <c r="AH63" s="5" t="e">
        <f t="shared" si="13"/>
        <v>#VALUE!</v>
      </c>
      <c r="AI63" s="34" t="e">
        <f>LOOKUP($AH63,'Criterios CID'!$BI$16:$BI$18,'Criterios CID'!$BH$17:$BH$18)</f>
        <v>#VALUE!</v>
      </c>
    </row>
    <row r="64" spans="1:35" ht="95.25" customHeight="1" x14ac:dyDescent="0.25">
      <c r="A64" s="9" t="e">
        <f>'Inventario Activos'!#REF!</f>
        <v>#REF!</v>
      </c>
      <c r="B64" s="9" t="e">
        <f>'Inventario Activos'!#REF!</f>
        <v>#REF!</v>
      </c>
      <c r="C64" s="7" t="e">
        <f>'Inventario Activos'!#REF!</f>
        <v>#REF!</v>
      </c>
      <c r="D64" s="7" t="e">
        <f>'Inventario Activos'!#REF!</f>
        <v>#REF!</v>
      </c>
      <c r="E64" s="10" t="s">
        <v>323</v>
      </c>
      <c r="F64" s="6"/>
      <c r="G64" s="21"/>
      <c r="H64" s="33"/>
      <c r="I64" s="21"/>
      <c r="J64" s="6"/>
      <c r="K64" s="22" t="e">
        <f t="shared" si="0"/>
        <v>#VALUE!</v>
      </c>
      <c r="L64" s="6"/>
      <c r="M64" s="23" t="e">
        <f t="shared" si="1"/>
        <v>#VALUE!</v>
      </c>
      <c r="N64" s="23" t="e">
        <f t="shared" si="2"/>
        <v>#VALUE!</v>
      </c>
      <c r="O64" s="5" t="e">
        <f t="shared" si="3"/>
        <v>#VALUE!</v>
      </c>
      <c r="P64" s="33"/>
      <c r="Q64" s="11" t="s">
        <v>36</v>
      </c>
      <c r="R64" s="24">
        <f t="shared" si="4"/>
        <v>0.15</v>
      </c>
      <c r="S64" s="11" t="s">
        <v>36</v>
      </c>
      <c r="T64" s="24">
        <f t="shared" si="5"/>
        <v>0.2</v>
      </c>
      <c r="U64" s="11" t="s">
        <v>36</v>
      </c>
      <c r="V64" s="25">
        <f t="shared" si="6"/>
        <v>0.25</v>
      </c>
      <c r="W64" s="26" t="s">
        <v>36</v>
      </c>
      <c r="X64" s="25">
        <f t="shared" si="7"/>
        <v>0.4</v>
      </c>
      <c r="Y64" s="27">
        <f t="shared" si="8"/>
        <v>1</v>
      </c>
      <c r="Z64" s="6"/>
      <c r="AA64" s="28" t="e">
        <f t="shared" si="9"/>
        <v>#VALUE!</v>
      </c>
      <c r="AB64" s="6"/>
      <c r="AC64" s="28" t="e">
        <f t="shared" si="10"/>
        <v>#VALUE!</v>
      </c>
      <c r="AD64" s="28" t="e">
        <f t="shared" si="11"/>
        <v>#VALUE!</v>
      </c>
      <c r="AE64" s="5" t="e">
        <f t="shared" si="14"/>
        <v>#VALUE!</v>
      </c>
      <c r="AF64" s="5">
        <f>LOOKUP($Y64,'Criterios CID'!$BH$22:$BH$42,'Criterios CID'!$BI$22:$BI$42)</f>
        <v>0</v>
      </c>
      <c r="AG64" s="5" t="e">
        <f t="shared" si="12"/>
        <v>#VALUE!</v>
      </c>
      <c r="AH64" s="5" t="e">
        <f t="shared" si="13"/>
        <v>#VALUE!</v>
      </c>
      <c r="AI64" s="34" t="e">
        <f>LOOKUP($AH64,'Criterios CID'!$BI$16:$BI$18,'Criterios CID'!$BH$17:$BH$18)</f>
        <v>#VALUE!</v>
      </c>
    </row>
    <row r="65" spans="1:35" ht="95.25" customHeight="1" x14ac:dyDescent="0.25">
      <c r="A65" s="9" t="e">
        <f>'Inventario Activos'!#REF!</f>
        <v>#REF!</v>
      </c>
      <c r="B65" s="9" t="e">
        <f>'Inventario Activos'!#REF!</f>
        <v>#REF!</v>
      </c>
      <c r="C65" s="7" t="e">
        <f>'Inventario Activos'!#REF!</f>
        <v>#REF!</v>
      </c>
      <c r="D65" s="7" t="e">
        <f>'Inventario Activos'!#REF!</f>
        <v>#REF!</v>
      </c>
      <c r="E65" s="10" t="s">
        <v>324</v>
      </c>
      <c r="F65" s="6"/>
      <c r="G65" s="21"/>
      <c r="H65" s="33"/>
      <c r="I65" s="21"/>
      <c r="J65" s="6"/>
      <c r="K65" s="22" t="e">
        <f t="shared" si="0"/>
        <v>#VALUE!</v>
      </c>
      <c r="L65" s="6"/>
      <c r="M65" s="23" t="e">
        <f t="shared" si="1"/>
        <v>#VALUE!</v>
      </c>
      <c r="N65" s="23" t="e">
        <f t="shared" si="2"/>
        <v>#VALUE!</v>
      </c>
      <c r="O65" s="5" t="e">
        <f t="shared" si="3"/>
        <v>#VALUE!</v>
      </c>
      <c r="P65" s="33"/>
      <c r="Q65" s="11" t="s">
        <v>36</v>
      </c>
      <c r="R65" s="24">
        <f t="shared" si="4"/>
        <v>0.15</v>
      </c>
      <c r="S65" s="11" t="s">
        <v>36</v>
      </c>
      <c r="T65" s="24">
        <f t="shared" si="5"/>
        <v>0.2</v>
      </c>
      <c r="U65" s="11" t="s">
        <v>36</v>
      </c>
      <c r="V65" s="25">
        <f t="shared" si="6"/>
        <v>0.25</v>
      </c>
      <c r="W65" s="26" t="s">
        <v>36</v>
      </c>
      <c r="X65" s="25">
        <f t="shared" si="7"/>
        <v>0.4</v>
      </c>
      <c r="Y65" s="27">
        <f t="shared" si="8"/>
        <v>1</v>
      </c>
      <c r="Z65" s="6"/>
      <c r="AA65" s="28" t="e">
        <f t="shared" si="9"/>
        <v>#VALUE!</v>
      </c>
      <c r="AB65" s="6"/>
      <c r="AC65" s="28" t="e">
        <f t="shared" si="10"/>
        <v>#VALUE!</v>
      </c>
      <c r="AD65" s="28" t="e">
        <f t="shared" si="11"/>
        <v>#VALUE!</v>
      </c>
      <c r="AE65" s="5" t="e">
        <f t="shared" si="14"/>
        <v>#VALUE!</v>
      </c>
      <c r="AF65" s="5">
        <f>LOOKUP($Y65,'Criterios CID'!$BH$22:$BH$42,'Criterios CID'!$BI$22:$BI$42)</f>
        <v>0</v>
      </c>
      <c r="AG65" s="5" t="e">
        <f t="shared" si="12"/>
        <v>#VALUE!</v>
      </c>
      <c r="AH65" s="5" t="e">
        <f t="shared" si="13"/>
        <v>#VALUE!</v>
      </c>
      <c r="AI65" s="34" t="e">
        <f>LOOKUP($AH65,'Criterios CID'!$BI$16:$BI$18,'Criterios CID'!$BH$17:$BH$18)</f>
        <v>#VALUE!</v>
      </c>
    </row>
    <row r="66" spans="1:35" ht="95.25" customHeight="1" x14ac:dyDescent="0.25">
      <c r="A66" s="9" t="e">
        <f>'Inventario Activos'!#REF!</f>
        <v>#REF!</v>
      </c>
      <c r="B66" s="9" t="e">
        <f>'Inventario Activos'!#REF!</f>
        <v>#REF!</v>
      </c>
      <c r="C66" s="7" t="e">
        <f>'Inventario Activos'!#REF!</f>
        <v>#REF!</v>
      </c>
      <c r="D66" s="7" t="e">
        <f>'Inventario Activos'!#REF!</f>
        <v>#REF!</v>
      </c>
      <c r="E66" s="10" t="s">
        <v>325</v>
      </c>
      <c r="F66" s="6"/>
      <c r="G66" s="21"/>
      <c r="H66" s="33"/>
      <c r="I66" s="21"/>
      <c r="J66" s="6"/>
      <c r="K66" s="22" t="e">
        <f t="shared" si="0"/>
        <v>#VALUE!</v>
      </c>
      <c r="L66" s="6"/>
      <c r="M66" s="23" t="e">
        <f t="shared" si="1"/>
        <v>#VALUE!</v>
      </c>
      <c r="N66" s="23" t="e">
        <f t="shared" si="2"/>
        <v>#VALUE!</v>
      </c>
      <c r="O66" s="5" t="e">
        <f t="shared" si="3"/>
        <v>#VALUE!</v>
      </c>
      <c r="P66" s="33"/>
      <c r="Q66" s="11" t="s">
        <v>36</v>
      </c>
      <c r="R66" s="24">
        <f t="shared" si="4"/>
        <v>0.15</v>
      </c>
      <c r="S66" s="11" t="s">
        <v>36</v>
      </c>
      <c r="T66" s="24">
        <f t="shared" si="5"/>
        <v>0.2</v>
      </c>
      <c r="U66" s="11" t="s">
        <v>36</v>
      </c>
      <c r="V66" s="25">
        <f t="shared" si="6"/>
        <v>0.25</v>
      </c>
      <c r="W66" s="26" t="s">
        <v>36</v>
      </c>
      <c r="X66" s="25">
        <f t="shared" si="7"/>
        <v>0.4</v>
      </c>
      <c r="Y66" s="27">
        <f t="shared" si="8"/>
        <v>1</v>
      </c>
      <c r="Z66" s="6"/>
      <c r="AA66" s="28" t="e">
        <f t="shared" si="9"/>
        <v>#VALUE!</v>
      </c>
      <c r="AB66" s="6"/>
      <c r="AC66" s="28" t="e">
        <f t="shared" si="10"/>
        <v>#VALUE!</v>
      </c>
      <c r="AD66" s="28" t="e">
        <f t="shared" si="11"/>
        <v>#VALUE!</v>
      </c>
      <c r="AE66" s="5" t="e">
        <f t="shared" si="14"/>
        <v>#VALUE!</v>
      </c>
      <c r="AF66" s="5">
        <f>LOOKUP($Y66,'Criterios CID'!$BH$22:$BH$42,'Criterios CID'!$BI$22:$BI$42)</f>
        <v>0</v>
      </c>
      <c r="AG66" s="5" t="e">
        <f t="shared" si="12"/>
        <v>#VALUE!</v>
      </c>
      <c r="AH66" s="5" t="e">
        <f t="shared" si="13"/>
        <v>#VALUE!</v>
      </c>
      <c r="AI66" s="34" t="e">
        <f>LOOKUP($AH66,'Criterios CID'!$BI$16:$BI$18,'Criterios CID'!$BH$17:$BH$18)</f>
        <v>#VALUE!</v>
      </c>
    </row>
    <row r="67" spans="1:35" ht="95.25" customHeight="1" x14ac:dyDescent="0.25">
      <c r="A67" s="9" t="e">
        <f>'Inventario Activos'!#REF!</f>
        <v>#REF!</v>
      </c>
      <c r="B67" s="9" t="e">
        <f>'Inventario Activos'!#REF!</f>
        <v>#REF!</v>
      </c>
      <c r="C67" s="7" t="e">
        <f>'Inventario Activos'!#REF!</f>
        <v>#REF!</v>
      </c>
      <c r="D67" s="7" t="e">
        <f>'Inventario Activos'!#REF!</f>
        <v>#REF!</v>
      </c>
      <c r="E67" s="10" t="s">
        <v>326</v>
      </c>
      <c r="F67" s="6"/>
      <c r="G67" s="21"/>
      <c r="H67" s="33"/>
      <c r="I67" s="21"/>
      <c r="J67" s="6"/>
      <c r="K67" s="22" t="e">
        <f t="shared" si="0"/>
        <v>#VALUE!</v>
      </c>
      <c r="L67" s="6"/>
      <c r="M67" s="23" t="e">
        <f t="shared" si="1"/>
        <v>#VALUE!</v>
      </c>
      <c r="N67" s="23" t="e">
        <f t="shared" si="2"/>
        <v>#VALUE!</v>
      </c>
      <c r="O67" s="5" t="e">
        <f t="shared" si="3"/>
        <v>#VALUE!</v>
      </c>
      <c r="P67" s="33"/>
      <c r="Q67" s="11" t="s">
        <v>36</v>
      </c>
      <c r="R67" s="24">
        <f t="shared" si="4"/>
        <v>0.15</v>
      </c>
      <c r="S67" s="11" t="s">
        <v>36</v>
      </c>
      <c r="T67" s="24">
        <f t="shared" si="5"/>
        <v>0.2</v>
      </c>
      <c r="U67" s="11" t="s">
        <v>36</v>
      </c>
      <c r="V67" s="25">
        <f t="shared" si="6"/>
        <v>0.25</v>
      </c>
      <c r="W67" s="26" t="s">
        <v>36</v>
      </c>
      <c r="X67" s="25">
        <f t="shared" si="7"/>
        <v>0.4</v>
      </c>
      <c r="Y67" s="27">
        <f t="shared" si="8"/>
        <v>1</v>
      </c>
      <c r="Z67" s="6"/>
      <c r="AA67" s="28" t="e">
        <f t="shared" si="9"/>
        <v>#VALUE!</v>
      </c>
      <c r="AB67" s="6"/>
      <c r="AC67" s="28" t="e">
        <f t="shared" si="10"/>
        <v>#VALUE!</v>
      </c>
      <c r="AD67" s="28" t="e">
        <f t="shared" si="11"/>
        <v>#VALUE!</v>
      </c>
      <c r="AE67" s="5" t="e">
        <f t="shared" si="14"/>
        <v>#VALUE!</v>
      </c>
      <c r="AF67" s="5">
        <f>LOOKUP($Y67,'Criterios CID'!$BH$22:$BH$42,'Criterios CID'!$BI$22:$BI$42)</f>
        <v>0</v>
      </c>
      <c r="AG67" s="5" t="e">
        <f t="shared" si="12"/>
        <v>#VALUE!</v>
      </c>
      <c r="AH67" s="5" t="e">
        <f t="shared" si="13"/>
        <v>#VALUE!</v>
      </c>
      <c r="AI67" s="34" t="e">
        <f>LOOKUP($AH67,'Criterios CID'!$BI$16:$BI$18,'Criterios CID'!$BH$17:$BH$18)</f>
        <v>#VALUE!</v>
      </c>
    </row>
    <row r="68" spans="1:35" ht="95.25" customHeight="1" x14ac:dyDescent="0.25">
      <c r="A68" s="9" t="e">
        <f>'Inventario Activos'!#REF!</f>
        <v>#REF!</v>
      </c>
      <c r="B68" s="9" t="e">
        <f>'Inventario Activos'!#REF!</f>
        <v>#REF!</v>
      </c>
      <c r="C68" s="7" t="e">
        <f>'Inventario Activos'!#REF!</f>
        <v>#REF!</v>
      </c>
      <c r="D68" s="7" t="e">
        <f>'Inventario Activos'!#REF!</f>
        <v>#REF!</v>
      </c>
      <c r="E68" s="10" t="s">
        <v>327</v>
      </c>
      <c r="F68" s="6"/>
      <c r="G68" s="21"/>
      <c r="H68" s="33"/>
      <c r="I68" s="21"/>
      <c r="J68" s="6"/>
      <c r="K68" s="22" t="e">
        <f t="shared" si="0"/>
        <v>#VALUE!</v>
      </c>
      <c r="L68" s="6"/>
      <c r="M68" s="23" t="e">
        <f t="shared" si="1"/>
        <v>#VALUE!</v>
      </c>
      <c r="N68" s="23" t="e">
        <f t="shared" si="2"/>
        <v>#VALUE!</v>
      </c>
      <c r="O68" s="5" t="e">
        <f t="shared" si="3"/>
        <v>#VALUE!</v>
      </c>
      <c r="P68" s="33"/>
      <c r="Q68" s="11" t="s">
        <v>36</v>
      </c>
      <c r="R68" s="24">
        <f t="shared" si="4"/>
        <v>0.15</v>
      </c>
      <c r="S68" s="11" t="s">
        <v>36</v>
      </c>
      <c r="T68" s="24">
        <f t="shared" si="5"/>
        <v>0.2</v>
      </c>
      <c r="U68" s="11" t="s">
        <v>36</v>
      </c>
      <c r="V68" s="25">
        <f t="shared" si="6"/>
        <v>0.25</v>
      </c>
      <c r="W68" s="26" t="s">
        <v>36</v>
      </c>
      <c r="X68" s="25">
        <f t="shared" si="7"/>
        <v>0.4</v>
      </c>
      <c r="Y68" s="27">
        <f t="shared" si="8"/>
        <v>1</v>
      </c>
      <c r="Z68" s="6"/>
      <c r="AA68" s="28" t="e">
        <f t="shared" si="9"/>
        <v>#VALUE!</v>
      </c>
      <c r="AB68" s="6"/>
      <c r="AC68" s="28" t="e">
        <f t="shared" si="10"/>
        <v>#VALUE!</v>
      </c>
      <c r="AD68" s="28" t="e">
        <f t="shared" si="11"/>
        <v>#VALUE!</v>
      </c>
      <c r="AE68" s="5" t="e">
        <f t="shared" si="14"/>
        <v>#VALUE!</v>
      </c>
      <c r="AF68" s="5">
        <f>LOOKUP($Y68,'Criterios CID'!$BH$22:$BH$42,'Criterios CID'!$BI$22:$BI$42)</f>
        <v>0</v>
      </c>
      <c r="AG68" s="5" t="e">
        <f t="shared" si="12"/>
        <v>#VALUE!</v>
      </c>
      <c r="AH68" s="5" t="e">
        <f t="shared" si="13"/>
        <v>#VALUE!</v>
      </c>
      <c r="AI68" s="34" t="e">
        <f>LOOKUP($AH68,'Criterios CID'!$BI$16:$BI$18,'Criterios CID'!$BH$17:$BH$18)</f>
        <v>#VALUE!</v>
      </c>
    </row>
    <row r="69" spans="1:35" ht="95.25" customHeight="1" x14ac:dyDescent="0.25">
      <c r="A69" s="9" t="e">
        <f>'Inventario Activos'!#REF!</f>
        <v>#REF!</v>
      </c>
      <c r="B69" s="9" t="e">
        <f>'Inventario Activos'!#REF!</f>
        <v>#REF!</v>
      </c>
      <c r="C69" s="7" t="e">
        <f>'Inventario Activos'!#REF!</f>
        <v>#REF!</v>
      </c>
      <c r="D69" s="7" t="e">
        <f>'Inventario Activos'!#REF!</f>
        <v>#REF!</v>
      </c>
      <c r="E69" s="10" t="s">
        <v>328</v>
      </c>
      <c r="F69" s="6"/>
      <c r="G69" s="21"/>
      <c r="H69" s="33"/>
      <c r="I69" s="21"/>
      <c r="J69" s="6"/>
      <c r="K69" s="22" t="e">
        <f t="shared" si="0"/>
        <v>#VALUE!</v>
      </c>
      <c r="L69" s="6"/>
      <c r="M69" s="23" t="e">
        <f t="shared" si="1"/>
        <v>#VALUE!</v>
      </c>
      <c r="N69" s="23" t="e">
        <f t="shared" si="2"/>
        <v>#VALUE!</v>
      </c>
      <c r="O69" s="5" t="e">
        <f t="shared" si="3"/>
        <v>#VALUE!</v>
      </c>
      <c r="P69" s="33"/>
      <c r="Q69" s="11" t="s">
        <v>36</v>
      </c>
      <c r="R69" s="24">
        <f t="shared" si="4"/>
        <v>0.15</v>
      </c>
      <c r="S69" s="11" t="s">
        <v>36</v>
      </c>
      <c r="T69" s="24">
        <f t="shared" si="5"/>
        <v>0.2</v>
      </c>
      <c r="U69" s="11" t="s">
        <v>36</v>
      </c>
      <c r="V69" s="25">
        <f t="shared" si="6"/>
        <v>0.25</v>
      </c>
      <c r="W69" s="26" t="s">
        <v>36</v>
      </c>
      <c r="X69" s="25">
        <f t="shared" si="7"/>
        <v>0.4</v>
      </c>
      <c r="Y69" s="27">
        <f t="shared" si="8"/>
        <v>1</v>
      </c>
      <c r="Z69" s="6"/>
      <c r="AA69" s="28" t="e">
        <f t="shared" si="9"/>
        <v>#VALUE!</v>
      </c>
      <c r="AB69" s="6"/>
      <c r="AC69" s="28" t="e">
        <f t="shared" si="10"/>
        <v>#VALUE!</v>
      </c>
      <c r="AD69" s="28" t="e">
        <f t="shared" si="11"/>
        <v>#VALUE!</v>
      </c>
      <c r="AE69" s="5" t="e">
        <f t="shared" si="14"/>
        <v>#VALUE!</v>
      </c>
      <c r="AF69" s="5">
        <f>LOOKUP($Y69,'Criterios CID'!$BH$22:$BH$42,'Criterios CID'!$BI$22:$BI$42)</f>
        <v>0</v>
      </c>
      <c r="AG69" s="5" t="e">
        <f t="shared" si="12"/>
        <v>#VALUE!</v>
      </c>
      <c r="AH69" s="5" t="e">
        <f t="shared" si="13"/>
        <v>#VALUE!</v>
      </c>
      <c r="AI69" s="34" t="e">
        <f>LOOKUP($AH69,'Criterios CID'!$BI$16:$BI$18,'Criterios CID'!$BH$17:$BH$18)</f>
        <v>#VALUE!</v>
      </c>
    </row>
    <row r="70" spans="1:35" ht="95.25" customHeight="1" x14ac:dyDescent="0.25">
      <c r="A70" s="9" t="e">
        <f>'Inventario Activos'!#REF!</f>
        <v>#REF!</v>
      </c>
      <c r="B70" s="9" t="e">
        <f>'Inventario Activos'!#REF!</f>
        <v>#REF!</v>
      </c>
      <c r="C70" s="7" t="e">
        <f>'Inventario Activos'!#REF!</f>
        <v>#REF!</v>
      </c>
      <c r="D70" s="7" t="e">
        <f>'Inventario Activos'!#REF!</f>
        <v>#REF!</v>
      </c>
      <c r="E70" s="10" t="s">
        <v>329</v>
      </c>
      <c r="F70" s="6"/>
      <c r="G70" s="21"/>
      <c r="H70" s="33"/>
      <c r="I70" s="21"/>
      <c r="J70" s="6"/>
      <c r="K70" s="22" t="e">
        <f t="shared" si="0"/>
        <v>#VALUE!</v>
      </c>
      <c r="L70" s="6"/>
      <c r="M70" s="23" t="e">
        <f t="shared" si="1"/>
        <v>#VALUE!</v>
      </c>
      <c r="N70" s="23" t="e">
        <f t="shared" si="2"/>
        <v>#VALUE!</v>
      </c>
      <c r="O70" s="5" t="e">
        <f t="shared" si="3"/>
        <v>#VALUE!</v>
      </c>
      <c r="P70" s="33"/>
      <c r="Q70" s="11" t="s">
        <v>36</v>
      </c>
      <c r="R70" s="24">
        <f t="shared" si="4"/>
        <v>0.15</v>
      </c>
      <c r="S70" s="11" t="s">
        <v>36</v>
      </c>
      <c r="T70" s="24">
        <f t="shared" si="5"/>
        <v>0.2</v>
      </c>
      <c r="U70" s="11" t="s">
        <v>36</v>
      </c>
      <c r="V70" s="25">
        <f t="shared" si="6"/>
        <v>0.25</v>
      </c>
      <c r="W70" s="26" t="s">
        <v>36</v>
      </c>
      <c r="X70" s="25">
        <f t="shared" si="7"/>
        <v>0.4</v>
      </c>
      <c r="Y70" s="27">
        <f t="shared" si="8"/>
        <v>1</v>
      </c>
      <c r="Z70" s="6"/>
      <c r="AA70" s="28" t="e">
        <f t="shared" si="9"/>
        <v>#VALUE!</v>
      </c>
      <c r="AB70" s="6"/>
      <c r="AC70" s="28" t="e">
        <f t="shared" si="10"/>
        <v>#VALUE!</v>
      </c>
      <c r="AD70" s="28" t="e">
        <f t="shared" si="11"/>
        <v>#VALUE!</v>
      </c>
      <c r="AE70" s="5" t="e">
        <f t="shared" si="14"/>
        <v>#VALUE!</v>
      </c>
      <c r="AF70" s="5">
        <f>LOOKUP($Y70,'Criterios CID'!$BH$22:$BH$42,'Criterios CID'!$BI$22:$BI$42)</f>
        <v>0</v>
      </c>
      <c r="AG70" s="5" t="e">
        <f t="shared" si="12"/>
        <v>#VALUE!</v>
      </c>
      <c r="AH70" s="5" t="e">
        <f t="shared" si="13"/>
        <v>#VALUE!</v>
      </c>
      <c r="AI70" s="34" t="e">
        <f>LOOKUP($AH70,'Criterios CID'!$BI$16:$BI$18,'Criterios CID'!$BH$17:$BH$18)</f>
        <v>#VALUE!</v>
      </c>
    </row>
    <row r="71" spans="1:35" ht="95.25" customHeight="1" x14ac:dyDescent="0.25">
      <c r="A71" s="9" t="e">
        <f>'Inventario Activos'!#REF!</f>
        <v>#REF!</v>
      </c>
      <c r="B71" s="9" t="e">
        <f>'Inventario Activos'!#REF!</f>
        <v>#REF!</v>
      </c>
      <c r="C71" s="7" t="e">
        <f>'Inventario Activos'!#REF!</f>
        <v>#REF!</v>
      </c>
      <c r="D71" s="7" t="e">
        <f>'Inventario Activos'!#REF!</f>
        <v>#REF!</v>
      </c>
      <c r="E71" s="10" t="s">
        <v>330</v>
      </c>
      <c r="F71" s="6"/>
      <c r="G71" s="21"/>
      <c r="H71" s="33"/>
      <c r="I71" s="21"/>
      <c r="J71" s="6"/>
      <c r="K71" s="22" t="e">
        <f t="shared" si="0"/>
        <v>#VALUE!</v>
      </c>
      <c r="L71" s="6"/>
      <c r="M71" s="23" t="e">
        <f t="shared" si="1"/>
        <v>#VALUE!</v>
      </c>
      <c r="N71" s="23" t="e">
        <f t="shared" si="2"/>
        <v>#VALUE!</v>
      </c>
      <c r="O71" s="5" t="e">
        <f t="shared" si="3"/>
        <v>#VALUE!</v>
      </c>
      <c r="P71" s="33"/>
      <c r="Q71" s="11" t="s">
        <v>36</v>
      </c>
      <c r="R71" s="24">
        <f t="shared" si="4"/>
        <v>0.15</v>
      </c>
      <c r="S71" s="11" t="s">
        <v>36</v>
      </c>
      <c r="T71" s="24">
        <f t="shared" si="5"/>
        <v>0.2</v>
      </c>
      <c r="U71" s="11" t="s">
        <v>36</v>
      </c>
      <c r="V71" s="25">
        <f t="shared" si="6"/>
        <v>0.25</v>
      </c>
      <c r="W71" s="26" t="s">
        <v>36</v>
      </c>
      <c r="X71" s="25">
        <f t="shared" si="7"/>
        <v>0.4</v>
      </c>
      <c r="Y71" s="27">
        <f t="shared" si="8"/>
        <v>1</v>
      </c>
      <c r="Z71" s="6"/>
      <c r="AA71" s="28" t="e">
        <f t="shared" si="9"/>
        <v>#VALUE!</v>
      </c>
      <c r="AB71" s="6"/>
      <c r="AC71" s="28" t="e">
        <f t="shared" si="10"/>
        <v>#VALUE!</v>
      </c>
      <c r="AD71" s="28" t="e">
        <f t="shared" si="11"/>
        <v>#VALUE!</v>
      </c>
      <c r="AE71" s="5" t="e">
        <f t="shared" si="14"/>
        <v>#VALUE!</v>
      </c>
      <c r="AF71" s="5">
        <f>LOOKUP($Y71,'Criterios CID'!$BH$22:$BH$42,'Criterios CID'!$BI$22:$BI$42)</f>
        <v>0</v>
      </c>
      <c r="AG71" s="5" t="e">
        <f t="shared" si="12"/>
        <v>#VALUE!</v>
      </c>
      <c r="AH71" s="5" t="e">
        <f t="shared" si="13"/>
        <v>#VALUE!</v>
      </c>
      <c r="AI71" s="34" t="e">
        <f>LOOKUP($AH71,'Criterios CID'!$BI$16:$BI$18,'Criterios CID'!$BH$17:$BH$18)</f>
        <v>#VALUE!</v>
      </c>
    </row>
    <row r="72" spans="1:35" ht="95.25" customHeight="1" x14ac:dyDescent="0.25">
      <c r="A72" s="9" t="e">
        <f>'Inventario Activos'!#REF!</f>
        <v>#REF!</v>
      </c>
      <c r="B72" s="9" t="e">
        <f>'Inventario Activos'!#REF!</f>
        <v>#REF!</v>
      </c>
      <c r="C72" s="7" t="e">
        <f>'Inventario Activos'!#REF!</f>
        <v>#REF!</v>
      </c>
      <c r="D72" s="7" t="e">
        <f>'Inventario Activos'!#REF!</f>
        <v>#REF!</v>
      </c>
      <c r="E72" s="10" t="s">
        <v>331</v>
      </c>
      <c r="F72" s="6"/>
      <c r="G72" s="21"/>
      <c r="H72" s="33"/>
      <c r="I72" s="21"/>
      <c r="J72" s="6"/>
      <c r="K72" s="22" t="e">
        <f t="shared" si="0"/>
        <v>#VALUE!</v>
      </c>
      <c r="L72" s="6"/>
      <c r="M72" s="23" t="e">
        <f t="shared" si="1"/>
        <v>#VALUE!</v>
      </c>
      <c r="N72" s="23" t="e">
        <f t="shared" si="2"/>
        <v>#VALUE!</v>
      </c>
      <c r="O72" s="5" t="e">
        <f t="shared" si="3"/>
        <v>#VALUE!</v>
      </c>
      <c r="P72" s="33"/>
      <c r="Q72" s="11" t="s">
        <v>36</v>
      </c>
      <c r="R72" s="24">
        <f t="shared" si="4"/>
        <v>0.15</v>
      </c>
      <c r="S72" s="11" t="s">
        <v>36</v>
      </c>
      <c r="T72" s="24">
        <f t="shared" si="5"/>
        <v>0.2</v>
      </c>
      <c r="U72" s="11" t="s">
        <v>36</v>
      </c>
      <c r="V72" s="25">
        <f t="shared" si="6"/>
        <v>0.25</v>
      </c>
      <c r="W72" s="26" t="s">
        <v>36</v>
      </c>
      <c r="X72" s="25">
        <f t="shared" si="7"/>
        <v>0.4</v>
      </c>
      <c r="Y72" s="27">
        <f t="shared" si="8"/>
        <v>1</v>
      </c>
      <c r="Z72" s="6"/>
      <c r="AA72" s="28" t="e">
        <f t="shared" si="9"/>
        <v>#VALUE!</v>
      </c>
      <c r="AB72" s="6"/>
      <c r="AC72" s="28" t="e">
        <f t="shared" si="10"/>
        <v>#VALUE!</v>
      </c>
      <c r="AD72" s="28" t="e">
        <f t="shared" si="11"/>
        <v>#VALUE!</v>
      </c>
      <c r="AE72" s="5" t="e">
        <f t="shared" si="14"/>
        <v>#VALUE!</v>
      </c>
      <c r="AF72" s="5">
        <f>LOOKUP($Y72,'Criterios CID'!$BH$22:$BH$42,'Criterios CID'!$BI$22:$BI$42)</f>
        <v>0</v>
      </c>
      <c r="AG72" s="5" t="e">
        <f t="shared" si="12"/>
        <v>#VALUE!</v>
      </c>
      <c r="AH72" s="5" t="e">
        <f t="shared" si="13"/>
        <v>#VALUE!</v>
      </c>
      <c r="AI72" s="34" t="e">
        <f>LOOKUP($AH72,'Criterios CID'!$BI$16:$BI$18,'Criterios CID'!$BH$17:$BH$18)</f>
        <v>#VALUE!</v>
      </c>
    </row>
    <row r="73" spans="1:35" ht="95.25" customHeight="1" x14ac:dyDescent="0.25">
      <c r="A73" s="9" t="e">
        <f>'Inventario Activos'!#REF!</f>
        <v>#REF!</v>
      </c>
      <c r="B73" s="9" t="e">
        <f>'Inventario Activos'!#REF!</f>
        <v>#REF!</v>
      </c>
      <c r="C73" s="7" t="e">
        <f>'Inventario Activos'!#REF!</f>
        <v>#REF!</v>
      </c>
      <c r="D73" s="7" t="e">
        <f>'Inventario Activos'!#REF!</f>
        <v>#REF!</v>
      </c>
      <c r="E73" s="10" t="s">
        <v>332</v>
      </c>
      <c r="F73" s="6"/>
      <c r="G73" s="21"/>
      <c r="H73" s="33"/>
      <c r="I73" s="21"/>
      <c r="J73" s="6"/>
      <c r="K73" s="22" t="e">
        <f t="shared" si="0"/>
        <v>#VALUE!</v>
      </c>
      <c r="L73" s="6"/>
      <c r="M73" s="23" t="e">
        <f t="shared" si="1"/>
        <v>#VALUE!</v>
      </c>
      <c r="N73" s="23" t="e">
        <f t="shared" si="2"/>
        <v>#VALUE!</v>
      </c>
      <c r="O73" s="5" t="e">
        <f t="shared" si="3"/>
        <v>#VALUE!</v>
      </c>
      <c r="P73" s="33"/>
      <c r="Q73" s="11" t="s">
        <v>36</v>
      </c>
      <c r="R73" s="24">
        <f t="shared" si="4"/>
        <v>0.15</v>
      </c>
      <c r="S73" s="11" t="s">
        <v>36</v>
      </c>
      <c r="T73" s="24">
        <f t="shared" si="5"/>
        <v>0.2</v>
      </c>
      <c r="U73" s="11" t="s">
        <v>36</v>
      </c>
      <c r="V73" s="25">
        <f t="shared" si="6"/>
        <v>0.25</v>
      </c>
      <c r="W73" s="26" t="s">
        <v>36</v>
      </c>
      <c r="X73" s="25">
        <f t="shared" si="7"/>
        <v>0.4</v>
      </c>
      <c r="Y73" s="27">
        <f t="shared" si="8"/>
        <v>1</v>
      </c>
      <c r="Z73" s="6"/>
      <c r="AA73" s="28" t="e">
        <f t="shared" si="9"/>
        <v>#VALUE!</v>
      </c>
      <c r="AB73" s="6"/>
      <c r="AC73" s="28" t="e">
        <f t="shared" si="10"/>
        <v>#VALUE!</v>
      </c>
      <c r="AD73" s="28" t="e">
        <f t="shared" si="11"/>
        <v>#VALUE!</v>
      </c>
      <c r="AE73" s="5" t="e">
        <f t="shared" si="14"/>
        <v>#VALUE!</v>
      </c>
      <c r="AF73" s="5">
        <f>LOOKUP($Y73,'Criterios CID'!$BH$22:$BH$42,'Criterios CID'!$BI$22:$BI$42)</f>
        <v>0</v>
      </c>
      <c r="AG73" s="5" t="e">
        <f t="shared" si="12"/>
        <v>#VALUE!</v>
      </c>
      <c r="AH73" s="5" t="e">
        <f t="shared" si="13"/>
        <v>#VALUE!</v>
      </c>
      <c r="AI73" s="34" t="e">
        <f>LOOKUP($AH73,'Criterios CID'!$BI$16:$BI$18,'Criterios CID'!$BH$17:$BH$18)</f>
        <v>#VALUE!</v>
      </c>
    </row>
    <row r="74" spans="1:35" ht="95.25" customHeight="1" x14ac:dyDescent="0.25">
      <c r="A74" s="9" t="e">
        <f>'Inventario Activos'!#REF!</f>
        <v>#REF!</v>
      </c>
      <c r="B74" s="9" t="e">
        <f>'Inventario Activos'!#REF!</f>
        <v>#REF!</v>
      </c>
      <c r="C74" s="7" t="e">
        <f>'Inventario Activos'!#REF!</f>
        <v>#REF!</v>
      </c>
      <c r="D74" s="7" t="e">
        <f>'Inventario Activos'!#REF!</f>
        <v>#REF!</v>
      </c>
      <c r="E74" s="10" t="s">
        <v>333</v>
      </c>
      <c r="F74" s="6"/>
      <c r="G74" s="21"/>
      <c r="H74" s="33"/>
      <c r="I74" s="21"/>
      <c r="J74" s="6"/>
      <c r="K74" s="22" t="e">
        <f t="shared" si="0"/>
        <v>#VALUE!</v>
      </c>
      <c r="L74" s="6"/>
      <c r="M74" s="23" t="e">
        <f t="shared" si="1"/>
        <v>#VALUE!</v>
      </c>
      <c r="N74" s="23" t="e">
        <f t="shared" si="2"/>
        <v>#VALUE!</v>
      </c>
      <c r="O74" s="5" t="e">
        <f t="shared" si="3"/>
        <v>#VALUE!</v>
      </c>
      <c r="P74" s="33"/>
      <c r="Q74" s="11" t="s">
        <v>36</v>
      </c>
      <c r="R74" s="24">
        <f t="shared" si="4"/>
        <v>0.15</v>
      </c>
      <c r="S74" s="11" t="s">
        <v>36</v>
      </c>
      <c r="T74" s="24">
        <f t="shared" si="5"/>
        <v>0.2</v>
      </c>
      <c r="U74" s="11" t="s">
        <v>36</v>
      </c>
      <c r="V74" s="25">
        <f t="shared" si="6"/>
        <v>0.25</v>
      </c>
      <c r="W74" s="26" t="s">
        <v>36</v>
      </c>
      <c r="X74" s="25">
        <f t="shared" si="7"/>
        <v>0.4</v>
      </c>
      <c r="Y74" s="27">
        <f t="shared" si="8"/>
        <v>1</v>
      </c>
      <c r="Z74" s="6"/>
      <c r="AA74" s="28" t="e">
        <f t="shared" si="9"/>
        <v>#VALUE!</v>
      </c>
      <c r="AB74" s="6"/>
      <c r="AC74" s="28" t="e">
        <f t="shared" si="10"/>
        <v>#VALUE!</v>
      </c>
      <c r="AD74" s="28" t="e">
        <f t="shared" si="11"/>
        <v>#VALUE!</v>
      </c>
      <c r="AE74" s="5" t="e">
        <f t="shared" si="14"/>
        <v>#VALUE!</v>
      </c>
      <c r="AF74" s="5">
        <f>LOOKUP($Y74,'Criterios CID'!$BH$22:$BH$42,'Criterios CID'!$BI$22:$BI$42)</f>
        <v>0</v>
      </c>
      <c r="AG74" s="5" t="e">
        <f t="shared" si="12"/>
        <v>#VALUE!</v>
      </c>
      <c r="AH74" s="5" t="e">
        <f t="shared" si="13"/>
        <v>#VALUE!</v>
      </c>
      <c r="AI74" s="34" t="e">
        <f>LOOKUP($AH74,'Criterios CID'!$BI$16:$BI$18,'Criterios CID'!$BH$17:$BH$18)</f>
        <v>#VALUE!</v>
      </c>
    </row>
    <row r="75" spans="1:35" ht="95.25" customHeight="1" x14ac:dyDescent="0.25">
      <c r="A75" s="9" t="e">
        <f>'Inventario Activos'!#REF!</f>
        <v>#REF!</v>
      </c>
      <c r="B75" s="9" t="e">
        <f>'Inventario Activos'!#REF!</f>
        <v>#REF!</v>
      </c>
      <c r="C75" s="7" t="e">
        <f>'Inventario Activos'!#REF!</f>
        <v>#REF!</v>
      </c>
      <c r="D75" s="7" t="e">
        <f>'Inventario Activos'!#REF!</f>
        <v>#REF!</v>
      </c>
      <c r="E75" s="10" t="s">
        <v>334</v>
      </c>
      <c r="F75" s="6"/>
      <c r="G75" s="21"/>
      <c r="H75" s="33"/>
      <c r="I75" s="21"/>
      <c r="J75" s="6"/>
      <c r="K75" s="22" t="e">
        <f t="shared" si="0"/>
        <v>#VALUE!</v>
      </c>
      <c r="L75" s="6"/>
      <c r="M75" s="23" t="e">
        <f t="shared" si="1"/>
        <v>#VALUE!</v>
      </c>
      <c r="N75" s="23" t="e">
        <f t="shared" si="2"/>
        <v>#VALUE!</v>
      </c>
      <c r="O75" s="5" t="e">
        <f t="shared" si="3"/>
        <v>#VALUE!</v>
      </c>
      <c r="P75" s="33"/>
      <c r="Q75" s="11" t="s">
        <v>36</v>
      </c>
      <c r="R75" s="24">
        <f t="shared" si="4"/>
        <v>0.15</v>
      </c>
      <c r="S75" s="11" t="s">
        <v>36</v>
      </c>
      <c r="T75" s="24">
        <f t="shared" si="5"/>
        <v>0.2</v>
      </c>
      <c r="U75" s="11" t="s">
        <v>36</v>
      </c>
      <c r="V75" s="25">
        <f t="shared" si="6"/>
        <v>0.25</v>
      </c>
      <c r="W75" s="26" t="s">
        <v>36</v>
      </c>
      <c r="X75" s="25">
        <f t="shared" si="7"/>
        <v>0.4</v>
      </c>
      <c r="Y75" s="27">
        <f t="shared" si="8"/>
        <v>1</v>
      </c>
      <c r="Z75" s="6"/>
      <c r="AA75" s="28" t="e">
        <f t="shared" si="9"/>
        <v>#VALUE!</v>
      </c>
      <c r="AB75" s="6"/>
      <c r="AC75" s="28" t="e">
        <f t="shared" si="10"/>
        <v>#VALUE!</v>
      </c>
      <c r="AD75" s="28" t="e">
        <f t="shared" si="11"/>
        <v>#VALUE!</v>
      </c>
      <c r="AE75" s="5" t="e">
        <f t="shared" si="14"/>
        <v>#VALUE!</v>
      </c>
      <c r="AF75" s="5">
        <f>LOOKUP($Y75,'Criterios CID'!$BH$22:$BH$42,'Criterios CID'!$BI$22:$BI$42)</f>
        <v>0</v>
      </c>
      <c r="AG75" s="5" t="e">
        <f t="shared" si="12"/>
        <v>#VALUE!</v>
      </c>
      <c r="AH75" s="5" t="e">
        <f t="shared" si="13"/>
        <v>#VALUE!</v>
      </c>
      <c r="AI75" s="34" t="e">
        <f>LOOKUP($AH75,'Criterios CID'!$BI$16:$BI$18,'Criterios CID'!$BH$17:$BH$18)</f>
        <v>#VALUE!</v>
      </c>
    </row>
    <row r="76" spans="1:35" ht="95.25" customHeight="1" x14ac:dyDescent="0.25">
      <c r="A76" s="9" t="e">
        <f>'Inventario Activos'!#REF!</f>
        <v>#REF!</v>
      </c>
      <c r="B76" s="9" t="e">
        <f>'Inventario Activos'!#REF!</f>
        <v>#REF!</v>
      </c>
      <c r="C76" s="7" t="e">
        <f>'Inventario Activos'!#REF!</f>
        <v>#REF!</v>
      </c>
      <c r="D76" s="7" t="e">
        <f>'Inventario Activos'!#REF!</f>
        <v>#REF!</v>
      </c>
      <c r="E76" s="10" t="s">
        <v>335</v>
      </c>
      <c r="F76" s="6"/>
      <c r="G76" s="21"/>
      <c r="H76" s="33"/>
      <c r="I76" s="21"/>
      <c r="J76" s="6"/>
      <c r="K76" s="22" t="e">
        <f t="shared" si="0"/>
        <v>#VALUE!</v>
      </c>
      <c r="L76" s="6"/>
      <c r="M76" s="23" t="e">
        <f t="shared" si="1"/>
        <v>#VALUE!</v>
      </c>
      <c r="N76" s="23" t="e">
        <f t="shared" si="2"/>
        <v>#VALUE!</v>
      </c>
      <c r="O76" s="5" t="e">
        <f t="shared" si="3"/>
        <v>#VALUE!</v>
      </c>
      <c r="P76" s="33"/>
      <c r="Q76" s="11" t="s">
        <v>36</v>
      </c>
      <c r="R76" s="24">
        <f t="shared" si="4"/>
        <v>0.15</v>
      </c>
      <c r="S76" s="11" t="s">
        <v>36</v>
      </c>
      <c r="T76" s="24">
        <f t="shared" si="5"/>
        <v>0.2</v>
      </c>
      <c r="U76" s="11" t="s">
        <v>36</v>
      </c>
      <c r="V76" s="25">
        <f t="shared" si="6"/>
        <v>0.25</v>
      </c>
      <c r="W76" s="26" t="s">
        <v>36</v>
      </c>
      <c r="X76" s="25">
        <f t="shared" si="7"/>
        <v>0.4</v>
      </c>
      <c r="Y76" s="27">
        <f t="shared" si="8"/>
        <v>1</v>
      </c>
      <c r="Z76" s="6"/>
      <c r="AA76" s="28" t="e">
        <f t="shared" si="9"/>
        <v>#VALUE!</v>
      </c>
      <c r="AB76" s="6"/>
      <c r="AC76" s="28" t="e">
        <f t="shared" si="10"/>
        <v>#VALUE!</v>
      </c>
      <c r="AD76" s="28" t="e">
        <f t="shared" si="11"/>
        <v>#VALUE!</v>
      </c>
      <c r="AE76" s="5" t="e">
        <f t="shared" si="14"/>
        <v>#VALUE!</v>
      </c>
      <c r="AF76" s="5">
        <f>LOOKUP($Y76,'Criterios CID'!$BH$22:$BH$42,'Criterios CID'!$BI$22:$BI$42)</f>
        <v>0</v>
      </c>
      <c r="AG76" s="5" t="e">
        <f t="shared" si="12"/>
        <v>#VALUE!</v>
      </c>
      <c r="AH76" s="5" t="e">
        <f t="shared" si="13"/>
        <v>#VALUE!</v>
      </c>
      <c r="AI76" s="34" t="e">
        <f>LOOKUP($AH76,'Criterios CID'!$BI$16:$BI$18,'Criterios CID'!$BH$17:$BH$18)</f>
        <v>#VALUE!</v>
      </c>
    </row>
    <row r="77" spans="1:35" ht="95.25" customHeight="1" x14ac:dyDescent="0.25">
      <c r="A77" s="9" t="e">
        <f>'Inventario Activos'!#REF!</f>
        <v>#REF!</v>
      </c>
      <c r="B77" s="9" t="e">
        <f>'Inventario Activos'!#REF!</f>
        <v>#REF!</v>
      </c>
      <c r="C77" s="7" t="e">
        <f>'Inventario Activos'!#REF!</f>
        <v>#REF!</v>
      </c>
      <c r="D77" s="7" t="e">
        <f>'Inventario Activos'!#REF!</f>
        <v>#REF!</v>
      </c>
      <c r="E77" s="10" t="s">
        <v>336</v>
      </c>
      <c r="F77" s="6"/>
      <c r="G77" s="21"/>
      <c r="H77" s="33"/>
      <c r="I77" s="21"/>
      <c r="J77" s="6"/>
      <c r="K77" s="22" t="e">
        <f t="shared" si="0"/>
        <v>#VALUE!</v>
      </c>
      <c r="L77" s="6"/>
      <c r="M77" s="23" t="e">
        <f t="shared" si="1"/>
        <v>#VALUE!</v>
      </c>
      <c r="N77" s="23" t="e">
        <f t="shared" si="2"/>
        <v>#VALUE!</v>
      </c>
      <c r="O77" s="5" t="e">
        <f t="shared" si="3"/>
        <v>#VALUE!</v>
      </c>
      <c r="P77" s="33"/>
      <c r="Q77" s="11" t="s">
        <v>36</v>
      </c>
      <c r="R77" s="24">
        <f t="shared" si="4"/>
        <v>0.15</v>
      </c>
      <c r="S77" s="11" t="s">
        <v>36</v>
      </c>
      <c r="T77" s="24">
        <f t="shared" si="5"/>
        <v>0.2</v>
      </c>
      <c r="U77" s="11" t="s">
        <v>36</v>
      </c>
      <c r="V77" s="25">
        <f t="shared" si="6"/>
        <v>0.25</v>
      </c>
      <c r="W77" s="26" t="s">
        <v>36</v>
      </c>
      <c r="X77" s="25">
        <f t="shared" si="7"/>
        <v>0.4</v>
      </c>
      <c r="Y77" s="27">
        <f t="shared" si="8"/>
        <v>1</v>
      </c>
      <c r="Z77" s="6"/>
      <c r="AA77" s="28" t="e">
        <f t="shared" si="9"/>
        <v>#VALUE!</v>
      </c>
      <c r="AB77" s="6"/>
      <c r="AC77" s="28" t="e">
        <f t="shared" si="10"/>
        <v>#VALUE!</v>
      </c>
      <c r="AD77" s="28" t="e">
        <f t="shared" si="11"/>
        <v>#VALUE!</v>
      </c>
      <c r="AE77" s="5" t="e">
        <f t="shared" si="14"/>
        <v>#VALUE!</v>
      </c>
      <c r="AF77" s="5">
        <f>LOOKUP($Y77,'Criterios CID'!$BH$22:$BH$42,'Criterios CID'!$BI$22:$BI$42)</f>
        <v>0</v>
      </c>
      <c r="AG77" s="5" t="e">
        <f t="shared" si="12"/>
        <v>#VALUE!</v>
      </c>
      <c r="AH77" s="5" t="e">
        <f t="shared" si="13"/>
        <v>#VALUE!</v>
      </c>
      <c r="AI77" s="34" t="e">
        <f>LOOKUP($AH77,'Criterios CID'!$BI$16:$BI$18,'Criterios CID'!$BH$17:$BH$18)</f>
        <v>#VALUE!</v>
      </c>
    </row>
    <row r="78" spans="1:35" ht="95.25" customHeight="1" x14ac:dyDescent="0.25">
      <c r="A78" s="9" t="e">
        <f>'Inventario Activos'!#REF!</f>
        <v>#REF!</v>
      </c>
      <c r="B78" s="9" t="e">
        <f>'Inventario Activos'!#REF!</f>
        <v>#REF!</v>
      </c>
      <c r="C78" s="7" t="e">
        <f>'Inventario Activos'!#REF!</f>
        <v>#REF!</v>
      </c>
      <c r="D78" s="7" t="e">
        <f>'Inventario Activos'!#REF!</f>
        <v>#REF!</v>
      </c>
      <c r="E78" s="10" t="s">
        <v>337</v>
      </c>
      <c r="F78" s="6"/>
      <c r="G78" s="21"/>
      <c r="H78" s="33"/>
      <c r="I78" s="21"/>
      <c r="J78" s="6"/>
      <c r="K78" s="22" t="e">
        <f t="shared" si="0"/>
        <v>#VALUE!</v>
      </c>
      <c r="L78" s="6"/>
      <c r="M78" s="23" t="e">
        <f t="shared" si="1"/>
        <v>#VALUE!</v>
      </c>
      <c r="N78" s="23" t="e">
        <f t="shared" si="2"/>
        <v>#VALUE!</v>
      </c>
      <c r="O78" s="5" t="e">
        <f t="shared" si="3"/>
        <v>#VALUE!</v>
      </c>
      <c r="P78" s="33"/>
      <c r="Q78" s="11" t="s">
        <v>36</v>
      </c>
      <c r="R78" s="24">
        <f t="shared" si="4"/>
        <v>0.15</v>
      </c>
      <c r="S78" s="11" t="s">
        <v>36</v>
      </c>
      <c r="T78" s="24">
        <f t="shared" si="5"/>
        <v>0.2</v>
      </c>
      <c r="U78" s="11" t="s">
        <v>36</v>
      </c>
      <c r="V78" s="25">
        <f t="shared" si="6"/>
        <v>0.25</v>
      </c>
      <c r="W78" s="26" t="s">
        <v>36</v>
      </c>
      <c r="X78" s="25">
        <f t="shared" si="7"/>
        <v>0.4</v>
      </c>
      <c r="Y78" s="27">
        <f t="shared" si="8"/>
        <v>1</v>
      </c>
      <c r="Z78" s="6"/>
      <c r="AA78" s="28" t="e">
        <f t="shared" si="9"/>
        <v>#VALUE!</v>
      </c>
      <c r="AB78" s="6"/>
      <c r="AC78" s="28" t="e">
        <f t="shared" si="10"/>
        <v>#VALUE!</v>
      </c>
      <c r="AD78" s="28" t="e">
        <f t="shared" si="11"/>
        <v>#VALUE!</v>
      </c>
      <c r="AE78" s="5" t="e">
        <f t="shared" si="14"/>
        <v>#VALUE!</v>
      </c>
      <c r="AF78" s="5">
        <f>LOOKUP($Y78,'Criterios CID'!$BH$22:$BH$42,'Criterios CID'!$BI$22:$BI$42)</f>
        <v>0</v>
      </c>
      <c r="AG78" s="5" t="e">
        <f t="shared" si="12"/>
        <v>#VALUE!</v>
      </c>
      <c r="AH78" s="5" t="e">
        <f t="shared" si="13"/>
        <v>#VALUE!</v>
      </c>
      <c r="AI78" s="34" t="e">
        <f>LOOKUP($AH78,'Criterios CID'!$BI$16:$BI$18,'Criterios CID'!$BH$17:$BH$18)</f>
        <v>#VALUE!</v>
      </c>
    </row>
    <row r="79" spans="1:35" ht="95.25" customHeight="1" x14ac:dyDescent="0.25">
      <c r="A79" s="9" t="e">
        <f>'Inventario Activos'!#REF!</f>
        <v>#REF!</v>
      </c>
      <c r="B79" s="9" t="e">
        <f>'Inventario Activos'!#REF!</f>
        <v>#REF!</v>
      </c>
      <c r="C79" s="7" t="e">
        <f>'Inventario Activos'!#REF!</f>
        <v>#REF!</v>
      </c>
      <c r="D79" s="7" t="e">
        <f>'Inventario Activos'!#REF!</f>
        <v>#REF!</v>
      </c>
      <c r="E79" s="10" t="s">
        <v>338</v>
      </c>
      <c r="F79" s="6"/>
      <c r="G79" s="21"/>
      <c r="H79" s="33"/>
      <c r="I79" s="21"/>
      <c r="J79" s="6"/>
      <c r="K79" s="22" t="e">
        <f t="shared" si="0"/>
        <v>#VALUE!</v>
      </c>
      <c r="L79" s="6"/>
      <c r="M79" s="23" t="e">
        <f t="shared" si="1"/>
        <v>#VALUE!</v>
      </c>
      <c r="N79" s="23" t="e">
        <f t="shared" si="2"/>
        <v>#VALUE!</v>
      </c>
      <c r="O79" s="5" t="e">
        <f t="shared" si="3"/>
        <v>#VALUE!</v>
      </c>
      <c r="P79" s="33"/>
      <c r="Q79" s="11" t="s">
        <v>36</v>
      </c>
      <c r="R79" s="24">
        <f t="shared" si="4"/>
        <v>0.15</v>
      </c>
      <c r="S79" s="11" t="s">
        <v>36</v>
      </c>
      <c r="T79" s="24">
        <f t="shared" si="5"/>
        <v>0.2</v>
      </c>
      <c r="U79" s="11" t="s">
        <v>36</v>
      </c>
      <c r="V79" s="25">
        <f t="shared" si="6"/>
        <v>0.25</v>
      </c>
      <c r="W79" s="26" t="s">
        <v>36</v>
      </c>
      <c r="X79" s="25">
        <f t="shared" si="7"/>
        <v>0.4</v>
      </c>
      <c r="Y79" s="27">
        <f t="shared" si="8"/>
        <v>1</v>
      </c>
      <c r="Z79" s="6"/>
      <c r="AA79" s="28" t="e">
        <f t="shared" si="9"/>
        <v>#VALUE!</v>
      </c>
      <c r="AB79" s="6"/>
      <c r="AC79" s="28" t="e">
        <f t="shared" si="10"/>
        <v>#VALUE!</v>
      </c>
      <c r="AD79" s="28" t="e">
        <f t="shared" si="11"/>
        <v>#VALUE!</v>
      </c>
      <c r="AE79" s="5" t="e">
        <f t="shared" si="14"/>
        <v>#VALUE!</v>
      </c>
      <c r="AF79" s="5">
        <f>LOOKUP($Y79,'Criterios CID'!$BH$22:$BH$42,'Criterios CID'!$BI$22:$BI$42)</f>
        <v>0</v>
      </c>
      <c r="AG79" s="5" t="e">
        <f t="shared" si="12"/>
        <v>#VALUE!</v>
      </c>
      <c r="AH79" s="5" t="e">
        <f t="shared" si="13"/>
        <v>#VALUE!</v>
      </c>
      <c r="AI79" s="34" t="e">
        <f>LOOKUP($AH79,'Criterios CID'!$BI$16:$BI$18,'Criterios CID'!$BH$17:$BH$18)</f>
        <v>#VALUE!</v>
      </c>
    </row>
    <row r="80" spans="1:35" ht="95.25" customHeight="1" x14ac:dyDescent="0.25">
      <c r="A80" s="9" t="e">
        <f>'Inventario Activos'!#REF!</f>
        <v>#REF!</v>
      </c>
      <c r="B80" s="9" t="e">
        <f>'Inventario Activos'!#REF!</f>
        <v>#REF!</v>
      </c>
      <c r="C80" s="7" t="e">
        <f>'Inventario Activos'!#REF!</f>
        <v>#REF!</v>
      </c>
      <c r="D80" s="7" t="e">
        <f>'Inventario Activos'!#REF!</f>
        <v>#REF!</v>
      </c>
      <c r="E80" s="10" t="s">
        <v>339</v>
      </c>
      <c r="F80" s="6"/>
      <c r="G80" s="21"/>
      <c r="H80" s="33"/>
      <c r="I80" s="21"/>
      <c r="J80" s="6"/>
      <c r="K80" s="22" t="e">
        <f t="shared" si="0"/>
        <v>#VALUE!</v>
      </c>
      <c r="L80" s="6"/>
      <c r="M80" s="23" t="e">
        <f t="shared" si="1"/>
        <v>#VALUE!</v>
      </c>
      <c r="N80" s="23" t="e">
        <f t="shared" si="2"/>
        <v>#VALUE!</v>
      </c>
      <c r="O80" s="5" t="e">
        <f t="shared" si="3"/>
        <v>#VALUE!</v>
      </c>
      <c r="P80" s="33"/>
      <c r="Q80" s="11" t="s">
        <v>36</v>
      </c>
      <c r="R80" s="24">
        <f t="shared" si="4"/>
        <v>0.15</v>
      </c>
      <c r="S80" s="11" t="s">
        <v>36</v>
      </c>
      <c r="T80" s="24">
        <f t="shared" si="5"/>
        <v>0.2</v>
      </c>
      <c r="U80" s="11" t="s">
        <v>36</v>
      </c>
      <c r="V80" s="25">
        <f t="shared" si="6"/>
        <v>0.25</v>
      </c>
      <c r="W80" s="26" t="s">
        <v>36</v>
      </c>
      <c r="X80" s="25">
        <f t="shared" si="7"/>
        <v>0.4</v>
      </c>
      <c r="Y80" s="27">
        <f t="shared" si="8"/>
        <v>1</v>
      </c>
      <c r="Z80" s="6"/>
      <c r="AA80" s="28" t="e">
        <f t="shared" si="9"/>
        <v>#VALUE!</v>
      </c>
      <c r="AB80" s="6"/>
      <c r="AC80" s="28" t="e">
        <f t="shared" si="10"/>
        <v>#VALUE!</v>
      </c>
      <c r="AD80" s="28" t="e">
        <f t="shared" si="11"/>
        <v>#VALUE!</v>
      </c>
      <c r="AE80" s="5" t="e">
        <f t="shared" si="14"/>
        <v>#VALUE!</v>
      </c>
      <c r="AF80" s="5">
        <f>LOOKUP($Y80,'Criterios CID'!$BH$22:$BH$42,'Criterios CID'!$BI$22:$BI$42)</f>
        <v>0</v>
      </c>
      <c r="AG80" s="5" t="e">
        <f t="shared" si="12"/>
        <v>#VALUE!</v>
      </c>
      <c r="AH80" s="5" t="e">
        <f t="shared" si="13"/>
        <v>#VALUE!</v>
      </c>
      <c r="AI80" s="34" t="e">
        <f>LOOKUP($AH80,'Criterios CID'!$BI$16:$BI$18,'Criterios CID'!$BH$17:$BH$18)</f>
        <v>#VALUE!</v>
      </c>
    </row>
    <row r="81" spans="1:35" ht="95.25" customHeight="1" x14ac:dyDescent="0.25">
      <c r="A81" s="9" t="e">
        <f>'Inventario Activos'!#REF!</f>
        <v>#REF!</v>
      </c>
      <c r="B81" s="9" t="e">
        <f>'Inventario Activos'!#REF!</f>
        <v>#REF!</v>
      </c>
      <c r="C81" s="7" t="e">
        <f>'Inventario Activos'!#REF!</f>
        <v>#REF!</v>
      </c>
      <c r="D81" s="7" t="e">
        <f>'Inventario Activos'!#REF!</f>
        <v>#REF!</v>
      </c>
      <c r="E81" s="10" t="s">
        <v>340</v>
      </c>
      <c r="F81" s="6"/>
      <c r="G81" s="21"/>
      <c r="H81" s="33"/>
      <c r="I81" s="21"/>
      <c r="J81" s="6"/>
      <c r="K81" s="22" t="e">
        <f t="shared" si="0"/>
        <v>#VALUE!</v>
      </c>
      <c r="L81" s="6"/>
      <c r="M81" s="23" t="e">
        <f t="shared" si="1"/>
        <v>#VALUE!</v>
      </c>
      <c r="N81" s="23" t="e">
        <f t="shared" si="2"/>
        <v>#VALUE!</v>
      </c>
      <c r="O81" s="5" t="e">
        <f t="shared" si="3"/>
        <v>#VALUE!</v>
      </c>
      <c r="P81" s="33"/>
      <c r="Q81" s="11" t="s">
        <v>36</v>
      </c>
      <c r="R81" s="24">
        <f t="shared" si="4"/>
        <v>0.15</v>
      </c>
      <c r="S81" s="11" t="s">
        <v>36</v>
      </c>
      <c r="T81" s="24">
        <f t="shared" si="5"/>
        <v>0.2</v>
      </c>
      <c r="U81" s="11" t="s">
        <v>36</v>
      </c>
      <c r="V81" s="25">
        <f t="shared" si="6"/>
        <v>0.25</v>
      </c>
      <c r="W81" s="26" t="s">
        <v>36</v>
      </c>
      <c r="X81" s="25">
        <f t="shared" si="7"/>
        <v>0.4</v>
      </c>
      <c r="Y81" s="27">
        <f t="shared" si="8"/>
        <v>1</v>
      </c>
      <c r="Z81" s="6"/>
      <c r="AA81" s="28" t="e">
        <f t="shared" si="9"/>
        <v>#VALUE!</v>
      </c>
      <c r="AB81" s="6"/>
      <c r="AC81" s="28" t="e">
        <f t="shared" si="10"/>
        <v>#VALUE!</v>
      </c>
      <c r="AD81" s="28" t="e">
        <f t="shared" si="11"/>
        <v>#VALUE!</v>
      </c>
      <c r="AE81" s="5" t="e">
        <f t="shared" si="14"/>
        <v>#VALUE!</v>
      </c>
      <c r="AF81" s="5">
        <f>LOOKUP($Y81,'Criterios CID'!$BH$22:$BH$42,'Criterios CID'!$BI$22:$BI$42)</f>
        <v>0</v>
      </c>
      <c r="AG81" s="5" t="e">
        <f t="shared" si="12"/>
        <v>#VALUE!</v>
      </c>
      <c r="AH81" s="5" t="e">
        <f t="shared" si="13"/>
        <v>#VALUE!</v>
      </c>
      <c r="AI81" s="34" t="e">
        <f>LOOKUP($AH81,'Criterios CID'!$BI$16:$BI$18,'Criterios CID'!$BH$17:$BH$18)</f>
        <v>#VALUE!</v>
      </c>
    </row>
    <row r="82" spans="1:35" ht="95.25" customHeight="1" x14ac:dyDescent="0.25">
      <c r="A82" s="9" t="e">
        <f>'Inventario Activos'!#REF!</f>
        <v>#REF!</v>
      </c>
      <c r="B82" s="9" t="e">
        <f>'Inventario Activos'!#REF!</f>
        <v>#REF!</v>
      </c>
      <c r="C82" s="7" t="e">
        <f>'Inventario Activos'!#REF!</f>
        <v>#REF!</v>
      </c>
      <c r="D82" s="7" t="e">
        <f>'Inventario Activos'!#REF!</f>
        <v>#REF!</v>
      </c>
      <c r="E82" s="10" t="s">
        <v>341</v>
      </c>
      <c r="F82" s="6"/>
      <c r="G82" s="21"/>
      <c r="H82" s="33"/>
      <c r="I82" s="21"/>
      <c r="J82" s="6"/>
      <c r="K82" s="22" t="e">
        <f t="shared" si="0"/>
        <v>#VALUE!</v>
      </c>
      <c r="L82" s="6"/>
      <c r="M82" s="23" t="e">
        <f t="shared" si="1"/>
        <v>#VALUE!</v>
      </c>
      <c r="N82" s="23" t="e">
        <f t="shared" si="2"/>
        <v>#VALUE!</v>
      </c>
      <c r="O82" s="5" t="e">
        <f t="shared" si="3"/>
        <v>#VALUE!</v>
      </c>
      <c r="P82" s="33"/>
      <c r="Q82" s="11" t="s">
        <v>36</v>
      </c>
      <c r="R82" s="24">
        <f t="shared" si="4"/>
        <v>0.15</v>
      </c>
      <c r="S82" s="11" t="s">
        <v>36</v>
      </c>
      <c r="T82" s="24">
        <f t="shared" si="5"/>
        <v>0.2</v>
      </c>
      <c r="U82" s="11" t="s">
        <v>36</v>
      </c>
      <c r="V82" s="25">
        <f t="shared" si="6"/>
        <v>0.25</v>
      </c>
      <c r="W82" s="26" t="s">
        <v>36</v>
      </c>
      <c r="X82" s="25">
        <f t="shared" si="7"/>
        <v>0.4</v>
      </c>
      <c r="Y82" s="27">
        <f t="shared" si="8"/>
        <v>1</v>
      </c>
      <c r="Z82" s="6"/>
      <c r="AA82" s="28" t="e">
        <f t="shared" si="9"/>
        <v>#VALUE!</v>
      </c>
      <c r="AB82" s="6"/>
      <c r="AC82" s="28" t="e">
        <f t="shared" si="10"/>
        <v>#VALUE!</v>
      </c>
      <c r="AD82" s="28" t="e">
        <f t="shared" si="11"/>
        <v>#VALUE!</v>
      </c>
      <c r="AE82" s="5" t="e">
        <f t="shared" si="14"/>
        <v>#VALUE!</v>
      </c>
      <c r="AF82" s="5">
        <f>LOOKUP($Y82,'Criterios CID'!$BH$22:$BH$42,'Criterios CID'!$BI$22:$BI$42)</f>
        <v>0</v>
      </c>
      <c r="AG82" s="5" t="e">
        <f t="shared" si="12"/>
        <v>#VALUE!</v>
      </c>
      <c r="AH82" s="5" t="e">
        <f t="shared" si="13"/>
        <v>#VALUE!</v>
      </c>
      <c r="AI82" s="34" t="e">
        <f>LOOKUP($AH82,'Criterios CID'!$BI$16:$BI$18,'Criterios CID'!$BH$17:$BH$18)</f>
        <v>#VALUE!</v>
      </c>
    </row>
    <row r="83" spans="1:35" ht="95.25" customHeight="1" x14ac:dyDescent="0.25">
      <c r="A83" s="9" t="e">
        <f>'Inventario Activos'!#REF!</f>
        <v>#REF!</v>
      </c>
      <c r="B83" s="9" t="e">
        <f>'Inventario Activos'!#REF!</f>
        <v>#REF!</v>
      </c>
      <c r="C83" s="7" t="e">
        <f>'Inventario Activos'!#REF!</f>
        <v>#REF!</v>
      </c>
      <c r="D83" s="7" t="e">
        <f>'Inventario Activos'!#REF!</f>
        <v>#REF!</v>
      </c>
      <c r="E83" s="10" t="s">
        <v>342</v>
      </c>
      <c r="F83" s="6"/>
      <c r="G83" s="21"/>
      <c r="H83" s="33"/>
      <c r="I83" s="21"/>
      <c r="J83" s="6"/>
      <c r="K83" s="22" t="e">
        <f t="shared" si="0"/>
        <v>#VALUE!</v>
      </c>
      <c r="L83" s="6"/>
      <c r="M83" s="23" t="e">
        <f t="shared" si="1"/>
        <v>#VALUE!</v>
      </c>
      <c r="N83" s="23" t="e">
        <f t="shared" si="2"/>
        <v>#VALUE!</v>
      </c>
      <c r="O83" s="5" t="e">
        <f t="shared" si="3"/>
        <v>#VALUE!</v>
      </c>
      <c r="P83" s="33"/>
      <c r="Q83" s="11" t="s">
        <v>36</v>
      </c>
      <c r="R83" s="24">
        <f t="shared" si="4"/>
        <v>0.15</v>
      </c>
      <c r="S83" s="11" t="s">
        <v>36</v>
      </c>
      <c r="T83" s="24">
        <f t="shared" si="5"/>
        <v>0.2</v>
      </c>
      <c r="U83" s="11" t="s">
        <v>36</v>
      </c>
      <c r="V83" s="25">
        <f t="shared" si="6"/>
        <v>0.25</v>
      </c>
      <c r="W83" s="26" t="s">
        <v>36</v>
      </c>
      <c r="X83" s="25">
        <f t="shared" si="7"/>
        <v>0.4</v>
      </c>
      <c r="Y83" s="27">
        <f t="shared" si="8"/>
        <v>1</v>
      </c>
      <c r="Z83" s="6"/>
      <c r="AA83" s="28" t="e">
        <f t="shared" si="9"/>
        <v>#VALUE!</v>
      </c>
      <c r="AB83" s="6"/>
      <c r="AC83" s="28" t="e">
        <f t="shared" si="10"/>
        <v>#VALUE!</v>
      </c>
      <c r="AD83" s="28" t="e">
        <f t="shared" si="11"/>
        <v>#VALUE!</v>
      </c>
      <c r="AE83" s="5" t="e">
        <f t="shared" si="14"/>
        <v>#VALUE!</v>
      </c>
      <c r="AF83" s="5">
        <f>LOOKUP($Y83,'Criterios CID'!$BH$22:$BH$42,'Criterios CID'!$BI$22:$BI$42)</f>
        <v>0</v>
      </c>
      <c r="AG83" s="5" t="e">
        <f t="shared" si="12"/>
        <v>#VALUE!</v>
      </c>
      <c r="AH83" s="5" t="e">
        <f t="shared" si="13"/>
        <v>#VALUE!</v>
      </c>
      <c r="AI83" s="34" t="e">
        <f>LOOKUP($AH83,'Criterios CID'!$BI$16:$BI$18,'Criterios CID'!$BH$17:$BH$18)</f>
        <v>#VALUE!</v>
      </c>
    </row>
    <row r="84" spans="1:35" ht="95.25" customHeight="1" x14ac:dyDescent="0.25">
      <c r="A84" s="9" t="e">
        <f>'Inventario Activos'!#REF!</f>
        <v>#REF!</v>
      </c>
      <c r="B84" s="9" t="e">
        <f>'Inventario Activos'!#REF!</f>
        <v>#REF!</v>
      </c>
      <c r="C84" s="7" t="e">
        <f>'Inventario Activos'!#REF!</f>
        <v>#REF!</v>
      </c>
      <c r="D84" s="7" t="e">
        <f>'Inventario Activos'!#REF!</f>
        <v>#REF!</v>
      </c>
      <c r="E84" s="10" t="s">
        <v>343</v>
      </c>
      <c r="F84" s="6"/>
      <c r="G84" s="21"/>
      <c r="H84" s="33"/>
      <c r="I84" s="21"/>
      <c r="J84" s="6"/>
      <c r="K84" s="22" t="e">
        <f t="shared" si="0"/>
        <v>#VALUE!</v>
      </c>
      <c r="L84" s="6"/>
      <c r="M84" s="23" t="e">
        <f t="shared" si="1"/>
        <v>#VALUE!</v>
      </c>
      <c r="N84" s="23" t="e">
        <f t="shared" si="2"/>
        <v>#VALUE!</v>
      </c>
      <c r="O84" s="5" t="e">
        <f t="shared" si="3"/>
        <v>#VALUE!</v>
      </c>
      <c r="P84" s="33"/>
      <c r="Q84" s="11" t="s">
        <v>36</v>
      </c>
      <c r="R84" s="24">
        <f t="shared" si="4"/>
        <v>0.15</v>
      </c>
      <c r="S84" s="11" t="s">
        <v>36</v>
      </c>
      <c r="T84" s="24">
        <f t="shared" si="5"/>
        <v>0.2</v>
      </c>
      <c r="U84" s="11" t="s">
        <v>36</v>
      </c>
      <c r="V84" s="25">
        <f t="shared" si="6"/>
        <v>0.25</v>
      </c>
      <c r="W84" s="26" t="s">
        <v>36</v>
      </c>
      <c r="X84" s="25">
        <f t="shared" si="7"/>
        <v>0.4</v>
      </c>
      <c r="Y84" s="27">
        <f t="shared" si="8"/>
        <v>1</v>
      </c>
      <c r="Z84" s="6"/>
      <c r="AA84" s="28" t="e">
        <f t="shared" si="9"/>
        <v>#VALUE!</v>
      </c>
      <c r="AB84" s="6"/>
      <c r="AC84" s="28" t="e">
        <f t="shared" si="10"/>
        <v>#VALUE!</v>
      </c>
      <c r="AD84" s="28" t="e">
        <f t="shared" si="11"/>
        <v>#VALUE!</v>
      </c>
      <c r="AE84" s="5" t="e">
        <f t="shared" si="14"/>
        <v>#VALUE!</v>
      </c>
      <c r="AF84" s="5">
        <f>LOOKUP($Y84,'Criterios CID'!$BH$22:$BH$42,'Criterios CID'!$BI$22:$BI$42)</f>
        <v>0</v>
      </c>
      <c r="AG84" s="5" t="e">
        <f t="shared" si="12"/>
        <v>#VALUE!</v>
      </c>
      <c r="AH84" s="5" t="e">
        <f t="shared" si="13"/>
        <v>#VALUE!</v>
      </c>
      <c r="AI84" s="34" t="e">
        <f>LOOKUP($AH84,'Criterios CID'!$BI$16:$BI$18,'Criterios CID'!$BH$17:$BH$18)</f>
        <v>#VALUE!</v>
      </c>
    </row>
    <row r="85" spans="1:35" ht="95.25" customHeight="1" x14ac:dyDescent="0.25">
      <c r="A85" s="9" t="e">
        <f>'Inventario Activos'!#REF!</f>
        <v>#REF!</v>
      </c>
      <c r="B85" s="9" t="e">
        <f>'Inventario Activos'!#REF!</f>
        <v>#REF!</v>
      </c>
      <c r="C85" s="7" t="e">
        <f>'Inventario Activos'!#REF!</f>
        <v>#REF!</v>
      </c>
      <c r="D85" s="7" t="e">
        <f>'Inventario Activos'!#REF!</f>
        <v>#REF!</v>
      </c>
      <c r="E85" s="10" t="s">
        <v>344</v>
      </c>
      <c r="F85" s="6"/>
      <c r="G85" s="21"/>
      <c r="H85" s="33"/>
      <c r="I85" s="21"/>
      <c r="J85" s="6"/>
      <c r="K85" s="22" t="e">
        <f t="shared" si="0"/>
        <v>#VALUE!</v>
      </c>
      <c r="L85" s="6"/>
      <c r="M85" s="23" t="e">
        <f t="shared" si="1"/>
        <v>#VALUE!</v>
      </c>
      <c r="N85" s="23" t="e">
        <f t="shared" si="2"/>
        <v>#VALUE!</v>
      </c>
      <c r="O85" s="5" t="e">
        <f t="shared" si="3"/>
        <v>#VALUE!</v>
      </c>
      <c r="P85" s="33"/>
      <c r="Q85" s="11" t="s">
        <v>36</v>
      </c>
      <c r="R85" s="24">
        <f t="shared" si="4"/>
        <v>0.15</v>
      </c>
      <c r="S85" s="11" t="s">
        <v>36</v>
      </c>
      <c r="T85" s="24">
        <f t="shared" si="5"/>
        <v>0.2</v>
      </c>
      <c r="U85" s="11" t="s">
        <v>36</v>
      </c>
      <c r="V85" s="25">
        <f t="shared" si="6"/>
        <v>0.25</v>
      </c>
      <c r="W85" s="26" t="s">
        <v>36</v>
      </c>
      <c r="X85" s="25">
        <f t="shared" si="7"/>
        <v>0.4</v>
      </c>
      <c r="Y85" s="27">
        <f t="shared" si="8"/>
        <v>1</v>
      </c>
      <c r="Z85" s="6"/>
      <c r="AA85" s="28" t="e">
        <f t="shared" si="9"/>
        <v>#VALUE!</v>
      </c>
      <c r="AB85" s="6"/>
      <c r="AC85" s="28" t="e">
        <f t="shared" si="10"/>
        <v>#VALUE!</v>
      </c>
      <c r="AD85" s="28" t="e">
        <f t="shared" si="11"/>
        <v>#VALUE!</v>
      </c>
      <c r="AE85" s="5" t="e">
        <f t="shared" si="14"/>
        <v>#VALUE!</v>
      </c>
      <c r="AF85" s="5">
        <f>LOOKUP($Y85,'Criterios CID'!$BH$22:$BH$42,'Criterios CID'!$BI$22:$BI$42)</f>
        <v>0</v>
      </c>
      <c r="AG85" s="5" t="e">
        <f t="shared" si="12"/>
        <v>#VALUE!</v>
      </c>
      <c r="AH85" s="5" t="e">
        <f t="shared" si="13"/>
        <v>#VALUE!</v>
      </c>
      <c r="AI85" s="34" t="e">
        <f>LOOKUP($AH85,'Criterios CID'!$BI$16:$BI$18,'Criterios CID'!$BH$17:$BH$18)</f>
        <v>#VALUE!</v>
      </c>
    </row>
    <row r="86" spans="1:35" ht="95.25" customHeight="1" x14ac:dyDescent="0.25">
      <c r="A86" s="9" t="e">
        <f>'Inventario Activos'!#REF!</f>
        <v>#REF!</v>
      </c>
      <c r="B86" s="9" t="e">
        <f>'Inventario Activos'!#REF!</f>
        <v>#REF!</v>
      </c>
      <c r="C86" s="7" t="e">
        <f>'Inventario Activos'!#REF!</f>
        <v>#REF!</v>
      </c>
      <c r="D86" s="7" t="e">
        <f>'Inventario Activos'!#REF!</f>
        <v>#REF!</v>
      </c>
      <c r="E86" s="10" t="s">
        <v>345</v>
      </c>
      <c r="F86" s="6"/>
      <c r="G86" s="21"/>
      <c r="H86" s="33"/>
      <c r="I86" s="21"/>
      <c r="J86" s="6"/>
      <c r="K86" s="22" t="e">
        <f t="shared" si="0"/>
        <v>#VALUE!</v>
      </c>
      <c r="L86" s="6"/>
      <c r="M86" s="23" t="e">
        <f t="shared" si="1"/>
        <v>#VALUE!</v>
      </c>
      <c r="N86" s="23" t="e">
        <f t="shared" si="2"/>
        <v>#VALUE!</v>
      </c>
      <c r="O86" s="5" t="e">
        <f t="shared" si="3"/>
        <v>#VALUE!</v>
      </c>
      <c r="P86" s="33"/>
      <c r="Q86" s="11" t="s">
        <v>36</v>
      </c>
      <c r="R86" s="24">
        <f t="shared" si="4"/>
        <v>0.15</v>
      </c>
      <c r="S86" s="11" t="s">
        <v>36</v>
      </c>
      <c r="T86" s="24">
        <f t="shared" si="5"/>
        <v>0.2</v>
      </c>
      <c r="U86" s="11" t="s">
        <v>36</v>
      </c>
      <c r="V86" s="25">
        <f t="shared" si="6"/>
        <v>0.25</v>
      </c>
      <c r="W86" s="26" t="s">
        <v>36</v>
      </c>
      <c r="X86" s="25">
        <f t="shared" si="7"/>
        <v>0.4</v>
      </c>
      <c r="Y86" s="27">
        <f t="shared" si="8"/>
        <v>1</v>
      </c>
      <c r="Z86" s="6"/>
      <c r="AA86" s="28" t="e">
        <f t="shared" si="9"/>
        <v>#VALUE!</v>
      </c>
      <c r="AB86" s="6"/>
      <c r="AC86" s="28" t="e">
        <f t="shared" si="10"/>
        <v>#VALUE!</v>
      </c>
      <c r="AD86" s="28" t="e">
        <f t="shared" si="11"/>
        <v>#VALUE!</v>
      </c>
      <c r="AE86" s="5" t="e">
        <f t="shared" si="14"/>
        <v>#VALUE!</v>
      </c>
      <c r="AF86" s="5">
        <f>LOOKUP($Y86,'Criterios CID'!$BH$22:$BH$42,'Criterios CID'!$BI$22:$BI$42)</f>
        <v>0</v>
      </c>
      <c r="AG86" s="5" t="e">
        <f t="shared" si="12"/>
        <v>#VALUE!</v>
      </c>
      <c r="AH86" s="5" t="e">
        <f t="shared" si="13"/>
        <v>#VALUE!</v>
      </c>
      <c r="AI86" s="34" t="e">
        <f>LOOKUP($AH86,'Criterios CID'!$BI$16:$BI$18,'Criterios CID'!$BH$17:$BH$18)</f>
        <v>#VALUE!</v>
      </c>
    </row>
    <row r="87" spans="1:35" ht="95.25" customHeight="1" x14ac:dyDescent="0.25">
      <c r="A87" s="9" t="e">
        <f>'Inventario Activos'!#REF!</f>
        <v>#REF!</v>
      </c>
      <c r="B87" s="9" t="e">
        <f>'Inventario Activos'!#REF!</f>
        <v>#REF!</v>
      </c>
      <c r="C87" s="7" t="e">
        <f>'Inventario Activos'!#REF!</f>
        <v>#REF!</v>
      </c>
      <c r="D87" s="7" t="e">
        <f>'Inventario Activos'!#REF!</f>
        <v>#REF!</v>
      </c>
      <c r="E87" s="10" t="s">
        <v>346</v>
      </c>
      <c r="F87" s="6"/>
      <c r="G87" s="21"/>
      <c r="H87" s="33"/>
      <c r="I87" s="21"/>
      <c r="J87" s="6"/>
      <c r="K87" s="22" t="e">
        <f t="shared" si="0"/>
        <v>#VALUE!</v>
      </c>
      <c r="L87" s="6"/>
      <c r="M87" s="23" t="e">
        <f t="shared" si="1"/>
        <v>#VALUE!</v>
      </c>
      <c r="N87" s="23" t="e">
        <f t="shared" si="2"/>
        <v>#VALUE!</v>
      </c>
      <c r="O87" s="5" t="e">
        <f t="shared" si="3"/>
        <v>#VALUE!</v>
      </c>
      <c r="P87" s="33"/>
      <c r="Q87" s="11" t="s">
        <v>36</v>
      </c>
      <c r="R87" s="24">
        <f t="shared" si="4"/>
        <v>0.15</v>
      </c>
      <c r="S87" s="11" t="s">
        <v>36</v>
      </c>
      <c r="T87" s="24">
        <f t="shared" si="5"/>
        <v>0.2</v>
      </c>
      <c r="U87" s="11" t="s">
        <v>36</v>
      </c>
      <c r="V87" s="25">
        <f t="shared" si="6"/>
        <v>0.25</v>
      </c>
      <c r="W87" s="26" t="s">
        <v>36</v>
      </c>
      <c r="X87" s="25">
        <f t="shared" si="7"/>
        <v>0.4</v>
      </c>
      <c r="Y87" s="27">
        <f t="shared" si="8"/>
        <v>1</v>
      </c>
      <c r="Z87" s="6"/>
      <c r="AA87" s="28" t="e">
        <f t="shared" si="9"/>
        <v>#VALUE!</v>
      </c>
      <c r="AB87" s="6"/>
      <c r="AC87" s="28" t="e">
        <f t="shared" si="10"/>
        <v>#VALUE!</v>
      </c>
      <c r="AD87" s="28" t="e">
        <f t="shared" si="11"/>
        <v>#VALUE!</v>
      </c>
      <c r="AE87" s="5" t="e">
        <f t="shared" si="14"/>
        <v>#VALUE!</v>
      </c>
      <c r="AF87" s="5">
        <f>LOOKUP($Y87,'Criterios CID'!$BH$22:$BH$42,'Criterios CID'!$BI$22:$BI$42)</f>
        <v>0</v>
      </c>
      <c r="AG87" s="5" t="e">
        <f t="shared" si="12"/>
        <v>#VALUE!</v>
      </c>
      <c r="AH87" s="5" t="e">
        <f t="shared" si="13"/>
        <v>#VALUE!</v>
      </c>
      <c r="AI87" s="34" t="e">
        <f>LOOKUP($AH87,'Criterios CID'!$BI$16:$BI$18,'Criterios CID'!$BH$17:$BH$18)</f>
        <v>#VALUE!</v>
      </c>
    </row>
    <row r="88" spans="1:35" ht="95.25" customHeight="1" x14ac:dyDescent="0.25">
      <c r="A88" s="9" t="e">
        <f>'Inventario Activos'!#REF!</f>
        <v>#REF!</v>
      </c>
      <c r="B88" s="9" t="e">
        <f>'Inventario Activos'!#REF!</f>
        <v>#REF!</v>
      </c>
      <c r="C88" s="7" t="e">
        <f>'Inventario Activos'!#REF!</f>
        <v>#REF!</v>
      </c>
      <c r="D88" s="7" t="e">
        <f>'Inventario Activos'!#REF!</f>
        <v>#REF!</v>
      </c>
      <c r="E88" s="10" t="s">
        <v>347</v>
      </c>
      <c r="F88" s="6"/>
      <c r="G88" s="21"/>
      <c r="H88" s="33"/>
      <c r="I88" s="21"/>
      <c r="J88" s="6"/>
      <c r="K88" s="22" t="e">
        <f t="shared" si="0"/>
        <v>#VALUE!</v>
      </c>
      <c r="L88" s="6"/>
      <c r="M88" s="23" t="e">
        <f t="shared" si="1"/>
        <v>#VALUE!</v>
      </c>
      <c r="N88" s="23" t="e">
        <f t="shared" si="2"/>
        <v>#VALUE!</v>
      </c>
      <c r="O88" s="5" t="e">
        <f t="shared" si="3"/>
        <v>#VALUE!</v>
      </c>
      <c r="P88" s="33"/>
      <c r="Q88" s="11" t="s">
        <v>36</v>
      </c>
      <c r="R88" s="24">
        <f t="shared" si="4"/>
        <v>0.15</v>
      </c>
      <c r="S88" s="11" t="s">
        <v>36</v>
      </c>
      <c r="T88" s="24">
        <f t="shared" si="5"/>
        <v>0.2</v>
      </c>
      <c r="U88" s="11" t="s">
        <v>36</v>
      </c>
      <c r="V88" s="25">
        <f t="shared" si="6"/>
        <v>0.25</v>
      </c>
      <c r="W88" s="26" t="s">
        <v>36</v>
      </c>
      <c r="X88" s="25">
        <f t="shared" si="7"/>
        <v>0.4</v>
      </c>
      <c r="Y88" s="27">
        <f t="shared" si="8"/>
        <v>1</v>
      </c>
      <c r="Z88" s="6"/>
      <c r="AA88" s="28" t="e">
        <f t="shared" si="9"/>
        <v>#VALUE!</v>
      </c>
      <c r="AB88" s="6"/>
      <c r="AC88" s="28" t="e">
        <f t="shared" si="10"/>
        <v>#VALUE!</v>
      </c>
      <c r="AD88" s="28" t="e">
        <f t="shared" si="11"/>
        <v>#VALUE!</v>
      </c>
      <c r="AE88" s="5" t="e">
        <f t="shared" si="14"/>
        <v>#VALUE!</v>
      </c>
      <c r="AF88" s="5">
        <f>LOOKUP($Y88,'Criterios CID'!$BH$22:$BH$42,'Criterios CID'!$BI$22:$BI$42)</f>
        <v>0</v>
      </c>
      <c r="AG88" s="5" t="e">
        <f t="shared" si="12"/>
        <v>#VALUE!</v>
      </c>
      <c r="AH88" s="5" t="e">
        <f t="shared" si="13"/>
        <v>#VALUE!</v>
      </c>
      <c r="AI88" s="34" t="e">
        <f>LOOKUP($AH88,'Criterios CID'!$BI$16:$BI$18,'Criterios CID'!$BH$17:$BH$18)</f>
        <v>#VALUE!</v>
      </c>
    </row>
    <row r="89" spans="1:35" ht="95.25" customHeight="1" x14ac:dyDescent="0.25">
      <c r="A89" s="9" t="e">
        <f>'Inventario Activos'!#REF!</f>
        <v>#REF!</v>
      </c>
      <c r="B89" s="9" t="e">
        <f>'Inventario Activos'!#REF!</f>
        <v>#REF!</v>
      </c>
      <c r="C89" s="7" t="e">
        <f>'Inventario Activos'!#REF!</f>
        <v>#REF!</v>
      </c>
      <c r="D89" s="7" t="e">
        <f>'Inventario Activos'!#REF!</f>
        <v>#REF!</v>
      </c>
      <c r="E89" s="10" t="s">
        <v>348</v>
      </c>
      <c r="F89" s="6"/>
      <c r="G89" s="21"/>
      <c r="H89" s="33"/>
      <c r="I89" s="21"/>
      <c r="J89" s="6"/>
      <c r="K89" s="22" t="e">
        <f t="shared" si="0"/>
        <v>#VALUE!</v>
      </c>
      <c r="L89" s="6"/>
      <c r="M89" s="23" t="e">
        <f t="shared" si="1"/>
        <v>#VALUE!</v>
      </c>
      <c r="N89" s="23" t="e">
        <f t="shared" si="2"/>
        <v>#VALUE!</v>
      </c>
      <c r="O89" s="5" t="e">
        <f t="shared" si="3"/>
        <v>#VALUE!</v>
      </c>
      <c r="P89" s="33"/>
      <c r="Q89" s="11" t="s">
        <v>36</v>
      </c>
      <c r="R89" s="24">
        <f t="shared" si="4"/>
        <v>0.15</v>
      </c>
      <c r="S89" s="11" t="s">
        <v>36</v>
      </c>
      <c r="T89" s="24">
        <f t="shared" si="5"/>
        <v>0.2</v>
      </c>
      <c r="U89" s="11" t="s">
        <v>36</v>
      </c>
      <c r="V89" s="25">
        <f t="shared" si="6"/>
        <v>0.25</v>
      </c>
      <c r="W89" s="26" t="s">
        <v>36</v>
      </c>
      <c r="X89" s="25">
        <f t="shared" si="7"/>
        <v>0.4</v>
      </c>
      <c r="Y89" s="27">
        <f t="shared" si="8"/>
        <v>1</v>
      </c>
      <c r="Z89" s="6"/>
      <c r="AA89" s="28" t="e">
        <f t="shared" si="9"/>
        <v>#VALUE!</v>
      </c>
      <c r="AB89" s="6"/>
      <c r="AC89" s="28" t="e">
        <f t="shared" si="10"/>
        <v>#VALUE!</v>
      </c>
      <c r="AD89" s="28" t="e">
        <f t="shared" si="11"/>
        <v>#VALUE!</v>
      </c>
      <c r="AE89" s="5" t="e">
        <f t="shared" si="14"/>
        <v>#VALUE!</v>
      </c>
      <c r="AF89" s="5">
        <f>LOOKUP($Y89,'Criterios CID'!$BH$22:$BH$42,'Criterios CID'!$BI$22:$BI$42)</f>
        <v>0</v>
      </c>
      <c r="AG89" s="5" t="e">
        <f t="shared" si="12"/>
        <v>#VALUE!</v>
      </c>
      <c r="AH89" s="5" t="e">
        <f t="shared" si="13"/>
        <v>#VALUE!</v>
      </c>
      <c r="AI89" s="34" t="e">
        <f>LOOKUP($AH89,'Criterios CID'!$BI$16:$BI$18,'Criterios CID'!$BH$17:$BH$18)</f>
        <v>#VALUE!</v>
      </c>
    </row>
    <row r="90" spans="1:35" ht="95.25" customHeight="1" x14ac:dyDescent="0.25">
      <c r="A90" s="9" t="e">
        <f>'Inventario Activos'!#REF!</f>
        <v>#REF!</v>
      </c>
      <c r="B90" s="9" t="e">
        <f>'Inventario Activos'!#REF!</f>
        <v>#REF!</v>
      </c>
      <c r="C90" s="7" t="e">
        <f>'Inventario Activos'!#REF!</f>
        <v>#REF!</v>
      </c>
      <c r="D90" s="7" t="e">
        <f>'Inventario Activos'!#REF!</f>
        <v>#REF!</v>
      </c>
      <c r="E90" s="10" t="s">
        <v>349</v>
      </c>
      <c r="F90" s="6"/>
      <c r="G90" s="21"/>
      <c r="H90" s="33"/>
      <c r="I90" s="21"/>
      <c r="J90" s="6"/>
      <c r="K90" s="22" t="e">
        <f t="shared" si="0"/>
        <v>#VALUE!</v>
      </c>
      <c r="L90" s="6"/>
      <c r="M90" s="23" t="e">
        <f t="shared" si="1"/>
        <v>#VALUE!</v>
      </c>
      <c r="N90" s="23" t="e">
        <f t="shared" si="2"/>
        <v>#VALUE!</v>
      </c>
      <c r="O90" s="5" t="e">
        <f t="shared" si="3"/>
        <v>#VALUE!</v>
      </c>
      <c r="P90" s="33"/>
      <c r="Q90" s="11" t="s">
        <v>36</v>
      </c>
      <c r="R90" s="24">
        <f t="shared" si="4"/>
        <v>0.15</v>
      </c>
      <c r="S90" s="11" t="s">
        <v>36</v>
      </c>
      <c r="T90" s="24">
        <f t="shared" si="5"/>
        <v>0.2</v>
      </c>
      <c r="U90" s="11" t="s">
        <v>36</v>
      </c>
      <c r="V90" s="25">
        <f t="shared" si="6"/>
        <v>0.25</v>
      </c>
      <c r="W90" s="26" t="s">
        <v>36</v>
      </c>
      <c r="X90" s="25">
        <f t="shared" si="7"/>
        <v>0.4</v>
      </c>
      <c r="Y90" s="27">
        <f t="shared" si="8"/>
        <v>1</v>
      </c>
      <c r="Z90" s="6"/>
      <c r="AA90" s="28" t="e">
        <f t="shared" si="9"/>
        <v>#VALUE!</v>
      </c>
      <c r="AB90" s="6"/>
      <c r="AC90" s="28" t="e">
        <f t="shared" si="10"/>
        <v>#VALUE!</v>
      </c>
      <c r="AD90" s="28" t="e">
        <f t="shared" si="11"/>
        <v>#VALUE!</v>
      </c>
      <c r="AE90" s="5" t="e">
        <f t="shared" si="14"/>
        <v>#VALUE!</v>
      </c>
      <c r="AF90" s="5">
        <f>LOOKUP($Y90,'Criterios CID'!$BH$22:$BH$42,'Criterios CID'!$BI$22:$BI$42)</f>
        <v>0</v>
      </c>
      <c r="AG90" s="5" t="e">
        <f t="shared" si="12"/>
        <v>#VALUE!</v>
      </c>
      <c r="AH90" s="5" t="e">
        <f t="shared" si="13"/>
        <v>#VALUE!</v>
      </c>
      <c r="AI90" s="34" t="e">
        <f>LOOKUP($AH90,'Criterios CID'!$BI$16:$BI$18,'Criterios CID'!$BH$17:$BH$18)</f>
        <v>#VALUE!</v>
      </c>
    </row>
    <row r="91" spans="1:35" ht="95.25" customHeight="1" x14ac:dyDescent="0.25">
      <c r="A91" s="9" t="e">
        <f>'Inventario Activos'!#REF!</f>
        <v>#REF!</v>
      </c>
      <c r="B91" s="9" t="e">
        <f>'Inventario Activos'!#REF!</f>
        <v>#REF!</v>
      </c>
      <c r="C91" s="7" t="e">
        <f>'Inventario Activos'!#REF!</f>
        <v>#REF!</v>
      </c>
      <c r="D91" s="7" t="e">
        <f>'Inventario Activos'!#REF!</f>
        <v>#REF!</v>
      </c>
      <c r="E91" s="10" t="s">
        <v>350</v>
      </c>
      <c r="F91" s="6"/>
      <c r="G91" s="21"/>
      <c r="H91" s="33"/>
      <c r="I91" s="21"/>
      <c r="J91" s="6"/>
      <c r="K91" s="22" t="e">
        <f t="shared" si="0"/>
        <v>#VALUE!</v>
      </c>
      <c r="L91" s="6"/>
      <c r="M91" s="23" t="e">
        <f t="shared" si="1"/>
        <v>#VALUE!</v>
      </c>
      <c r="N91" s="23" t="e">
        <f t="shared" si="2"/>
        <v>#VALUE!</v>
      </c>
      <c r="O91" s="5" t="e">
        <f t="shared" si="3"/>
        <v>#VALUE!</v>
      </c>
      <c r="P91" s="33"/>
      <c r="Q91" s="11" t="s">
        <v>36</v>
      </c>
      <c r="R91" s="24">
        <f t="shared" si="4"/>
        <v>0.15</v>
      </c>
      <c r="S91" s="11" t="s">
        <v>36</v>
      </c>
      <c r="T91" s="24">
        <f t="shared" si="5"/>
        <v>0.2</v>
      </c>
      <c r="U91" s="11" t="s">
        <v>36</v>
      </c>
      <c r="V91" s="25">
        <f t="shared" si="6"/>
        <v>0.25</v>
      </c>
      <c r="W91" s="26" t="s">
        <v>36</v>
      </c>
      <c r="X91" s="25">
        <f t="shared" si="7"/>
        <v>0.4</v>
      </c>
      <c r="Y91" s="27">
        <f t="shared" si="8"/>
        <v>1</v>
      </c>
      <c r="Z91" s="6"/>
      <c r="AA91" s="28" t="e">
        <f t="shared" si="9"/>
        <v>#VALUE!</v>
      </c>
      <c r="AB91" s="6"/>
      <c r="AC91" s="28" t="e">
        <f t="shared" si="10"/>
        <v>#VALUE!</v>
      </c>
      <c r="AD91" s="28" t="e">
        <f t="shared" si="11"/>
        <v>#VALUE!</v>
      </c>
      <c r="AE91" s="5" t="e">
        <f t="shared" si="14"/>
        <v>#VALUE!</v>
      </c>
      <c r="AF91" s="5">
        <f>LOOKUP($Y91,'Criterios CID'!$BH$22:$BH$42,'Criterios CID'!$BI$22:$BI$42)</f>
        <v>0</v>
      </c>
      <c r="AG91" s="5" t="e">
        <f t="shared" si="12"/>
        <v>#VALUE!</v>
      </c>
      <c r="AH91" s="5" t="e">
        <f t="shared" si="13"/>
        <v>#VALUE!</v>
      </c>
      <c r="AI91" s="34" t="e">
        <f>LOOKUP($AH91,'Criterios CID'!$BI$16:$BI$18,'Criterios CID'!$BH$17:$BH$18)</f>
        <v>#VALUE!</v>
      </c>
    </row>
    <row r="92" spans="1:35" ht="95.25" customHeight="1" x14ac:dyDescent="0.25">
      <c r="A92" s="9" t="e">
        <f>'Inventario Activos'!#REF!</f>
        <v>#REF!</v>
      </c>
      <c r="B92" s="9" t="e">
        <f>'Inventario Activos'!#REF!</f>
        <v>#REF!</v>
      </c>
      <c r="C92" s="7" t="e">
        <f>'Inventario Activos'!#REF!</f>
        <v>#REF!</v>
      </c>
      <c r="D92" s="7" t="e">
        <f>'Inventario Activos'!#REF!</f>
        <v>#REF!</v>
      </c>
      <c r="E92" s="10" t="s">
        <v>351</v>
      </c>
      <c r="F92" s="6"/>
      <c r="G92" s="21"/>
      <c r="H92" s="33"/>
      <c r="I92" s="21"/>
      <c r="J92" s="6"/>
      <c r="K92" s="22" t="e">
        <f t="shared" si="0"/>
        <v>#VALUE!</v>
      </c>
      <c r="L92" s="6"/>
      <c r="M92" s="23" t="e">
        <f t="shared" si="1"/>
        <v>#VALUE!</v>
      </c>
      <c r="N92" s="23" t="e">
        <f t="shared" si="2"/>
        <v>#VALUE!</v>
      </c>
      <c r="O92" s="5" t="e">
        <f t="shared" si="3"/>
        <v>#VALUE!</v>
      </c>
      <c r="P92" s="33"/>
      <c r="Q92" s="11" t="s">
        <v>36</v>
      </c>
      <c r="R92" s="24">
        <f t="shared" si="4"/>
        <v>0.15</v>
      </c>
      <c r="S92" s="11" t="s">
        <v>36</v>
      </c>
      <c r="T92" s="24">
        <f t="shared" si="5"/>
        <v>0.2</v>
      </c>
      <c r="U92" s="11" t="s">
        <v>36</v>
      </c>
      <c r="V92" s="25">
        <f t="shared" si="6"/>
        <v>0.25</v>
      </c>
      <c r="W92" s="26" t="s">
        <v>36</v>
      </c>
      <c r="X92" s="25">
        <f t="shared" si="7"/>
        <v>0.4</v>
      </c>
      <c r="Y92" s="27">
        <f t="shared" si="8"/>
        <v>1</v>
      </c>
      <c r="Z92" s="6"/>
      <c r="AA92" s="28" t="e">
        <f t="shared" si="9"/>
        <v>#VALUE!</v>
      </c>
      <c r="AB92" s="6"/>
      <c r="AC92" s="28" t="e">
        <f t="shared" si="10"/>
        <v>#VALUE!</v>
      </c>
      <c r="AD92" s="28" t="e">
        <f t="shared" si="11"/>
        <v>#VALUE!</v>
      </c>
      <c r="AE92" s="5" t="e">
        <f t="shared" si="14"/>
        <v>#VALUE!</v>
      </c>
      <c r="AF92" s="5">
        <f>LOOKUP($Y92,'Criterios CID'!$BH$22:$BH$42,'Criterios CID'!$BI$22:$BI$42)</f>
        <v>0</v>
      </c>
      <c r="AG92" s="5" t="e">
        <f t="shared" si="12"/>
        <v>#VALUE!</v>
      </c>
      <c r="AH92" s="5" t="e">
        <f t="shared" si="13"/>
        <v>#VALUE!</v>
      </c>
      <c r="AI92" s="34" t="e">
        <f>LOOKUP($AH92,'Criterios CID'!$BI$16:$BI$18,'Criterios CID'!$BH$17:$BH$18)</f>
        <v>#VALUE!</v>
      </c>
    </row>
    <row r="93" spans="1:35" ht="95.25" customHeight="1" x14ac:dyDescent="0.25">
      <c r="A93" s="9" t="e">
        <f>'Inventario Activos'!#REF!</f>
        <v>#REF!</v>
      </c>
      <c r="B93" s="9" t="e">
        <f>'Inventario Activos'!#REF!</f>
        <v>#REF!</v>
      </c>
      <c r="C93" s="7" t="e">
        <f>'Inventario Activos'!#REF!</f>
        <v>#REF!</v>
      </c>
      <c r="D93" s="7" t="e">
        <f>'Inventario Activos'!#REF!</f>
        <v>#REF!</v>
      </c>
      <c r="E93" s="10" t="s">
        <v>352</v>
      </c>
      <c r="F93" s="6"/>
      <c r="G93" s="21"/>
      <c r="H93" s="33"/>
      <c r="I93" s="21"/>
      <c r="J93" s="6"/>
      <c r="K93" s="22" t="e">
        <f t="shared" si="0"/>
        <v>#VALUE!</v>
      </c>
      <c r="L93" s="6"/>
      <c r="M93" s="23" t="e">
        <f t="shared" si="1"/>
        <v>#VALUE!</v>
      </c>
      <c r="N93" s="23" t="e">
        <f t="shared" si="2"/>
        <v>#VALUE!</v>
      </c>
      <c r="O93" s="5" t="e">
        <f t="shared" si="3"/>
        <v>#VALUE!</v>
      </c>
      <c r="P93" s="33"/>
      <c r="Q93" s="11" t="s">
        <v>36</v>
      </c>
      <c r="R93" s="24">
        <f t="shared" si="4"/>
        <v>0.15</v>
      </c>
      <c r="S93" s="11" t="s">
        <v>36</v>
      </c>
      <c r="T93" s="24">
        <f t="shared" si="5"/>
        <v>0.2</v>
      </c>
      <c r="U93" s="11" t="s">
        <v>36</v>
      </c>
      <c r="V93" s="25">
        <f t="shared" si="6"/>
        <v>0.25</v>
      </c>
      <c r="W93" s="26" t="s">
        <v>36</v>
      </c>
      <c r="X93" s="25">
        <f t="shared" si="7"/>
        <v>0.4</v>
      </c>
      <c r="Y93" s="27">
        <f t="shared" si="8"/>
        <v>1</v>
      </c>
      <c r="Z93" s="6"/>
      <c r="AA93" s="28" t="e">
        <f t="shared" si="9"/>
        <v>#VALUE!</v>
      </c>
      <c r="AB93" s="6"/>
      <c r="AC93" s="28" t="e">
        <f t="shared" si="10"/>
        <v>#VALUE!</v>
      </c>
      <c r="AD93" s="28" t="e">
        <f t="shared" si="11"/>
        <v>#VALUE!</v>
      </c>
      <c r="AE93" s="5" t="e">
        <f t="shared" si="14"/>
        <v>#VALUE!</v>
      </c>
      <c r="AF93" s="5">
        <f>LOOKUP($Y93,'Criterios CID'!$BH$22:$BH$42,'Criterios CID'!$BI$22:$BI$42)</f>
        <v>0</v>
      </c>
      <c r="AG93" s="5" t="e">
        <f t="shared" si="12"/>
        <v>#VALUE!</v>
      </c>
      <c r="AH93" s="5" t="e">
        <f t="shared" si="13"/>
        <v>#VALUE!</v>
      </c>
      <c r="AI93" s="34" t="e">
        <f>LOOKUP($AH93,'Criterios CID'!$BI$16:$BI$18,'Criterios CID'!$BH$17:$BH$18)</f>
        <v>#VALUE!</v>
      </c>
    </row>
    <row r="94" spans="1:35" ht="95.25" customHeight="1" x14ac:dyDescent="0.25">
      <c r="A94" s="9" t="e">
        <f>'Inventario Activos'!#REF!</f>
        <v>#REF!</v>
      </c>
      <c r="B94" s="9" t="e">
        <f>'Inventario Activos'!#REF!</f>
        <v>#REF!</v>
      </c>
      <c r="C94" s="7" t="e">
        <f>'Inventario Activos'!#REF!</f>
        <v>#REF!</v>
      </c>
      <c r="D94" s="7" t="e">
        <f>'Inventario Activos'!#REF!</f>
        <v>#REF!</v>
      </c>
      <c r="E94" s="10" t="s">
        <v>353</v>
      </c>
      <c r="F94" s="6"/>
      <c r="G94" s="21"/>
      <c r="H94" s="33"/>
      <c r="I94" s="21"/>
      <c r="J94" s="6"/>
      <c r="K94" s="22" t="e">
        <f t="shared" si="0"/>
        <v>#VALUE!</v>
      </c>
      <c r="L94" s="6"/>
      <c r="M94" s="23" t="e">
        <f t="shared" si="1"/>
        <v>#VALUE!</v>
      </c>
      <c r="N94" s="23" t="e">
        <f t="shared" si="2"/>
        <v>#VALUE!</v>
      </c>
      <c r="O94" s="5" t="e">
        <f t="shared" si="3"/>
        <v>#VALUE!</v>
      </c>
      <c r="P94" s="33"/>
      <c r="Q94" s="11" t="s">
        <v>36</v>
      </c>
      <c r="R94" s="24">
        <f t="shared" si="4"/>
        <v>0.15</v>
      </c>
      <c r="S94" s="11" t="s">
        <v>36</v>
      </c>
      <c r="T94" s="24">
        <f t="shared" si="5"/>
        <v>0.2</v>
      </c>
      <c r="U94" s="11" t="s">
        <v>36</v>
      </c>
      <c r="V94" s="25">
        <f t="shared" si="6"/>
        <v>0.25</v>
      </c>
      <c r="W94" s="26" t="s">
        <v>36</v>
      </c>
      <c r="X94" s="25">
        <f t="shared" si="7"/>
        <v>0.4</v>
      </c>
      <c r="Y94" s="27">
        <f t="shared" si="8"/>
        <v>1</v>
      </c>
      <c r="Z94" s="6"/>
      <c r="AA94" s="28" t="e">
        <f t="shared" si="9"/>
        <v>#VALUE!</v>
      </c>
      <c r="AB94" s="6"/>
      <c r="AC94" s="28" t="e">
        <f t="shared" si="10"/>
        <v>#VALUE!</v>
      </c>
      <c r="AD94" s="28" t="e">
        <f t="shared" si="11"/>
        <v>#VALUE!</v>
      </c>
      <c r="AE94" s="5" t="e">
        <f t="shared" si="14"/>
        <v>#VALUE!</v>
      </c>
      <c r="AF94" s="5">
        <f>LOOKUP($Y94,'Criterios CID'!$BH$22:$BH$42,'Criterios CID'!$BI$22:$BI$42)</f>
        <v>0</v>
      </c>
      <c r="AG94" s="5" t="e">
        <f t="shared" si="12"/>
        <v>#VALUE!</v>
      </c>
      <c r="AH94" s="5" t="e">
        <f t="shared" si="13"/>
        <v>#VALUE!</v>
      </c>
      <c r="AI94" s="34" t="e">
        <f>LOOKUP($AH94,'Criterios CID'!$BI$16:$BI$18,'Criterios CID'!$BH$17:$BH$18)</f>
        <v>#VALUE!</v>
      </c>
    </row>
    <row r="95" spans="1:35" ht="95.25" customHeight="1" x14ac:dyDescent="0.25">
      <c r="A95" s="9" t="e">
        <f>'Inventario Activos'!#REF!</f>
        <v>#REF!</v>
      </c>
      <c r="B95" s="9" t="e">
        <f>'Inventario Activos'!#REF!</f>
        <v>#REF!</v>
      </c>
      <c r="C95" s="7" t="e">
        <f>'Inventario Activos'!#REF!</f>
        <v>#REF!</v>
      </c>
      <c r="D95" s="7" t="e">
        <f>'Inventario Activos'!#REF!</f>
        <v>#REF!</v>
      </c>
      <c r="E95" s="10" t="s">
        <v>354</v>
      </c>
      <c r="F95" s="6"/>
      <c r="G95" s="21"/>
      <c r="H95" s="33"/>
      <c r="I95" s="21"/>
      <c r="J95" s="6"/>
      <c r="K95" s="22" t="e">
        <f t="shared" si="0"/>
        <v>#VALUE!</v>
      </c>
      <c r="L95" s="6"/>
      <c r="M95" s="23" t="e">
        <f t="shared" si="1"/>
        <v>#VALUE!</v>
      </c>
      <c r="N95" s="23" t="e">
        <f t="shared" si="2"/>
        <v>#VALUE!</v>
      </c>
      <c r="O95" s="5" t="e">
        <f t="shared" si="3"/>
        <v>#VALUE!</v>
      </c>
      <c r="P95" s="33"/>
      <c r="Q95" s="11" t="s">
        <v>36</v>
      </c>
      <c r="R95" s="24">
        <f t="shared" si="4"/>
        <v>0.15</v>
      </c>
      <c r="S95" s="11" t="s">
        <v>36</v>
      </c>
      <c r="T95" s="24">
        <f t="shared" si="5"/>
        <v>0.2</v>
      </c>
      <c r="U95" s="11" t="s">
        <v>36</v>
      </c>
      <c r="V95" s="25">
        <f t="shared" si="6"/>
        <v>0.25</v>
      </c>
      <c r="W95" s="26" t="s">
        <v>36</v>
      </c>
      <c r="X95" s="25">
        <f t="shared" si="7"/>
        <v>0.4</v>
      </c>
      <c r="Y95" s="27">
        <f t="shared" si="8"/>
        <v>1</v>
      </c>
      <c r="Z95" s="6"/>
      <c r="AA95" s="28" t="e">
        <f t="shared" si="9"/>
        <v>#VALUE!</v>
      </c>
      <c r="AB95" s="6"/>
      <c r="AC95" s="28" t="e">
        <f t="shared" si="10"/>
        <v>#VALUE!</v>
      </c>
      <c r="AD95" s="28" t="e">
        <f t="shared" si="11"/>
        <v>#VALUE!</v>
      </c>
      <c r="AE95" s="5" t="e">
        <f t="shared" si="14"/>
        <v>#VALUE!</v>
      </c>
      <c r="AF95" s="5">
        <f>LOOKUP($Y95,'Criterios CID'!$BH$22:$BH$42,'Criterios CID'!$BI$22:$BI$42)</f>
        <v>0</v>
      </c>
      <c r="AG95" s="5" t="e">
        <f t="shared" si="12"/>
        <v>#VALUE!</v>
      </c>
      <c r="AH95" s="5" t="e">
        <f t="shared" si="13"/>
        <v>#VALUE!</v>
      </c>
      <c r="AI95" s="34" t="e">
        <f>LOOKUP($AH95,'Criterios CID'!$BI$16:$BI$18,'Criterios CID'!$BH$17:$BH$18)</f>
        <v>#VALUE!</v>
      </c>
    </row>
    <row r="96" spans="1:35" ht="95.25" customHeight="1" x14ac:dyDescent="0.25">
      <c r="A96" s="9" t="e">
        <f>'Inventario Activos'!#REF!</f>
        <v>#REF!</v>
      </c>
      <c r="B96" s="9" t="e">
        <f>'Inventario Activos'!#REF!</f>
        <v>#REF!</v>
      </c>
      <c r="C96" s="7" t="e">
        <f>'Inventario Activos'!#REF!</f>
        <v>#REF!</v>
      </c>
      <c r="D96" s="7" t="e">
        <f>'Inventario Activos'!#REF!</f>
        <v>#REF!</v>
      </c>
      <c r="E96" s="10" t="s">
        <v>355</v>
      </c>
      <c r="F96" s="6"/>
      <c r="G96" s="21"/>
      <c r="H96" s="33"/>
      <c r="I96" s="21"/>
      <c r="J96" s="6"/>
      <c r="K96" s="22" t="e">
        <f t="shared" si="0"/>
        <v>#VALUE!</v>
      </c>
      <c r="L96" s="6"/>
      <c r="M96" s="23" t="e">
        <f t="shared" si="1"/>
        <v>#VALUE!</v>
      </c>
      <c r="N96" s="23" t="e">
        <f t="shared" si="2"/>
        <v>#VALUE!</v>
      </c>
      <c r="O96" s="5" t="e">
        <f t="shared" si="3"/>
        <v>#VALUE!</v>
      </c>
      <c r="P96" s="33"/>
      <c r="Q96" s="11" t="s">
        <v>36</v>
      </c>
      <c r="R96" s="24">
        <f t="shared" si="4"/>
        <v>0.15</v>
      </c>
      <c r="S96" s="11" t="s">
        <v>36</v>
      </c>
      <c r="T96" s="24">
        <f t="shared" si="5"/>
        <v>0.2</v>
      </c>
      <c r="U96" s="11" t="s">
        <v>36</v>
      </c>
      <c r="V96" s="25">
        <f t="shared" si="6"/>
        <v>0.25</v>
      </c>
      <c r="W96" s="26" t="s">
        <v>36</v>
      </c>
      <c r="X96" s="25">
        <f t="shared" si="7"/>
        <v>0.4</v>
      </c>
      <c r="Y96" s="27">
        <f t="shared" si="8"/>
        <v>1</v>
      </c>
      <c r="Z96" s="6"/>
      <c r="AA96" s="28" t="e">
        <f t="shared" si="9"/>
        <v>#VALUE!</v>
      </c>
      <c r="AB96" s="6"/>
      <c r="AC96" s="28" t="e">
        <f t="shared" si="10"/>
        <v>#VALUE!</v>
      </c>
      <c r="AD96" s="28" t="e">
        <f t="shared" si="11"/>
        <v>#VALUE!</v>
      </c>
      <c r="AE96" s="5" t="e">
        <f t="shared" si="14"/>
        <v>#VALUE!</v>
      </c>
      <c r="AF96" s="5">
        <f>LOOKUP($Y96,'Criterios CID'!$BH$22:$BH$42,'Criterios CID'!$BI$22:$BI$42)</f>
        <v>0</v>
      </c>
      <c r="AG96" s="5" t="e">
        <f t="shared" si="12"/>
        <v>#VALUE!</v>
      </c>
      <c r="AH96" s="5" t="e">
        <f t="shared" si="13"/>
        <v>#VALUE!</v>
      </c>
      <c r="AI96" s="34" t="e">
        <f>LOOKUP($AH96,'Criterios CID'!$BI$16:$BI$18,'Criterios CID'!$BH$17:$BH$18)</f>
        <v>#VALUE!</v>
      </c>
    </row>
    <row r="97" spans="1:35" ht="95.25" customHeight="1" x14ac:dyDescent="0.25">
      <c r="A97" s="9" t="e">
        <f>'Inventario Activos'!#REF!</f>
        <v>#REF!</v>
      </c>
      <c r="B97" s="9" t="e">
        <f>'Inventario Activos'!#REF!</f>
        <v>#REF!</v>
      </c>
      <c r="C97" s="7" t="e">
        <f>'Inventario Activos'!#REF!</f>
        <v>#REF!</v>
      </c>
      <c r="D97" s="7" t="e">
        <f>'Inventario Activos'!#REF!</f>
        <v>#REF!</v>
      </c>
      <c r="E97" s="10" t="s">
        <v>356</v>
      </c>
      <c r="F97" s="6"/>
      <c r="G97" s="21"/>
      <c r="H97" s="33"/>
      <c r="I97" s="21"/>
      <c r="J97" s="6"/>
      <c r="K97" s="22" t="e">
        <f t="shared" si="0"/>
        <v>#VALUE!</v>
      </c>
      <c r="L97" s="6"/>
      <c r="M97" s="23" t="e">
        <f t="shared" si="1"/>
        <v>#VALUE!</v>
      </c>
      <c r="N97" s="23" t="e">
        <f t="shared" si="2"/>
        <v>#VALUE!</v>
      </c>
      <c r="O97" s="5" t="e">
        <f t="shared" si="3"/>
        <v>#VALUE!</v>
      </c>
      <c r="P97" s="33"/>
      <c r="Q97" s="11" t="s">
        <v>36</v>
      </c>
      <c r="R97" s="24">
        <f t="shared" si="4"/>
        <v>0.15</v>
      </c>
      <c r="S97" s="11" t="s">
        <v>36</v>
      </c>
      <c r="T97" s="24">
        <f t="shared" si="5"/>
        <v>0.2</v>
      </c>
      <c r="U97" s="11" t="s">
        <v>36</v>
      </c>
      <c r="V97" s="25">
        <f t="shared" si="6"/>
        <v>0.25</v>
      </c>
      <c r="W97" s="26" t="s">
        <v>36</v>
      </c>
      <c r="X97" s="25">
        <f t="shared" si="7"/>
        <v>0.4</v>
      </c>
      <c r="Y97" s="27">
        <f t="shared" si="8"/>
        <v>1</v>
      </c>
      <c r="Z97" s="6"/>
      <c r="AA97" s="28" t="e">
        <f t="shared" si="9"/>
        <v>#VALUE!</v>
      </c>
      <c r="AB97" s="6"/>
      <c r="AC97" s="28" t="e">
        <f t="shared" si="10"/>
        <v>#VALUE!</v>
      </c>
      <c r="AD97" s="28" t="e">
        <f t="shared" si="11"/>
        <v>#VALUE!</v>
      </c>
      <c r="AE97" s="5" t="e">
        <f t="shared" si="14"/>
        <v>#VALUE!</v>
      </c>
      <c r="AF97" s="5">
        <f>LOOKUP($Y97,'Criterios CID'!$BH$22:$BH$42,'Criterios CID'!$BI$22:$BI$42)</f>
        <v>0</v>
      </c>
      <c r="AG97" s="5" t="e">
        <f t="shared" si="12"/>
        <v>#VALUE!</v>
      </c>
      <c r="AH97" s="5" t="e">
        <f t="shared" si="13"/>
        <v>#VALUE!</v>
      </c>
      <c r="AI97" s="34" t="e">
        <f>LOOKUP($AH97,'Criterios CID'!$BI$16:$BI$18,'Criterios CID'!$BH$17:$BH$18)</f>
        <v>#VALUE!</v>
      </c>
    </row>
    <row r="98" spans="1:35" ht="95.25" customHeight="1" x14ac:dyDescent="0.25">
      <c r="A98" s="9" t="e">
        <f>'Inventario Activos'!#REF!</f>
        <v>#REF!</v>
      </c>
      <c r="B98" s="9" t="e">
        <f>'Inventario Activos'!#REF!</f>
        <v>#REF!</v>
      </c>
      <c r="C98" s="7" t="e">
        <f>'Inventario Activos'!#REF!</f>
        <v>#REF!</v>
      </c>
      <c r="D98" s="7" t="e">
        <f>'Inventario Activos'!#REF!</f>
        <v>#REF!</v>
      </c>
      <c r="E98" s="10" t="s">
        <v>357</v>
      </c>
      <c r="F98" s="6"/>
      <c r="G98" s="21"/>
      <c r="H98" s="33"/>
      <c r="I98" s="21"/>
      <c r="J98" s="6"/>
      <c r="K98" s="22" t="e">
        <f t="shared" si="0"/>
        <v>#VALUE!</v>
      </c>
      <c r="L98" s="6"/>
      <c r="M98" s="23" t="e">
        <f t="shared" si="1"/>
        <v>#VALUE!</v>
      </c>
      <c r="N98" s="23" t="e">
        <f t="shared" si="2"/>
        <v>#VALUE!</v>
      </c>
      <c r="O98" s="5" t="e">
        <f t="shared" si="3"/>
        <v>#VALUE!</v>
      </c>
      <c r="P98" s="33"/>
      <c r="Q98" s="11" t="s">
        <v>36</v>
      </c>
      <c r="R98" s="24">
        <f t="shared" si="4"/>
        <v>0.15</v>
      </c>
      <c r="S98" s="11" t="s">
        <v>36</v>
      </c>
      <c r="T98" s="24">
        <f t="shared" si="5"/>
        <v>0.2</v>
      </c>
      <c r="U98" s="11" t="s">
        <v>36</v>
      </c>
      <c r="V98" s="25">
        <f t="shared" si="6"/>
        <v>0.25</v>
      </c>
      <c r="W98" s="26" t="s">
        <v>36</v>
      </c>
      <c r="X98" s="25">
        <f t="shared" si="7"/>
        <v>0.4</v>
      </c>
      <c r="Y98" s="27">
        <f t="shared" si="8"/>
        <v>1</v>
      </c>
      <c r="Z98" s="6"/>
      <c r="AA98" s="28" t="e">
        <f t="shared" si="9"/>
        <v>#VALUE!</v>
      </c>
      <c r="AB98" s="6"/>
      <c r="AC98" s="28" t="e">
        <f t="shared" si="10"/>
        <v>#VALUE!</v>
      </c>
      <c r="AD98" s="28" t="e">
        <f t="shared" si="11"/>
        <v>#VALUE!</v>
      </c>
      <c r="AE98" s="5" t="e">
        <f t="shared" si="14"/>
        <v>#VALUE!</v>
      </c>
      <c r="AF98" s="5">
        <f>LOOKUP($Y98,'Criterios CID'!$BH$22:$BH$42,'Criterios CID'!$BI$22:$BI$42)</f>
        <v>0</v>
      </c>
      <c r="AG98" s="5" t="e">
        <f t="shared" si="12"/>
        <v>#VALUE!</v>
      </c>
      <c r="AH98" s="5" t="e">
        <f t="shared" si="13"/>
        <v>#VALUE!</v>
      </c>
      <c r="AI98" s="34" t="e">
        <f>LOOKUP($AH98,'Criterios CID'!$BI$16:$BI$18,'Criterios CID'!$BH$17:$BH$18)</f>
        <v>#VALUE!</v>
      </c>
    </row>
    <row r="99" spans="1:35" ht="95.25" customHeight="1" x14ac:dyDescent="0.25">
      <c r="A99" s="9" t="e">
        <f>'Inventario Activos'!#REF!</f>
        <v>#REF!</v>
      </c>
      <c r="B99" s="9" t="e">
        <f>'Inventario Activos'!#REF!</f>
        <v>#REF!</v>
      </c>
      <c r="C99" s="7" t="e">
        <f>'Inventario Activos'!#REF!</f>
        <v>#REF!</v>
      </c>
      <c r="D99" s="7" t="e">
        <f>'Inventario Activos'!#REF!</f>
        <v>#REF!</v>
      </c>
      <c r="E99" s="10" t="s">
        <v>358</v>
      </c>
      <c r="F99" s="6"/>
      <c r="G99" s="21"/>
      <c r="H99" s="33"/>
      <c r="I99" s="21"/>
      <c r="J99" s="6"/>
      <c r="K99" s="22" t="e">
        <f t="shared" si="0"/>
        <v>#VALUE!</v>
      </c>
      <c r="L99" s="6"/>
      <c r="M99" s="23" t="e">
        <f t="shared" si="1"/>
        <v>#VALUE!</v>
      </c>
      <c r="N99" s="23" t="e">
        <f t="shared" si="2"/>
        <v>#VALUE!</v>
      </c>
      <c r="O99" s="5" t="e">
        <f t="shared" si="3"/>
        <v>#VALUE!</v>
      </c>
      <c r="P99" s="33"/>
      <c r="Q99" s="11" t="s">
        <v>36</v>
      </c>
      <c r="R99" s="24">
        <f t="shared" si="4"/>
        <v>0.15</v>
      </c>
      <c r="S99" s="11" t="s">
        <v>36</v>
      </c>
      <c r="T99" s="24">
        <f t="shared" si="5"/>
        <v>0.2</v>
      </c>
      <c r="U99" s="11" t="s">
        <v>36</v>
      </c>
      <c r="V99" s="25">
        <f t="shared" si="6"/>
        <v>0.25</v>
      </c>
      <c r="W99" s="26" t="s">
        <v>36</v>
      </c>
      <c r="X99" s="25">
        <f t="shared" si="7"/>
        <v>0.4</v>
      </c>
      <c r="Y99" s="27">
        <f t="shared" si="8"/>
        <v>1</v>
      </c>
      <c r="Z99" s="6"/>
      <c r="AA99" s="28" t="e">
        <f t="shared" si="9"/>
        <v>#VALUE!</v>
      </c>
      <c r="AB99" s="6"/>
      <c r="AC99" s="28" t="e">
        <f t="shared" si="10"/>
        <v>#VALUE!</v>
      </c>
      <c r="AD99" s="28" t="e">
        <f t="shared" si="11"/>
        <v>#VALUE!</v>
      </c>
      <c r="AE99" s="5" t="e">
        <f t="shared" si="14"/>
        <v>#VALUE!</v>
      </c>
      <c r="AF99" s="5">
        <f>LOOKUP($Y99,'Criterios CID'!$BH$22:$BH$42,'Criterios CID'!$BI$22:$BI$42)</f>
        <v>0</v>
      </c>
      <c r="AG99" s="5" t="e">
        <f t="shared" si="12"/>
        <v>#VALUE!</v>
      </c>
      <c r="AH99" s="5" t="e">
        <f t="shared" si="13"/>
        <v>#VALUE!</v>
      </c>
      <c r="AI99" s="34" t="e">
        <f>LOOKUP($AH99,'Criterios CID'!$BI$16:$BI$18,'Criterios CID'!$BH$17:$BH$18)</f>
        <v>#VALUE!</v>
      </c>
    </row>
    <row r="100" spans="1:35" ht="95.25" customHeight="1" x14ac:dyDescent="0.25">
      <c r="A100" s="9" t="e">
        <f>'Inventario Activos'!#REF!</f>
        <v>#REF!</v>
      </c>
      <c r="B100" s="9" t="e">
        <f>'Inventario Activos'!#REF!</f>
        <v>#REF!</v>
      </c>
      <c r="C100" s="7" t="e">
        <f>'Inventario Activos'!#REF!</f>
        <v>#REF!</v>
      </c>
      <c r="D100" s="7" t="e">
        <f>'Inventario Activos'!#REF!</f>
        <v>#REF!</v>
      </c>
      <c r="E100" s="10" t="s">
        <v>359</v>
      </c>
      <c r="F100" s="6"/>
      <c r="G100" s="21"/>
      <c r="H100" s="33"/>
      <c r="I100" s="21"/>
      <c r="J100" s="6"/>
      <c r="K100" s="22" t="e">
        <f t="shared" si="0"/>
        <v>#VALUE!</v>
      </c>
      <c r="L100" s="6"/>
      <c r="M100" s="23" t="e">
        <f t="shared" si="1"/>
        <v>#VALUE!</v>
      </c>
      <c r="N100" s="23" t="e">
        <f t="shared" si="2"/>
        <v>#VALUE!</v>
      </c>
      <c r="O100" s="5" t="e">
        <f t="shared" si="3"/>
        <v>#VALUE!</v>
      </c>
      <c r="P100" s="33"/>
      <c r="Q100" s="11" t="s">
        <v>36</v>
      </c>
      <c r="R100" s="24">
        <f t="shared" si="4"/>
        <v>0.15</v>
      </c>
      <c r="S100" s="11" t="s">
        <v>36</v>
      </c>
      <c r="T100" s="24">
        <f t="shared" si="5"/>
        <v>0.2</v>
      </c>
      <c r="U100" s="11" t="s">
        <v>36</v>
      </c>
      <c r="V100" s="25">
        <f t="shared" si="6"/>
        <v>0.25</v>
      </c>
      <c r="W100" s="26" t="s">
        <v>36</v>
      </c>
      <c r="X100" s="25">
        <f t="shared" si="7"/>
        <v>0.4</v>
      </c>
      <c r="Y100" s="27">
        <f t="shared" si="8"/>
        <v>1</v>
      </c>
      <c r="Z100" s="6"/>
      <c r="AA100" s="28" t="e">
        <f t="shared" si="9"/>
        <v>#VALUE!</v>
      </c>
      <c r="AB100" s="6"/>
      <c r="AC100" s="28" t="e">
        <f t="shared" si="10"/>
        <v>#VALUE!</v>
      </c>
      <c r="AD100" s="28" t="e">
        <f t="shared" si="11"/>
        <v>#VALUE!</v>
      </c>
      <c r="AE100" s="5" t="e">
        <f t="shared" si="14"/>
        <v>#VALUE!</v>
      </c>
      <c r="AF100" s="5">
        <f>LOOKUP($Y100,'Criterios CID'!$BH$22:$BH$42,'Criterios CID'!$BI$22:$BI$42)</f>
        <v>0</v>
      </c>
      <c r="AG100" s="5" t="e">
        <f t="shared" si="12"/>
        <v>#VALUE!</v>
      </c>
      <c r="AH100" s="5" t="e">
        <f t="shared" si="13"/>
        <v>#VALUE!</v>
      </c>
      <c r="AI100" s="34" t="e">
        <f>LOOKUP($AH100,'Criterios CID'!$BI$16:$BI$18,'Criterios CID'!$BH$17:$BH$18)</f>
        <v>#VALUE!</v>
      </c>
    </row>
    <row r="101" spans="1:35" ht="95.25" customHeight="1" x14ac:dyDescent="0.25">
      <c r="A101" s="9" t="e">
        <f>'Inventario Activos'!#REF!</f>
        <v>#REF!</v>
      </c>
      <c r="B101" s="9" t="e">
        <f>'Inventario Activos'!#REF!</f>
        <v>#REF!</v>
      </c>
      <c r="C101" s="7" t="e">
        <f>'Inventario Activos'!#REF!</f>
        <v>#REF!</v>
      </c>
      <c r="D101" s="7" t="e">
        <f>'Inventario Activos'!#REF!</f>
        <v>#REF!</v>
      </c>
      <c r="E101" s="10" t="s">
        <v>360</v>
      </c>
      <c r="F101" s="6"/>
      <c r="G101" s="21"/>
      <c r="H101" s="33"/>
      <c r="I101" s="21"/>
      <c r="J101" s="6"/>
      <c r="K101" s="22" t="e">
        <f t="shared" si="0"/>
        <v>#VALUE!</v>
      </c>
      <c r="L101" s="6"/>
      <c r="M101" s="23" t="e">
        <f t="shared" si="1"/>
        <v>#VALUE!</v>
      </c>
      <c r="N101" s="23" t="e">
        <f t="shared" si="2"/>
        <v>#VALUE!</v>
      </c>
      <c r="O101" s="5" t="e">
        <f t="shared" si="3"/>
        <v>#VALUE!</v>
      </c>
      <c r="P101" s="33"/>
      <c r="Q101" s="11" t="s">
        <v>36</v>
      </c>
      <c r="R101" s="24">
        <f t="shared" si="4"/>
        <v>0.15</v>
      </c>
      <c r="S101" s="11" t="s">
        <v>36</v>
      </c>
      <c r="T101" s="24">
        <f t="shared" si="5"/>
        <v>0.2</v>
      </c>
      <c r="U101" s="11" t="s">
        <v>36</v>
      </c>
      <c r="V101" s="25">
        <f t="shared" si="6"/>
        <v>0.25</v>
      </c>
      <c r="W101" s="26" t="s">
        <v>36</v>
      </c>
      <c r="X101" s="25">
        <f t="shared" si="7"/>
        <v>0.4</v>
      </c>
      <c r="Y101" s="27">
        <f t="shared" si="8"/>
        <v>1</v>
      </c>
      <c r="Z101" s="6"/>
      <c r="AA101" s="28" t="e">
        <f t="shared" si="9"/>
        <v>#VALUE!</v>
      </c>
      <c r="AB101" s="6"/>
      <c r="AC101" s="28" t="e">
        <f t="shared" si="10"/>
        <v>#VALUE!</v>
      </c>
      <c r="AD101" s="28" t="e">
        <f t="shared" si="11"/>
        <v>#VALUE!</v>
      </c>
      <c r="AE101" s="5" t="e">
        <f t="shared" si="14"/>
        <v>#VALUE!</v>
      </c>
      <c r="AF101" s="5">
        <f>LOOKUP($Y101,'Criterios CID'!$BH$22:$BH$42,'Criterios CID'!$BI$22:$BI$42)</f>
        <v>0</v>
      </c>
      <c r="AG101" s="5" t="e">
        <f t="shared" si="12"/>
        <v>#VALUE!</v>
      </c>
      <c r="AH101" s="5" t="e">
        <f t="shared" si="13"/>
        <v>#VALUE!</v>
      </c>
      <c r="AI101" s="34" t="e">
        <f>LOOKUP($AH101,'Criterios CID'!$BI$16:$BI$18,'Criterios CID'!$BH$17:$BH$18)</f>
        <v>#VALUE!</v>
      </c>
    </row>
    <row r="102" spans="1:35" ht="95.25" customHeight="1" x14ac:dyDescent="0.25">
      <c r="A102" s="9" t="e">
        <f>'Inventario Activos'!#REF!</f>
        <v>#REF!</v>
      </c>
      <c r="B102" s="9" t="e">
        <f>'Inventario Activos'!#REF!</f>
        <v>#REF!</v>
      </c>
      <c r="C102" s="7" t="e">
        <f>'Inventario Activos'!#REF!</f>
        <v>#REF!</v>
      </c>
      <c r="D102" s="7" t="e">
        <f>'Inventario Activos'!#REF!</f>
        <v>#REF!</v>
      </c>
      <c r="E102" s="10" t="s">
        <v>361</v>
      </c>
      <c r="F102" s="6"/>
      <c r="G102" s="21"/>
      <c r="H102" s="33"/>
      <c r="I102" s="21"/>
      <c r="J102" s="6"/>
      <c r="K102" s="22" t="e">
        <f t="shared" si="0"/>
        <v>#VALUE!</v>
      </c>
      <c r="L102" s="6"/>
      <c r="M102" s="23" t="e">
        <f t="shared" si="1"/>
        <v>#VALUE!</v>
      </c>
      <c r="N102" s="23" t="e">
        <f t="shared" si="2"/>
        <v>#VALUE!</v>
      </c>
      <c r="O102" s="5" t="e">
        <f t="shared" si="3"/>
        <v>#VALUE!</v>
      </c>
      <c r="P102" s="33"/>
      <c r="Q102" s="11" t="s">
        <v>36</v>
      </c>
      <c r="R102" s="24">
        <f t="shared" si="4"/>
        <v>0.15</v>
      </c>
      <c r="S102" s="11" t="s">
        <v>36</v>
      </c>
      <c r="T102" s="24">
        <f t="shared" si="5"/>
        <v>0.2</v>
      </c>
      <c r="U102" s="11" t="s">
        <v>36</v>
      </c>
      <c r="V102" s="25">
        <f t="shared" si="6"/>
        <v>0.25</v>
      </c>
      <c r="W102" s="26" t="s">
        <v>36</v>
      </c>
      <c r="X102" s="25">
        <f t="shared" si="7"/>
        <v>0.4</v>
      </c>
      <c r="Y102" s="27">
        <f t="shared" si="8"/>
        <v>1</v>
      </c>
      <c r="Z102" s="6"/>
      <c r="AA102" s="28" t="e">
        <f t="shared" si="9"/>
        <v>#VALUE!</v>
      </c>
      <c r="AB102" s="6"/>
      <c r="AC102" s="28" t="e">
        <f t="shared" si="10"/>
        <v>#VALUE!</v>
      </c>
      <c r="AD102" s="28" t="e">
        <f t="shared" si="11"/>
        <v>#VALUE!</v>
      </c>
      <c r="AE102" s="5" t="e">
        <f t="shared" si="14"/>
        <v>#VALUE!</v>
      </c>
      <c r="AF102" s="5">
        <f>LOOKUP($Y102,'Criterios CID'!$BH$22:$BH$42,'Criterios CID'!$BI$22:$BI$42)</f>
        <v>0</v>
      </c>
      <c r="AG102" s="5" t="e">
        <f t="shared" si="12"/>
        <v>#VALUE!</v>
      </c>
      <c r="AH102" s="5" t="e">
        <f t="shared" si="13"/>
        <v>#VALUE!</v>
      </c>
      <c r="AI102" s="34" t="e">
        <f>LOOKUP($AH102,'Criterios CID'!$BI$16:$BI$18,'Criterios CID'!$BH$17:$BH$18)</f>
        <v>#VALUE!</v>
      </c>
    </row>
    <row r="103" spans="1:35" ht="95.25" customHeight="1" x14ac:dyDescent="0.25">
      <c r="A103" s="9" t="e">
        <f>'Inventario Activos'!#REF!</f>
        <v>#REF!</v>
      </c>
      <c r="B103" s="9" t="e">
        <f>'Inventario Activos'!#REF!</f>
        <v>#REF!</v>
      </c>
      <c r="C103" s="7" t="e">
        <f>'Inventario Activos'!#REF!</f>
        <v>#REF!</v>
      </c>
      <c r="D103" s="7" t="e">
        <f>'Inventario Activos'!#REF!</f>
        <v>#REF!</v>
      </c>
      <c r="E103" s="10" t="s">
        <v>362</v>
      </c>
      <c r="F103" s="6"/>
      <c r="G103" s="21"/>
      <c r="H103" s="33"/>
      <c r="I103" s="21"/>
      <c r="J103" s="6"/>
      <c r="K103" s="22" t="e">
        <f t="shared" si="0"/>
        <v>#VALUE!</v>
      </c>
      <c r="L103" s="6"/>
      <c r="M103" s="23" t="e">
        <f t="shared" si="1"/>
        <v>#VALUE!</v>
      </c>
      <c r="N103" s="23" t="e">
        <f t="shared" si="2"/>
        <v>#VALUE!</v>
      </c>
      <c r="O103" s="5" t="e">
        <f t="shared" si="3"/>
        <v>#VALUE!</v>
      </c>
      <c r="P103" s="33"/>
      <c r="Q103" s="11" t="s">
        <v>36</v>
      </c>
      <c r="R103" s="24">
        <f t="shared" si="4"/>
        <v>0.15</v>
      </c>
      <c r="S103" s="11" t="s">
        <v>36</v>
      </c>
      <c r="T103" s="24">
        <f t="shared" si="5"/>
        <v>0.2</v>
      </c>
      <c r="U103" s="11" t="s">
        <v>36</v>
      </c>
      <c r="V103" s="25">
        <f t="shared" si="6"/>
        <v>0.25</v>
      </c>
      <c r="W103" s="26" t="s">
        <v>36</v>
      </c>
      <c r="X103" s="25">
        <f t="shared" si="7"/>
        <v>0.4</v>
      </c>
      <c r="Y103" s="27">
        <f t="shared" si="8"/>
        <v>1</v>
      </c>
      <c r="Z103" s="6"/>
      <c r="AA103" s="28" t="e">
        <f t="shared" si="9"/>
        <v>#VALUE!</v>
      </c>
      <c r="AB103" s="6"/>
      <c r="AC103" s="28" t="e">
        <f t="shared" si="10"/>
        <v>#VALUE!</v>
      </c>
      <c r="AD103" s="28" t="e">
        <f t="shared" si="11"/>
        <v>#VALUE!</v>
      </c>
      <c r="AE103" s="5" t="e">
        <f t="shared" si="14"/>
        <v>#VALUE!</v>
      </c>
      <c r="AF103" s="5">
        <f>LOOKUP($Y103,'Criterios CID'!$BH$22:$BH$42,'Criterios CID'!$BI$22:$BI$42)</f>
        <v>0</v>
      </c>
      <c r="AG103" s="5" t="e">
        <f t="shared" si="12"/>
        <v>#VALUE!</v>
      </c>
      <c r="AH103" s="5" t="e">
        <f t="shared" si="13"/>
        <v>#VALUE!</v>
      </c>
      <c r="AI103" s="34" t="e">
        <f>LOOKUP($AH103,'Criterios CID'!$BI$16:$BI$18,'Criterios CID'!$BH$17:$BH$18)</f>
        <v>#VALUE!</v>
      </c>
    </row>
    <row r="104" spans="1:35" ht="95.25" customHeight="1" x14ac:dyDescent="0.25">
      <c r="A104" s="9" t="e">
        <f>'Inventario Activos'!#REF!</f>
        <v>#REF!</v>
      </c>
      <c r="B104" s="9" t="e">
        <f>'Inventario Activos'!#REF!</f>
        <v>#REF!</v>
      </c>
      <c r="C104" s="7" t="e">
        <f>'Inventario Activos'!#REF!</f>
        <v>#REF!</v>
      </c>
      <c r="D104" s="7" t="e">
        <f>'Inventario Activos'!#REF!</f>
        <v>#REF!</v>
      </c>
      <c r="E104" s="10" t="s">
        <v>363</v>
      </c>
      <c r="F104" s="6"/>
      <c r="G104" s="21"/>
      <c r="H104" s="33"/>
      <c r="I104" s="21"/>
      <c r="J104" s="6"/>
      <c r="K104" s="22" t="e">
        <f t="shared" si="0"/>
        <v>#VALUE!</v>
      </c>
      <c r="L104" s="6"/>
      <c r="M104" s="23" t="e">
        <f t="shared" si="1"/>
        <v>#VALUE!</v>
      </c>
      <c r="N104" s="23" t="e">
        <f t="shared" si="2"/>
        <v>#VALUE!</v>
      </c>
      <c r="O104" s="5" t="e">
        <f t="shared" si="3"/>
        <v>#VALUE!</v>
      </c>
      <c r="P104" s="33"/>
      <c r="Q104" s="11" t="s">
        <v>36</v>
      </c>
      <c r="R104" s="24">
        <f t="shared" si="4"/>
        <v>0.15</v>
      </c>
      <c r="S104" s="11" t="s">
        <v>36</v>
      </c>
      <c r="T104" s="24">
        <f t="shared" si="5"/>
        <v>0.2</v>
      </c>
      <c r="U104" s="11" t="s">
        <v>36</v>
      </c>
      <c r="V104" s="25">
        <f t="shared" si="6"/>
        <v>0.25</v>
      </c>
      <c r="W104" s="26" t="s">
        <v>36</v>
      </c>
      <c r="X104" s="25">
        <f t="shared" si="7"/>
        <v>0.4</v>
      </c>
      <c r="Y104" s="27">
        <f t="shared" si="8"/>
        <v>1</v>
      </c>
      <c r="Z104" s="6"/>
      <c r="AA104" s="28" t="e">
        <f t="shared" si="9"/>
        <v>#VALUE!</v>
      </c>
      <c r="AB104" s="6"/>
      <c r="AC104" s="28" t="e">
        <f t="shared" si="10"/>
        <v>#VALUE!</v>
      </c>
      <c r="AD104" s="28" t="e">
        <f t="shared" si="11"/>
        <v>#VALUE!</v>
      </c>
      <c r="AE104" s="5" t="e">
        <f t="shared" si="14"/>
        <v>#VALUE!</v>
      </c>
      <c r="AF104" s="5">
        <f>LOOKUP($Y104,'Criterios CID'!$BH$22:$BH$42,'Criterios CID'!$BI$22:$BI$42)</f>
        <v>0</v>
      </c>
      <c r="AG104" s="5" t="e">
        <f t="shared" si="12"/>
        <v>#VALUE!</v>
      </c>
      <c r="AH104" s="5" t="e">
        <f t="shared" si="13"/>
        <v>#VALUE!</v>
      </c>
      <c r="AI104" s="34" t="e">
        <f>LOOKUP($AH104,'Criterios CID'!$BI$16:$BI$18,'Criterios CID'!$BH$17:$BH$18)</f>
        <v>#VALUE!</v>
      </c>
    </row>
    <row r="105" spans="1:35" ht="95.25" customHeight="1" x14ac:dyDescent="0.25">
      <c r="A105" s="9" t="e">
        <f>'Inventario Activos'!#REF!</f>
        <v>#REF!</v>
      </c>
      <c r="B105" s="9" t="e">
        <f>'Inventario Activos'!#REF!</f>
        <v>#REF!</v>
      </c>
      <c r="C105" s="7" t="e">
        <f>'Inventario Activos'!#REF!</f>
        <v>#REF!</v>
      </c>
      <c r="D105" s="7" t="e">
        <f>'Inventario Activos'!#REF!</f>
        <v>#REF!</v>
      </c>
      <c r="E105" s="10" t="s">
        <v>364</v>
      </c>
      <c r="F105" s="6"/>
      <c r="G105" s="21"/>
      <c r="H105" s="33"/>
      <c r="I105" s="21"/>
      <c r="J105" s="6"/>
      <c r="K105" s="22" t="e">
        <f t="shared" si="0"/>
        <v>#VALUE!</v>
      </c>
      <c r="L105" s="6"/>
      <c r="M105" s="23" t="e">
        <f t="shared" si="1"/>
        <v>#VALUE!</v>
      </c>
      <c r="N105" s="23" t="e">
        <f t="shared" si="2"/>
        <v>#VALUE!</v>
      </c>
      <c r="O105" s="5" t="e">
        <f t="shared" si="3"/>
        <v>#VALUE!</v>
      </c>
      <c r="P105" s="33"/>
      <c r="Q105" s="11" t="s">
        <v>36</v>
      </c>
      <c r="R105" s="24">
        <f t="shared" si="4"/>
        <v>0.15</v>
      </c>
      <c r="S105" s="11" t="s">
        <v>36</v>
      </c>
      <c r="T105" s="24">
        <f t="shared" si="5"/>
        <v>0.2</v>
      </c>
      <c r="U105" s="11" t="s">
        <v>36</v>
      </c>
      <c r="V105" s="25">
        <f t="shared" si="6"/>
        <v>0.25</v>
      </c>
      <c r="W105" s="26" t="s">
        <v>36</v>
      </c>
      <c r="X105" s="25">
        <f t="shared" si="7"/>
        <v>0.4</v>
      </c>
      <c r="Y105" s="27">
        <f t="shared" si="8"/>
        <v>1</v>
      </c>
      <c r="Z105" s="6"/>
      <c r="AA105" s="28" t="e">
        <f t="shared" si="9"/>
        <v>#VALUE!</v>
      </c>
      <c r="AB105" s="6"/>
      <c r="AC105" s="28" t="e">
        <f t="shared" si="10"/>
        <v>#VALUE!</v>
      </c>
      <c r="AD105" s="28" t="e">
        <f t="shared" si="11"/>
        <v>#VALUE!</v>
      </c>
      <c r="AE105" s="5" t="e">
        <f t="shared" si="14"/>
        <v>#VALUE!</v>
      </c>
      <c r="AF105" s="5">
        <f>LOOKUP($Y105,'Criterios CID'!$BH$22:$BH$42,'Criterios CID'!$BI$22:$BI$42)</f>
        <v>0</v>
      </c>
      <c r="AG105" s="5" t="e">
        <f t="shared" si="12"/>
        <v>#VALUE!</v>
      </c>
      <c r="AH105" s="5" t="e">
        <f t="shared" si="13"/>
        <v>#VALUE!</v>
      </c>
      <c r="AI105" s="34" t="e">
        <f>LOOKUP($AH105,'Criterios CID'!$BI$16:$BI$18,'Criterios CID'!$BH$17:$BH$18)</f>
        <v>#VALUE!</v>
      </c>
    </row>
    <row r="106" spans="1:35" ht="95.25" customHeight="1" x14ac:dyDescent="0.25">
      <c r="A106" s="9" t="e">
        <f>'Inventario Activos'!#REF!</f>
        <v>#REF!</v>
      </c>
      <c r="B106" s="9" t="e">
        <f>'Inventario Activos'!#REF!</f>
        <v>#REF!</v>
      </c>
      <c r="C106" s="7" t="e">
        <f>'Inventario Activos'!#REF!</f>
        <v>#REF!</v>
      </c>
      <c r="D106" s="7" t="e">
        <f>'Inventario Activos'!#REF!</f>
        <v>#REF!</v>
      </c>
      <c r="E106" s="10" t="s">
        <v>365</v>
      </c>
      <c r="F106" s="6"/>
      <c r="G106" s="21"/>
      <c r="H106" s="33"/>
      <c r="I106" s="21"/>
      <c r="J106" s="6"/>
      <c r="K106" s="22" t="e">
        <f t="shared" si="0"/>
        <v>#VALUE!</v>
      </c>
      <c r="L106" s="6"/>
      <c r="M106" s="23" t="e">
        <f t="shared" si="1"/>
        <v>#VALUE!</v>
      </c>
      <c r="N106" s="23" t="e">
        <f t="shared" si="2"/>
        <v>#VALUE!</v>
      </c>
      <c r="O106" s="5" t="e">
        <f t="shared" si="3"/>
        <v>#VALUE!</v>
      </c>
      <c r="P106" s="33"/>
      <c r="Q106" s="11" t="s">
        <v>36</v>
      </c>
      <c r="R106" s="24">
        <f t="shared" si="4"/>
        <v>0.15</v>
      </c>
      <c r="S106" s="11" t="s">
        <v>36</v>
      </c>
      <c r="T106" s="24">
        <f t="shared" si="5"/>
        <v>0.2</v>
      </c>
      <c r="U106" s="11" t="s">
        <v>36</v>
      </c>
      <c r="V106" s="25">
        <f t="shared" si="6"/>
        <v>0.25</v>
      </c>
      <c r="W106" s="26" t="s">
        <v>36</v>
      </c>
      <c r="X106" s="25">
        <f t="shared" si="7"/>
        <v>0.4</v>
      </c>
      <c r="Y106" s="27">
        <f t="shared" si="8"/>
        <v>1</v>
      </c>
      <c r="Z106" s="6"/>
      <c r="AA106" s="28" t="e">
        <f t="shared" si="9"/>
        <v>#VALUE!</v>
      </c>
      <c r="AB106" s="6"/>
      <c r="AC106" s="28" t="e">
        <f t="shared" si="10"/>
        <v>#VALUE!</v>
      </c>
      <c r="AD106" s="28" t="e">
        <f t="shared" si="11"/>
        <v>#VALUE!</v>
      </c>
      <c r="AE106" s="5" t="e">
        <f t="shared" si="14"/>
        <v>#VALUE!</v>
      </c>
      <c r="AF106" s="5">
        <f>LOOKUP($Y106,'Criterios CID'!$BH$22:$BH$42,'Criterios CID'!$BI$22:$BI$42)</f>
        <v>0</v>
      </c>
      <c r="AG106" s="5" t="e">
        <f t="shared" si="12"/>
        <v>#VALUE!</v>
      </c>
      <c r="AH106" s="5" t="e">
        <f t="shared" si="13"/>
        <v>#VALUE!</v>
      </c>
      <c r="AI106" s="34" t="e">
        <f>LOOKUP($AH106,'Criterios CID'!$BI$16:$BI$18,'Criterios CID'!$BH$17:$BH$18)</f>
        <v>#VALUE!</v>
      </c>
    </row>
    <row r="107" spans="1:35" ht="95.25" customHeight="1" x14ac:dyDescent="0.25">
      <c r="A107" s="9" t="e">
        <f>'Inventario Activos'!#REF!</f>
        <v>#REF!</v>
      </c>
      <c r="B107" s="9" t="e">
        <f>'Inventario Activos'!#REF!</f>
        <v>#REF!</v>
      </c>
      <c r="C107" s="7" t="e">
        <f>'Inventario Activos'!#REF!</f>
        <v>#REF!</v>
      </c>
      <c r="D107" s="7" t="e">
        <f>'Inventario Activos'!#REF!</f>
        <v>#REF!</v>
      </c>
      <c r="E107" s="10" t="s">
        <v>366</v>
      </c>
      <c r="F107" s="6"/>
      <c r="G107" s="21"/>
      <c r="H107" s="33"/>
      <c r="I107" s="21"/>
      <c r="J107" s="6"/>
      <c r="K107" s="22" t="e">
        <f t="shared" si="0"/>
        <v>#VALUE!</v>
      </c>
      <c r="L107" s="6"/>
      <c r="M107" s="23" t="e">
        <f t="shared" si="1"/>
        <v>#VALUE!</v>
      </c>
      <c r="N107" s="23" t="e">
        <f t="shared" si="2"/>
        <v>#VALUE!</v>
      </c>
      <c r="O107" s="5" t="e">
        <f t="shared" si="3"/>
        <v>#VALUE!</v>
      </c>
      <c r="P107" s="33"/>
      <c r="Q107" s="11" t="s">
        <v>36</v>
      </c>
      <c r="R107" s="24">
        <f t="shared" si="4"/>
        <v>0.15</v>
      </c>
      <c r="S107" s="11" t="s">
        <v>36</v>
      </c>
      <c r="T107" s="24">
        <f t="shared" si="5"/>
        <v>0.2</v>
      </c>
      <c r="U107" s="11" t="s">
        <v>36</v>
      </c>
      <c r="V107" s="25">
        <f t="shared" si="6"/>
        <v>0.25</v>
      </c>
      <c r="W107" s="26" t="s">
        <v>36</v>
      </c>
      <c r="X107" s="25">
        <f t="shared" si="7"/>
        <v>0.4</v>
      </c>
      <c r="Y107" s="27">
        <f t="shared" si="8"/>
        <v>1</v>
      </c>
      <c r="Z107" s="6"/>
      <c r="AA107" s="28" t="e">
        <f t="shared" si="9"/>
        <v>#VALUE!</v>
      </c>
      <c r="AB107" s="6"/>
      <c r="AC107" s="28" t="e">
        <f t="shared" si="10"/>
        <v>#VALUE!</v>
      </c>
      <c r="AD107" s="28" t="e">
        <f t="shared" si="11"/>
        <v>#VALUE!</v>
      </c>
      <c r="AE107" s="5" t="e">
        <f t="shared" si="14"/>
        <v>#VALUE!</v>
      </c>
      <c r="AF107" s="5">
        <f>LOOKUP($Y107,'Criterios CID'!$BH$22:$BH$42,'Criterios CID'!$BI$22:$BI$42)</f>
        <v>0</v>
      </c>
      <c r="AG107" s="5" t="e">
        <f t="shared" si="12"/>
        <v>#VALUE!</v>
      </c>
      <c r="AH107" s="5" t="e">
        <f t="shared" si="13"/>
        <v>#VALUE!</v>
      </c>
      <c r="AI107" s="34" t="e">
        <f>LOOKUP($AH107,'Criterios CID'!$BI$16:$BI$18,'Criterios CID'!$BH$17:$BH$18)</f>
        <v>#VALUE!</v>
      </c>
    </row>
    <row r="108" spans="1:35" ht="95.25" customHeight="1" x14ac:dyDescent="0.25">
      <c r="A108" s="9" t="e">
        <f>'Inventario Activos'!#REF!</f>
        <v>#REF!</v>
      </c>
      <c r="B108" s="9" t="e">
        <f>'Inventario Activos'!#REF!</f>
        <v>#REF!</v>
      </c>
      <c r="C108" s="7" t="e">
        <f>'Inventario Activos'!#REF!</f>
        <v>#REF!</v>
      </c>
      <c r="D108" s="7" t="e">
        <f>'Inventario Activos'!#REF!</f>
        <v>#REF!</v>
      </c>
      <c r="E108" s="10" t="s">
        <v>367</v>
      </c>
      <c r="F108" s="6"/>
      <c r="G108" s="21"/>
      <c r="H108" s="33"/>
      <c r="I108" s="21"/>
      <c r="J108" s="6"/>
      <c r="K108" s="22" t="e">
        <f t="shared" si="0"/>
        <v>#VALUE!</v>
      </c>
      <c r="L108" s="6"/>
      <c r="M108" s="23" t="e">
        <f t="shared" si="1"/>
        <v>#VALUE!</v>
      </c>
      <c r="N108" s="23" t="e">
        <f t="shared" si="2"/>
        <v>#VALUE!</v>
      </c>
      <c r="O108" s="5" t="e">
        <f t="shared" si="3"/>
        <v>#VALUE!</v>
      </c>
      <c r="P108" s="33"/>
      <c r="Q108" s="11" t="s">
        <v>36</v>
      </c>
      <c r="R108" s="24">
        <f t="shared" si="4"/>
        <v>0.15</v>
      </c>
      <c r="S108" s="11" t="s">
        <v>36</v>
      </c>
      <c r="T108" s="24">
        <f t="shared" si="5"/>
        <v>0.2</v>
      </c>
      <c r="U108" s="11" t="s">
        <v>36</v>
      </c>
      <c r="V108" s="25">
        <f t="shared" si="6"/>
        <v>0.25</v>
      </c>
      <c r="W108" s="26" t="s">
        <v>36</v>
      </c>
      <c r="X108" s="25">
        <f t="shared" si="7"/>
        <v>0.4</v>
      </c>
      <c r="Y108" s="27">
        <f t="shared" si="8"/>
        <v>1</v>
      </c>
      <c r="Z108" s="6"/>
      <c r="AA108" s="28" t="e">
        <f t="shared" si="9"/>
        <v>#VALUE!</v>
      </c>
      <c r="AB108" s="6"/>
      <c r="AC108" s="28" t="e">
        <f t="shared" si="10"/>
        <v>#VALUE!</v>
      </c>
      <c r="AD108" s="28" t="e">
        <f t="shared" si="11"/>
        <v>#VALUE!</v>
      </c>
      <c r="AE108" s="5" t="e">
        <f t="shared" si="14"/>
        <v>#VALUE!</v>
      </c>
      <c r="AF108" s="5">
        <f>LOOKUP($Y108,'Criterios CID'!$BH$22:$BH$42,'Criterios CID'!$BI$22:$BI$42)</f>
        <v>0</v>
      </c>
      <c r="AG108" s="5" t="e">
        <f t="shared" si="12"/>
        <v>#VALUE!</v>
      </c>
      <c r="AH108" s="5" t="e">
        <f t="shared" si="13"/>
        <v>#VALUE!</v>
      </c>
      <c r="AI108" s="34" t="e">
        <f>LOOKUP($AH108,'Criterios CID'!$BI$16:$BI$18,'Criterios CID'!$BH$17:$BH$18)</f>
        <v>#VALUE!</v>
      </c>
    </row>
    <row r="109" spans="1:35" ht="95.25" customHeight="1" x14ac:dyDescent="0.25">
      <c r="A109" s="9" t="e">
        <f>'Inventario Activos'!#REF!</f>
        <v>#REF!</v>
      </c>
      <c r="B109" s="9" t="e">
        <f>'Inventario Activos'!#REF!</f>
        <v>#REF!</v>
      </c>
      <c r="C109" s="7" t="e">
        <f>'Inventario Activos'!#REF!</f>
        <v>#REF!</v>
      </c>
      <c r="D109" s="7" t="e">
        <f>'Inventario Activos'!#REF!</f>
        <v>#REF!</v>
      </c>
      <c r="E109" s="10" t="s">
        <v>368</v>
      </c>
      <c r="F109" s="6"/>
      <c r="G109" s="21"/>
      <c r="H109" s="33"/>
      <c r="I109" s="21"/>
      <c r="J109" s="6"/>
      <c r="K109" s="22" t="e">
        <f t="shared" si="0"/>
        <v>#VALUE!</v>
      </c>
      <c r="L109" s="6"/>
      <c r="M109" s="23" t="e">
        <f t="shared" si="1"/>
        <v>#VALUE!</v>
      </c>
      <c r="N109" s="23" t="e">
        <f t="shared" si="2"/>
        <v>#VALUE!</v>
      </c>
      <c r="O109" s="5" t="e">
        <f t="shared" si="3"/>
        <v>#VALUE!</v>
      </c>
      <c r="P109" s="33"/>
      <c r="Q109" s="11" t="s">
        <v>36</v>
      </c>
      <c r="R109" s="24">
        <f t="shared" si="4"/>
        <v>0.15</v>
      </c>
      <c r="S109" s="11" t="s">
        <v>36</v>
      </c>
      <c r="T109" s="24">
        <f t="shared" si="5"/>
        <v>0.2</v>
      </c>
      <c r="U109" s="11" t="s">
        <v>36</v>
      </c>
      <c r="V109" s="25">
        <f t="shared" si="6"/>
        <v>0.25</v>
      </c>
      <c r="W109" s="26" t="s">
        <v>36</v>
      </c>
      <c r="X109" s="25">
        <f t="shared" si="7"/>
        <v>0.4</v>
      </c>
      <c r="Y109" s="27">
        <f t="shared" si="8"/>
        <v>1</v>
      </c>
      <c r="Z109" s="6"/>
      <c r="AA109" s="28" t="e">
        <f t="shared" si="9"/>
        <v>#VALUE!</v>
      </c>
      <c r="AB109" s="6"/>
      <c r="AC109" s="28" t="e">
        <f t="shared" si="10"/>
        <v>#VALUE!</v>
      </c>
      <c r="AD109" s="28" t="e">
        <f t="shared" si="11"/>
        <v>#VALUE!</v>
      </c>
      <c r="AE109" s="5" t="e">
        <f t="shared" si="14"/>
        <v>#VALUE!</v>
      </c>
      <c r="AF109" s="5">
        <f>LOOKUP($Y109,'Criterios CID'!$BH$22:$BH$42,'Criterios CID'!$BI$22:$BI$42)</f>
        <v>0</v>
      </c>
      <c r="AG109" s="5" t="e">
        <f t="shared" si="12"/>
        <v>#VALUE!</v>
      </c>
      <c r="AH109" s="5" t="e">
        <f t="shared" si="13"/>
        <v>#VALUE!</v>
      </c>
      <c r="AI109" s="34" t="e">
        <f>LOOKUP($AH109,'Criterios CID'!$BI$16:$BI$18,'Criterios CID'!$BH$17:$BH$18)</f>
        <v>#VALUE!</v>
      </c>
    </row>
    <row r="110" spans="1:35" ht="95.25" customHeight="1" x14ac:dyDescent="0.25">
      <c r="A110" s="9" t="e">
        <f>'Inventario Activos'!#REF!</f>
        <v>#REF!</v>
      </c>
      <c r="B110" s="9" t="e">
        <f>'Inventario Activos'!#REF!</f>
        <v>#REF!</v>
      </c>
      <c r="C110" s="7" t="e">
        <f>'Inventario Activos'!#REF!</f>
        <v>#REF!</v>
      </c>
      <c r="D110" s="7" t="e">
        <f>'Inventario Activos'!#REF!</f>
        <v>#REF!</v>
      </c>
      <c r="E110" s="10" t="s">
        <v>369</v>
      </c>
      <c r="F110" s="6"/>
      <c r="G110" s="21"/>
      <c r="H110" s="33"/>
      <c r="I110" s="21"/>
      <c r="J110" s="6"/>
      <c r="K110" s="22" t="e">
        <f t="shared" si="0"/>
        <v>#VALUE!</v>
      </c>
      <c r="L110" s="6"/>
      <c r="M110" s="23" t="e">
        <f t="shared" si="1"/>
        <v>#VALUE!</v>
      </c>
      <c r="N110" s="23" t="e">
        <f t="shared" si="2"/>
        <v>#VALUE!</v>
      </c>
      <c r="O110" s="5" t="e">
        <f t="shared" si="3"/>
        <v>#VALUE!</v>
      </c>
      <c r="P110" s="33"/>
      <c r="Q110" s="11" t="s">
        <v>36</v>
      </c>
      <c r="R110" s="24">
        <f t="shared" si="4"/>
        <v>0.15</v>
      </c>
      <c r="S110" s="11" t="s">
        <v>36</v>
      </c>
      <c r="T110" s="24">
        <f t="shared" si="5"/>
        <v>0.2</v>
      </c>
      <c r="U110" s="11" t="s">
        <v>36</v>
      </c>
      <c r="V110" s="25">
        <f t="shared" si="6"/>
        <v>0.25</v>
      </c>
      <c r="W110" s="26" t="s">
        <v>36</v>
      </c>
      <c r="X110" s="25">
        <f t="shared" si="7"/>
        <v>0.4</v>
      </c>
      <c r="Y110" s="27">
        <f t="shared" si="8"/>
        <v>1</v>
      </c>
      <c r="Z110" s="6"/>
      <c r="AA110" s="28" t="e">
        <f t="shared" si="9"/>
        <v>#VALUE!</v>
      </c>
      <c r="AB110" s="6"/>
      <c r="AC110" s="28" t="e">
        <f t="shared" si="10"/>
        <v>#VALUE!</v>
      </c>
      <c r="AD110" s="28" t="e">
        <f t="shared" si="11"/>
        <v>#VALUE!</v>
      </c>
      <c r="AE110" s="5" t="e">
        <f t="shared" si="14"/>
        <v>#VALUE!</v>
      </c>
      <c r="AF110" s="5">
        <f>LOOKUP($Y110,'Criterios CID'!$BH$22:$BH$42,'Criterios CID'!$BI$22:$BI$42)</f>
        <v>0</v>
      </c>
      <c r="AG110" s="5" t="e">
        <f t="shared" si="12"/>
        <v>#VALUE!</v>
      </c>
      <c r="AH110" s="5" t="e">
        <f t="shared" si="13"/>
        <v>#VALUE!</v>
      </c>
      <c r="AI110" s="34" t="e">
        <f>LOOKUP($AH110,'Criterios CID'!$BI$16:$BI$18,'Criterios CID'!$BH$17:$BH$18)</f>
        <v>#VALUE!</v>
      </c>
    </row>
    <row r="111" spans="1:35" ht="95.25" customHeight="1" x14ac:dyDescent="0.25">
      <c r="A111" s="9" t="e">
        <f>'Inventario Activos'!#REF!</f>
        <v>#REF!</v>
      </c>
      <c r="B111" s="9" t="e">
        <f>'Inventario Activos'!#REF!</f>
        <v>#REF!</v>
      </c>
      <c r="C111" s="7" t="e">
        <f>'Inventario Activos'!#REF!</f>
        <v>#REF!</v>
      </c>
      <c r="D111" s="7" t="e">
        <f>'Inventario Activos'!#REF!</f>
        <v>#REF!</v>
      </c>
      <c r="E111" s="10" t="s">
        <v>370</v>
      </c>
      <c r="F111" s="6"/>
      <c r="G111" s="21"/>
      <c r="H111" s="33"/>
      <c r="I111" s="21"/>
      <c r="J111" s="6"/>
      <c r="K111" s="22" t="e">
        <f t="shared" si="0"/>
        <v>#VALUE!</v>
      </c>
      <c r="L111" s="6"/>
      <c r="M111" s="23" t="e">
        <f t="shared" si="1"/>
        <v>#VALUE!</v>
      </c>
      <c r="N111" s="23" t="e">
        <f t="shared" si="2"/>
        <v>#VALUE!</v>
      </c>
      <c r="O111" s="5" t="e">
        <f t="shared" si="3"/>
        <v>#VALUE!</v>
      </c>
      <c r="P111" s="33"/>
      <c r="Q111" s="11" t="s">
        <v>36</v>
      </c>
      <c r="R111" s="24">
        <f t="shared" si="4"/>
        <v>0.15</v>
      </c>
      <c r="S111" s="11" t="s">
        <v>36</v>
      </c>
      <c r="T111" s="24">
        <f t="shared" si="5"/>
        <v>0.2</v>
      </c>
      <c r="U111" s="11" t="s">
        <v>36</v>
      </c>
      <c r="V111" s="25">
        <f t="shared" si="6"/>
        <v>0.25</v>
      </c>
      <c r="W111" s="26" t="s">
        <v>36</v>
      </c>
      <c r="X111" s="25">
        <f t="shared" si="7"/>
        <v>0.4</v>
      </c>
      <c r="Y111" s="27">
        <f t="shared" si="8"/>
        <v>1</v>
      </c>
      <c r="Z111" s="6"/>
      <c r="AA111" s="28" t="e">
        <f t="shared" si="9"/>
        <v>#VALUE!</v>
      </c>
      <c r="AB111" s="6"/>
      <c r="AC111" s="28" t="e">
        <f t="shared" si="10"/>
        <v>#VALUE!</v>
      </c>
      <c r="AD111" s="28" t="e">
        <f t="shared" si="11"/>
        <v>#VALUE!</v>
      </c>
      <c r="AE111" s="5" t="e">
        <f t="shared" si="14"/>
        <v>#VALUE!</v>
      </c>
      <c r="AF111" s="5">
        <f>LOOKUP($Y111,'Criterios CID'!$BH$22:$BH$42,'Criterios CID'!$BI$22:$BI$42)</f>
        <v>0</v>
      </c>
      <c r="AG111" s="5" t="e">
        <f t="shared" si="12"/>
        <v>#VALUE!</v>
      </c>
      <c r="AH111" s="5" t="e">
        <f t="shared" si="13"/>
        <v>#VALUE!</v>
      </c>
      <c r="AI111" s="34" t="e">
        <f>LOOKUP($AH111,'Criterios CID'!$BI$16:$BI$18,'Criterios CID'!$BH$17:$BH$18)</f>
        <v>#VALUE!</v>
      </c>
    </row>
    <row r="112" spans="1:35" ht="95.25" customHeight="1" x14ac:dyDescent="0.25">
      <c r="A112" s="9" t="e">
        <f>'Inventario Activos'!#REF!</f>
        <v>#REF!</v>
      </c>
      <c r="B112" s="9" t="e">
        <f>'Inventario Activos'!#REF!</f>
        <v>#REF!</v>
      </c>
      <c r="C112" s="7" t="e">
        <f>'Inventario Activos'!#REF!</f>
        <v>#REF!</v>
      </c>
      <c r="D112" s="7" t="e">
        <f>'Inventario Activos'!#REF!</f>
        <v>#REF!</v>
      </c>
      <c r="E112" s="10" t="s">
        <v>371</v>
      </c>
      <c r="F112" s="6"/>
      <c r="G112" s="21"/>
      <c r="H112" s="33"/>
      <c r="I112" s="21"/>
      <c r="J112" s="6"/>
      <c r="K112" s="22" t="e">
        <f t="shared" si="0"/>
        <v>#VALUE!</v>
      </c>
      <c r="L112" s="6"/>
      <c r="M112" s="23" t="e">
        <f t="shared" si="1"/>
        <v>#VALUE!</v>
      </c>
      <c r="N112" s="23" t="e">
        <f t="shared" si="2"/>
        <v>#VALUE!</v>
      </c>
      <c r="O112" s="5" t="e">
        <f t="shared" si="3"/>
        <v>#VALUE!</v>
      </c>
      <c r="P112" s="33"/>
      <c r="Q112" s="11" t="s">
        <v>36</v>
      </c>
      <c r="R112" s="24">
        <f t="shared" si="4"/>
        <v>0.15</v>
      </c>
      <c r="S112" s="11" t="s">
        <v>36</v>
      </c>
      <c r="T112" s="24">
        <f t="shared" si="5"/>
        <v>0.2</v>
      </c>
      <c r="U112" s="11" t="s">
        <v>36</v>
      </c>
      <c r="V112" s="25">
        <f t="shared" si="6"/>
        <v>0.25</v>
      </c>
      <c r="W112" s="26" t="s">
        <v>36</v>
      </c>
      <c r="X112" s="25">
        <f t="shared" si="7"/>
        <v>0.4</v>
      </c>
      <c r="Y112" s="27">
        <f t="shared" si="8"/>
        <v>1</v>
      </c>
      <c r="Z112" s="6"/>
      <c r="AA112" s="28" t="e">
        <f t="shared" si="9"/>
        <v>#VALUE!</v>
      </c>
      <c r="AB112" s="6"/>
      <c r="AC112" s="28" t="e">
        <f t="shared" si="10"/>
        <v>#VALUE!</v>
      </c>
      <c r="AD112" s="28" t="e">
        <f t="shared" si="11"/>
        <v>#VALUE!</v>
      </c>
      <c r="AE112" s="5" t="e">
        <f t="shared" si="14"/>
        <v>#VALUE!</v>
      </c>
      <c r="AF112" s="5">
        <f>LOOKUP($Y112,'Criterios CID'!$BH$22:$BH$42,'Criterios CID'!$BI$22:$BI$42)</f>
        <v>0</v>
      </c>
      <c r="AG112" s="5" t="e">
        <f t="shared" si="12"/>
        <v>#VALUE!</v>
      </c>
      <c r="AH112" s="5" t="e">
        <f t="shared" si="13"/>
        <v>#VALUE!</v>
      </c>
      <c r="AI112" s="34" t="e">
        <f>LOOKUP($AH112,'Criterios CID'!$BI$16:$BI$18,'Criterios CID'!$BH$17:$BH$18)</f>
        <v>#VALUE!</v>
      </c>
    </row>
    <row r="113" spans="1:35" ht="95.25" customHeight="1" x14ac:dyDescent="0.25">
      <c r="A113" s="9" t="e">
        <f>'Inventario Activos'!#REF!</f>
        <v>#REF!</v>
      </c>
      <c r="B113" s="9" t="e">
        <f>'Inventario Activos'!#REF!</f>
        <v>#REF!</v>
      </c>
      <c r="C113" s="7" t="e">
        <f>'Inventario Activos'!#REF!</f>
        <v>#REF!</v>
      </c>
      <c r="D113" s="7" t="e">
        <f>'Inventario Activos'!#REF!</f>
        <v>#REF!</v>
      </c>
      <c r="E113" s="10" t="s">
        <v>372</v>
      </c>
      <c r="F113" s="6"/>
      <c r="G113" s="21"/>
      <c r="H113" s="33"/>
      <c r="I113" s="21"/>
      <c r="J113" s="6"/>
      <c r="K113" s="22" t="e">
        <f t="shared" si="0"/>
        <v>#VALUE!</v>
      </c>
      <c r="L113" s="6"/>
      <c r="M113" s="23" t="e">
        <f t="shared" si="1"/>
        <v>#VALUE!</v>
      </c>
      <c r="N113" s="23" t="e">
        <f t="shared" si="2"/>
        <v>#VALUE!</v>
      </c>
      <c r="O113" s="5" t="e">
        <f t="shared" si="3"/>
        <v>#VALUE!</v>
      </c>
      <c r="P113" s="33"/>
      <c r="Q113" s="11" t="s">
        <v>36</v>
      </c>
      <c r="R113" s="24">
        <f t="shared" si="4"/>
        <v>0.15</v>
      </c>
      <c r="S113" s="11" t="s">
        <v>36</v>
      </c>
      <c r="T113" s="24">
        <f t="shared" si="5"/>
        <v>0.2</v>
      </c>
      <c r="U113" s="11" t="s">
        <v>36</v>
      </c>
      <c r="V113" s="25">
        <f t="shared" si="6"/>
        <v>0.25</v>
      </c>
      <c r="W113" s="26" t="s">
        <v>36</v>
      </c>
      <c r="X113" s="25">
        <f t="shared" si="7"/>
        <v>0.4</v>
      </c>
      <c r="Y113" s="27">
        <f t="shared" si="8"/>
        <v>1</v>
      </c>
      <c r="Z113" s="6"/>
      <c r="AA113" s="28" t="e">
        <f t="shared" si="9"/>
        <v>#VALUE!</v>
      </c>
      <c r="AB113" s="6"/>
      <c r="AC113" s="28" t="e">
        <f t="shared" si="10"/>
        <v>#VALUE!</v>
      </c>
      <c r="AD113" s="28" t="e">
        <f t="shared" si="11"/>
        <v>#VALUE!</v>
      </c>
      <c r="AE113" s="5" t="e">
        <f t="shared" si="14"/>
        <v>#VALUE!</v>
      </c>
      <c r="AF113" s="5">
        <f>LOOKUP($Y113,'Criterios CID'!$BH$22:$BH$42,'Criterios CID'!$BI$22:$BI$42)</f>
        <v>0</v>
      </c>
      <c r="AG113" s="5" t="e">
        <f t="shared" si="12"/>
        <v>#VALUE!</v>
      </c>
      <c r="AH113" s="5" t="e">
        <f t="shared" si="13"/>
        <v>#VALUE!</v>
      </c>
      <c r="AI113" s="34" t="e">
        <f>LOOKUP($AH113,'Criterios CID'!$BI$16:$BI$18,'Criterios CID'!$BH$17:$BH$18)</f>
        <v>#VALUE!</v>
      </c>
    </row>
    <row r="114" spans="1:35" ht="95.25" customHeight="1" x14ac:dyDescent="0.25">
      <c r="A114" s="9" t="e">
        <f>'Inventario Activos'!#REF!</f>
        <v>#REF!</v>
      </c>
      <c r="B114" s="9" t="e">
        <f>'Inventario Activos'!#REF!</f>
        <v>#REF!</v>
      </c>
      <c r="C114" s="7" t="e">
        <f>'Inventario Activos'!#REF!</f>
        <v>#REF!</v>
      </c>
      <c r="D114" s="7" t="e">
        <f>'Inventario Activos'!#REF!</f>
        <v>#REF!</v>
      </c>
      <c r="E114" s="10" t="s">
        <v>373</v>
      </c>
      <c r="F114" s="6"/>
      <c r="G114" s="21"/>
      <c r="H114" s="33"/>
      <c r="I114" s="21"/>
      <c r="J114" s="6"/>
      <c r="K114" s="22" t="e">
        <f t="shared" si="0"/>
        <v>#VALUE!</v>
      </c>
      <c r="L114" s="6"/>
      <c r="M114" s="23" t="e">
        <f t="shared" si="1"/>
        <v>#VALUE!</v>
      </c>
      <c r="N114" s="23" t="e">
        <f t="shared" si="2"/>
        <v>#VALUE!</v>
      </c>
      <c r="O114" s="5" t="e">
        <f t="shared" si="3"/>
        <v>#VALUE!</v>
      </c>
      <c r="P114" s="33"/>
      <c r="Q114" s="11" t="s">
        <v>36</v>
      </c>
      <c r="R114" s="24">
        <f t="shared" si="4"/>
        <v>0.15</v>
      </c>
      <c r="S114" s="11" t="s">
        <v>36</v>
      </c>
      <c r="T114" s="24">
        <f t="shared" si="5"/>
        <v>0.2</v>
      </c>
      <c r="U114" s="11" t="s">
        <v>36</v>
      </c>
      <c r="V114" s="25">
        <f t="shared" si="6"/>
        <v>0.25</v>
      </c>
      <c r="W114" s="26" t="s">
        <v>36</v>
      </c>
      <c r="X114" s="25">
        <f t="shared" si="7"/>
        <v>0.4</v>
      </c>
      <c r="Y114" s="27">
        <f t="shared" si="8"/>
        <v>1</v>
      </c>
      <c r="Z114" s="6"/>
      <c r="AA114" s="28" t="e">
        <f t="shared" si="9"/>
        <v>#VALUE!</v>
      </c>
      <c r="AB114" s="6"/>
      <c r="AC114" s="28" t="e">
        <f t="shared" si="10"/>
        <v>#VALUE!</v>
      </c>
      <c r="AD114" s="28" t="e">
        <f t="shared" si="11"/>
        <v>#VALUE!</v>
      </c>
      <c r="AE114" s="5" t="e">
        <f t="shared" si="14"/>
        <v>#VALUE!</v>
      </c>
      <c r="AF114" s="5">
        <f>LOOKUP($Y114,'Criterios CID'!$BH$22:$BH$42,'Criterios CID'!$BI$22:$BI$42)</f>
        <v>0</v>
      </c>
      <c r="AG114" s="5" t="e">
        <f t="shared" si="12"/>
        <v>#VALUE!</v>
      </c>
      <c r="AH114" s="5" t="e">
        <f t="shared" si="13"/>
        <v>#VALUE!</v>
      </c>
      <c r="AI114" s="34" t="e">
        <f>LOOKUP($AH114,'Criterios CID'!$BI$16:$BI$18,'Criterios CID'!$BH$17:$BH$18)</f>
        <v>#VALUE!</v>
      </c>
    </row>
    <row r="115" spans="1:35" ht="95.25" customHeight="1" x14ac:dyDescent="0.25">
      <c r="A115" s="9" t="e">
        <f>'Inventario Activos'!#REF!</f>
        <v>#REF!</v>
      </c>
      <c r="B115" s="9" t="e">
        <f>'Inventario Activos'!#REF!</f>
        <v>#REF!</v>
      </c>
      <c r="C115" s="7" t="e">
        <f>'Inventario Activos'!#REF!</f>
        <v>#REF!</v>
      </c>
      <c r="D115" s="7" t="e">
        <f>'Inventario Activos'!#REF!</f>
        <v>#REF!</v>
      </c>
      <c r="E115" s="10" t="s">
        <v>374</v>
      </c>
      <c r="F115" s="6"/>
      <c r="G115" s="21"/>
      <c r="H115" s="33"/>
      <c r="I115" s="21"/>
      <c r="J115" s="6"/>
      <c r="K115" s="22" t="e">
        <f t="shared" si="0"/>
        <v>#VALUE!</v>
      </c>
      <c r="L115" s="6"/>
      <c r="M115" s="23" t="e">
        <f t="shared" si="1"/>
        <v>#VALUE!</v>
      </c>
      <c r="N115" s="23" t="e">
        <f t="shared" si="2"/>
        <v>#VALUE!</v>
      </c>
      <c r="O115" s="5" t="e">
        <f t="shared" si="3"/>
        <v>#VALUE!</v>
      </c>
      <c r="P115" s="33"/>
      <c r="Q115" s="11" t="s">
        <v>36</v>
      </c>
      <c r="R115" s="24">
        <f t="shared" si="4"/>
        <v>0.15</v>
      </c>
      <c r="S115" s="11" t="s">
        <v>36</v>
      </c>
      <c r="T115" s="24">
        <f t="shared" si="5"/>
        <v>0.2</v>
      </c>
      <c r="U115" s="11" t="s">
        <v>36</v>
      </c>
      <c r="V115" s="25">
        <f t="shared" si="6"/>
        <v>0.25</v>
      </c>
      <c r="W115" s="26" t="s">
        <v>36</v>
      </c>
      <c r="X115" s="25">
        <f t="shared" si="7"/>
        <v>0.4</v>
      </c>
      <c r="Y115" s="27">
        <f t="shared" si="8"/>
        <v>1</v>
      </c>
      <c r="Z115" s="6"/>
      <c r="AA115" s="28" t="e">
        <f t="shared" si="9"/>
        <v>#VALUE!</v>
      </c>
      <c r="AB115" s="6"/>
      <c r="AC115" s="28" t="e">
        <f t="shared" si="10"/>
        <v>#VALUE!</v>
      </c>
      <c r="AD115" s="28" t="e">
        <f t="shared" si="11"/>
        <v>#VALUE!</v>
      </c>
      <c r="AE115" s="5" t="e">
        <f t="shared" si="14"/>
        <v>#VALUE!</v>
      </c>
      <c r="AF115" s="5">
        <f>LOOKUP($Y115,'Criterios CID'!$BH$22:$BH$42,'Criterios CID'!$BI$22:$BI$42)</f>
        <v>0</v>
      </c>
      <c r="AG115" s="5" t="e">
        <f t="shared" si="12"/>
        <v>#VALUE!</v>
      </c>
      <c r="AH115" s="5" t="e">
        <f t="shared" si="13"/>
        <v>#VALUE!</v>
      </c>
      <c r="AI115" s="34" t="e">
        <f>LOOKUP($AH115,'Criterios CID'!$BI$16:$BI$18,'Criterios CID'!$BH$17:$BH$18)</f>
        <v>#VALUE!</v>
      </c>
    </row>
    <row r="116" spans="1:35" ht="95.25" customHeight="1" x14ac:dyDescent="0.25">
      <c r="A116" s="9" t="e">
        <f>'Inventario Activos'!#REF!</f>
        <v>#REF!</v>
      </c>
      <c r="B116" s="9" t="e">
        <f>'Inventario Activos'!#REF!</f>
        <v>#REF!</v>
      </c>
      <c r="C116" s="7" t="e">
        <f>'Inventario Activos'!#REF!</f>
        <v>#REF!</v>
      </c>
      <c r="D116" s="7" t="e">
        <f>'Inventario Activos'!#REF!</f>
        <v>#REF!</v>
      </c>
      <c r="E116" s="10" t="s">
        <v>375</v>
      </c>
      <c r="F116" s="6"/>
      <c r="G116" s="21"/>
      <c r="H116" s="33"/>
      <c r="I116" s="21"/>
      <c r="J116" s="6"/>
      <c r="K116" s="22" t="e">
        <f t="shared" si="0"/>
        <v>#VALUE!</v>
      </c>
      <c r="L116" s="6"/>
      <c r="M116" s="23" t="e">
        <f t="shared" si="1"/>
        <v>#VALUE!</v>
      </c>
      <c r="N116" s="23" t="e">
        <f t="shared" si="2"/>
        <v>#VALUE!</v>
      </c>
      <c r="O116" s="5" t="e">
        <f t="shared" si="3"/>
        <v>#VALUE!</v>
      </c>
      <c r="P116" s="33"/>
      <c r="Q116" s="11" t="s">
        <v>36</v>
      </c>
      <c r="R116" s="24">
        <f t="shared" si="4"/>
        <v>0.15</v>
      </c>
      <c r="S116" s="11" t="s">
        <v>36</v>
      </c>
      <c r="T116" s="24">
        <f t="shared" si="5"/>
        <v>0.2</v>
      </c>
      <c r="U116" s="11" t="s">
        <v>36</v>
      </c>
      <c r="V116" s="25">
        <f t="shared" si="6"/>
        <v>0.25</v>
      </c>
      <c r="W116" s="26" t="s">
        <v>36</v>
      </c>
      <c r="X116" s="25">
        <f t="shared" si="7"/>
        <v>0.4</v>
      </c>
      <c r="Y116" s="27">
        <f t="shared" si="8"/>
        <v>1</v>
      </c>
      <c r="Z116" s="6"/>
      <c r="AA116" s="28" t="e">
        <f t="shared" si="9"/>
        <v>#VALUE!</v>
      </c>
      <c r="AB116" s="6"/>
      <c r="AC116" s="28" t="e">
        <f t="shared" si="10"/>
        <v>#VALUE!</v>
      </c>
      <c r="AD116" s="28" t="e">
        <f t="shared" si="11"/>
        <v>#VALUE!</v>
      </c>
      <c r="AE116" s="5" t="e">
        <f t="shared" si="14"/>
        <v>#VALUE!</v>
      </c>
      <c r="AF116" s="5">
        <f>LOOKUP($Y116,'Criterios CID'!$BH$22:$BH$42,'Criterios CID'!$BI$22:$BI$42)</f>
        <v>0</v>
      </c>
      <c r="AG116" s="5" t="e">
        <f t="shared" si="12"/>
        <v>#VALUE!</v>
      </c>
      <c r="AH116" s="5" t="e">
        <f t="shared" si="13"/>
        <v>#VALUE!</v>
      </c>
      <c r="AI116" s="34" t="e">
        <f>LOOKUP($AH116,'Criterios CID'!$BI$16:$BI$18,'Criterios CID'!$BH$17:$BH$18)</f>
        <v>#VALUE!</v>
      </c>
    </row>
    <row r="117" spans="1:35" ht="95.25" customHeight="1" x14ac:dyDescent="0.25">
      <c r="A117" s="9" t="e">
        <f>'Inventario Activos'!#REF!</f>
        <v>#REF!</v>
      </c>
      <c r="B117" s="9" t="e">
        <f>'Inventario Activos'!#REF!</f>
        <v>#REF!</v>
      </c>
      <c r="C117" s="7" t="e">
        <f>'Inventario Activos'!#REF!</f>
        <v>#REF!</v>
      </c>
      <c r="D117" s="7" t="e">
        <f>'Inventario Activos'!#REF!</f>
        <v>#REF!</v>
      </c>
      <c r="E117" s="10" t="s">
        <v>376</v>
      </c>
      <c r="F117" s="6"/>
      <c r="G117" s="21"/>
      <c r="H117" s="33"/>
      <c r="I117" s="21"/>
      <c r="J117" s="6"/>
      <c r="K117" s="22" t="e">
        <f t="shared" si="0"/>
        <v>#VALUE!</v>
      </c>
      <c r="L117" s="6"/>
      <c r="M117" s="23" t="e">
        <f t="shared" si="1"/>
        <v>#VALUE!</v>
      </c>
      <c r="N117" s="23" t="e">
        <f t="shared" si="2"/>
        <v>#VALUE!</v>
      </c>
      <c r="O117" s="5" t="e">
        <f t="shared" si="3"/>
        <v>#VALUE!</v>
      </c>
      <c r="P117" s="33"/>
      <c r="Q117" s="11" t="s">
        <v>36</v>
      </c>
      <c r="R117" s="24">
        <f t="shared" si="4"/>
        <v>0.15</v>
      </c>
      <c r="S117" s="11" t="s">
        <v>36</v>
      </c>
      <c r="T117" s="24">
        <f t="shared" si="5"/>
        <v>0.2</v>
      </c>
      <c r="U117" s="11" t="s">
        <v>36</v>
      </c>
      <c r="V117" s="25">
        <f t="shared" si="6"/>
        <v>0.25</v>
      </c>
      <c r="W117" s="26" t="s">
        <v>36</v>
      </c>
      <c r="X117" s="25">
        <f t="shared" si="7"/>
        <v>0.4</v>
      </c>
      <c r="Y117" s="27">
        <f t="shared" si="8"/>
        <v>1</v>
      </c>
      <c r="Z117" s="6"/>
      <c r="AA117" s="28" t="e">
        <f t="shared" si="9"/>
        <v>#VALUE!</v>
      </c>
      <c r="AB117" s="6"/>
      <c r="AC117" s="28" t="e">
        <f t="shared" si="10"/>
        <v>#VALUE!</v>
      </c>
      <c r="AD117" s="28" t="e">
        <f t="shared" si="11"/>
        <v>#VALUE!</v>
      </c>
      <c r="AE117" s="5" t="e">
        <f t="shared" si="14"/>
        <v>#VALUE!</v>
      </c>
      <c r="AF117" s="5">
        <f>LOOKUP($Y117,'Criterios CID'!$BH$22:$BH$42,'Criterios CID'!$BI$22:$BI$42)</f>
        <v>0</v>
      </c>
      <c r="AG117" s="5" t="e">
        <f t="shared" si="12"/>
        <v>#VALUE!</v>
      </c>
      <c r="AH117" s="5" t="e">
        <f t="shared" si="13"/>
        <v>#VALUE!</v>
      </c>
      <c r="AI117" s="34" t="e">
        <f>LOOKUP($AH117,'Criterios CID'!$BI$16:$BI$18,'Criterios CID'!$BH$17:$BH$18)</f>
        <v>#VALUE!</v>
      </c>
    </row>
    <row r="118" spans="1:35" ht="95.25" customHeight="1" x14ac:dyDescent="0.25">
      <c r="A118" s="9" t="e">
        <f>'Inventario Activos'!#REF!</f>
        <v>#REF!</v>
      </c>
      <c r="B118" s="9" t="e">
        <f>'Inventario Activos'!#REF!</f>
        <v>#REF!</v>
      </c>
      <c r="C118" s="7" t="e">
        <f>'Inventario Activos'!#REF!</f>
        <v>#REF!</v>
      </c>
      <c r="D118" s="7" t="e">
        <f>'Inventario Activos'!#REF!</f>
        <v>#REF!</v>
      </c>
      <c r="E118" s="10" t="s">
        <v>377</v>
      </c>
      <c r="F118" s="6"/>
      <c r="G118" s="21"/>
      <c r="H118" s="33"/>
      <c r="I118" s="21"/>
      <c r="J118" s="6"/>
      <c r="K118" s="22" t="e">
        <f t="shared" si="0"/>
        <v>#VALUE!</v>
      </c>
      <c r="L118" s="6"/>
      <c r="M118" s="23" t="e">
        <f t="shared" si="1"/>
        <v>#VALUE!</v>
      </c>
      <c r="N118" s="23" t="e">
        <f t="shared" si="2"/>
        <v>#VALUE!</v>
      </c>
      <c r="O118" s="5" t="e">
        <f t="shared" si="3"/>
        <v>#VALUE!</v>
      </c>
      <c r="P118" s="33"/>
      <c r="Q118" s="11" t="s">
        <v>36</v>
      </c>
      <c r="R118" s="24">
        <f t="shared" si="4"/>
        <v>0.15</v>
      </c>
      <c r="S118" s="11" t="s">
        <v>36</v>
      </c>
      <c r="T118" s="24">
        <f t="shared" si="5"/>
        <v>0.2</v>
      </c>
      <c r="U118" s="11" t="s">
        <v>36</v>
      </c>
      <c r="V118" s="25">
        <f t="shared" si="6"/>
        <v>0.25</v>
      </c>
      <c r="W118" s="26" t="s">
        <v>36</v>
      </c>
      <c r="X118" s="25">
        <f t="shared" si="7"/>
        <v>0.4</v>
      </c>
      <c r="Y118" s="27">
        <f t="shared" si="8"/>
        <v>1</v>
      </c>
      <c r="Z118" s="6"/>
      <c r="AA118" s="28" t="e">
        <f t="shared" si="9"/>
        <v>#VALUE!</v>
      </c>
      <c r="AB118" s="6"/>
      <c r="AC118" s="28" t="e">
        <f t="shared" si="10"/>
        <v>#VALUE!</v>
      </c>
      <c r="AD118" s="28" t="e">
        <f t="shared" si="11"/>
        <v>#VALUE!</v>
      </c>
      <c r="AE118" s="5" t="e">
        <f t="shared" si="14"/>
        <v>#VALUE!</v>
      </c>
      <c r="AF118" s="5">
        <f>LOOKUP($Y118,'Criterios CID'!$BH$22:$BH$42,'Criterios CID'!$BI$22:$BI$42)</f>
        <v>0</v>
      </c>
      <c r="AG118" s="5" t="e">
        <f t="shared" si="12"/>
        <v>#VALUE!</v>
      </c>
      <c r="AH118" s="5" t="e">
        <f t="shared" si="13"/>
        <v>#VALUE!</v>
      </c>
      <c r="AI118" s="34" t="e">
        <f>LOOKUP($AH118,'Criterios CID'!$BI$16:$BI$18,'Criterios CID'!$BH$17:$BH$18)</f>
        <v>#VALUE!</v>
      </c>
    </row>
    <row r="119" spans="1:35" ht="95.25" customHeight="1" x14ac:dyDescent="0.25">
      <c r="A119" s="9" t="e">
        <f>'Inventario Activos'!#REF!</f>
        <v>#REF!</v>
      </c>
      <c r="B119" s="9" t="e">
        <f>'Inventario Activos'!#REF!</f>
        <v>#REF!</v>
      </c>
      <c r="C119" s="7" t="e">
        <f>'Inventario Activos'!#REF!</f>
        <v>#REF!</v>
      </c>
      <c r="D119" s="7" t="e">
        <f>'Inventario Activos'!#REF!</f>
        <v>#REF!</v>
      </c>
      <c r="E119" s="10" t="s">
        <v>378</v>
      </c>
      <c r="F119" s="6"/>
      <c r="G119" s="21"/>
      <c r="H119" s="33"/>
      <c r="I119" s="21"/>
      <c r="J119" s="6"/>
      <c r="K119" s="22" t="e">
        <f t="shared" si="0"/>
        <v>#VALUE!</v>
      </c>
      <c r="L119" s="6"/>
      <c r="M119" s="23" t="e">
        <f t="shared" si="1"/>
        <v>#VALUE!</v>
      </c>
      <c r="N119" s="23" t="e">
        <f t="shared" si="2"/>
        <v>#VALUE!</v>
      </c>
      <c r="O119" s="5" t="e">
        <f t="shared" si="3"/>
        <v>#VALUE!</v>
      </c>
      <c r="P119" s="33"/>
      <c r="Q119" s="11" t="s">
        <v>36</v>
      </c>
      <c r="R119" s="24">
        <f t="shared" si="4"/>
        <v>0.15</v>
      </c>
      <c r="S119" s="11" t="s">
        <v>36</v>
      </c>
      <c r="T119" s="24">
        <f t="shared" si="5"/>
        <v>0.2</v>
      </c>
      <c r="U119" s="11" t="s">
        <v>36</v>
      </c>
      <c r="V119" s="25">
        <f t="shared" si="6"/>
        <v>0.25</v>
      </c>
      <c r="W119" s="26" t="s">
        <v>36</v>
      </c>
      <c r="X119" s="25">
        <f t="shared" si="7"/>
        <v>0.4</v>
      </c>
      <c r="Y119" s="27">
        <f t="shared" si="8"/>
        <v>1</v>
      </c>
      <c r="Z119" s="6"/>
      <c r="AA119" s="28" t="e">
        <f t="shared" si="9"/>
        <v>#VALUE!</v>
      </c>
      <c r="AB119" s="6"/>
      <c r="AC119" s="28" t="e">
        <f t="shared" si="10"/>
        <v>#VALUE!</v>
      </c>
      <c r="AD119" s="28" t="e">
        <f t="shared" si="11"/>
        <v>#VALUE!</v>
      </c>
      <c r="AE119" s="5" t="e">
        <f t="shared" si="14"/>
        <v>#VALUE!</v>
      </c>
      <c r="AF119" s="5">
        <f>LOOKUP($Y119,'Criterios CID'!$BH$22:$BH$42,'Criterios CID'!$BI$22:$BI$42)</f>
        <v>0</v>
      </c>
      <c r="AG119" s="5" t="e">
        <f t="shared" si="12"/>
        <v>#VALUE!</v>
      </c>
      <c r="AH119" s="5" t="e">
        <f t="shared" si="13"/>
        <v>#VALUE!</v>
      </c>
      <c r="AI119" s="34" t="e">
        <f>LOOKUP($AH119,'Criterios CID'!$BI$16:$BI$18,'Criterios CID'!$BH$17:$BH$18)</f>
        <v>#VALUE!</v>
      </c>
    </row>
    <row r="120" spans="1:35" ht="95.25" customHeight="1" x14ac:dyDescent="0.25">
      <c r="A120" s="9" t="e">
        <f>'Inventario Activos'!#REF!</f>
        <v>#REF!</v>
      </c>
      <c r="B120" s="9" t="e">
        <f>'Inventario Activos'!#REF!</f>
        <v>#REF!</v>
      </c>
      <c r="C120" s="7" t="e">
        <f>'Inventario Activos'!#REF!</f>
        <v>#REF!</v>
      </c>
      <c r="D120" s="7" t="e">
        <f>'Inventario Activos'!#REF!</f>
        <v>#REF!</v>
      </c>
      <c r="E120" s="10" t="s">
        <v>379</v>
      </c>
      <c r="F120" s="6"/>
      <c r="G120" s="21"/>
      <c r="H120" s="33"/>
      <c r="I120" s="21"/>
      <c r="J120" s="6"/>
      <c r="K120" s="22" t="e">
        <f t="shared" si="0"/>
        <v>#VALUE!</v>
      </c>
      <c r="L120" s="6"/>
      <c r="M120" s="23" t="e">
        <f t="shared" si="1"/>
        <v>#VALUE!</v>
      </c>
      <c r="N120" s="23" t="e">
        <f t="shared" si="2"/>
        <v>#VALUE!</v>
      </c>
      <c r="O120" s="5" t="e">
        <f t="shared" si="3"/>
        <v>#VALUE!</v>
      </c>
      <c r="P120" s="33"/>
      <c r="Q120" s="11" t="s">
        <v>36</v>
      </c>
      <c r="R120" s="24">
        <f t="shared" si="4"/>
        <v>0.15</v>
      </c>
      <c r="S120" s="11" t="s">
        <v>36</v>
      </c>
      <c r="T120" s="24">
        <f t="shared" si="5"/>
        <v>0.2</v>
      </c>
      <c r="U120" s="11" t="s">
        <v>36</v>
      </c>
      <c r="V120" s="25">
        <f t="shared" si="6"/>
        <v>0.25</v>
      </c>
      <c r="W120" s="26" t="s">
        <v>36</v>
      </c>
      <c r="X120" s="25">
        <f t="shared" si="7"/>
        <v>0.4</v>
      </c>
      <c r="Y120" s="27">
        <f t="shared" si="8"/>
        <v>1</v>
      </c>
      <c r="Z120" s="6"/>
      <c r="AA120" s="28" t="e">
        <f t="shared" si="9"/>
        <v>#VALUE!</v>
      </c>
      <c r="AB120" s="6"/>
      <c r="AC120" s="28" t="e">
        <f t="shared" si="10"/>
        <v>#VALUE!</v>
      </c>
      <c r="AD120" s="28" t="e">
        <f t="shared" si="11"/>
        <v>#VALUE!</v>
      </c>
      <c r="AE120" s="5" t="e">
        <f t="shared" si="14"/>
        <v>#VALUE!</v>
      </c>
      <c r="AF120" s="5">
        <f>LOOKUP($Y120,'Criterios CID'!$BH$22:$BH$42,'Criterios CID'!$BI$22:$BI$42)</f>
        <v>0</v>
      </c>
      <c r="AG120" s="5" t="e">
        <f t="shared" si="12"/>
        <v>#VALUE!</v>
      </c>
      <c r="AH120" s="5" t="e">
        <f t="shared" si="13"/>
        <v>#VALUE!</v>
      </c>
      <c r="AI120" s="34" t="e">
        <f>LOOKUP($AH120,'Criterios CID'!$BI$16:$BI$18,'Criterios CID'!$BH$17:$BH$18)</f>
        <v>#VALUE!</v>
      </c>
    </row>
    <row r="121" spans="1:35" ht="95.25" customHeight="1" x14ac:dyDescent="0.25">
      <c r="A121" s="9" t="e">
        <f>'Inventario Activos'!#REF!</f>
        <v>#REF!</v>
      </c>
      <c r="B121" s="9" t="e">
        <f>'Inventario Activos'!#REF!</f>
        <v>#REF!</v>
      </c>
      <c r="C121" s="7" t="e">
        <f>'Inventario Activos'!#REF!</f>
        <v>#REF!</v>
      </c>
      <c r="D121" s="7" t="e">
        <f>'Inventario Activos'!#REF!</f>
        <v>#REF!</v>
      </c>
      <c r="E121" s="10" t="s">
        <v>380</v>
      </c>
      <c r="F121" s="6"/>
      <c r="G121" s="21"/>
      <c r="H121" s="33"/>
      <c r="I121" s="21"/>
      <c r="J121" s="6"/>
      <c r="K121" s="22" t="e">
        <f t="shared" si="0"/>
        <v>#VALUE!</v>
      </c>
      <c r="L121" s="6"/>
      <c r="M121" s="23" t="e">
        <f t="shared" si="1"/>
        <v>#VALUE!</v>
      </c>
      <c r="N121" s="23" t="e">
        <f t="shared" si="2"/>
        <v>#VALUE!</v>
      </c>
      <c r="O121" s="5" t="e">
        <f t="shared" si="3"/>
        <v>#VALUE!</v>
      </c>
      <c r="P121" s="33"/>
      <c r="Q121" s="11" t="s">
        <v>36</v>
      </c>
      <c r="R121" s="24">
        <f t="shared" si="4"/>
        <v>0.15</v>
      </c>
      <c r="S121" s="11" t="s">
        <v>36</v>
      </c>
      <c r="T121" s="24">
        <f t="shared" si="5"/>
        <v>0.2</v>
      </c>
      <c r="U121" s="11" t="s">
        <v>36</v>
      </c>
      <c r="V121" s="25">
        <f t="shared" si="6"/>
        <v>0.25</v>
      </c>
      <c r="W121" s="26" t="s">
        <v>36</v>
      </c>
      <c r="X121" s="25">
        <f t="shared" si="7"/>
        <v>0.4</v>
      </c>
      <c r="Y121" s="27">
        <f t="shared" si="8"/>
        <v>1</v>
      </c>
      <c r="Z121" s="6"/>
      <c r="AA121" s="28" t="e">
        <f t="shared" si="9"/>
        <v>#VALUE!</v>
      </c>
      <c r="AB121" s="6"/>
      <c r="AC121" s="28" t="e">
        <f t="shared" si="10"/>
        <v>#VALUE!</v>
      </c>
      <c r="AD121" s="28" t="e">
        <f t="shared" si="11"/>
        <v>#VALUE!</v>
      </c>
      <c r="AE121" s="5" t="e">
        <f t="shared" si="14"/>
        <v>#VALUE!</v>
      </c>
      <c r="AF121" s="5">
        <f>LOOKUP($Y121,'Criterios CID'!$BH$22:$BH$42,'Criterios CID'!$BI$22:$BI$42)</f>
        <v>0</v>
      </c>
      <c r="AG121" s="5" t="e">
        <f t="shared" si="12"/>
        <v>#VALUE!</v>
      </c>
      <c r="AH121" s="5" t="e">
        <f t="shared" si="13"/>
        <v>#VALUE!</v>
      </c>
      <c r="AI121" s="34" t="e">
        <f>LOOKUP($AH121,'Criterios CID'!$BI$16:$BI$18,'Criterios CID'!$BH$17:$BH$18)</f>
        <v>#VALUE!</v>
      </c>
    </row>
    <row r="122" spans="1:35" ht="95.25" customHeight="1" x14ac:dyDescent="0.25">
      <c r="A122" s="9" t="e">
        <f>'Inventario Activos'!#REF!</f>
        <v>#REF!</v>
      </c>
      <c r="B122" s="9" t="e">
        <f>'Inventario Activos'!#REF!</f>
        <v>#REF!</v>
      </c>
      <c r="C122" s="7" t="e">
        <f>'Inventario Activos'!#REF!</f>
        <v>#REF!</v>
      </c>
      <c r="D122" s="7" t="e">
        <f>'Inventario Activos'!#REF!</f>
        <v>#REF!</v>
      </c>
      <c r="E122" s="10" t="s">
        <v>381</v>
      </c>
      <c r="F122" s="6"/>
      <c r="G122" s="21"/>
      <c r="H122" s="33"/>
      <c r="I122" s="21"/>
      <c r="J122" s="6"/>
      <c r="K122" s="22" t="e">
        <f t="shared" si="0"/>
        <v>#VALUE!</v>
      </c>
      <c r="L122" s="6"/>
      <c r="M122" s="23" t="e">
        <f t="shared" si="1"/>
        <v>#VALUE!</v>
      </c>
      <c r="N122" s="23" t="e">
        <f t="shared" si="2"/>
        <v>#VALUE!</v>
      </c>
      <c r="O122" s="5" t="e">
        <f t="shared" si="3"/>
        <v>#VALUE!</v>
      </c>
      <c r="P122" s="33"/>
      <c r="Q122" s="11" t="s">
        <v>36</v>
      </c>
      <c r="R122" s="24">
        <f t="shared" si="4"/>
        <v>0.15</v>
      </c>
      <c r="S122" s="11" t="s">
        <v>36</v>
      </c>
      <c r="T122" s="24">
        <f t="shared" si="5"/>
        <v>0.2</v>
      </c>
      <c r="U122" s="11" t="s">
        <v>36</v>
      </c>
      <c r="V122" s="25">
        <f t="shared" si="6"/>
        <v>0.25</v>
      </c>
      <c r="W122" s="26" t="s">
        <v>36</v>
      </c>
      <c r="X122" s="25">
        <f t="shared" si="7"/>
        <v>0.4</v>
      </c>
      <c r="Y122" s="27">
        <f t="shared" si="8"/>
        <v>1</v>
      </c>
      <c r="Z122" s="6"/>
      <c r="AA122" s="28" t="e">
        <f t="shared" si="9"/>
        <v>#VALUE!</v>
      </c>
      <c r="AB122" s="6"/>
      <c r="AC122" s="28" t="e">
        <f t="shared" si="10"/>
        <v>#VALUE!</v>
      </c>
      <c r="AD122" s="28" t="e">
        <f t="shared" si="11"/>
        <v>#VALUE!</v>
      </c>
      <c r="AE122" s="5" t="e">
        <f t="shared" si="14"/>
        <v>#VALUE!</v>
      </c>
      <c r="AF122" s="5">
        <f>LOOKUP($Y122,'Criterios CID'!$BH$22:$BH$42,'Criterios CID'!$BI$22:$BI$42)</f>
        <v>0</v>
      </c>
      <c r="AG122" s="5" t="e">
        <f t="shared" si="12"/>
        <v>#VALUE!</v>
      </c>
      <c r="AH122" s="5" t="e">
        <f t="shared" si="13"/>
        <v>#VALUE!</v>
      </c>
      <c r="AI122" s="34" t="e">
        <f>LOOKUP($AH122,'Criterios CID'!$BI$16:$BI$18,'Criterios CID'!$BH$17:$BH$18)</f>
        <v>#VALUE!</v>
      </c>
    </row>
    <row r="123" spans="1:35" ht="95.25" customHeight="1" x14ac:dyDescent="0.25">
      <c r="A123" s="9" t="e">
        <f>'Inventario Activos'!#REF!</f>
        <v>#REF!</v>
      </c>
      <c r="B123" s="9" t="e">
        <f>'Inventario Activos'!#REF!</f>
        <v>#REF!</v>
      </c>
      <c r="C123" s="7" t="e">
        <f>'Inventario Activos'!#REF!</f>
        <v>#REF!</v>
      </c>
      <c r="D123" s="7" t="e">
        <f>'Inventario Activos'!#REF!</f>
        <v>#REF!</v>
      </c>
      <c r="E123" s="10" t="s">
        <v>382</v>
      </c>
      <c r="F123" s="6"/>
      <c r="G123" s="21"/>
      <c r="H123" s="33"/>
      <c r="I123" s="21"/>
      <c r="J123" s="6"/>
      <c r="K123" s="22" t="e">
        <f t="shared" si="0"/>
        <v>#VALUE!</v>
      </c>
      <c r="L123" s="6"/>
      <c r="M123" s="23" t="e">
        <f t="shared" si="1"/>
        <v>#VALUE!</v>
      </c>
      <c r="N123" s="23" t="e">
        <f t="shared" si="2"/>
        <v>#VALUE!</v>
      </c>
      <c r="O123" s="5" t="e">
        <f t="shared" si="3"/>
        <v>#VALUE!</v>
      </c>
      <c r="P123" s="33"/>
      <c r="Q123" s="11" t="s">
        <v>36</v>
      </c>
      <c r="R123" s="24">
        <f t="shared" si="4"/>
        <v>0.15</v>
      </c>
      <c r="S123" s="11" t="s">
        <v>36</v>
      </c>
      <c r="T123" s="24">
        <f t="shared" si="5"/>
        <v>0.2</v>
      </c>
      <c r="U123" s="11" t="s">
        <v>36</v>
      </c>
      <c r="V123" s="25">
        <f t="shared" si="6"/>
        <v>0.25</v>
      </c>
      <c r="W123" s="26" t="s">
        <v>36</v>
      </c>
      <c r="X123" s="25">
        <f t="shared" si="7"/>
        <v>0.4</v>
      </c>
      <c r="Y123" s="27">
        <f t="shared" si="8"/>
        <v>1</v>
      </c>
      <c r="Z123" s="6"/>
      <c r="AA123" s="28" t="e">
        <f t="shared" si="9"/>
        <v>#VALUE!</v>
      </c>
      <c r="AB123" s="6"/>
      <c r="AC123" s="28" t="e">
        <f t="shared" si="10"/>
        <v>#VALUE!</v>
      </c>
      <c r="AD123" s="28" t="e">
        <f t="shared" si="11"/>
        <v>#VALUE!</v>
      </c>
      <c r="AE123" s="5" t="e">
        <f t="shared" si="14"/>
        <v>#VALUE!</v>
      </c>
      <c r="AF123" s="5">
        <f>LOOKUP($Y123,'Criterios CID'!$BH$22:$BH$42,'Criterios CID'!$BI$22:$BI$42)</f>
        <v>0</v>
      </c>
      <c r="AG123" s="5" t="e">
        <f t="shared" si="12"/>
        <v>#VALUE!</v>
      </c>
      <c r="AH123" s="5" t="e">
        <f t="shared" si="13"/>
        <v>#VALUE!</v>
      </c>
      <c r="AI123" s="34" t="e">
        <f>LOOKUP($AH123,'Criterios CID'!$BI$16:$BI$18,'Criterios CID'!$BH$17:$BH$18)</f>
        <v>#VALUE!</v>
      </c>
    </row>
    <row r="124" spans="1:35" ht="95.25" customHeight="1" x14ac:dyDescent="0.25">
      <c r="A124" s="9" t="e">
        <f>'Inventario Activos'!#REF!</f>
        <v>#REF!</v>
      </c>
      <c r="B124" s="9" t="e">
        <f>'Inventario Activos'!#REF!</f>
        <v>#REF!</v>
      </c>
      <c r="C124" s="7" t="e">
        <f>'Inventario Activos'!#REF!</f>
        <v>#REF!</v>
      </c>
      <c r="D124" s="7" t="e">
        <f>'Inventario Activos'!#REF!</f>
        <v>#REF!</v>
      </c>
      <c r="E124" s="10" t="s">
        <v>383</v>
      </c>
      <c r="F124" s="6"/>
      <c r="G124" s="21"/>
      <c r="H124" s="33"/>
      <c r="I124" s="21"/>
      <c r="J124" s="6"/>
      <c r="K124" s="22" t="e">
        <f t="shared" si="0"/>
        <v>#VALUE!</v>
      </c>
      <c r="L124" s="6"/>
      <c r="M124" s="23" t="e">
        <f t="shared" si="1"/>
        <v>#VALUE!</v>
      </c>
      <c r="N124" s="23" t="e">
        <f t="shared" si="2"/>
        <v>#VALUE!</v>
      </c>
      <c r="O124" s="5" t="e">
        <f t="shared" si="3"/>
        <v>#VALUE!</v>
      </c>
      <c r="P124" s="33"/>
      <c r="Q124" s="11" t="s">
        <v>36</v>
      </c>
      <c r="R124" s="24">
        <f t="shared" si="4"/>
        <v>0.15</v>
      </c>
      <c r="S124" s="11" t="s">
        <v>36</v>
      </c>
      <c r="T124" s="24">
        <f t="shared" si="5"/>
        <v>0.2</v>
      </c>
      <c r="U124" s="11" t="s">
        <v>36</v>
      </c>
      <c r="V124" s="25">
        <f t="shared" si="6"/>
        <v>0.25</v>
      </c>
      <c r="W124" s="26" t="s">
        <v>36</v>
      </c>
      <c r="X124" s="25">
        <f t="shared" si="7"/>
        <v>0.4</v>
      </c>
      <c r="Y124" s="27">
        <f t="shared" si="8"/>
        <v>1</v>
      </c>
      <c r="Z124" s="6"/>
      <c r="AA124" s="28" t="e">
        <f t="shared" si="9"/>
        <v>#VALUE!</v>
      </c>
      <c r="AB124" s="6"/>
      <c r="AC124" s="28" t="e">
        <f t="shared" si="10"/>
        <v>#VALUE!</v>
      </c>
      <c r="AD124" s="28" t="e">
        <f t="shared" si="11"/>
        <v>#VALUE!</v>
      </c>
      <c r="AE124" s="5" t="e">
        <f t="shared" si="14"/>
        <v>#VALUE!</v>
      </c>
      <c r="AF124" s="5">
        <f>LOOKUP($Y124,'Criterios CID'!$BH$22:$BH$42,'Criterios CID'!$BI$22:$BI$42)</f>
        <v>0</v>
      </c>
      <c r="AG124" s="5" t="e">
        <f t="shared" si="12"/>
        <v>#VALUE!</v>
      </c>
      <c r="AH124" s="5" t="e">
        <f t="shared" si="13"/>
        <v>#VALUE!</v>
      </c>
      <c r="AI124" s="34" t="e">
        <f>LOOKUP($AH124,'Criterios CID'!$BI$16:$BI$18,'Criterios CID'!$BH$17:$BH$18)</f>
        <v>#VALUE!</v>
      </c>
    </row>
    <row r="125" spans="1:35" ht="95.25" customHeight="1" x14ac:dyDescent="0.25">
      <c r="A125" s="9" t="e">
        <f>'Inventario Activos'!#REF!</f>
        <v>#REF!</v>
      </c>
      <c r="B125" s="9" t="e">
        <f>'Inventario Activos'!#REF!</f>
        <v>#REF!</v>
      </c>
      <c r="C125" s="7" t="e">
        <f>'Inventario Activos'!#REF!</f>
        <v>#REF!</v>
      </c>
      <c r="D125" s="7" t="e">
        <f>'Inventario Activos'!#REF!</f>
        <v>#REF!</v>
      </c>
      <c r="E125" s="10" t="s">
        <v>384</v>
      </c>
      <c r="F125" s="6"/>
      <c r="G125" s="21"/>
      <c r="H125" s="33"/>
      <c r="I125" s="21"/>
      <c r="J125" s="6"/>
      <c r="K125" s="22" t="e">
        <f t="shared" si="0"/>
        <v>#VALUE!</v>
      </c>
      <c r="L125" s="6"/>
      <c r="M125" s="23" t="e">
        <f t="shared" si="1"/>
        <v>#VALUE!</v>
      </c>
      <c r="N125" s="23" t="e">
        <f t="shared" si="2"/>
        <v>#VALUE!</v>
      </c>
      <c r="O125" s="5" t="e">
        <f t="shared" si="3"/>
        <v>#VALUE!</v>
      </c>
      <c r="P125" s="33"/>
      <c r="Q125" s="11" t="s">
        <v>36</v>
      </c>
      <c r="R125" s="24">
        <f t="shared" si="4"/>
        <v>0.15</v>
      </c>
      <c r="S125" s="11" t="s">
        <v>36</v>
      </c>
      <c r="T125" s="24">
        <f t="shared" si="5"/>
        <v>0.2</v>
      </c>
      <c r="U125" s="11" t="s">
        <v>36</v>
      </c>
      <c r="V125" s="25">
        <f t="shared" si="6"/>
        <v>0.25</v>
      </c>
      <c r="W125" s="26" t="s">
        <v>36</v>
      </c>
      <c r="X125" s="25">
        <f t="shared" si="7"/>
        <v>0.4</v>
      </c>
      <c r="Y125" s="27">
        <f t="shared" si="8"/>
        <v>1</v>
      </c>
      <c r="Z125" s="6"/>
      <c r="AA125" s="28" t="e">
        <f t="shared" si="9"/>
        <v>#VALUE!</v>
      </c>
      <c r="AB125" s="6"/>
      <c r="AC125" s="28" t="e">
        <f t="shared" si="10"/>
        <v>#VALUE!</v>
      </c>
      <c r="AD125" s="28" t="e">
        <f t="shared" si="11"/>
        <v>#VALUE!</v>
      </c>
      <c r="AE125" s="5" t="e">
        <f t="shared" si="14"/>
        <v>#VALUE!</v>
      </c>
      <c r="AF125" s="5">
        <f>LOOKUP($Y125,'Criterios CID'!$BH$22:$BH$42,'Criterios CID'!$BI$22:$BI$42)</f>
        <v>0</v>
      </c>
      <c r="AG125" s="5" t="e">
        <f t="shared" si="12"/>
        <v>#VALUE!</v>
      </c>
      <c r="AH125" s="5" t="e">
        <f t="shared" si="13"/>
        <v>#VALUE!</v>
      </c>
      <c r="AI125" s="34" t="e">
        <f>LOOKUP($AH125,'Criterios CID'!$BI$16:$BI$18,'Criterios CID'!$BH$17:$BH$18)</f>
        <v>#VALUE!</v>
      </c>
    </row>
    <row r="126" spans="1:35" ht="95.25" customHeight="1" x14ac:dyDescent="0.25">
      <c r="A126" s="9" t="e">
        <f>'Inventario Activos'!#REF!</f>
        <v>#REF!</v>
      </c>
      <c r="B126" s="9" t="e">
        <f>'Inventario Activos'!#REF!</f>
        <v>#REF!</v>
      </c>
      <c r="C126" s="7" t="e">
        <f>'Inventario Activos'!#REF!</f>
        <v>#REF!</v>
      </c>
      <c r="D126" s="7" t="e">
        <f>'Inventario Activos'!#REF!</f>
        <v>#REF!</v>
      </c>
      <c r="E126" s="10" t="s">
        <v>385</v>
      </c>
      <c r="F126" s="6"/>
      <c r="G126" s="21"/>
      <c r="H126" s="33"/>
      <c r="I126" s="21"/>
      <c r="J126" s="6"/>
      <c r="K126" s="22" t="e">
        <f t="shared" si="0"/>
        <v>#VALUE!</v>
      </c>
      <c r="L126" s="6"/>
      <c r="M126" s="23" t="e">
        <f t="shared" si="1"/>
        <v>#VALUE!</v>
      </c>
      <c r="N126" s="23" t="e">
        <f t="shared" si="2"/>
        <v>#VALUE!</v>
      </c>
      <c r="O126" s="5" t="e">
        <f t="shared" si="3"/>
        <v>#VALUE!</v>
      </c>
      <c r="P126" s="33"/>
      <c r="Q126" s="11" t="s">
        <v>36</v>
      </c>
      <c r="R126" s="24">
        <f t="shared" si="4"/>
        <v>0.15</v>
      </c>
      <c r="S126" s="11" t="s">
        <v>36</v>
      </c>
      <c r="T126" s="24">
        <f t="shared" si="5"/>
        <v>0.2</v>
      </c>
      <c r="U126" s="11" t="s">
        <v>36</v>
      </c>
      <c r="V126" s="25">
        <f t="shared" si="6"/>
        <v>0.25</v>
      </c>
      <c r="W126" s="26" t="s">
        <v>36</v>
      </c>
      <c r="X126" s="25">
        <f t="shared" si="7"/>
        <v>0.4</v>
      </c>
      <c r="Y126" s="27">
        <f t="shared" si="8"/>
        <v>1</v>
      </c>
      <c r="Z126" s="6"/>
      <c r="AA126" s="28" t="e">
        <f t="shared" si="9"/>
        <v>#VALUE!</v>
      </c>
      <c r="AB126" s="6"/>
      <c r="AC126" s="28" t="e">
        <f t="shared" si="10"/>
        <v>#VALUE!</v>
      </c>
      <c r="AD126" s="28" t="e">
        <f t="shared" si="11"/>
        <v>#VALUE!</v>
      </c>
      <c r="AE126" s="5" t="e">
        <f t="shared" si="14"/>
        <v>#VALUE!</v>
      </c>
      <c r="AF126" s="5">
        <f>LOOKUP($Y126,'Criterios CID'!$BH$22:$BH$42,'Criterios CID'!$BI$22:$BI$42)</f>
        <v>0</v>
      </c>
      <c r="AG126" s="5" t="e">
        <f t="shared" si="12"/>
        <v>#VALUE!</v>
      </c>
      <c r="AH126" s="5" t="e">
        <f t="shared" si="13"/>
        <v>#VALUE!</v>
      </c>
      <c r="AI126" s="34" t="e">
        <f>LOOKUP($AH126,'Criterios CID'!$BI$16:$BI$18,'Criterios CID'!$BH$17:$BH$18)</f>
        <v>#VALUE!</v>
      </c>
    </row>
    <row r="127" spans="1:35" ht="95.25" customHeight="1" x14ac:dyDescent="0.25">
      <c r="A127" s="9" t="e">
        <f>'Inventario Activos'!#REF!</f>
        <v>#REF!</v>
      </c>
      <c r="B127" s="9" t="e">
        <f>'Inventario Activos'!#REF!</f>
        <v>#REF!</v>
      </c>
      <c r="C127" s="7" t="e">
        <f>'Inventario Activos'!#REF!</f>
        <v>#REF!</v>
      </c>
      <c r="D127" s="7" t="e">
        <f>'Inventario Activos'!#REF!</f>
        <v>#REF!</v>
      </c>
      <c r="E127" s="10" t="s">
        <v>386</v>
      </c>
      <c r="F127" s="6"/>
      <c r="G127" s="21"/>
      <c r="H127" s="33"/>
      <c r="I127" s="21"/>
      <c r="J127" s="6"/>
      <c r="K127" s="22" t="e">
        <f t="shared" si="0"/>
        <v>#VALUE!</v>
      </c>
      <c r="L127" s="6"/>
      <c r="M127" s="23" t="e">
        <f t="shared" si="1"/>
        <v>#VALUE!</v>
      </c>
      <c r="N127" s="23" t="e">
        <f t="shared" si="2"/>
        <v>#VALUE!</v>
      </c>
      <c r="O127" s="5" t="e">
        <f t="shared" si="3"/>
        <v>#VALUE!</v>
      </c>
      <c r="P127" s="33"/>
      <c r="Q127" s="11" t="s">
        <v>36</v>
      </c>
      <c r="R127" s="24">
        <f t="shared" si="4"/>
        <v>0.15</v>
      </c>
      <c r="S127" s="11" t="s">
        <v>36</v>
      </c>
      <c r="T127" s="24">
        <f t="shared" si="5"/>
        <v>0.2</v>
      </c>
      <c r="U127" s="11" t="s">
        <v>36</v>
      </c>
      <c r="V127" s="25">
        <f t="shared" si="6"/>
        <v>0.25</v>
      </c>
      <c r="W127" s="26" t="s">
        <v>36</v>
      </c>
      <c r="X127" s="25">
        <f t="shared" si="7"/>
        <v>0.4</v>
      </c>
      <c r="Y127" s="27">
        <f t="shared" si="8"/>
        <v>1</v>
      </c>
      <c r="Z127" s="6"/>
      <c r="AA127" s="28" t="e">
        <f t="shared" si="9"/>
        <v>#VALUE!</v>
      </c>
      <c r="AB127" s="6"/>
      <c r="AC127" s="28" t="e">
        <f t="shared" si="10"/>
        <v>#VALUE!</v>
      </c>
      <c r="AD127" s="28" t="e">
        <f t="shared" si="11"/>
        <v>#VALUE!</v>
      </c>
      <c r="AE127" s="5" t="e">
        <f t="shared" si="14"/>
        <v>#VALUE!</v>
      </c>
      <c r="AF127" s="5">
        <f>LOOKUP($Y127,'Criterios CID'!$BH$22:$BH$42,'Criterios CID'!$BI$22:$BI$42)</f>
        <v>0</v>
      </c>
      <c r="AG127" s="5" t="e">
        <f t="shared" si="12"/>
        <v>#VALUE!</v>
      </c>
      <c r="AH127" s="5" t="e">
        <f t="shared" si="13"/>
        <v>#VALUE!</v>
      </c>
      <c r="AI127" s="34" t="e">
        <f>LOOKUP($AH127,'Criterios CID'!$BI$16:$BI$18,'Criterios CID'!$BH$17:$BH$18)</f>
        <v>#VALUE!</v>
      </c>
    </row>
    <row r="128" spans="1:35" ht="95.25" customHeight="1" x14ac:dyDescent="0.25">
      <c r="A128" s="9" t="e">
        <f>'Inventario Activos'!#REF!</f>
        <v>#REF!</v>
      </c>
      <c r="B128" s="9" t="e">
        <f>'Inventario Activos'!#REF!</f>
        <v>#REF!</v>
      </c>
      <c r="C128" s="7" t="e">
        <f>'Inventario Activos'!#REF!</f>
        <v>#REF!</v>
      </c>
      <c r="D128" s="7" t="e">
        <f>'Inventario Activos'!#REF!</f>
        <v>#REF!</v>
      </c>
      <c r="E128" s="10" t="s">
        <v>387</v>
      </c>
      <c r="F128" s="6"/>
      <c r="G128" s="21"/>
      <c r="H128" s="33"/>
      <c r="I128" s="21"/>
      <c r="J128" s="6"/>
      <c r="K128" s="22" t="e">
        <f t="shared" si="0"/>
        <v>#VALUE!</v>
      </c>
      <c r="L128" s="6"/>
      <c r="M128" s="23" t="e">
        <f t="shared" si="1"/>
        <v>#VALUE!</v>
      </c>
      <c r="N128" s="23" t="e">
        <f t="shared" si="2"/>
        <v>#VALUE!</v>
      </c>
      <c r="O128" s="5" t="e">
        <f t="shared" si="3"/>
        <v>#VALUE!</v>
      </c>
      <c r="P128" s="33"/>
      <c r="Q128" s="11" t="s">
        <v>36</v>
      </c>
      <c r="R128" s="24">
        <f t="shared" si="4"/>
        <v>0.15</v>
      </c>
      <c r="S128" s="11" t="s">
        <v>36</v>
      </c>
      <c r="T128" s="24">
        <f t="shared" si="5"/>
        <v>0.2</v>
      </c>
      <c r="U128" s="11" t="s">
        <v>36</v>
      </c>
      <c r="V128" s="25">
        <f t="shared" si="6"/>
        <v>0.25</v>
      </c>
      <c r="W128" s="26" t="s">
        <v>36</v>
      </c>
      <c r="X128" s="25">
        <f t="shared" si="7"/>
        <v>0.4</v>
      </c>
      <c r="Y128" s="27">
        <f t="shared" si="8"/>
        <v>1</v>
      </c>
      <c r="Z128" s="6"/>
      <c r="AA128" s="28" t="e">
        <f t="shared" si="9"/>
        <v>#VALUE!</v>
      </c>
      <c r="AB128" s="6"/>
      <c r="AC128" s="28" t="e">
        <f t="shared" si="10"/>
        <v>#VALUE!</v>
      </c>
      <c r="AD128" s="28" t="e">
        <f t="shared" si="11"/>
        <v>#VALUE!</v>
      </c>
      <c r="AE128" s="5" t="e">
        <f t="shared" si="14"/>
        <v>#VALUE!</v>
      </c>
      <c r="AF128" s="5">
        <f>LOOKUP($Y128,'Criterios CID'!$BH$22:$BH$42,'Criterios CID'!$BI$22:$BI$42)</f>
        <v>0</v>
      </c>
      <c r="AG128" s="5" t="e">
        <f t="shared" si="12"/>
        <v>#VALUE!</v>
      </c>
      <c r="AH128" s="5" t="e">
        <f t="shared" si="13"/>
        <v>#VALUE!</v>
      </c>
      <c r="AI128" s="34" t="e">
        <f>LOOKUP($AH128,'Criterios CID'!$BI$16:$BI$18,'Criterios CID'!$BH$17:$BH$18)</f>
        <v>#VALUE!</v>
      </c>
    </row>
    <row r="129" spans="1:35" ht="95.25" customHeight="1" x14ac:dyDescent="0.25">
      <c r="A129" s="9" t="e">
        <f>'Inventario Activos'!#REF!</f>
        <v>#REF!</v>
      </c>
      <c r="B129" s="9" t="e">
        <f>'Inventario Activos'!#REF!</f>
        <v>#REF!</v>
      </c>
      <c r="C129" s="7" t="e">
        <f>'Inventario Activos'!#REF!</f>
        <v>#REF!</v>
      </c>
      <c r="D129" s="7" t="e">
        <f>'Inventario Activos'!#REF!</f>
        <v>#REF!</v>
      </c>
      <c r="E129" s="10" t="s">
        <v>388</v>
      </c>
      <c r="F129" s="6"/>
      <c r="G129" s="21"/>
      <c r="H129" s="33"/>
      <c r="I129" s="21"/>
      <c r="J129" s="6"/>
      <c r="K129" s="22" t="e">
        <f t="shared" si="0"/>
        <v>#VALUE!</v>
      </c>
      <c r="L129" s="6"/>
      <c r="M129" s="23" t="e">
        <f t="shared" si="1"/>
        <v>#VALUE!</v>
      </c>
      <c r="N129" s="23" t="e">
        <f t="shared" si="2"/>
        <v>#VALUE!</v>
      </c>
      <c r="O129" s="5" t="e">
        <f t="shared" si="3"/>
        <v>#VALUE!</v>
      </c>
      <c r="P129" s="33"/>
      <c r="Q129" s="11" t="s">
        <v>36</v>
      </c>
      <c r="R129" s="24">
        <f t="shared" si="4"/>
        <v>0.15</v>
      </c>
      <c r="S129" s="11" t="s">
        <v>36</v>
      </c>
      <c r="T129" s="24">
        <f t="shared" si="5"/>
        <v>0.2</v>
      </c>
      <c r="U129" s="11" t="s">
        <v>36</v>
      </c>
      <c r="V129" s="25">
        <f t="shared" si="6"/>
        <v>0.25</v>
      </c>
      <c r="W129" s="26" t="s">
        <v>36</v>
      </c>
      <c r="X129" s="25">
        <f t="shared" si="7"/>
        <v>0.4</v>
      </c>
      <c r="Y129" s="27">
        <f t="shared" si="8"/>
        <v>1</v>
      </c>
      <c r="Z129" s="6"/>
      <c r="AA129" s="28" t="e">
        <f t="shared" si="9"/>
        <v>#VALUE!</v>
      </c>
      <c r="AB129" s="6"/>
      <c r="AC129" s="28" t="e">
        <f t="shared" si="10"/>
        <v>#VALUE!</v>
      </c>
      <c r="AD129" s="28" t="e">
        <f t="shared" si="11"/>
        <v>#VALUE!</v>
      </c>
      <c r="AE129" s="5" t="e">
        <f t="shared" si="14"/>
        <v>#VALUE!</v>
      </c>
      <c r="AF129" s="5">
        <f>LOOKUP($Y129,'Criterios CID'!$BH$22:$BH$42,'Criterios CID'!$BI$22:$BI$42)</f>
        <v>0</v>
      </c>
      <c r="AG129" s="5" t="e">
        <f t="shared" si="12"/>
        <v>#VALUE!</v>
      </c>
      <c r="AH129" s="5" t="e">
        <f t="shared" si="13"/>
        <v>#VALUE!</v>
      </c>
      <c r="AI129" s="34" t="e">
        <f>LOOKUP($AH129,'Criterios CID'!$BI$16:$BI$18,'Criterios CID'!$BH$17:$BH$18)</f>
        <v>#VALUE!</v>
      </c>
    </row>
    <row r="130" spans="1:35" ht="95.25" customHeight="1" x14ac:dyDescent="0.25">
      <c r="A130" s="9" t="e">
        <f>'Inventario Activos'!#REF!</f>
        <v>#REF!</v>
      </c>
      <c r="B130" s="9" t="e">
        <f>'Inventario Activos'!#REF!</f>
        <v>#REF!</v>
      </c>
      <c r="C130" s="7" t="e">
        <f>'Inventario Activos'!#REF!</f>
        <v>#REF!</v>
      </c>
      <c r="D130" s="7" t="e">
        <f>'Inventario Activos'!#REF!</f>
        <v>#REF!</v>
      </c>
      <c r="E130" s="10" t="s">
        <v>389</v>
      </c>
      <c r="F130" s="6"/>
      <c r="G130" s="21"/>
      <c r="H130" s="33"/>
      <c r="I130" s="21"/>
      <c r="J130" s="6"/>
      <c r="K130" s="22" t="e">
        <f t="shared" si="0"/>
        <v>#VALUE!</v>
      </c>
      <c r="L130" s="6"/>
      <c r="M130" s="23" t="e">
        <f t="shared" si="1"/>
        <v>#VALUE!</v>
      </c>
      <c r="N130" s="23" t="e">
        <f t="shared" si="2"/>
        <v>#VALUE!</v>
      </c>
      <c r="O130" s="5" t="e">
        <f t="shared" si="3"/>
        <v>#VALUE!</v>
      </c>
      <c r="P130" s="33"/>
      <c r="Q130" s="11" t="s">
        <v>36</v>
      </c>
      <c r="R130" s="24">
        <f t="shared" si="4"/>
        <v>0.15</v>
      </c>
      <c r="S130" s="11" t="s">
        <v>36</v>
      </c>
      <c r="T130" s="24">
        <f t="shared" si="5"/>
        <v>0.2</v>
      </c>
      <c r="U130" s="11" t="s">
        <v>36</v>
      </c>
      <c r="V130" s="25">
        <f t="shared" si="6"/>
        <v>0.25</v>
      </c>
      <c r="W130" s="26" t="s">
        <v>36</v>
      </c>
      <c r="X130" s="25">
        <f t="shared" si="7"/>
        <v>0.4</v>
      </c>
      <c r="Y130" s="27">
        <f t="shared" si="8"/>
        <v>1</v>
      </c>
      <c r="Z130" s="6"/>
      <c r="AA130" s="28" t="e">
        <f t="shared" si="9"/>
        <v>#VALUE!</v>
      </c>
      <c r="AB130" s="6"/>
      <c r="AC130" s="28" t="e">
        <f t="shared" si="10"/>
        <v>#VALUE!</v>
      </c>
      <c r="AD130" s="28" t="e">
        <f t="shared" si="11"/>
        <v>#VALUE!</v>
      </c>
      <c r="AE130" s="5" t="e">
        <f t="shared" si="14"/>
        <v>#VALUE!</v>
      </c>
      <c r="AF130" s="5">
        <f>LOOKUP($Y130,'Criterios CID'!$BH$22:$BH$42,'Criterios CID'!$BI$22:$BI$42)</f>
        <v>0</v>
      </c>
      <c r="AG130" s="5" t="e">
        <f t="shared" si="12"/>
        <v>#VALUE!</v>
      </c>
      <c r="AH130" s="5" t="e">
        <f t="shared" si="13"/>
        <v>#VALUE!</v>
      </c>
      <c r="AI130" s="34" t="e">
        <f>LOOKUP($AH130,'Criterios CID'!$BI$16:$BI$18,'Criterios CID'!$BH$17:$BH$18)</f>
        <v>#VALUE!</v>
      </c>
    </row>
    <row r="131" spans="1:35" ht="95.25" customHeight="1" x14ac:dyDescent="0.25">
      <c r="A131" s="9" t="e">
        <f>'Inventario Activos'!#REF!</f>
        <v>#REF!</v>
      </c>
      <c r="B131" s="9" t="e">
        <f>'Inventario Activos'!#REF!</f>
        <v>#REF!</v>
      </c>
      <c r="C131" s="7" t="e">
        <f>'Inventario Activos'!#REF!</f>
        <v>#REF!</v>
      </c>
      <c r="D131" s="7" t="e">
        <f>'Inventario Activos'!#REF!</f>
        <v>#REF!</v>
      </c>
      <c r="E131" s="10" t="s">
        <v>390</v>
      </c>
      <c r="F131" s="6"/>
      <c r="G131" s="21"/>
      <c r="H131" s="33"/>
      <c r="I131" s="21"/>
      <c r="J131" s="6"/>
      <c r="K131" s="22" t="e">
        <f t="shared" si="0"/>
        <v>#VALUE!</v>
      </c>
      <c r="L131" s="6"/>
      <c r="M131" s="23" t="e">
        <f t="shared" si="1"/>
        <v>#VALUE!</v>
      </c>
      <c r="N131" s="23" t="e">
        <f t="shared" si="2"/>
        <v>#VALUE!</v>
      </c>
      <c r="O131" s="5" t="e">
        <f t="shared" si="3"/>
        <v>#VALUE!</v>
      </c>
      <c r="P131" s="33"/>
      <c r="Q131" s="11" t="s">
        <v>36</v>
      </c>
      <c r="R131" s="24">
        <f t="shared" si="4"/>
        <v>0.15</v>
      </c>
      <c r="S131" s="11" t="s">
        <v>36</v>
      </c>
      <c r="T131" s="24">
        <f t="shared" si="5"/>
        <v>0.2</v>
      </c>
      <c r="U131" s="11" t="s">
        <v>36</v>
      </c>
      <c r="V131" s="25">
        <f t="shared" si="6"/>
        <v>0.25</v>
      </c>
      <c r="W131" s="26" t="s">
        <v>36</v>
      </c>
      <c r="X131" s="25">
        <f t="shared" si="7"/>
        <v>0.4</v>
      </c>
      <c r="Y131" s="27">
        <f t="shared" si="8"/>
        <v>1</v>
      </c>
      <c r="Z131" s="6"/>
      <c r="AA131" s="28" t="e">
        <f t="shared" si="9"/>
        <v>#VALUE!</v>
      </c>
      <c r="AB131" s="6"/>
      <c r="AC131" s="28" t="e">
        <f t="shared" si="10"/>
        <v>#VALUE!</v>
      </c>
      <c r="AD131" s="28" t="e">
        <f t="shared" si="11"/>
        <v>#VALUE!</v>
      </c>
      <c r="AE131" s="5" t="e">
        <f t="shared" si="14"/>
        <v>#VALUE!</v>
      </c>
      <c r="AF131" s="5">
        <f>LOOKUP($Y131,'Criterios CID'!$BH$22:$BH$42,'Criterios CID'!$BI$22:$BI$42)</f>
        <v>0</v>
      </c>
      <c r="AG131" s="5" t="e">
        <f t="shared" si="12"/>
        <v>#VALUE!</v>
      </c>
      <c r="AH131" s="5" t="e">
        <f t="shared" si="13"/>
        <v>#VALUE!</v>
      </c>
      <c r="AI131" s="34" t="e">
        <f>LOOKUP($AH131,'Criterios CID'!$BI$16:$BI$18,'Criterios CID'!$BH$17:$BH$18)</f>
        <v>#VALUE!</v>
      </c>
    </row>
    <row r="132" spans="1:35" ht="95.25" customHeight="1" x14ac:dyDescent="0.25">
      <c r="A132" s="9" t="e">
        <f>'Inventario Activos'!#REF!</f>
        <v>#REF!</v>
      </c>
      <c r="B132" s="9" t="e">
        <f>'Inventario Activos'!#REF!</f>
        <v>#REF!</v>
      </c>
      <c r="C132" s="7" t="e">
        <f>'Inventario Activos'!#REF!</f>
        <v>#REF!</v>
      </c>
      <c r="D132" s="7" t="e">
        <f>'Inventario Activos'!#REF!</f>
        <v>#REF!</v>
      </c>
      <c r="E132" s="10" t="s">
        <v>391</v>
      </c>
      <c r="F132" s="6"/>
      <c r="G132" s="21"/>
      <c r="H132" s="33"/>
      <c r="I132" s="21"/>
      <c r="J132" s="6"/>
      <c r="K132" s="22" t="e">
        <f t="shared" si="0"/>
        <v>#VALUE!</v>
      </c>
      <c r="L132" s="6"/>
      <c r="M132" s="23" t="e">
        <f t="shared" si="1"/>
        <v>#VALUE!</v>
      </c>
      <c r="N132" s="23" t="e">
        <f t="shared" si="2"/>
        <v>#VALUE!</v>
      </c>
      <c r="O132" s="5" t="e">
        <f t="shared" si="3"/>
        <v>#VALUE!</v>
      </c>
      <c r="P132" s="33"/>
      <c r="Q132" s="11" t="s">
        <v>36</v>
      </c>
      <c r="R132" s="24">
        <f t="shared" si="4"/>
        <v>0.15</v>
      </c>
      <c r="S132" s="11" t="s">
        <v>36</v>
      </c>
      <c r="T132" s="24">
        <f t="shared" si="5"/>
        <v>0.2</v>
      </c>
      <c r="U132" s="11" t="s">
        <v>36</v>
      </c>
      <c r="V132" s="25">
        <f t="shared" si="6"/>
        <v>0.25</v>
      </c>
      <c r="W132" s="26" t="s">
        <v>36</v>
      </c>
      <c r="X132" s="25">
        <f t="shared" si="7"/>
        <v>0.4</v>
      </c>
      <c r="Y132" s="27">
        <f t="shared" si="8"/>
        <v>1</v>
      </c>
      <c r="Z132" s="6"/>
      <c r="AA132" s="28" t="e">
        <f t="shared" si="9"/>
        <v>#VALUE!</v>
      </c>
      <c r="AB132" s="6"/>
      <c r="AC132" s="28" t="e">
        <f t="shared" si="10"/>
        <v>#VALUE!</v>
      </c>
      <c r="AD132" s="28" t="e">
        <f t="shared" si="11"/>
        <v>#VALUE!</v>
      </c>
      <c r="AE132" s="5" t="e">
        <f t="shared" si="14"/>
        <v>#VALUE!</v>
      </c>
      <c r="AF132" s="5">
        <f>LOOKUP($Y132,'Criterios CID'!$BH$22:$BH$42,'Criterios CID'!$BI$22:$BI$42)</f>
        <v>0</v>
      </c>
      <c r="AG132" s="5" t="e">
        <f t="shared" si="12"/>
        <v>#VALUE!</v>
      </c>
      <c r="AH132" s="5" t="e">
        <f t="shared" si="13"/>
        <v>#VALUE!</v>
      </c>
      <c r="AI132" s="34" t="e">
        <f>LOOKUP($AH132,'Criterios CID'!$BI$16:$BI$18,'Criterios CID'!$BH$17:$BH$18)</f>
        <v>#VALUE!</v>
      </c>
    </row>
    <row r="133" spans="1:35" ht="95.25" customHeight="1" x14ac:dyDescent="0.25">
      <c r="A133" s="9" t="e">
        <f>'Inventario Activos'!#REF!</f>
        <v>#REF!</v>
      </c>
      <c r="B133" s="9" t="e">
        <f>'Inventario Activos'!#REF!</f>
        <v>#REF!</v>
      </c>
      <c r="C133" s="7" t="e">
        <f>'Inventario Activos'!#REF!</f>
        <v>#REF!</v>
      </c>
      <c r="D133" s="7" t="e">
        <f>'Inventario Activos'!#REF!</f>
        <v>#REF!</v>
      </c>
      <c r="E133" s="10" t="s">
        <v>392</v>
      </c>
      <c r="F133" s="6"/>
      <c r="G133" s="21"/>
      <c r="H133" s="33"/>
      <c r="I133" s="21"/>
      <c r="J133" s="6"/>
      <c r="K133" s="22" t="e">
        <f t="shared" si="0"/>
        <v>#VALUE!</v>
      </c>
      <c r="L133" s="6"/>
      <c r="M133" s="23" t="e">
        <f t="shared" si="1"/>
        <v>#VALUE!</v>
      </c>
      <c r="N133" s="23" t="e">
        <f t="shared" si="2"/>
        <v>#VALUE!</v>
      </c>
      <c r="O133" s="5" t="e">
        <f t="shared" si="3"/>
        <v>#VALUE!</v>
      </c>
      <c r="P133" s="33"/>
      <c r="Q133" s="11" t="s">
        <v>36</v>
      </c>
      <c r="R133" s="24">
        <f t="shared" si="4"/>
        <v>0.15</v>
      </c>
      <c r="S133" s="11" t="s">
        <v>36</v>
      </c>
      <c r="T133" s="24">
        <f t="shared" si="5"/>
        <v>0.2</v>
      </c>
      <c r="U133" s="11" t="s">
        <v>36</v>
      </c>
      <c r="V133" s="25">
        <f t="shared" si="6"/>
        <v>0.25</v>
      </c>
      <c r="W133" s="26" t="s">
        <v>36</v>
      </c>
      <c r="X133" s="25">
        <f t="shared" si="7"/>
        <v>0.4</v>
      </c>
      <c r="Y133" s="27">
        <f t="shared" si="8"/>
        <v>1</v>
      </c>
      <c r="Z133" s="6"/>
      <c r="AA133" s="28" t="e">
        <f t="shared" si="9"/>
        <v>#VALUE!</v>
      </c>
      <c r="AB133" s="6"/>
      <c r="AC133" s="28" t="e">
        <f t="shared" si="10"/>
        <v>#VALUE!</v>
      </c>
      <c r="AD133" s="28" t="e">
        <f t="shared" si="11"/>
        <v>#VALUE!</v>
      </c>
      <c r="AE133" s="5" t="e">
        <f t="shared" si="14"/>
        <v>#VALUE!</v>
      </c>
      <c r="AF133" s="5">
        <f>LOOKUP($Y133,'Criterios CID'!$BH$22:$BH$42,'Criterios CID'!$BI$22:$BI$42)</f>
        <v>0</v>
      </c>
      <c r="AG133" s="5" t="e">
        <f t="shared" si="12"/>
        <v>#VALUE!</v>
      </c>
      <c r="AH133" s="5" t="e">
        <f t="shared" si="13"/>
        <v>#VALUE!</v>
      </c>
      <c r="AI133" s="34" t="e">
        <f>LOOKUP($AH133,'Criterios CID'!$BI$16:$BI$18,'Criterios CID'!$BH$17:$BH$18)</f>
        <v>#VALUE!</v>
      </c>
    </row>
    <row r="134" spans="1:35" ht="95.25" customHeight="1" x14ac:dyDescent="0.25">
      <c r="A134" s="9" t="e">
        <f>'Inventario Activos'!#REF!</f>
        <v>#REF!</v>
      </c>
      <c r="B134" s="9" t="e">
        <f>'Inventario Activos'!#REF!</f>
        <v>#REF!</v>
      </c>
      <c r="C134" s="7" t="e">
        <f>'Inventario Activos'!#REF!</f>
        <v>#REF!</v>
      </c>
      <c r="D134" s="7" t="e">
        <f>'Inventario Activos'!#REF!</f>
        <v>#REF!</v>
      </c>
      <c r="E134" s="10" t="s">
        <v>393</v>
      </c>
      <c r="F134" s="6"/>
      <c r="G134" s="21"/>
      <c r="H134" s="33"/>
      <c r="I134" s="21"/>
      <c r="J134" s="6"/>
      <c r="K134" s="22" t="e">
        <f t="shared" si="0"/>
        <v>#VALUE!</v>
      </c>
      <c r="L134" s="6"/>
      <c r="M134" s="23" t="e">
        <f t="shared" si="1"/>
        <v>#VALUE!</v>
      </c>
      <c r="N134" s="23" t="e">
        <f t="shared" si="2"/>
        <v>#VALUE!</v>
      </c>
      <c r="O134" s="5" t="e">
        <f t="shared" si="3"/>
        <v>#VALUE!</v>
      </c>
      <c r="P134" s="33"/>
      <c r="Q134" s="11" t="s">
        <v>36</v>
      </c>
      <c r="R134" s="24">
        <f t="shared" si="4"/>
        <v>0.15</v>
      </c>
      <c r="S134" s="11" t="s">
        <v>36</v>
      </c>
      <c r="T134" s="24">
        <f t="shared" si="5"/>
        <v>0.2</v>
      </c>
      <c r="U134" s="11" t="s">
        <v>36</v>
      </c>
      <c r="V134" s="25">
        <f t="shared" si="6"/>
        <v>0.25</v>
      </c>
      <c r="W134" s="26" t="s">
        <v>36</v>
      </c>
      <c r="X134" s="25">
        <f t="shared" si="7"/>
        <v>0.4</v>
      </c>
      <c r="Y134" s="27">
        <f t="shared" si="8"/>
        <v>1</v>
      </c>
      <c r="Z134" s="6"/>
      <c r="AA134" s="28" t="e">
        <f t="shared" si="9"/>
        <v>#VALUE!</v>
      </c>
      <c r="AB134" s="6"/>
      <c r="AC134" s="28" t="e">
        <f t="shared" si="10"/>
        <v>#VALUE!</v>
      </c>
      <c r="AD134" s="28" t="e">
        <f t="shared" si="11"/>
        <v>#VALUE!</v>
      </c>
      <c r="AE134" s="5" t="e">
        <f t="shared" si="14"/>
        <v>#VALUE!</v>
      </c>
      <c r="AF134" s="5">
        <f>LOOKUP($Y134,'Criterios CID'!$BH$22:$BH$42,'Criterios CID'!$BI$22:$BI$42)</f>
        <v>0</v>
      </c>
      <c r="AG134" s="5" t="e">
        <f t="shared" si="12"/>
        <v>#VALUE!</v>
      </c>
      <c r="AH134" s="5" t="e">
        <f t="shared" si="13"/>
        <v>#VALUE!</v>
      </c>
      <c r="AI134" s="34" t="e">
        <f>LOOKUP($AH134,'Criterios CID'!$BI$16:$BI$18,'Criterios CID'!$BH$17:$BH$18)</f>
        <v>#VALUE!</v>
      </c>
    </row>
    <row r="135" spans="1:35" ht="95.25" customHeight="1" x14ac:dyDescent="0.25">
      <c r="A135" s="9" t="e">
        <f>'Inventario Activos'!#REF!</f>
        <v>#REF!</v>
      </c>
      <c r="B135" s="9" t="e">
        <f>'Inventario Activos'!#REF!</f>
        <v>#REF!</v>
      </c>
      <c r="C135" s="7" t="e">
        <f>'Inventario Activos'!#REF!</f>
        <v>#REF!</v>
      </c>
      <c r="D135" s="7" t="e">
        <f>'Inventario Activos'!#REF!</f>
        <v>#REF!</v>
      </c>
      <c r="E135" s="10" t="s">
        <v>394</v>
      </c>
      <c r="F135" s="6"/>
      <c r="G135" s="21"/>
      <c r="H135" s="33"/>
      <c r="I135" s="21"/>
      <c r="J135" s="6"/>
      <c r="K135" s="22" t="e">
        <f t="shared" si="0"/>
        <v>#VALUE!</v>
      </c>
      <c r="L135" s="6"/>
      <c r="M135" s="23" t="e">
        <f t="shared" si="1"/>
        <v>#VALUE!</v>
      </c>
      <c r="N135" s="23" t="e">
        <f t="shared" si="2"/>
        <v>#VALUE!</v>
      </c>
      <c r="O135" s="5" t="e">
        <f t="shared" si="3"/>
        <v>#VALUE!</v>
      </c>
      <c r="P135" s="33"/>
      <c r="Q135" s="11" t="s">
        <v>36</v>
      </c>
      <c r="R135" s="24">
        <f t="shared" si="4"/>
        <v>0.15</v>
      </c>
      <c r="S135" s="11" t="s">
        <v>36</v>
      </c>
      <c r="T135" s="24">
        <f t="shared" si="5"/>
        <v>0.2</v>
      </c>
      <c r="U135" s="11" t="s">
        <v>36</v>
      </c>
      <c r="V135" s="25">
        <f t="shared" si="6"/>
        <v>0.25</v>
      </c>
      <c r="W135" s="26" t="s">
        <v>36</v>
      </c>
      <c r="X135" s="25">
        <f t="shared" si="7"/>
        <v>0.4</v>
      </c>
      <c r="Y135" s="27">
        <f t="shared" si="8"/>
        <v>1</v>
      </c>
      <c r="Z135" s="6"/>
      <c r="AA135" s="28" t="e">
        <f t="shared" si="9"/>
        <v>#VALUE!</v>
      </c>
      <c r="AB135" s="6"/>
      <c r="AC135" s="28" t="e">
        <f t="shared" si="10"/>
        <v>#VALUE!</v>
      </c>
      <c r="AD135" s="28" t="e">
        <f t="shared" si="11"/>
        <v>#VALUE!</v>
      </c>
      <c r="AE135" s="5" t="e">
        <f t="shared" si="14"/>
        <v>#VALUE!</v>
      </c>
      <c r="AF135" s="5">
        <f>LOOKUP($Y135,'Criterios CID'!$BH$22:$BH$42,'Criterios CID'!$BI$22:$BI$42)</f>
        <v>0</v>
      </c>
      <c r="AG135" s="5" t="e">
        <f t="shared" si="12"/>
        <v>#VALUE!</v>
      </c>
      <c r="AH135" s="5" t="e">
        <f t="shared" si="13"/>
        <v>#VALUE!</v>
      </c>
      <c r="AI135" s="34" t="e">
        <f>LOOKUP($AH135,'Criterios CID'!$BI$16:$BI$18,'Criterios CID'!$BH$17:$BH$18)</f>
        <v>#VALUE!</v>
      </c>
    </row>
    <row r="136" spans="1:35" ht="95.25" customHeight="1" x14ac:dyDescent="0.25">
      <c r="A136" s="9" t="e">
        <f>'Inventario Activos'!#REF!</f>
        <v>#REF!</v>
      </c>
      <c r="B136" s="9" t="e">
        <f>'Inventario Activos'!#REF!</f>
        <v>#REF!</v>
      </c>
      <c r="C136" s="7" t="e">
        <f>'Inventario Activos'!#REF!</f>
        <v>#REF!</v>
      </c>
      <c r="D136" s="7" t="e">
        <f>'Inventario Activos'!#REF!</f>
        <v>#REF!</v>
      </c>
      <c r="E136" s="10" t="s">
        <v>395</v>
      </c>
      <c r="F136" s="6"/>
      <c r="G136" s="21"/>
      <c r="H136" s="33"/>
      <c r="I136" s="21"/>
      <c r="J136" s="6"/>
      <c r="K136" s="22" t="e">
        <f t="shared" si="0"/>
        <v>#VALUE!</v>
      </c>
      <c r="L136" s="6"/>
      <c r="M136" s="23" t="e">
        <f t="shared" si="1"/>
        <v>#VALUE!</v>
      </c>
      <c r="N136" s="23" t="e">
        <f t="shared" si="2"/>
        <v>#VALUE!</v>
      </c>
      <c r="O136" s="5" t="e">
        <f t="shared" si="3"/>
        <v>#VALUE!</v>
      </c>
      <c r="P136" s="33"/>
      <c r="Q136" s="11" t="s">
        <v>36</v>
      </c>
      <c r="R136" s="24">
        <f t="shared" si="4"/>
        <v>0.15</v>
      </c>
      <c r="S136" s="11" t="s">
        <v>36</v>
      </c>
      <c r="T136" s="24">
        <f t="shared" si="5"/>
        <v>0.2</v>
      </c>
      <c r="U136" s="11" t="s">
        <v>36</v>
      </c>
      <c r="V136" s="25">
        <f t="shared" si="6"/>
        <v>0.25</v>
      </c>
      <c r="W136" s="26" t="s">
        <v>36</v>
      </c>
      <c r="X136" s="25">
        <f t="shared" si="7"/>
        <v>0.4</v>
      </c>
      <c r="Y136" s="27">
        <f t="shared" si="8"/>
        <v>1</v>
      </c>
      <c r="Z136" s="6"/>
      <c r="AA136" s="28" t="e">
        <f t="shared" si="9"/>
        <v>#VALUE!</v>
      </c>
      <c r="AB136" s="6"/>
      <c r="AC136" s="28" t="e">
        <f t="shared" si="10"/>
        <v>#VALUE!</v>
      </c>
      <c r="AD136" s="28" t="e">
        <f t="shared" si="11"/>
        <v>#VALUE!</v>
      </c>
      <c r="AE136" s="5" t="e">
        <f t="shared" si="14"/>
        <v>#VALUE!</v>
      </c>
      <c r="AF136" s="5">
        <f>LOOKUP($Y136,'Criterios CID'!$BH$22:$BH$42,'Criterios CID'!$BI$22:$BI$42)</f>
        <v>0</v>
      </c>
      <c r="AG136" s="5" t="e">
        <f t="shared" si="12"/>
        <v>#VALUE!</v>
      </c>
      <c r="AH136" s="5" t="e">
        <f t="shared" si="13"/>
        <v>#VALUE!</v>
      </c>
      <c r="AI136" s="34" t="e">
        <f>LOOKUP($AH136,'Criterios CID'!$BI$16:$BI$18,'Criterios CID'!$BH$17:$BH$18)</f>
        <v>#VALUE!</v>
      </c>
    </row>
    <row r="137" spans="1:35" ht="95.25" customHeight="1" x14ac:dyDescent="0.25">
      <c r="A137" s="9" t="e">
        <f>'Inventario Activos'!#REF!</f>
        <v>#REF!</v>
      </c>
      <c r="B137" s="9" t="e">
        <f>'Inventario Activos'!#REF!</f>
        <v>#REF!</v>
      </c>
      <c r="C137" s="7" t="e">
        <f>'Inventario Activos'!#REF!</f>
        <v>#REF!</v>
      </c>
      <c r="D137" s="7" t="e">
        <f>'Inventario Activos'!#REF!</f>
        <v>#REF!</v>
      </c>
      <c r="E137" s="10" t="s">
        <v>396</v>
      </c>
      <c r="F137" s="6"/>
      <c r="G137" s="21"/>
      <c r="H137" s="33"/>
      <c r="I137" s="21"/>
      <c r="J137" s="6"/>
      <c r="K137" s="22" t="e">
        <f t="shared" si="0"/>
        <v>#VALUE!</v>
      </c>
      <c r="L137" s="6"/>
      <c r="M137" s="23" t="e">
        <f t="shared" si="1"/>
        <v>#VALUE!</v>
      </c>
      <c r="N137" s="23" t="e">
        <f t="shared" si="2"/>
        <v>#VALUE!</v>
      </c>
      <c r="O137" s="5" t="e">
        <f t="shared" si="3"/>
        <v>#VALUE!</v>
      </c>
      <c r="P137" s="33"/>
      <c r="Q137" s="11" t="s">
        <v>36</v>
      </c>
      <c r="R137" s="24">
        <f t="shared" si="4"/>
        <v>0.15</v>
      </c>
      <c r="S137" s="11" t="s">
        <v>36</v>
      </c>
      <c r="T137" s="24">
        <f t="shared" si="5"/>
        <v>0.2</v>
      </c>
      <c r="U137" s="11" t="s">
        <v>36</v>
      </c>
      <c r="V137" s="25">
        <f t="shared" si="6"/>
        <v>0.25</v>
      </c>
      <c r="W137" s="26" t="s">
        <v>36</v>
      </c>
      <c r="X137" s="25">
        <f t="shared" si="7"/>
        <v>0.4</v>
      </c>
      <c r="Y137" s="27">
        <f t="shared" si="8"/>
        <v>1</v>
      </c>
      <c r="Z137" s="6"/>
      <c r="AA137" s="28" t="e">
        <f t="shared" si="9"/>
        <v>#VALUE!</v>
      </c>
      <c r="AB137" s="6"/>
      <c r="AC137" s="28" t="e">
        <f t="shared" si="10"/>
        <v>#VALUE!</v>
      </c>
      <c r="AD137" s="28" t="e">
        <f t="shared" si="11"/>
        <v>#VALUE!</v>
      </c>
      <c r="AE137" s="5" t="e">
        <f t="shared" si="14"/>
        <v>#VALUE!</v>
      </c>
      <c r="AF137" s="5">
        <f>LOOKUP($Y137,'Criterios CID'!$BH$22:$BH$42,'Criterios CID'!$BI$22:$BI$42)</f>
        <v>0</v>
      </c>
      <c r="AG137" s="5" t="e">
        <f t="shared" si="12"/>
        <v>#VALUE!</v>
      </c>
      <c r="AH137" s="5" t="e">
        <f t="shared" si="13"/>
        <v>#VALUE!</v>
      </c>
      <c r="AI137" s="34" t="e">
        <f>LOOKUP($AH137,'Criterios CID'!$BI$16:$BI$18,'Criterios CID'!$BH$17:$BH$18)</f>
        <v>#VALUE!</v>
      </c>
    </row>
    <row r="138" spans="1:35" ht="95.25" customHeight="1" x14ac:dyDescent="0.25">
      <c r="A138" s="9" t="e">
        <f>'Inventario Activos'!#REF!</f>
        <v>#REF!</v>
      </c>
      <c r="B138" s="9" t="e">
        <f>'Inventario Activos'!#REF!</f>
        <v>#REF!</v>
      </c>
      <c r="C138" s="7" t="e">
        <f>'Inventario Activos'!#REF!</f>
        <v>#REF!</v>
      </c>
      <c r="D138" s="7" t="e">
        <f>'Inventario Activos'!#REF!</f>
        <v>#REF!</v>
      </c>
      <c r="E138" s="10" t="s">
        <v>397</v>
      </c>
      <c r="F138" s="6"/>
      <c r="G138" s="21"/>
      <c r="H138" s="33"/>
      <c r="I138" s="21"/>
      <c r="J138" s="6"/>
      <c r="K138" s="22" t="e">
        <f t="shared" si="0"/>
        <v>#VALUE!</v>
      </c>
      <c r="L138" s="6"/>
      <c r="M138" s="23" t="e">
        <f t="shared" si="1"/>
        <v>#VALUE!</v>
      </c>
      <c r="N138" s="23" t="e">
        <f t="shared" si="2"/>
        <v>#VALUE!</v>
      </c>
      <c r="O138" s="5" t="e">
        <f t="shared" si="3"/>
        <v>#VALUE!</v>
      </c>
      <c r="P138" s="33"/>
      <c r="Q138" s="11" t="s">
        <v>36</v>
      </c>
      <c r="R138" s="24">
        <f t="shared" si="4"/>
        <v>0.15</v>
      </c>
      <c r="S138" s="11" t="s">
        <v>36</v>
      </c>
      <c r="T138" s="24">
        <f t="shared" si="5"/>
        <v>0.2</v>
      </c>
      <c r="U138" s="11" t="s">
        <v>36</v>
      </c>
      <c r="V138" s="25">
        <f t="shared" si="6"/>
        <v>0.25</v>
      </c>
      <c r="W138" s="26" t="s">
        <v>36</v>
      </c>
      <c r="X138" s="25">
        <f t="shared" si="7"/>
        <v>0.4</v>
      </c>
      <c r="Y138" s="27">
        <f t="shared" si="8"/>
        <v>1</v>
      </c>
      <c r="Z138" s="6"/>
      <c r="AA138" s="28" t="e">
        <f t="shared" si="9"/>
        <v>#VALUE!</v>
      </c>
      <c r="AB138" s="6"/>
      <c r="AC138" s="28" t="e">
        <f t="shared" si="10"/>
        <v>#VALUE!</v>
      </c>
      <c r="AD138" s="28" t="e">
        <f t="shared" si="11"/>
        <v>#VALUE!</v>
      </c>
      <c r="AE138" s="5" t="e">
        <f t="shared" si="14"/>
        <v>#VALUE!</v>
      </c>
      <c r="AF138" s="5">
        <f>LOOKUP($Y138,'Criterios CID'!$BH$22:$BH$42,'Criterios CID'!$BI$22:$BI$42)</f>
        <v>0</v>
      </c>
      <c r="AG138" s="5" t="e">
        <f t="shared" si="12"/>
        <v>#VALUE!</v>
      </c>
      <c r="AH138" s="5" t="e">
        <f t="shared" si="13"/>
        <v>#VALUE!</v>
      </c>
      <c r="AI138" s="34" t="e">
        <f>LOOKUP($AH138,'Criterios CID'!$BI$16:$BI$18,'Criterios CID'!$BH$17:$BH$18)</f>
        <v>#VALUE!</v>
      </c>
    </row>
    <row r="139" spans="1:35" ht="95.25" customHeight="1" x14ac:dyDescent="0.25">
      <c r="A139" s="9" t="e">
        <f>'Inventario Activos'!#REF!</f>
        <v>#REF!</v>
      </c>
      <c r="B139" s="9" t="e">
        <f>'Inventario Activos'!#REF!</f>
        <v>#REF!</v>
      </c>
      <c r="C139" s="7" t="e">
        <f>'Inventario Activos'!#REF!</f>
        <v>#REF!</v>
      </c>
      <c r="D139" s="7" t="e">
        <f>'Inventario Activos'!#REF!</f>
        <v>#REF!</v>
      </c>
      <c r="E139" s="10" t="s">
        <v>398</v>
      </c>
      <c r="F139" s="6"/>
      <c r="G139" s="21"/>
      <c r="H139" s="33"/>
      <c r="I139" s="21"/>
      <c r="J139" s="6"/>
      <c r="K139" s="22" t="e">
        <f t="shared" si="0"/>
        <v>#VALUE!</v>
      </c>
      <c r="L139" s="6"/>
      <c r="M139" s="23" t="e">
        <f t="shared" si="1"/>
        <v>#VALUE!</v>
      </c>
      <c r="N139" s="23" t="e">
        <f t="shared" si="2"/>
        <v>#VALUE!</v>
      </c>
      <c r="O139" s="5" t="e">
        <f t="shared" si="3"/>
        <v>#VALUE!</v>
      </c>
      <c r="P139" s="33"/>
      <c r="Q139" s="11" t="s">
        <v>36</v>
      </c>
      <c r="R139" s="24">
        <f t="shared" si="4"/>
        <v>0.15</v>
      </c>
      <c r="S139" s="11" t="s">
        <v>36</v>
      </c>
      <c r="T139" s="24">
        <f t="shared" si="5"/>
        <v>0.2</v>
      </c>
      <c r="U139" s="11" t="s">
        <v>36</v>
      </c>
      <c r="V139" s="25">
        <f t="shared" si="6"/>
        <v>0.25</v>
      </c>
      <c r="W139" s="26" t="s">
        <v>36</v>
      </c>
      <c r="X139" s="25">
        <f t="shared" si="7"/>
        <v>0.4</v>
      </c>
      <c r="Y139" s="27">
        <f t="shared" si="8"/>
        <v>1</v>
      </c>
      <c r="Z139" s="6"/>
      <c r="AA139" s="28" t="e">
        <f t="shared" si="9"/>
        <v>#VALUE!</v>
      </c>
      <c r="AB139" s="6"/>
      <c r="AC139" s="28" t="e">
        <f t="shared" si="10"/>
        <v>#VALUE!</v>
      </c>
      <c r="AD139" s="28" t="e">
        <f t="shared" si="11"/>
        <v>#VALUE!</v>
      </c>
      <c r="AE139" s="5" t="e">
        <f t="shared" si="14"/>
        <v>#VALUE!</v>
      </c>
      <c r="AF139" s="5">
        <f>LOOKUP($Y139,'Criterios CID'!$BH$22:$BH$42,'Criterios CID'!$BI$22:$BI$42)</f>
        <v>0</v>
      </c>
      <c r="AG139" s="5" t="e">
        <f t="shared" si="12"/>
        <v>#VALUE!</v>
      </c>
      <c r="AH139" s="5" t="e">
        <f t="shared" si="13"/>
        <v>#VALUE!</v>
      </c>
      <c r="AI139" s="34" t="e">
        <f>LOOKUP($AH139,'Criterios CID'!$BI$16:$BI$18,'Criterios CID'!$BH$17:$BH$18)</f>
        <v>#VALUE!</v>
      </c>
    </row>
    <row r="140" spans="1:35" ht="95.25" customHeight="1" x14ac:dyDescent="0.25">
      <c r="A140" s="9" t="e">
        <f>'Inventario Activos'!#REF!</f>
        <v>#REF!</v>
      </c>
      <c r="B140" s="9" t="e">
        <f>'Inventario Activos'!#REF!</f>
        <v>#REF!</v>
      </c>
      <c r="C140" s="7" t="e">
        <f>'Inventario Activos'!#REF!</f>
        <v>#REF!</v>
      </c>
      <c r="D140" s="7" t="e">
        <f>'Inventario Activos'!#REF!</f>
        <v>#REF!</v>
      </c>
      <c r="E140" s="10" t="s">
        <v>399</v>
      </c>
      <c r="F140" s="6"/>
      <c r="G140" s="21"/>
      <c r="H140" s="33"/>
      <c r="I140" s="21"/>
      <c r="J140" s="6"/>
      <c r="K140" s="22" t="e">
        <f t="shared" si="0"/>
        <v>#VALUE!</v>
      </c>
      <c r="L140" s="6"/>
      <c r="M140" s="23" t="e">
        <f t="shared" si="1"/>
        <v>#VALUE!</v>
      </c>
      <c r="N140" s="23" t="e">
        <f t="shared" si="2"/>
        <v>#VALUE!</v>
      </c>
      <c r="O140" s="5" t="e">
        <f t="shared" si="3"/>
        <v>#VALUE!</v>
      </c>
      <c r="P140" s="33"/>
      <c r="Q140" s="11" t="s">
        <v>36</v>
      </c>
      <c r="R140" s="24">
        <f t="shared" si="4"/>
        <v>0.15</v>
      </c>
      <c r="S140" s="11" t="s">
        <v>36</v>
      </c>
      <c r="T140" s="24">
        <f t="shared" si="5"/>
        <v>0.2</v>
      </c>
      <c r="U140" s="11" t="s">
        <v>36</v>
      </c>
      <c r="V140" s="25">
        <f t="shared" si="6"/>
        <v>0.25</v>
      </c>
      <c r="W140" s="26" t="s">
        <v>36</v>
      </c>
      <c r="X140" s="25">
        <f t="shared" si="7"/>
        <v>0.4</v>
      </c>
      <c r="Y140" s="27">
        <f t="shared" si="8"/>
        <v>1</v>
      </c>
      <c r="Z140" s="6"/>
      <c r="AA140" s="28" t="e">
        <f t="shared" si="9"/>
        <v>#VALUE!</v>
      </c>
      <c r="AB140" s="6"/>
      <c r="AC140" s="28" t="e">
        <f t="shared" si="10"/>
        <v>#VALUE!</v>
      </c>
      <c r="AD140" s="28" t="e">
        <f t="shared" si="11"/>
        <v>#VALUE!</v>
      </c>
      <c r="AE140" s="5" t="e">
        <f t="shared" si="14"/>
        <v>#VALUE!</v>
      </c>
      <c r="AF140" s="5">
        <f>LOOKUP($Y140,'Criterios CID'!$BH$22:$BH$42,'Criterios CID'!$BI$22:$BI$42)</f>
        <v>0</v>
      </c>
      <c r="AG140" s="5" t="e">
        <f t="shared" si="12"/>
        <v>#VALUE!</v>
      </c>
      <c r="AH140" s="5" t="e">
        <f t="shared" si="13"/>
        <v>#VALUE!</v>
      </c>
      <c r="AI140" s="34" t="e">
        <f>LOOKUP($AH140,'Criterios CID'!$BI$16:$BI$18,'Criterios CID'!$BH$17:$BH$18)</f>
        <v>#VALUE!</v>
      </c>
    </row>
    <row r="141" spans="1:35" ht="95.25" customHeight="1" x14ac:dyDescent="0.25">
      <c r="A141" s="9" t="e">
        <f>'Inventario Activos'!#REF!</f>
        <v>#REF!</v>
      </c>
      <c r="B141" s="9" t="e">
        <f>'Inventario Activos'!#REF!</f>
        <v>#REF!</v>
      </c>
      <c r="C141" s="7" t="e">
        <f>'Inventario Activos'!#REF!</f>
        <v>#REF!</v>
      </c>
      <c r="D141" s="7" t="e">
        <f>'Inventario Activos'!#REF!</f>
        <v>#REF!</v>
      </c>
      <c r="E141" s="10" t="s">
        <v>400</v>
      </c>
      <c r="F141" s="6"/>
      <c r="G141" s="21"/>
      <c r="H141" s="33"/>
      <c r="I141" s="21"/>
      <c r="J141" s="6"/>
      <c r="K141" s="22" t="e">
        <f t="shared" si="0"/>
        <v>#VALUE!</v>
      </c>
      <c r="L141" s="6"/>
      <c r="M141" s="23" t="e">
        <f t="shared" si="1"/>
        <v>#VALUE!</v>
      </c>
      <c r="N141" s="23" t="e">
        <f t="shared" si="2"/>
        <v>#VALUE!</v>
      </c>
      <c r="O141" s="5" t="e">
        <f t="shared" si="3"/>
        <v>#VALUE!</v>
      </c>
      <c r="P141" s="33"/>
      <c r="Q141" s="11" t="s">
        <v>36</v>
      </c>
      <c r="R141" s="24">
        <f t="shared" si="4"/>
        <v>0.15</v>
      </c>
      <c r="S141" s="11" t="s">
        <v>36</v>
      </c>
      <c r="T141" s="24">
        <f t="shared" si="5"/>
        <v>0.2</v>
      </c>
      <c r="U141" s="11" t="s">
        <v>36</v>
      </c>
      <c r="V141" s="25">
        <f t="shared" si="6"/>
        <v>0.25</v>
      </c>
      <c r="W141" s="26" t="s">
        <v>36</v>
      </c>
      <c r="X141" s="25">
        <f t="shared" si="7"/>
        <v>0.4</v>
      </c>
      <c r="Y141" s="27">
        <f t="shared" si="8"/>
        <v>1</v>
      </c>
      <c r="Z141" s="6"/>
      <c r="AA141" s="28" t="e">
        <f t="shared" si="9"/>
        <v>#VALUE!</v>
      </c>
      <c r="AB141" s="6"/>
      <c r="AC141" s="28" t="e">
        <f t="shared" si="10"/>
        <v>#VALUE!</v>
      </c>
      <c r="AD141" s="28" t="e">
        <f t="shared" si="11"/>
        <v>#VALUE!</v>
      </c>
      <c r="AE141" s="5" t="e">
        <f t="shared" si="14"/>
        <v>#VALUE!</v>
      </c>
      <c r="AF141" s="5">
        <f>LOOKUP($Y141,'Criterios CID'!$BH$22:$BH$42,'Criterios CID'!$BI$22:$BI$42)</f>
        <v>0</v>
      </c>
      <c r="AG141" s="5" t="e">
        <f t="shared" si="12"/>
        <v>#VALUE!</v>
      </c>
      <c r="AH141" s="5" t="e">
        <f t="shared" si="13"/>
        <v>#VALUE!</v>
      </c>
      <c r="AI141" s="34" t="e">
        <f>LOOKUP($AH141,'Criterios CID'!$BI$16:$BI$18,'Criterios CID'!$BH$17:$BH$18)</f>
        <v>#VALUE!</v>
      </c>
    </row>
    <row r="142" spans="1:35" ht="95.25" customHeight="1" x14ac:dyDescent="0.25">
      <c r="A142" s="9" t="e">
        <f>'Inventario Activos'!#REF!</f>
        <v>#REF!</v>
      </c>
      <c r="B142" s="9" t="e">
        <f>'Inventario Activos'!#REF!</f>
        <v>#REF!</v>
      </c>
      <c r="C142" s="7" t="e">
        <f>'Inventario Activos'!#REF!</f>
        <v>#REF!</v>
      </c>
      <c r="D142" s="7" t="e">
        <f>'Inventario Activos'!#REF!</f>
        <v>#REF!</v>
      </c>
      <c r="E142" s="10" t="s">
        <v>401</v>
      </c>
      <c r="F142" s="6"/>
      <c r="G142" s="21"/>
      <c r="H142" s="33"/>
      <c r="I142" s="21"/>
      <c r="J142" s="6"/>
      <c r="K142" s="22" t="e">
        <f t="shared" si="0"/>
        <v>#VALUE!</v>
      </c>
      <c r="L142" s="6"/>
      <c r="M142" s="23" t="e">
        <f t="shared" si="1"/>
        <v>#VALUE!</v>
      </c>
      <c r="N142" s="23" t="e">
        <f t="shared" si="2"/>
        <v>#VALUE!</v>
      </c>
      <c r="O142" s="5" t="e">
        <f t="shared" si="3"/>
        <v>#VALUE!</v>
      </c>
      <c r="P142" s="33"/>
      <c r="Q142" s="11" t="s">
        <v>36</v>
      </c>
      <c r="R142" s="24">
        <f t="shared" si="4"/>
        <v>0.15</v>
      </c>
      <c r="S142" s="11" t="s">
        <v>36</v>
      </c>
      <c r="T142" s="24">
        <f t="shared" si="5"/>
        <v>0.2</v>
      </c>
      <c r="U142" s="11" t="s">
        <v>36</v>
      </c>
      <c r="V142" s="25">
        <f t="shared" si="6"/>
        <v>0.25</v>
      </c>
      <c r="W142" s="26" t="s">
        <v>36</v>
      </c>
      <c r="X142" s="25">
        <f t="shared" si="7"/>
        <v>0.4</v>
      </c>
      <c r="Y142" s="27">
        <f t="shared" si="8"/>
        <v>1</v>
      </c>
      <c r="Z142" s="6"/>
      <c r="AA142" s="28" t="e">
        <f t="shared" si="9"/>
        <v>#VALUE!</v>
      </c>
      <c r="AB142" s="6"/>
      <c r="AC142" s="28" t="e">
        <f t="shared" si="10"/>
        <v>#VALUE!</v>
      </c>
      <c r="AD142" s="28" t="e">
        <f t="shared" si="11"/>
        <v>#VALUE!</v>
      </c>
      <c r="AE142" s="5" t="e">
        <f t="shared" si="14"/>
        <v>#VALUE!</v>
      </c>
      <c r="AF142" s="5">
        <f>LOOKUP($Y142,'Criterios CID'!$BH$22:$BH$42,'Criterios CID'!$BI$22:$BI$42)</f>
        <v>0</v>
      </c>
      <c r="AG142" s="5" t="e">
        <f t="shared" si="12"/>
        <v>#VALUE!</v>
      </c>
      <c r="AH142" s="5" t="e">
        <f t="shared" si="13"/>
        <v>#VALUE!</v>
      </c>
      <c r="AI142" s="34" t="e">
        <f>LOOKUP($AH142,'Criterios CID'!$BI$16:$BI$18,'Criterios CID'!$BH$17:$BH$18)</f>
        <v>#VALUE!</v>
      </c>
    </row>
    <row r="143" spans="1:35" ht="95.25" customHeight="1" x14ac:dyDescent="0.25">
      <c r="A143" s="9" t="e">
        <f>'Inventario Activos'!#REF!</f>
        <v>#REF!</v>
      </c>
      <c r="B143" s="9" t="e">
        <f>'Inventario Activos'!#REF!</f>
        <v>#REF!</v>
      </c>
      <c r="C143" s="7" t="e">
        <f>'Inventario Activos'!#REF!</f>
        <v>#REF!</v>
      </c>
      <c r="D143" s="7" t="e">
        <f>'Inventario Activos'!#REF!</f>
        <v>#REF!</v>
      </c>
      <c r="E143" s="10" t="s">
        <v>402</v>
      </c>
      <c r="F143" s="6"/>
      <c r="G143" s="21"/>
      <c r="H143" s="33"/>
      <c r="I143" s="21"/>
      <c r="J143" s="6"/>
      <c r="K143" s="22" t="e">
        <f t="shared" si="0"/>
        <v>#VALUE!</v>
      </c>
      <c r="L143" s="6"/>
      <c r="M143" s="23" t="e">
        <f t="shared" si="1"/>
        <v>#VALUE!</v>
      </c>
      <c r="N143" s="23" t="e">
        <f t="shared" si="2"/>
        <v>#VALUE!</v>
      </c>
      <c r="O143" s="5" t="e">
        <f t="shared" si="3"/>
        <v>#VALUE!</v>
      </c>
      <c r="P143" s="33"/>
      <c r="Q143" s="11" t="s">
        <v>36</v>
      </c>
      <c r="R143" s="24">
        <f t="shared" si="4"/>
        <v>0.15</v>
      </c>
      <c r="S143" s="11" t="s">
        <v>36</v>
      </c>
      <c r="T143" s="24">
        <f t="shared" si="5"/>
        <v>0.2</v>
      </c>
      <c r="U143" s="11" t="s">
        <v>36</v>
      </c>
      <c r="V143" s="25">
        <f t="shared" si="6"/>
        <v>0.25</v>
      </c>
      <c r="W143" s="26" t="s">
        <v>36</v>
      </c>
      <c r="X143" s="25">
        <f t="shared" si="7"/>
        <v>0.4</v>
      </c>
      <c r="Y143" s="27">
        <f t="shared" si="8"/>
        <v>1</v>
      </c>
      <c r="Z143" s="6"/>
      <c r="AA143" s="28" t="e">
        <f t="shared" si="9"/>
        <v>#VALUE!</v>
      </c>
      <c r="AB143" s="6"/>
      <c r="AC143" s="28" t="e">
        <f t="shared" si="10"/>
        <v>#VALUE!</v>
      </c>
      <c r="AD143" s="28" t="e">
        <f t="shared" si="11"/>
        <v>#VALUE!</v>
      </c>
      <c r="AE143" s="5" t="e">
        <f t="shared" si="14"/>
        <v>#VALUE!</v>
      </c>
      <c r="AF143" s="5">
        <f>LOOKUP($Y143,'Criterios CID'!$BH$22:$BH$42,'Criterios CID'!$BI$22:$BI$42)</f>
        <v>0</v>
      </c>
      <c r="AG143" s="5" t="e">
        <f t="shared" si="12"/>
        <v>#VALUE!</v>
      </c>
      <c r="AH143" s="5" t="e">
        <f t="shared" si="13"/>
        <v>#VALUE!</v>
      </c>
      <c r="AI143" s="34" t="e">
        <f>LOOKUP($AH143,'Criterios CID'!$BI$16:$BI$18,'Criterios CID'!$BH$17:$BH$18)</f>
        <v>#VALUE!</v>
      </c>
    </row>
    <row r="144" spans="1:35" ht="95.25" customHeight="1" x14ac:dyDescent="0.25">
      <c r="A144" s="9" t="e">
        <f>'Inventario Activos'!#REF!</f>
        <v>#REF!</v>
      </c>
      <c r="B144" s="9" t="e">
        <f>'Inventario Activos'!#REF!</f>
        <v>#REF!</v>
      </c>
      <c r="C144" s="7" t="e">
        <f>'Inventario Activos'!#REF!</f>
        <v>#REF!</v>
      </c>
      <c r="D144" s="7" t="e">
        <f>'Inventario Activos'!#REF!</f>
        <v>#REF!</v>
      </c>
      <c r="E144" s="10" t="s">
        <v>403</v>
      </c>
      <c r="F144" s="6"/>
      <c r="G144" s="21"/>
      <c r="H144" s="33"/>
      <c r="I144" s="21"/>
      <c r="J144" s="6"/>
      <c r="K144" s="22" t="e">
        <f t="shared" si="0"/>
        <v>#VALUE!</v>
      </c>
      <c r="L144" s="6"/>
      <c r="M144" s="23" t="e">
        <f t="shared" si="1"/>
        <v>#VALUE!</v>
      </c>
      <c r="N144" s="23" t="e">
        <f t="shared" si="2"/>
        <v>#VALUE!</v>
      </c>
      <c r="O144" s="5" t="e">
        <f t="shared" si="3"/>
        <v>#VALUE!</v>
      </c>
      <c r="P144" s="33"/>
      <c r="Q144" s="11" t="s">
        <v>36</v>
      </c>
      <c r="R144" s="24">
        <f t="shared" si="4"/>
        <v>0.15</v>
      </c>
      <c r="S144" s="11" t="s">
        <v>36</v>
      </c>
      <c r="T144" s="24">
        <f t="shared" si="5"/>
        <v>0.2</v>
      </c>
      <c r="U144" s="11" t="s">
        <v>36</v>
      </c>
      <c r="V144" s="25">
        <f t="shared" si="6"/>
        <v>0.25</v>
      </c>
      <c r="W144" s="26" t="s">
        <v>36</v>
      </c>
      <c r="X144" s="25">
        <f t="shared" si="7"/>
        <v>0.4</v>
      </c>
      <c r="Y144" s="27">
        <f t="shared" si="8"/>
        <v>1</v>
      </c>
      <c r="Z144" s="6"/>
      <c r="AA144" s="28" t="e">
        <f t="shared" si="9"/>
        <v>#VALUE!</v>
      </c>
      <c r="AB144" s="6"/>
      <c r="AC144" s="28" t="e">
        <f t="shared" si="10"/>
        <v>#VALUE!</v>
      </c>
      <c r="AD144" s="28" t="e">
        <f t="shared" si="11"/>
        <v>#VALUE!</v>
      </c>
      <c r="AE144" s="5" t="e">
        <f t="shared" si="14"/>
        <v>#VALUE!</v>
      </c>
      <c r="AF144" s="5">
        <f>LOOKUP($Y144,'Criterios CID'!$BH$22:$BH$42,'Criterios CID'!$BI$22:$BI$42)</f>
        <v>0</v>
      </c>
      <c r="AG144" s="5" t="e">
        <f t="shared" si="12"/>
        <v>#VALUE!</v>
      </c>
      <c r="AH144" s="5" t="e">
        <f t="shared" si="13"/>
        <v>#VALUE!</v>
      </c>
      <c r="AI144" s="34" t="e">
        <f>LOOKUP($AH144,'Criterios CID'!$BI$16:$BI$18,'Criterios CID'!$BH$17:$BH$18)</f>
        <v>#VALUE!</v>
      </c>
    </row>
    <row r="145" spans="1:35" ht="95.25" customHeight="1" x14ac:dyDescent="0.25">
      <c r="A145" s="9" t="e">
        <f>'Inventario Activos'!#REF!</f>
        <v>#REF!</v>
      </c>
      <c r="B145" s="9" t="e">
        <f>'Inventario Activos'!#REF!</f>
        <v>#REF!</v>
      </c>
      <c r="C145" s="7" t="e">
        <f>'Inventario Activos'!#REF!</f>
        <v>#REF!</v>
      </c>
      <c r="D145" s="7" t="e">
        <f>'Inventario Activos'!#REF!</f>
        <v>#REF!</v>
      </c>
      <c r="E145" s="10" t="s">
        <v>404</v>
      </c>
      <c r="F145" s="6"/>
      <c r="G145" s="21"/>
      <c r="H145" s="33"/>
      <c r="I145" s="21"/>
      <c r="J145" s="6"/>
      <c r="K145" s="22" t="e">
        <f t="shared" si="0"/>
        <v>#VALUE!</v>
      </c>
      <c r="L145" s="6"/>
      <c r="M145" s="23" t="e">
        <f t="shared" si="1"/>
        <v>#VALUE!</v>
      </c>
      <c r="N145" s="23" t="e">
        <f t="shared" si="2"/>
        <v>#VALUE!</v>
      </c>
      <c r="O145" s="5" t="e">
        <f t="shared" si="3"/>
        <v>#VALUE!</v>
      </c>
      <c r="P145" s="33"/>
      <c r="Q145" s="11" t="s">
        <v>36</v>
      </c>
      <c r="R145" s="24">
        <f t="shared" si="4"/>
        <v>0.15</v>
      </c>
      <c r="S145" s="11" t="s">
        <v>36</v>
      </c>
      <c r="T145" s="24">
        <f t="shared" si="5"/>
        <v>0.2</v>
      </c>
      <c r="U145" s="11" t="s">
        <v>36</v>
      </c>
      <c r="V145" s="25">
        <f t="shared" si="6"/>
        <v>0.25</v>
      </c>
      <c r="W145" s="26" t="s">
        <v>36</v>
      </c>
      <c r="X145" s="25">
        <f t="shared" si="7"/>
        <v>0.4</v>
      </c>
      <c r="Y145" s="27">
        <f t="shared" si="8"/>
        <v>1</v>
      </c>
      <c r="Z145" s="6"/>
      <c r="AA145" s="28" t="e">
        <f t="shared" si="9"/>
        <v>#VALUE!</v>
      </c>
      <c r="AB145" s="6"/>
      <c r="AC145" s="28" t="e">
        <f t="shared" si="10"/>
        <v>#VALUE!</v>
      </c>
      <c r="AD145" s="28" t="e">
        <f t="shared" si="11"/>
        <v>#VALUE!</v>
      </c>
      <c r="AE145" s="5" t="e">
        <f t="shared" si="14"/>
        <v>#VALUE!</v>
      </c>
      <c r="AF145" s="5">
        <f>LOOKUP($Y145,'Criterios CID'!$BH$22:$BH$42,'Criterios CID'!$BI$22:$BI$42)</f>
        <v>0</v>
      </c>
      <c r="AG145" s="5" t="e">
        <f t="shared" si="12"/>
        <v>#VALUE!</v>
      </c>
      <c r="AH145" s="5" t="e">
        <f t="shared" si="13"/>
        <v>#VALUE!</v>
      </c>
      <c r="AI145" s="34" t="e">
        <f>LOOKUP($AH145,'Criterios CID'!$BI$16:$BI$18,'Criterios CID'!$BH$17:$BH$18)</f>
        <v>#VALUE!</v>
      </c>
    </row>
    <row r="146" spans="1:35" ht="95.25" customHeight="1" x14ac:dyDescent="0.25">
      <c r="A146" s="9" t="e">
        <f>'Inventario Activos'!#REF!</f>
        <v>#REF!</v>
      </c>
      <c r="B146" s="9" t="e">
        <f>'Inventario Activos'!#REF!</f>
        <v>#REF!</v>
      </c>
      <c r="C146" s="7" t="e">
        <f>'Inventario Activos'!#REF!</f>
        <v>#REF!</v>
      </c>
      <c r="D146" s="7" t="e">
        <f>'Inventario Activos'!#REF!</f>
        <v>#REF!</v>
      </c>
      <c r="E146" s="10" t="s">
        <v>405</v>
      </c>
      <c r="F146" s="6"/>
      <c r="G146" s="21"/>
      <c r="H146" s="33"/>
      <c r="I146" s="21"/>
      <c r="J146" s="6"/>
      <c r="K146" s="22" t="e">
        <f t="shared" si="0"/>
        <v>#VALUE!</v>
      </c>
      <c r="L146" s="6"/>
      <c r="M146" s="23" t="e">
        <f t="shared" si="1"/>
        <v>#VALUE!</v>
      </c>
      <c r="N146" s="23" t="e">
        <f t="shared" si="2"/>
        <v>#VALUE!</v>
      </c>
      <c r="O146" s="5" t="e">
        <f t="shared" si="3"/>
        <v>#VALUE!</v>
      </c>
      <c r="P146" s="33"/>
      <c r="Q146" s="11" t="s">
        <v>36</v>
      </c>
      <c r="R146" s="24">
        <f t="shared" si="4"/>
        <v>0.15</v>
      </c>
      <c r="S146" s="11" t="s">
        <v>36</v>
      </c>
      <c r="T146" s="24">
        <f t="shared" si="5"/>
        <v>0.2</v>
      </c>
      <c r="U146" s="11" t="s">
        <v>36</v>
      </c>
      <c r="V146" s="25">
        <f t="shared" si="6"/>
        <v>0.25</v>
      </c>
      <c r="W146" s="26" t="s">
        <v>36</v>
      </c>
      <c r="X146" s="25">
        <f t="shared" si="7"/>
        <v>0.4</v>
      </c>
      <c r="Y146" s="27">
        <f t="shared" si="8"/>
        <v>1</v>
      </c>
      <c r="Z146" s="6"/>
      <c r="AA146" s="28" t="e">
        <f t="shared" si="9"/>
        <v>#VALUE!</v>
      </c>
      <c r="AB146" s="6"/>
      <c r="AC146" s="28" t="e">
        <f t="shared" si="10"/>
        <v>#VALUE!</v>
      </c>
      <c r="AD146" s="28" t="e">
        <f t="shared" si="11"/>
        <v>#VALUE!</v>
      </c>
      <c r="AE146" s="5" t="e">
        <f t="shared" si="14"/>
        <v>#VALUE!</v>
      </c>
      <c r="AF146" s="5">
        <f>LOOKUP($Y146,'Criterios CID'!$BH$22:$BH$42,'Criterios CID'!$BI$22:$BI$42)</f>
        <v>0</v>
      </c>
      <c r="AG146" s="5" t="e">
        <f t="shared" si="12"/>
        <v>#VALUE!</v>
      </c>
      <c r="AH146" s="5" t="e">
        <f t="shared" si="13"/>
        <v>#VALUE!</v>
      </c>
      <c r="AI146" s="34" t="e">
        <f>LOOKUP($AH146,'Criterios CID'!$BI$16:$BI$18,'Criterios CID'!$BH$17:$BH$18)</f>
        <v>#VALUE!</v>
      </c>
    </row>
    <row r="147" spans="1:35" ht="95.25" customHeight="1" x14ac:dyDescent="0.25">
      <c r="A147" s="9" t="e">
        <f>'Inventario Activos'!#REF!</f>
        <v>#REF!</v>
      </c>
      <c r="B147" s="9" t="e">
        <f>'Inventario Activos'!#REF!</f>
        <v>#REF!</v>
      </c>
      <c r="C147" s="7" t="e">
        <f>'Inventario Activos'!#REF!</f>
        <v>#REF!</v>
      </c>
      <c r="D147" s="7" t="e">
        <f>'Inventario Activos'!#REF!</f>
        <v>#REF!</v>
      </c>
      <c r="E147" s="10" t="s">
        <v>406</v>
      </c>
      <c r="F147" s="6"/>
      <c r="G147" s="21"/>
      <c r="H147" s="33"/>
      <c r="I147" s="21"/>
      <c r="J147" s="6"/>
      <c r="K147" s="22" t="e">
        <f t="shared" si="0"/>
        <v>#VALUE!</v>
      </c>
      <c r="L147" s="6"/>
      <c r="M147" s="23" t="e">
        <f t="shared" si="1"/>
        <v>#VALUE!</v>
      </c>
      <c r="N147" s="23" t="e">
        <f t="shared" si="2"/>
        <v>#VALUE!</v>
      </c>
      <c r="O147" s="5" t="e">
        <f t="shared" si="3"/>
        <v>#VALUE!</v>
      </c>
      <c r="P147" s="33"/>
      <c r="Q147" s="11" t="s">
        <v>36</v>
      </c>
      <c r="R147" s="24">
        <f t="shared" si="4"/>
        <v>0.15</v>
      </c>
      <c r="S147" s="11" t="s">
        <v>36</v>
      </c>
      <c r="T147" s="24">
        <f t="shared" si="5"/>
        <v>0.2</v>
      </c>
      <c r="U147" s="11" t="s">
        <v>36</v>
      </c>
      <c r="V147" s="25">
        <f t="shared" si="6"/>
        <v>0.25</v>
      </c>
      <c r="W147" s="26" t="s">
        <v>36</v>
      </c>
      <c r="X147" s="25">
        <f t="shared" si="7"/>
        <v>0.4</v>
      </c>
      <c r="Y147" s="27">
        <f t="shared" si="8"/>
        <v>1</v>
      </c>
      <c r="Z147" s="6"/>
      <c r="AA147" s="28" t="e">
        <f t="shared" si="9"/>
        <v>#VALUE!</v>
      </c>
      <c r="AB147" s="6"/>
      <c r="AC147" s="28" t="e">
        <f t="shared" si="10"/>
        <v>#VALUE!</v>
      </c>
      <c r="AD147" s="28" t="e">
        <f t="shared" si="11"/>
        <v>#VALUE!</v>
      </c>
      <c r="AE147" s="5" t="e">
        <f t="shared" si="14"/>
        <v>#VALUE!</v>
      </c>
      <c r="AF147" s="5">
        <f>LOOKUP($Y147,'Criterios CID'!$BH$22:$BH$42,'Criterios CID'!$BI$22:$BI$42)</f>
        <v>0</v>
      </c>
      <c r="AG147" s="5" t="e">
        <f t="shared" si="12"/>
        <v>#VALUE!</v>
      </c>
      <c r="AH147" s="5" t="e">
        <f t="shared" si="13"/>
        <v>#VALUE!</v>
      </c>
      <c r="AI147" s="34" t="e">
        <f>LOOKUP($AH147,'Criterios CID'!$BI$16:$BI$18,'Criterios CID'!$BH$17:$BH$18)</f>
        <v>#VALUE!</v>
      </c>
    </row>
    <row r="148" spans="1:35" ht="95.25" customHeight="1" x14ac:dyDescent="0.25">
      <c r="A148" s="9" t="e">
        <f>'Inventario Activos'!#REF!</f>
        <v>#REF!</v>
      </c>
      <c r="B148" s="9" t="e">
        <f>'Inventario Activos'!#REF!</f>
        <v>#REF!</v>
      </c>
      <c r="C148" s="7" t="e">
        <f>'Inventario Activos'!#REF!</f>
        <v>#REF!</v>
      </c>
      <c r="D148" s="7" t="e">
        <f>'Inventario Activos'!#REF!</f>
        <v>#REF!</v>
      </c>
      <c r="E148" s="10" t="s">
        <v>407</v>
      </c>
      <c r="F148" s="6"/>
      <c r="G148" s="21"/>
      <c r="H148" s="33"/>
      <c r="I148" s="21"/>
      <c r="J148" s="6"/>
      <c r="K148" s="22" t="e">
        <f t="shared" si="0"/>
        <v>#VALUE!</v>
      </c>
      <c r="L148" s="6"/>
      <c r="M148" s="23" t="e">
        <f t="shared" si="1"/>
        <v>#VALUE!</v>
      </c>
      <c r="N148" s="23" t="e">
        <f t="shared" si="2"/>
        <v>#VALUE!</v>
      </c>
      <c r="O148" s="5" t="e">
        <f t="shared" si="3"/>
        <v>#VALUE!</v>
      </c>
      <c r="P148" s="33"/>
      <c r="Q148" s="11" t="s">
        <v>36</v>
      </c>
      <c r="R148" s="24">
        <f t="shared" si="4"/>
        <v>0.15</v>
      </c>
      <c r="S148" s="11" t="s">
        <v>36</v>
      </c>
      <c r="T148" s="24">
        <f t="shared" si="5"/>
        <v>0.2</v>
      </c>
      <c r="U148" s="11" t="s">
        <v>36</v>
      </c>
      <c r="V148" s="25">
        <f t="shared" si="6"/>
        <v>0.25</v>
      </c>
      <c r="W148" s="26" t="s">
        <v>36</v>
      </c>
      <c r="X148" s="25">
        <f t="shared" si="7"/>
        <v>0.4</v>
      </c>
      <c r="Y148" s="27">
        <f t="shared" si="8"/>
        <v>1</v>
      </c>
      <c r="Z148" s="6"/>
      <c r="AA148" s="28" t="e">
        <f t="shared" si="9"/>
        <v>#VALUE!</v>
      </c>
      <c r="AB148" s="6"/>
      <c r="AC148" s="28" t="e">
        <f t="shared" si="10"/>
        <v>#VALUE!</v>
      </c>
      <c r="AD148" s="28" t="e">
        <f t="shared" si="11"/>
        <v>#VALUE!</v>
      </c>
      <c r="AE148" s="5" t="e">
        <f t="shared" si="14"/>
        <v>#VALUE!</v>
      </c>
      <c r="AF148" s="5">
        <f>LOOKUP($Y148,'Criterios CID'!$BH$22:$BH$42,'Criterios CID'!$BI$22:$BI$42)</f>
        <v>0</v>
      </c>
      <c r="AG148" s="5" t="e">
        <f t="shared" si="12"/>
        <v>#VALUE!</v>
      </c>
      <c r="AH148" s="5" t="e">
        <f t="shared" si="13"/>
        <v>#VALUE!</v>
      </c>
      <c r="AI148" s="34" t="e">
        <f>LOOKUP($AH148,'Criterios CID'!$BI$16:$BI$18,'Criterios CID'!$BH$17:$BH$18)</f>
        <v>#VALUE!</v>
      </c>
    </row>
    <row r="149" spans="1:35" ht="95.25" customHeight="1" x14ac:dyDescent="0.25">
      <c r="A149" s="9" t="e">
        <f>'Inventario Activos'!#REF!</f>
        <v>#REF!</v>
      </c>
      <c r="B149" s="9" t="e">
        <f>'Inventario Activos'!#REF!</f>
        <v>#REF!</v>
      </c>
      <c r="C149" s="7" t="e">
        <f>'Inventario Activos'!#REF!</f>
        <v>#REF!</v>
      </c>
      <c r="D149" s="7" t="e">
        <f>'Inventario Activos'!#REF!</f>
        <v>#REF!</v>
      </c>
      <c r="E149" s="10" t="s">
        <v>408</v>
      </c>
      <c r="F149" s="6"/>
      <c r="G149" s="21"/>
      <c r="H149" s="33"/>
      <c r="I149" s="21"/>
      <c r="J149" s="6"/>
      <c r="K149" s="22" t="e">
        <f t="shared" si="0"/>
        <v>#VALUE!</v>
      </c>
      <c r="L149" s="6"/>
      <c r="M149" s="23" t="e">
        <f t="shared" si="1"/>
        <v>#VALUE!</v>
      </c>
      <c r="N149" s="23" t="e">
        <f t="shared" si="2"/>
        <v>#VALUE!</v>
      </c>
      <c r="O149" s="5" t="e">
        <f t="shared" si="3"/>
        <v>#VALUE!</v>
      </c>
      <c r="P149" s="33"/>
      <c r="Q149" s="11" t="s">
        <v>36</v>
      </c>
      <c r="R149" s="24">
        <f t="shared" si="4"/>
        <v>0.15</v>
      </c>
      <c r="S149" s="11" t="s">
        <v>36</v>
      </c>
      <c r="T149" s="24">
        <f t="shared" si="5"/>
        <v>0.2</v>
      </c>
      <c r="U149" s="11" t="s">
        <v>36</v>
      </c>
      <c r="V149" s="25">
        <f t="shared" si="6"/>
        <v>0.25</v>
      </c>
      <c r="W149" s="26" t="s">
        <v>36</v>
      </c>
      <c r="X149" s="25">
        <f t="shared" si="7"/>
        <v>0.4</v>
      </c>
      <c r="Y149" s="27">
        <f t="shared" si="8"/>
        <v>1</v>
      </c>
      <c r="Z149" s="6"/>
      <c r="AA149" s="28" t="e">
        <f t="shared" si="9"/>
        <v>#VALUE!</v>
      </c>
      <c r="AB149" s="6"/>
      <c r="AC149" s="28" t="e">
        <f t="shared" si="10"/>
        <v>#VALUE!</v>
      </c>
      <c r="AD149" s="28" t="e">
        <f t="shared" si="11"/>
        <v>#VALUE!</v>
      </c>
      <c r="AE149" s="5" t="e">
        <f t="shared" si="14"/>
        <v>#VALUE!</v>
      </c>
      <c r="AF149" s="5">
        <f>LOOKUP($Y149,'Criterios CID'!$BH$22:$BH$42,'Criterios CID'!$BI$22:$BI$42)</f>
        <v>0</v>
      </c>
      <c r="AG149" s="5" t="e">
        <f t="shared" si="12"/>
        <v>#VALUE!</v>
      </c>
      <c r="AH149" s="5" t="e">
        <f t="shared" si="13"/>
        <v>#VALUE!</v>
      </c>
      <c r="AI149" s="34" t="e">
        <f>LOOKUP($AH149,'Criterios CID'!$BI$16:$BI$18,'Criterios CID'!$BH$17:$BH$18)</f>
        <v>#VALUE!</v>
      </c>
    </row>
    <row r="150" spans="1:35" ht="95.25" customHeight="1" x14ac:dyDescent="0.25">
      <c r="A150" s="9" t="e">
        <f>'Inventario Activos'!#REF!</f>
        <v>#REF!</v>
      </c>
      <c r="B150" s="9" t="e">
        <f>'Inventario Activos'!#REF!</f>
        <v>#REF!</v>
      </c>
      <c r="C150" s="7" t="e">
        <f>'Inventario Activos'!#REF!</f>
        <v>#REF!</v>
      </c>
      <c r="D150" s="7" t="e">
        <f>'Inventario Activos'!#REF!</f>
        <v>#REF!</v>
      </c>
      <c r="E150" s="10" t="s">
        <v>409</v>
      </c>
      <c r="F150" s="6"/>
      <c r="G150" s="21"/>
      <c r="H150" s="33"/>
      <c r="I150" s="21"/>
      <c r="J150" s="6"/>
      <c r="K150" s="22" t="e">
        <f t="shared" si="0"/>
        <v>#VALUE!</v>
      </c>
      <c r="L150" s="6"/>
      <c r="M150" s="23" t="e">
        <f t="shared" si="1"/>
        <v>#VALUE!</v>
      </c>
      <c r="N150" s="23" t="e">
        <f t="shared" si="2"/>
        <v>#VALUE!</v>
      </c>
      <c r="O150" s="5" t="e">
        <f t="shared" si="3"/>
        <v>#VALUE!</v>
      </c>
      <c r="P150" s="33"/>
      <c r="Q150" s="11" t="s">
        <v>36</v>
      </c>
      <c r="R150" s="24">
        <f t="shared" si="4"/>
        <v>0.15</v>
      </c>
      <c r="S150" s="11" t="s">
        <v>36</v>
      </c>
      <c r="T150" s="24">
        <f t="shared" si="5"/>
        <v>0.2</v>
      </c>
      <c r="U150" s="11" t="s">
        <v>36</v>
      </c>
      <c r="V150" s="25">
        <f t="shared" si="6"/>
        <v>0.25</v>
      </c>
      <c r="W150" s="26" t="s">
        <v>36</v>
      </c>
      <c r="X150" s="25">
        <f t="shared" si="7"/>
        <v>0.4</v>
      </c>
      <c r="Y150" s="27">
        <f t="shared" si="8"/>
        <v>1</v>
      </c>
      <c r="Z150" s="6"/>
      <c r="AA150" s="28" t="e">
        <f t="shared" si="9"/>
        <v>#VALUE!</v>
      </c>
      <c r="AB150" s="6"/>
      <c r="AC150" s="28" t="e">
        <f t="shared" si="10"/>
        <v>#VALUE!</v>
      </c>
      <c r="AD150" s="28" t="e">
        <f t="shared" si="11"/>
        <v>#VALUE!</v>
      </c>
      <c r="AE150" s="5" t="e">
        <f t="shared" si="14"/>
        <v>#VALUE!</v>
      </c>
      <c r="AF150" s="5">
        <f>LOOKUP($Y150,'Criterios CID'!$BH$22:$BH$42,'Criterios CID'!$BI$22:$BI$42)</f>
        <v>0</v>
      </c>
      <c r="AG150" s="5" t="e">
        <f t="shared" si="12"/>
        <v>#VALUE!</v>
      </c>
      <c r="AH150" s="5" t="e">
        <f t="shared" si="13"/>
        <v>#VALUE!</v>
      </c>
      <c r="AI150" s="34" t="e">
        <f>LOOKUP($AH150,'Criterios CID'!$BI$16:$BI$18,'Criterios CID'!$BH$17:$BH$18)</f>
        <v>#VALUE!</v>
      </c>
    </row>
    <row r="151" spans="1:35" ht="95.25" customHeight="1" x14ac:dyDescent="0.25">
      <c r="A151" s="9" t="e">
        <f>'Inventario Activos'!#REF!</f>
        <v>#REF!</v>
      </c>
      <c r="B151" s="9" t="e">
        <f>'Inventario Activos'!#REF!</f>
        <v>#REF!</v>
      </c>
      <c r="C151" s="7" t="e">
        <f>'Inventario Activos'!#REF!</f>
        <v>#REF!</v>
      </c>
      <c r="D151" s="7" t="e">
        <f>'Inventario Activos'!#REF!</f>
        <v>#REF!</v>
      </c>
      <c r="E151" s="10" t="s">
        <v>410</v>
      </c>
      <c r="F151" s="6"/>
      <c r="G151" s="21"/>
      <c r="H151" s="33"/>
      <c r="I151" s="21"/>
      <c r="J151" s="6"/>
      <c r="K151" s="22" t="e">
        <f t="shared" si="0"/>
        <v>#VALUE!</v>
      </c>
      <c r="L151" s="6"/>
      <c r="M151" s="23" t="e">
        <f t="shared" si="1"/>
        <v>#VALUE!</v>
      </c>
      <c r="N151" s="23" t="e">
        <f t="shared" si="2"/>
        <v>#VALUE!</v>
      </c>
      <c r="O151" s="5" t="e">
        <f t="shared" si="3"/>
        <v>#VALUE!</v>
      </c>
      <c r="P151" s="33"/>
      <c r="Q151" s="11" t="s">
        <v>36</v>
      </c>
      <c r="R151" s="24">
        <f t="shared" si="4"/>
        <v>0.15</v>
      </c>
      <c r="S151" s="11" t="s">
        <v>36</v>
      </c>
      <c r="T151" s="24">
        <f t="shared" si="5"/>
        <v>0.2</v>
      </c>
      <c r="U151" s="11" t="s">
        <v>36</v>
      </c>
      <c r="V151" s="25">
        <f t="shared" si="6"/>
        <v>0.25</v>
      </c>
      <c r="W151" s="26" t="s">
        <v>36</v>
      </c>
      <c r="X151" s="25">
        <f t="shared" si="7"/>
        <v>0.4</v>
      </c>
      <c r="Y151" s="27">
        <f t="shared" si="8"/>
        <v>1</v>
      </c>
      <c r="Z151" s="6"/>
      <c r="AA151" s="28" t="e">
        <f t="shared" si="9"/>
        <v>#VALUE!</v>
      </c>
      <c r="AB151" s="6"/>
      <c r="AC151" s="28" t="e">
        <f t="shared" si="10"/>
        <v>#VALUE!</v>
      </c>
      <c r="AD151" s="28" t="e">
        <f t="shared" si="11"/>
        <v>#VALUE!</v>
      </c>
      <c r="AE151" s="5" t="e">
        <f t="shared" si="14"/>
        <v>#VALUE!</v>
      </c>
      <c r="AF151" s="5">
        <f>LOOKUP($Y151,'Criterios CID'!$BH$22:$BH$42,'Criterios CID'!$BI$22:$BI$42)</f>
        <v>0</v>
      </c>
      <c r="AG151" s="5" t="e">
        <f t="shared" si="12"/>
        <v>#VALUE!</v>
      </c>
      <c r="AH151" s="5" t="e">
        <f t="shared" si="13"/>
        <v>#VALUE!</v>
      </c>
      <c r="AI151" s="34" t="e">
        <f>LOOKUP($AH151,'Criterios CID'!$BI$16:$BI$18,'Criterios CID'!$BH$17:$BH$18)</f>
        <v>#VALUE!</v>
      </c>
    </row>
    <row r="152" spans="1:35" ht="95.25" customHeight="1" x14ac:dyDescent="0.25">
      <c r="A152" s="9" t="e">
        <f>'Inventario Activos'!#REF!</f>
        <v>#REF!</v>
      </c>
      <c r="B152" s="9" t="e">
        <f>'Inventario Activos'!#REF!</f>
        <v>#REF!</v>
      </c>
      <c r="C152" s="7" t="e">
        <f>'Inventario Activos'!#REF!</f>
        <v>#REF!</v>
      </c>
      <c r="D152" s="7" t="e">
        <f>'Inventario Activos'!#REF!</f>
        <v>#REF!</v>
      </c>
      <c r="E152" s="10" t="s">
        <v>411</v>
      </c>
      <c r="F152" s="6"/>
      <c r="G152" s="21"/>
      <c r="H152" s="33"/>
      <c r="I152" s="21"/>
      <c r="J152" s="6"/>
      <c r="K152" s="22" t="e">
        <f t="shared" si="0"/>
        <v>#VALUE!</v>
      </c>
      <c r="L152" s="6"/>
      <c r="M152" s="23" t="e">
        <f t="shared" si="1"/>
        <v>#VALUE!</v>
      </c>
      <c r="N152" s="23" t="e">
        <f t="shared" si="2"/>
        <v>#VALUE!</v>
      </c>
      <c r="O152" s="5" t="e">
        <f t="shared" si="3"/>
        <v>#VALUE!</v>
      </c>
      <c r="P152" s="33"/>
      <c r="Q152" s="11" t="s">
        <v>36</v>
      </c>
      <c r="R152" s="24">
        <f t="shared" si="4"/>
        <v>0.15</v>
      </c>
      <c r="S152" s="11" t="s">
        <v>36</v>
      </c>
      <c r="T152" s="24">
        <f t="shared" si="5"/>
        <v>0.2</v>
      </c>
      <c r="U152" s="11" t="s">
        <v>36</v>
      </c>
      <c r="V152" s="25">
        <f t="shared" si="6"/>
        <v>0.25</v>
      </c>
      <c r="W152" s="26" t="s">
        <v>36</v>
      </c>
      <c r="X152" s="25">
        <f t="shared" si="7"/>
        <v>0.4</v>
      </c>
      <c r="Y152" s="27">
        <f t="shared" si="8"/>
        <v>1</v>
      </c>
      <c r="Z152" s="6"/>
      <c r="AA152" s="28" t="e">
        <f t="shared" si="9"/>
        <v>#VALUE!</v>
      </c>
      <c r="AB152" s="6"/>
      <c r="AC152" s="28" t="e">
        <f t="shared" si="10"/>
        <v>#VALUE!</v>
      </c>
      <c r="AD152" s="28" t="e">
        <f t="shared" si="11"/>
        <v>#VALUE!</v>
      </c>
      <c r="AE152" s="5" t="e">
        <f t="shared" si="14"/>
        <v>#VALUE!</v>
      </c>
      <c r="AF152" s="5">
        <f>LOOKUP($Y152,'Criterios CID'!$BH$22:$BH$42,'Criterios CID'!$BI$22:$BI$42)</f>
        <v>0</v>
      </c>
      <c r="AG152" s="5" t="e">
        <f t="shared" si="12"/>
        <v>#VALUE!</v>
      </c>
      <c r="AH152" s="5" t="e">
        <f t="shared" si="13"/>
        <v>#VALUE!</v>
      </c>
      <c r="AI152" s="34" t="e">
        <f>LOOKUP($AH152,'Criterios CID'!$BI$16:$BI$18,'Criterios CID'!$BH$17:$BH$18)</f>
        <v>#VALUE!</v>
      </c>
    </row>
    <row r="153" spans="1:35" ht="95.25" customHeight="1" x14ac:dyDescent="0.25">
      <c r="A153" s="9" t="e">
        <f>'Inventario Activos'!#REF!</f>
        <v>#REF!</v>
      </c>
      <c r="B153" s="9" t="e">
        <f>'Inventario Activos'!#REF!</f>
        <v>#REF!</v>
      </c>
      <c r="C153" s="7" t="e">
        <f>'Inventario Activos'!#REF!</f>
        <v>#REF!</v>
      </c>
      <c r="D153" s="7" t="e">
        <f>'Inventario Activos'!#REF!</f>
        <v>#REF!</v>
      </c>
      <c r="E153" s="10" t="s">
        <v>412</v>
      </c>
      <c r="F153" s="6"/>
      <c r="G153" s="21"/>
      <c r="H153" s="33"/>
      <c r="I153" s="21"/>
      <c r="J153" s="6"/>
      <c r="K153" s="22" t="e">
        <f t="shared" si="0"/>
        <v>#VALUE!</v>
      </c>
      <c r="L153" s="6"/>
      <c r="M153" s="23" t="e">
        <f t="shared" si="1"/>
        <v>#VALUE!</v>
      </c>
      <c r="N153" s="23" t="e">
        <f t="shared" si="2"/>
        <v>#VALUE!</v>
      </c>
      <c r="O153" s="5" t="e">
        <f t="shared" si="3"/>
        <v>#VALUE!</v>
      </c>
      <c r="P153" s="33"/>
      <c r="Q153" s="11" t="s">
        <v>36</v>
      </c>
      <c r="R153" s="24">
        <f t="shared" si="4"/>
        <v>0.15</v>
      </c>
      <c r="S153" s="11" t="s">
        <v>36</v>
      </c>
      <c r="T153" s="24">
        <f t="shared" si="5"/>
        <v>0.2</v>
      </c>
      <c r="U153" s="11" t="s">
        <v>36</v>
      </c>
      <c r="V153" s="25">
        <f t="shared" si="6"/>
        <v>0.25</v>
      </c>
      <c r="W153" s="26" t="s">
        <v>36</v>
      </c>
      <c r="X153" s="25">
        <f t="shared" si="7"/>
        <v>0.4</v>
      </c>
      <c r="Y153" s="27">
        <f t="shared" si="8"/>
        <v>1</v>
      </c>
      <c r="Z153" s="6"/>
      <c r="AA153" s="28" t="e">
        <f t="shared" si="9"/>
        <v>#VALUE!</v>
      </c>
      <c r="AB153" s="6"/>
      <c r="AC153" s="28" t="e">
        <f t="shared" si="10"/>
        <v>#VALUE!</v>
      </c>
      <c r="AD153" s="28" t="e">
        <f t="shared" si="11"/>
        <v>#VALUE!</v>
      </c>
      <c r="AE153" s="5" t="e">
        <f t="shared" si="14"/>
        <v>#VALUE!</v>
      </c>
      <c r="AF153" s="5">
        <f>LOOKUP($Y153,'Criterios CID'!$BH$22:$BH$42,'Criterios CID'!$BI$22:$BI$42)</f>
        <v>0</v>
      </c>
      <c r="AG153" s="5" t="e">
        <f t="shared" si="12"/>
        <v>#VALUE!</v>
      </c>
      <c r="AH153" s="5" t="e">
        <f t="shared" si="13"/>
        <v>#VALUE!</v>
      </c>
      <c r="AI153" s="34" t="e">
        <f>LOOKUP($AH153,'Criterios CID'!$BI$16:$BI$18,'Criterios CID'!$BH$17:$BH$18)</f>
        <v>#VALUE!</v>
      </c>
    </row>
    <row r="154" spans="1:35" ht="95.25" customHeight="1" x14ac:dyDescent="0.25">
      <c r="A154" s="9" t="e">
        <f>'Inventario Activos'!#REF!</f>
        <v>#REF!</v>
      </c>
      <c r="B154" s="9" t="e">
        <f>'Inventario Activos'!#REF!</f>
        <v>#REF!</v>
      </c>
      <c r="C154" s="7" t="e">
        <f>'Inventario Activos'!#REF!</f>
        <v>#REF!</v>
      </c>
      <c r="D154" s="7" t="e">
        <f>'Inventario Activos'!#REF!</f>
        <v>#REF!</v>
      </c>
      <c r="E154" s="10" t="s">
        <v>413</v>
      </c>
      <c r="F154" s="6"/>
      <c r="G154" s="21"/>
      <c r="H154" s="33"/>
      <c r="I154" s="21"/>
      <c r="J154" s="6"/>
      <c r="K154" s="22" t="e">
        <f t="shared" si="0"/>
        <v>#VALUE!</v>
      </c>
      <c r="L154" s="6"/>
      <c r="M154" s="23" t="e">
        <f t="shared" si="1"/>
        <v>#VALUE!</v>
      </c>
      <c r="N154" s="23" t="e">
        <f t="shared" si="2"/>
        <v>#VALUE!</v>
      </c>
      <c r="O154" s="5" t="e">
        <f t="shared" si="3"/>
        <v>#VALUE!</v>
      </c>
      <c r="P154" s="33"/>
      <c r="Q154" s="11" t="s">
        <v>36</v>
      </c>
      <c r="R154" s="24">
        <f t="shared" si="4"/>
        <v>0.15</v>
      </c>
      <c r="S154" s="11" t="s">
        <v>36</v>
      </c>
      <c r="T154" s="24">
        <f t="shared" si="5"/>
        <v>0.2</v>
      </c>
      <c r="U154" s="11" t="s">
        <v>36</v>
      </c>
      <c r="V154" s="25">
        <f t="shared" si="6"/>
        <v>0.25</v>
      </c>
      <c r="W154" s="26" t="s">
        <v>36</v>
      </c>
      <c r="X154" s="25">
        <f t="shared" si="7"/>
        <v>0.4</v>
      </c>
      <c r="Y154" s="27">
        <f t="shared" si="8"/>
        <v>1</v>
      </c>
      <c r="Z154" s="6"/>
      <c r="AA154" s="28" t="e">
        <f t="shared" si="9"/>
        <v>#VALUE!</v>
      </c>
      <c r="AB154" s="6"/>
      <c r="AC154" s="28" t="e">
        <f t="shared" si="10"/>
        <v>#VALUE!</v>
      </c>
      <c r="AD154" s="28" t="e">
        <f t="shared" si="11"/>
        <v>#VALUE!</v>
      </c>
      <c r="AE154" s="5" t="e">
        <f t="shared" si="14"/>
        <v>#VALUE!</v>
      </c>
      <c r="AF154" s="5">
        <f>LOOKUP($Y154,'Criterios CID'!$BH$22:$BH$42,'Criterios CID'!$BI$22:$BI$42)</f>
        <v>0</v>
      </c>
      <c r="AG154" s="5" t="e">
        <f t="shared" si="12"/>
        <v>#VALUE!</v>
      </c>
      <c r="AH154" s="5" t="e">
        <f t="shared" si="13"/>
        <v>#VALUE!</v>
      </c>
      <c r="AI154" s="34" t="e">
        <f>LOOKUP($AH154,'Criterios CID'!$BI$16:$BI$18,'Criterios CID'!$BH$17:$BH$18)</f>
        <v>#VALUE!</v>
      </c>
    </row>
    <row r="155" spans="1:35" ht="95.25" customHeight="1" x14ac:dyDescent="0.25">
      <c r="A155" s="9" t="e">
        <f>'Inventario Activos'!#REF!</f>
        <v>#REF!</v>
      </c>
      <c r="B155" s="9" t="e">
        <f>'Inventario Activos'!#REF!</f>
        <v>#REF!</v>
      </c>
      <c r="C155" s="7" t="e">
        <f>'Inventario Activos'!#REF!</f>
        <v>#REF!</v>
      </c>
      <c r="D155" s="7" t="e">
        <f>'Inventario Activos'!#REF!</f>
        <v>#REF!</v>
      </c>
      <c r="E155" s="10" t="s">
        <v>414</v>
      </c>
      <c r="F155" s="6"/>
      <c r="G155" s="21"/>
      <c r="H155" s="33"/>
      <c r="I155" s="21"/>
      <c r="J155" s="6"/>
      <c r="K155" s="22" t="e">
        <f t="shared" si="0"/>
        <v>#VALUE!</v>
      </c>
      <c r="L155" s="6"/>
      <c r="M155" s="23" t="e">
        <f t="shared" si="1"/>
        <v>#VALUE!</v>
      </c>
      <c r="N155" s="23" t="e">
        <f t="shared" si="2"/>
        <v>#VALUE!</v>
      </c>
      <c r="O155" s="5" t="e">
        <f t="shared" si="3"/>
        <v>#VALUE!</v>
      </c>
      <c r="P155" s="33"/>
      <c r="Q155" s="11" t="s">
        <v>36</v>
      </c>
      <c r="R155" s="24">
        <f t="shared" si="4"/>
        <v>0.15</v>
      </c>
      <c r="S155" s="11" t="s">
        <v>36</v>
      </c>
      <c r="T155" s="24">
        <f t="shared" si="5"/>
        <v>0.2</v>
      </c>
      <c r="U155" s="11" t="s">
        <v>36</v>
      </c>
      <c r="V155" s="25">
        <f t="shared" si="6"/>
        <v>0.25</v>
      </c>
      <c r="W155" s="26" t="s">
        <v>36</v>
      </c>
      <c r="X155" s="25">
        <f t="shared" si="7"/>
        <v>0.4</v>
      </c>
      <c r="Y155" s="27">
        <f t="shared" si="8"/>
        <v>1</v>
      </c>
      <c r="Z155" s="6"/>
      <c r="AA155" s="28" t="e">
        <f t="shared" si="9"/>
        <v>#VALUE!</v>
      </c>
      <c r="AB155" s="6"/>
      <c r="AC155" s="28" t="e">
        <f t="shared" si="10"/>
        <v>#VALUE!</v>
      </c>
      <c r="AD155" s="28" t="e">
        <f t="shared" si="11"/>
        <v>#VALUE!</v>
      </c>
      <c r="AE155" s="5" t="e">
        <f t="shared" si="14"/>
        <v>#VALUE!</v>
      </c>
      <c r="AF155" s="5">
        <f>LOOKUP($Y155,'Criterios CID'!$BH$22:$BH$42,'Criterios CID'!$BI$22:$BI$42)</f>
        <v>0</v>
      </c>
      <c r="AG155" s="5" t="e">
        <f t="shared" si="12"/>
        <v>#VALUE!</v>
      </c>
      <c r="AH155" s="5" t="e">
        <f t="shared" si="13"/>
        <v>#VALUE!</v>
      </c>
      <c r="AI155" s="34" t="e">
        <f>LOOKUP($AH155,'Criterios CID'!$BI$16:$BI$18,'Criterios CID'!$BH$17:$BH$18)</f>
        <v>#VALUE!</v>
      </c>
    </row>
    <row r="156" spans="1:35" ht="95.25" customHeight="1" x14ac:dyDescent="0.25">
      <c r="A156" s="9" t="e">
        <f>'Inventario Activos'!#REF!</f>
        <v>#REF!</v>
      </c>
      <c r="B156" s="9" t="e">
        <f>'Inventario Activos'!#REF!</f>
        <v>#REF!</v>
      </c>
      <c r="C156" s="7" t="e">
        <f>'Inventario Activos'!#REF!</f>
        <v>#REF!</v>
      </c>
      <c r="D156" s="7" t="e">
        <f>'Inventario Activos'!#REF!</f>
        <v>#REF!</v>
      </c>
      <c r="E156" s="10" t="s">
        <v>415</v>
      </c>
      <c r="F156" s="6"/>
      <c r="G156" s="21"/>
      <c r="H156" s="33"/>
      <c r="I156" s="21"/>
      <c r="J156" s="6"/>
      <c r="K156" s="22" t="e">
        <f t="shared" si="0"/>
        <v>#VALUE!</v>
      </c>
      <c r="L156" s="6"/>
      <c r="M156" s="23" t="e">
        <f t="shared" si="1"/>
        <v>#VALUE!</v>
      </c>
      <c r="N156" s="23" t="e">
        <f t="shared" si="2"/>
        <v>#VALUE!</v>
      </c>
      <c r="O156" s="5" t="e">
        <f t="shared" si="3"/>
        <v>#VALUE!</v>
      </c>
      <c r="P156" s="33"/>
      <c r="Q156" s="11" t="s">
        <v>36</v>
      </c>
      <c r="R156" s="24">
        <f t="shared" si="4"/>
        <v>0.15</v>
      </c>
      <c r="S156" s="11" t="s">
        <v>36</v>
      </c>
      <c r="T156" s="24">
        <f t="shared" si="5"/>
        <v>0.2</v>
      </c>
      <c r="U156" s="11" t="s">
        <v>36</v>
      </c>
      <c r="V156" s="25">
        <f t="shared" si="6"/>
        <v>0.25</v>
      </c>
      <c r="W156" s="26" t="s">
        <v>36</v>
      </c>
      <c r="X156" s="25">
        <f t="shared" si="7"/>
        <v>0.4</v>
      </c>
      <c r="Y156" s="27">
        <f t="shared" si="8"/>
        <v>1</v>
      </c>
      <c r="Z156" s="6"/>
      <c r="AA156" s="28" t="e">
        <f t="shared" si="9"/>
        <v>#VALUE!</v>
      </c>
      <c r="AB156" s="6"/>
      <c r="AC156" s="28" t="e">
        <f t="shared" si="10"/>
        <v>#VALUE!</v>
      </c>
      <c r="AD156" s="28" t="e">
        <f t="shared" si="11"/>
        <v>#VALUE!</v>
      </c>
      <c r="AE156" s="5" t="e">
        <f t="shared" si="14"/>
        <v>#VALUE!</v>
      </c>
      <c r="AF156" s="5">
        <f>LOOKUP($Y156,'Criterios CID'!$BH$22:$BH$42,'Criterios CID'!$BI$22:$BI$42)</f>
        <v>0</v>
      </c>
      <c r="AG156" s="5" t="e">
        <f t="shared" si="12"/>
        <v>#VALUE!</v>
      </c>
      <c r="AH156" s="5" t="e">
        <f t="shared" si="13"/>
        <v>#VALUE!</v>
      </c>
      <c r="AI156" s="34" t="e">
        <f>LOOKUP($AH156,'Criterios CID'!$BI$16:$BI$18,'Criterios CID'!$BH$17:$BH$18)</f>
        <v>#VALUE!</v>
      </c>
    </row>
    <row r="157" spans="1:35" ht="95.25" customHeight="1" x14ac:dyDescent="0.25">
      <c r="A157" s="9" t="e">
        <f>'Inventario Activos'!#REF!</f>
        <v>#REF!</v>
      </c>
      <c r="B157" s="9" t="e">
        <f>'Inventario Activos'!#REF!</f>
        <v>#REF!</v>
      </c>
      <c r="C157" s="7" t="e">
        <f>'Inventario Activos'!#REF!</f>
        <v>#REF!</v>
      </c>
      <c r="D157" s="7" t="e">
        <f>'Inventario Activos'!#REF!</f>
        <v>#REF!</v>
      </c>
      <c r="E157" s="10" t="s">
        <v>416</v>
      </c>
      <c r="F157" s="6"/>
      <c r="G157" s="21"/>
      <c r="H157" s="33"/>
      <c r="I157" s="21"/>
      <c r="J157" s="6"/>
      <c r="K157" s="22" t="e">
        <f t="shared" si="0"/>
        <v>#VALUE!</v>
      </c>
      <c r="L157" s="6"/>
      <c r="M157" s="23" t="e">
        <f t="shared" si="1"/>
        <v>#VALUE!</v>
      </c>
      <c r="N157" s="23" t="e">
        <f t="shared" si="2"/>
        <v>#VALUE!</v>
      </c>
      <c r="O157" s="5" t="e">
        <f t="shared" si="3"/>
        <v>#VALUE!</v>
      </c>
      <c r="P157" s="33"/>
      <c r="Q157" s="11" t="s">
        <v>36</v>
      </c>
      <c r="R157" s="24">
        <f t="shared" si="4"/>
        <v>0.15</v>
      </c>
      <c r="S157" s="11" t="s">
        <v>36</v>
      </c>
      <c r="T157" s="24">
        <f t="shared" si="5"/>
        <v>0.2</v>
      </c>
      <c r="U157" s="11" t="s">
        <v>36</v>
      </c>
      <c r="V157" s="25">
        <f t="shared" si="6"/>
        <v>0.25</v>
      </c>
      <c r="W157" s="26" t="s">
        <v>36</v>
      </c>
      <c r="X157" s="25">
        <f t="shared" si="7"/>
        <v>0.4</v>
      </c>
      <c r="Y157" s="27">
        <f t="shared" si="8"/>
        <v>1</v>
      </c>
      <c r="Z157" s="6"/>
      <c r="AA157" s="28" t="e">
        <f t="shared" si="9"/>
        <v>#VALUE!</v>
      </c>
      <c r="AB157" s="6"/>
      <c r="AC157" s="28" t="e">
        <f t="shared" si="10"/>
        <v>#VALUE!</v>
      </c>
      <c r="AD157" s="28" t="e">
        <f t="shared" si="11"/>
        <v>#VALUE!</v>
      </c>
      <c r="AE157" s="5" t="e">
        <f t="shared" si="14"/>
        <v>#VALUE!</v>
      </c>
      <c r="AF157" s="5">
        <f>LOOKUP($Y157,'Criterios CID'!$BH$22:$BH$42,'Criterios CID'!$BI$22:$BI$42)</f>
        <v>0</v>
      </c>
      <c r="AG157" s="5" t="e">
        <f t="shared" si="12"/>
        <v>#VALUE!</v>
      </c>
      <c r="AH157" s="5" t="e">
        <f t="shared" si="13"/>
        <v>#VALUE!</v>
      </c>
      <c r="AI157" s="34" t="e">
        <f>LOOKUP($AH157,'Criterios CID'!$BI$16:$BI$18,'Criterios CID'!$BH$17:$BH$18)</f>
        <v>#VALUE!</v>
      </c>
    </row>
    <row r="158" spans="1:35" ht="95.25" customHeight="1" x14ac:dyDescent="0.25">
      <c r="A158" s="9" t="e">
        <f>'Inventario Activos'!#REF!</f>
        <v>#REF!</v>
      </c>
      <c r="B158" s="9" t="e">
        <f>'Inventario Activos'!#REF!</f>
        <v>#REF!</v>
      </c>
      <c r="C158" s="7" t="e">
        <f>'Inventario Activos'!#REF!</f>
        <v>#REF!</v>
      </c>
      <c r="D158" s="7" t="e">
        <f>'Inventario Activos'!#REF!</f>
        <v>#REF!</v>
      </c>
      <c r="E158" s="10" t="s">
        <v>417</v>
      </c>
      <c r="F158" s="6"/>
      <c r="G158" s="21"/>
      <c r="H158" s="33"/>
      <c r="I158" s="21"/>
      <c r="J158" s="6"/>
      <c r="K158" s="22" t="e">
        <f t="shared" si="0"/>
        <v>#VALUE!</v>
      </c>
      <c r="L158" s="6"/>
      <c r="M158" s="23" t="e">
        <f t="shared" si="1"/>
        <v>#VALUE!</v>
      </c>
      <c r="N158" s="23" t="e">
        <f t="shared" si="2"/>
        <v>#VALUE!</v>
      </c>
      <c r="O158" s="5" t="e">
        <f t="shared" si="3"/>
        <v>#VALUE!</v>
      </c>
      <c r="P158" s="33"/>
      <c r="Q158" s="11" t="s">
        <v>36</v>
      </c>
      <c r="R158" s="24">
        <f t="shared" si="4"/>
        <v>0.15</v>
      </c>
      <c r="S158" s="11" t="s">
        <v>36</v>
      </c>
      <c r="T158" s="24">
        <f t="shared" si="5"/>
        <v>0.2</v>
      </c>
      <c r="U158" s="11" t="s">
        <v>36</v>
      </c>
      <c r="V158" s="25">
        <f t="shared" si="6"/>
        <v>0.25</v>
      </c>
      <c r="W158" s="26" t="s">
        <v>36</v>
      </c>
      <c r="X158" s="25">
        <f t="shared" si="7"/>
        <v>0.4</v>
      </c>
      <c r="Y158" s="27">
        <f t="shared" si="8"/>
        <v>1</v>
      </c>
      <c r="Z158" s="6"/>
      <c r="AA158" s="28" t="e">
        <f t="shared" si="9"/>
        <v>#VALUE!</v>
      </c>
      <c r="AB158" s="6"/>
      <c r="AC158" s="28" t="e">
        <f t="shared" si="10"/>
        <v>#VALUE!</v>
      </c>
      <c r="AD158" s="28" t="e">
        <f t="shared" si="11"/>
        <v>#VALUE!</v>
      </c>
      <c r="AE158" s="5" t="e">
        <f t="shared" si="14"/>
        <v>#VALUE!</v>
      </c>
      <c r="AF158" s="5">
        <f>LOOKUP($Y158,'Criterios CID'!$BH$22:$BH$42,'Criterios CID'!$BI$22:$BI$42)</f>
        <v>0</v>
      </c>
      <c r="AG158" s="5" t="e">
        <f t="shared" si="12"/>
        <v>#VALUE!</v>
      </c>
      <c r="AH158" s="5" t="e">
        <f t="shared" si="13"/>
        <v>#VALUE!</v>
      </c>
      <c r="AI158" s="34" t="e">
        <f>LOOKUP($AH158,'Criterios CID'!$BI$16:$BI$18,'Criterios CID'!$BH$17:$BH$18)</f>
        <v>#VALUE!</v>
      </c>
    </row>
    <row r="159" spans="1:35" ht="95.25" customHeight="1" x14ac:dyDescent="0.2">
      <c r="R159" s="12"/>
      <c r="V159" s="12"/>
      <c r="X159" s="12"/>
    </row>
    <row r="160" spans="1:35" ht="95.25" customHeight="1" x14ac:dyDescent="0.2">
      <c r="R160" s="12"/>
      <c r="V160" s="12"/>
      <c r="X160" s="12"/>
    </row>
    <row r="161" spans="18:24" ht="95.25" customHeight="1" x14ac:dyDescent="0.2">
      <c r="R161" s="12"/>
      <c r="V161" s="12"/>
      <c r="X161" s="12"/>
    </row>
    <row r="162" spans="18:24" ht="95.25" customHeight="1" x14ac:dyDescent="0.2">
      <c r="R162" s="12"/>
      <c r="V162" s="12"/>
      <c r="X162" s="12"/>
    </row>
    <row r="163" spans="18:24" ht="95.25" customHeight="1" x14ac:dyDescent="0.2">
      <c r="R163" s="12"/>
      <c r="V163" s="12"/>
      <c r="X163" s="12"/>
    </row>
    <row r="164" spans="18:24" ht="95.25" customHeight="1" x14ac:dyDescent="0.2">
      <c r="R164" s="12"/>
      <c r="V164" s="12"/>
      <c r="X164" s="12"/>
    </row>
    <row r="165" spans="18:24" ht="95.25" customHeight="1" x14ac:dyDescent="0.2">
      <c r="R165" s="12"/>
      <c r="V165" s="12"/>
      <c r="X165" s="12"/>
    </row>
    <row r="166" spans="18:24" ht="95.25" customHeight="1" x14ac:dyDescent="0.2">
      <c r="R166" s="12"/>
      <c r="V166" s="12"/>
      <c r="X166" s="12"/>
    </row>
    <row r="167" spans="18:24" ht="95.25" customHeight="1" x14ac:dyDescent="0.2">
      <c r="R167" s="12"/>
      <c r="V167" s="12"/>
      <c r="X167" s="12"/>
    </row>
    <row r="168" spans="18:24" ht="95.25" customHeight="1" x14ac:dyDescent="0.2">
      <c r="R168" s="12"/>
      <c r="V168" s="12"/>
      <c r="X168" s="12"/>
    </row>
    <row r="169" spans="18:24" ht="95.25" customHeight="1" x14ac:dyDescent="0.2">
      <c r="R169" s="12"/>
      <c r="V169" s="12"/>
      <c r="X169" s="12"/>
    </row>
    <row r="170" spans="18:24" ht="95.25" customHeight="1" x14ac:dyDescent="0.2">
      <c r="R170" s="12"/>
      <c r="V170" s="12"/>
      <c r="X170" s="12"/>
    </row>
    <row r="171" spans="18:24" ht="95.25" customHeight="1" x14ac:dyDescent="0.2">
      <c r="R171" s="12"/>
      <c r="V171" s="12"/>
      <c r="X171" s="12"/>
    </row>
    <row r="172" spans="18:24" ht="95.25" customHeight="1" x14ac:dyDescent="0.2">
      <c r="R172" s="12"/>
      <c r="V172" s="12"/>
      <c r="X172" s="12"/>
    </row>
    <row r="173" spans="18:24" ht="95.25" customHeight="1" x14ac:dyDescent="0.2">
      <c r="R173" s="12"/>
      <c r="V173" s="12"/>
      <c r="X173" s="12"/>
    </row>
    <row r="174" spans="18:24" ht="95.25" customHeight="1" x14ac:dyDescent="0.2">
      <c r="R174" s="12"/>
      <c r="V174" s="12"/>
      <c r="X174" s="12"/>
    </row>
    <row r="175" spans="18:24" ht="95.25" customHeight="1" x14ac:dyDescent="0.2">
      <c r="R175" s="12"/>
      <c r="V175" s="12"/>
      <c r="X175" s="12"/>
    </row>
    <row r="176" spans="18:24" ht="95.25" customHeight="1" x14ac:dyDescent="0.2">
      <c r="R176" s="12"/>
      <c r="V176" s="12"/>
      <c r="X176" s="12"/>
    </row>
    <row r="177" spans="18:24" ht="95.25" customHeight="1" x14ac:dyDescent="0.2">
      <c r="R177" s="12"/>
      <c r="V177" s="12"/>
      <c r="X177" s="12"/>
    </row>
    <row r="178" spans="18:24" ht="95.25" customHeight="1" x14ac:dyDescent="0.2">
      <c r="R178" s="12"/>
      <c r="V178" s="12"/>
      <c r="X178" s="12"/>
    </row>
    <row r="179" spans="18:24" ht="95.25" customHeight="1" x14ac:dyDescent="0.2">
      <c r="R179" s="12"/>
      <c r="V179" s="12"/>
      <c r="X179" s="12"/>
    </row>
    <row r="180" spans="18:24" ht="95.25" customHeight="1" x14ac:dyDescent="0.2">
      <c r="R180" s="12"/>
      <c r="V180" s="12"/>
      <c r="X180" s="12"/>
    </row>
    <row r="181" spans="18:24" ht="95.25" customHeight="1" x14ac:dyDescent="0.2">
      <c r="R181" s="12"/>
      <c r="V181" s="12"/>
      <c r="X181" s="12"/>
    </row>
    <row r="182" spans="18:24" ht="95.25" customHeight="1" x14ac:dyDescent="0.2">
      <c r="R182" s="12"/>
      <c r="V182" s="12"/>
      <c r="X182" s="12"/>
    </row>
    <row r="183" spans="18:24" ht="95.25" customHeight="1" x14ac:dyDescent="0.2">
      <c r="R183" s="12"/>
      <c r="V183" s="12"/>
      <c r="X183" s="12"/>
    </row>
    <row r="184" spans="18:24" ht="95.25" customHeight="1" x14ac:dyDescent="0.2">
      <c r="R184" s="12"/>
      <c r="V184" s="12"/>
      <c r="X184" s="12"/>
    </row>
    <row r="185" spans="18:24" ht="95.25" customHeight="1" x14ac:dyDescent="0.2">
      <c r="R185" s="12"/>
      <c r="V185" s="12"/>
      <c r="X185" s="12"/>
    </row>
    <row r="186" spans="18:24" ht="95.25" customHeight="1" x14ac:dyDescent="0.2">
      <c r="R186" s="12"/>
      <c r="V186" s="12"/>
      <c r="X186" s="12"/>
    </row>
    <row r="187" spans="18:24" ht="95.25" customHeight="1" x14ac:dyDescent="0.2">
      <c r="R187" s="12"/>
      <c r="V187" s="12"/>
      <c r="X187" s="12"/>
    </row>
    <row r="188" spans="18:24" ht="95.25" customHeight="1" x14ac:dyDescent="0.2">
      <c r="R188" s="12"/>
      <c r="V188" s="12"/>
      <c r="X188" s="12"/>
    </row>
    <row r="189" spans="18:24" ht="95.25" customHeight="1" x14ac:dyDescent="0.2">
      <c r="R189" s="12"/>
      <c r="V189" s="12"/>
      <c r="X189" s="12"/>
    </row>
    <row r="190" spans="18:24" ht="95.25" customHeight="1" x14ac:dyDescent="0.2">
      <c r="R190" s="12"/>
      <c r="V190" s="12"/>
      <c r="X190" s="12"/>
    </row>
    <row r="191" spans="18:24" ht="95.25" customHeight="1" x14ac:dyDescent="0.2">
      <c r="R191" s="12"/>
      <c r="V191" s="12"/>
      <c r="X191" s="12"/>
    </row>
    <row r="192" spans="18:24" ht="95.25" customHeight="1" x14ac:dyDescent="0.2">
      <c r="R192" s="12"/>
      <c r="V192" s="12"/>
      <c r="X192" s="12"/>
    </row>
    <row r="193" spans="18:24" ht="95.25" customHeight="1" x14ac:dyDescent="0.2">
      <c r="R193" s="12"/>
      <c r="V193" s="12"/>
      <c r="X193" s="12"/>
    </row>
    <row r="194" spans="18:24" ht="95.25" customHeight="1" x14ac:dyDescent="0.2">
      <c r="R194" s="12"/>
      <c r="V194" s="12"/>
      <c r="X194" s="12"/>
    </row>
    <row r="195" spans="18:24" ht="95.25" customHeight="1" x14ac:dyDescent="0.2">
      <c r="R195" s="12"/>
      <c r="V195" s="12"/>
      <c r="X195" s="12"/>
    </row>
    <row r="196" spans="18:24" ht="95.25" customHeight="1" x14ac:dyDescent="0.2">
      <c r="R196" s="12"/>
      <c r="V196" s="12"/>
      <c r="X196" s="12"/>
    </row>
    <row r="197" spans="18:24" ht="95.25" customHeight="1" x14ac:dyDescent="0.2">
      <c r="R197" s="12"/>
      <c r="V197" s="12"/>
      <c r="X197" s="12"/>
    </row>
    <row r="198" spans="18:24" ht="95.25" customHeight="1" x14ac:dyDescent="0.2">
      <c r="R198" s="12"/>
      <c r="V198" s="12"/>
      <c r="X198" s="12"/>
    </row>
    <row r="199" spans="18:24" ht="95.25" customHeight="1" x14ac:dyDescent="0.2">
      <c r="R199" s="12"/>
      <c r="V199" s="12"/>
      <c r="X199" s="12"/>
    </row>
    <row r="200" spans="18:24" ht="95.25" customHeight="1" x14ac:dyDescent="0.2">
      <c r="R200" s="12"/>
      <c r="V200" s="12"/>
      <c r="X200" s="12"/>
    </row>
    <row r="201" spans="18:24" ht="95.25" customHeight="1" x14ac:dyDescent="0.2">
      <c r="R201" s="12"/>
      <c r="V201" s="12"/>
      <c r="X201" s="12"/>
    </row>
    <row r="202" spans="18:24" ht="95.25" customHeight="1" x14ac:dyDescent="0.2">
      <c r="R202" s="12"/>
      <c r="V202" s="12"/>
      <c r="X202" s="12"/>
    </row>
    <row r="203" spans="18:24" ht="95.25" customHeight="1" x14ac:dyDescent="0.2">
      <c r="R203" s="12"/>
      <c r="V203" s="12"/>
      <c r="X203" s="12"/>
    </row>
    <row r="204" spans="18:24" ht="95.25" customHeight="1" x14ac:dyDescent="0.2">
      <c r="R204" s="12"/>
      <c r="V204" s="12"/>
      <c r="X204" s="12"/>
    </row>
    <row r="205" spans="18:24" ht="95.25" customHeight="1" x14ac:dyDescent="0.2">
      <c r="R205" s="12"/>
      <c r="V205" s="12"/>
      <c r="X205" s="12"/>
    </row>
    <row r="206" spans="18:24" ht="95.25" customHeight="1" x14ac:dyDescent="0.2">
      <c r="R206" s="12"/>
      <c r="V206" s="12"/>
      <c r="X206" s="12"/>
    </row>
    <row r="207" spans="18:24" ht="95.25" customHeight="1" x14ac:dyDescent="0.2">
      <c r="R207" s="12"/>
      <c r="V207" s="12"/>
      <c r="X207" s="12"/>
    </row>
    <row r="208" spans="18:24" ht="95.25" customHeight="1" x14ac:dyDescent="0.2">
      <c r="R208" s="12"/>
      <c r="V208" s="12"/>
      <c r="X208" s="12"/>
    </row>
    <row r="209" spans="18:24" ht="95.25" customHeight="1" x14ac:dyDescent="0.2">
      <c r="R209" s="12"/>
      <c r="V209" s="12"/>
      <c r="X209" s="12"/>
    </row>
    <row r="210" spans="18:24" ht="95.25" customHeight="1" x14ac:dyDescent="0.2">
      <c r="R210" s="12"/>
      <c r="V210" s="12"/>
      <c r="X210" s="12"/>
    </row>
    <row r="211" spans="18:24" ht="95.25" customHeight="1" x14ac:dyDescent="0.2">
      <c r="R211" s="12"/>
      <c r="V211" s="12"/>
      <c r="X211" s="12"/>
    </row>
    <row r="212" spans="18:24" ht="95.25" customHeight="1" x14ac:dyDescent="0.2">
      <c r="R212" s="12"/>
      <c r="V212" s="12"/>
      <c r="X212" s="12"/>
    </row>
    <row r="213" spans="18:24" ht="95.25" customHeight="1" x14ac:dyDescent="0.2">
      <c r="R213" s="12"/>
      <c r="V213" s="12"/>
      <c r="X213" s="12"/>
    </row>
    <row r="214" spans="18:24" ht="95.25" customHeight="1" x14ac:dyDescent="0.2">
      <c r="R214" s="12"/>
      <c r="V214" s="12"/>
      <c r="X214" s="12"/>
    </row>
    <row r="215" spans="18:24" ht="95.25" customHeight="1" x14ac:dyDescent="0.2">
      <c r="R215" s="12"/>
      <c r="V215" s="12"/>
      <c r="X215" s="12"/>
    </row>
    <row r="216" spans="18:24" ht="95.25" customHeight="1" x14ac:dyDescent="0.2">
      <c r="R216" s="12"/>
      <c r="V216" s="12"/>
      <c r="X216" s="12"/>
    </row>
    <row r="217" spans="18:24" ht="95.25" customHeight="1" x14ac:dyDescent="0.2">
      <c r="R217" s="12"/>
      <c r="V217" s="12"/>
      <c r="X217" s="12"/>
    </row>
    <row r="218" spans="18:24" ht="95.25" customHeight="1" x14ac:dyDescent="0.2">
      <c r="R218" s="12"/>
      <c r="V218" s="12"/>
      <c r="X218" s="12"/>
    </row>
    <row r="219" spans="18:24" ht="95.25" customHeight="1" x14ac:dyDescent="0.2">
      <c r="R219" s="12"/>
      <c r="V219" s="12"/>
      <c r="X219" s="12"/>
    </row>
    <row r="220" spans="18:24" ht="95.25" customHeight="1" x14ac:dyDescent="0.2">
      <c r="R220" s="12"/>
      <c r="V220" s="12"/>
      <c r="X220" s="12"/>
    </row>
    <row r="221" spans="18:24" ht="95.25" customHeight="1" x14ac:dyDescent="0.2">
      <c r="R221" s="12"/>
      <c r="V221" s="12"/>
      <c r="X221" s="12"/>
    </row>
    <row r="222" spans="18:24" ht="95.25" customHeight="1" x14ac:dyDescent="0.2">
      <c r="R222" s="12"/>
      <c r="V222" s="12"/>
      <c r="X222" s="12"/>
    </row>
    <row r="223" spans="18:24" ht="95.25" customHeight="1" x14ac:dyDescent="0.2">
      <c r="R223" s="12"/>
      <c r="V223" s="12"/>
      <c r="X223" s="12"/>
    </row>
    <row r="224" spans="18:24" ht="95.25" customHeight="1" x14ac:dyDescent="0.2">
      <c r="R224" s="12"/>
      <c r="V224" s="12"/>
      <c r="X224" s="12"/>
    </row>
    <row r="225" spans="18:24" ht="95.25" customHeight="1" x14ac:dyDescent="0.2">
      <c r="R225" s="12"/>
      <c r="V225" s="12"/>
      <c r="X225" s="12"/>
    </row>
    <row r="226" spans="18:24" ht="95.25" customHeight="1" x14ac:dyDescent="0.2">
      <c r="R226" s="12"/>
      <c r="V226" s="12"/>
      <c r="X226" s="12"/>
    </row>
    <row r="227" spans="18:24" ht="95.25" customHeight="1" x14ac:dyDescent="0.2">
      <c r="R227" s="12"/>
      <c r="V227" s="12"/>
      <c r="X227" s="12"/>
    </row>
    <row r="228" spans="18:24" ht="95.25" customHeight="1" x14ac:dyDescent="0.2">
      <c r="R228" s="12"/>
      <c r="V228" s="12"/>
      <c r="X228" s="12"/>
    </row>
    <row r="229" spans="18:24" ht="95.25" customHeight="1" x14ac:dyDescent="0.2">
      <c r="R229" s="12"/>
      <c r="V229" s="12"/>
      <c r="X229" s="12"/>
    </row>
    <row r="230" spans="18:24" ht="95.25" customHeight="1" x14ac:dyDescent="0.2">
      <c r="R230" s="12"/>
      <c r="V230" s="12"/>
      <c r="X230" s="12"/>
    </row>
    <row r="231" spans="18:24" ht="95.25" customHeight="1" x14ac:dyDescent="0.2">
      <c r="R231" s="12"/>
      <c r="V231" s="12"/>
      <c r="X231" s="12"/>
    </row>
    <row r="232" spans="18:24" ht="95.25" customHeight="1" x14ac:dyDescent="0.2">
      <c r="R232" s="12"/>
      <c r="V232" s="12"/>
      <c r="X232" s="12"/>
    </row>
    <row r="233" spans="18:24" ht="95.25" customHeight="1" x14ac:dyDescent="0.2">
      <c r="R233" s="12"/>
      <c r="V233" s="12"/>
      <c r="X233" s="12"/>
    </row>
    <row r="234" spans="18:24" ht="95.25" customHeight="1" x14ac:dyDescent="0.2">
      <c r="R234" s="12"/>
      <c r="V234" s="12"/>
      <c r="X234" s="12"/>
    </row>
    <row r="235" spans="18:24" ht="95.25" customHeight="1" x14ac:dyDescent="0.2">
      <c r="R235" s="12"/>
      <c r="V235" s="12"/>
      <c r="X235" s="12"/>
    </row>
    <row r="236" spans="18:24" ht="95.25" customHeight="1" x14ac:dyDescent="0.2">
      <c r="R236" s="12"/>
      <c r="V236" s="12"/>
      <c r="X236" s="12"/>
    </row>
    <row r="237" spans="18:24" ht="95.25" customHeight="1" x14ac:dyDescent="0.2">
      <c r="R237" s="12"/>
      <c r="V237" s="12"/>
      <c r="X237" s="12"/>
    </row>
    <row r="238" spans="18:24" ht="95.25" customHeight="1" x14ac:dyDescent="0.2">
      <c r="R238" s="12"/>
      <c r="V238" s="12"/>
      <c r="X238" s="12"/>
    </row>
    <row r="239" spans="18:24" ht="95.25" customHeight="1" x14ac:dyDescent="0.2">
      <c r="R239" s="12"/>
      <c r="V239" s="12"/>
      <c r="X239" s="12"/>
    </row>
    <row r="240" spans="18:24" ht="95.25" customHeight="1" x14ac:dyDescent="0.2">
      <c r="R240" s="12"/>
      <c r="V240" s="12"/>
      <c r="X240" s="12"/>
    </row>
    <row r="241" spans="18:24" ht="95.25" customHeight="1" x14ac:dyDescent="0.2">
      <c r="R241" s="12"/>
      <c r="V241" s="12"/>
      <c r="X241" s="12"/>
    </row>
    <row r="242" spans="18:24" ht="95.25" customHeight="1" x14ac:dyDescent="0.2">
      <c r="R242" s="12"/>
      <c r="V242" s="12"/>
      <c r="X242" s="12"/>
    </row>
    <row r="243" spans="18:24" ht="95.25" customHeight="1" x14ac:dyDescent="0.2">
      <c r="R243" s="12"/>
      <c r="V243" s="12"/>
      <c r="X243" s="12"/>
    </row>
    <row r="244" spans="18:24" ht="95.25" customHeight="1" x14ac:dyDescent="0.2">
      <c r="R244" s="12"/>
      <c r="V244" s="12"/>
      <c r="X244" s="12"/>
    </row>
    <row r="245" spans="18:24" ht="95.25" customHeight="1" x14ac:dyDescent="0.2">
      <c r="R245" s="12"/>
      <c r="V245" s="12"/>
      <c r="X245" s="12"/>
    </row>
    <row r="246" spans="18:24" ht="95.25" customHeight="1" x14ac:dyDescent="0.2">
      <c r="R246" s="12"/>
      <c r="V246" s="12"/>
      <c r="X246" s="12"/>
    </row>
    <row r="247" spans="18:24" ht="95.25" customHeight="1" x14ac:dyDescent="0.2">
      <c r="R247" s="12"/>
      <c r="V247" s="12"/>
      <c r="X247" s="12"/>
    </row>
    <row r="248" spans="18:24" ht="95.25" customHeight="1" x14ac:dyDescent="0.2">
      <c r="R248" s="12"/>
      <c r="V248" s="12"/>
      <c r="X248" s="12"/>
    </row>
    <row r="249" spans="18:24" ht="95.25" customHeight="1" x14ac:dyDescent="0.2">
      <c r="R249" s="12"/>
      <c r="V249" s="12"/>
      <c r="X249" s="12"/>
    </row>
    <row r="250" spans="18:24" ht="95.25" customHeight="1" x14ac:dyDescent="0.2">
      <c r="R250" s="12"/>
      <c r="V250" s="12"/>
      <c r="X250" s="12"/>
    </row>
    <row r="251" spans="18:24" ht="95.25" customHeight="1" x14ac:dyDescent="0.2">
      <c r="R251" s="12"/>
      <c r="V251" s="12"/>
      <c r="X251" s="12"/>
    </row>
    <row r="252" spans="18:24" ht="95.25" customHeight="1" x14ac:dyDescent="0.2">
      <c r="R252" s="12"/>
      <c r="V252" s="12"/>
      <c r="X252" s="12"/>
    </row>
    <row r="253" spans="18:24" ht="95.25" customHeight="1" x14ac:dyDescent="0.2">
      <c r="R253" s="12"/>
      <c r="V253" s="12"/>
      <c r="X253" s="12"/>
    </row>
    <row r="254" spans="18:24" ht="95.25" customHeight="1" x14ac:dyDescent="0.2">
      <c r="R254" s="12"/>
      <c r="V254" s="12"/>
      <c r="X254" s="12"/>
    </row>
    <row r="255" spans="18:24" ht="95.25" customHeight="1" x14ac:dyDescent="0.2">
      <c r="R255" s="12"/>
      <c r="V255" s="12"/>
      <c r="X255" s="12"/>
    </row>
    <row r="256" spans="18:24" ht="95.25" customHeight="1" x14ac:dyDescent="0.2">
      <c r="R256" s="12"/>
      <c r="V256" s="12"/>
      <c r="X256" s="12"/>
    </row>
    <row r="257" spans="18:24" ht="95.25" customHeight="1" x14ac:dyDescent="0.2">
      <c r="R257" s="12"/>
      <c r="V257" s="12"/>
      <c r="X257" s="12"/>
    </row>
    <row r="258" spans="18:24" ht="95.25" customHeight="1" x14ac:dyDescent="0.2">
      <c r="R258" s="12"/>
      <c r="V258" s="12"/>
      <c r="X258" s="12"/>
    </row>
    <row r="259" spans="18:24" ht="95.25" customHeight="1" x14ac:dyDescent="0.2">
      <c r="R259" s="12"/>
      <c r="V259" s="12"/>
      <c r="X259" s="12"/>
    </row>
    <row r="260" spans="18:24" ht="95.25" customHeight="1" x14ac:dyDescent="0.2">
      <c r="R260" s="12"/>
      <c r="V260" s="12"/>
      <c r="X260" s="12"/>
    </row>
    <row r="261" spans="18:24" ht="95.25" customHeight="1" x14ac:dyDescent="0.2">
      <c r="R261" s="12"/>
      <c r="V261" s="12"/>
      <c r="X261" s="12"/>
    </row>
    <row r="262" spans="18:24" ht="95.25" customHeight="1" x14ac:dyDescent="0.2">
      <c r="R262" s="12"/>
      <c r="V262" s="12"/>
      <c r="X262" s="12"/>
    </row>
    <row r="263" spans="18:24" ht="95.25" customHeight="1" x14ac:dyDescent="0.2">
      <c r="R263" s="12"/>
      <c r="V263" s="12"/>
      <c r="X263" s="12"/>
    </row>
    <row r="264" spans="18:24" ht="95.25" customHeight="1" x14ac:dyDescent="0.2">
      <c r="R264" s="12"/>
      <c r="V264" s="12"/>
      <c r="X264" s="12"/>
    </row>
    <row r="265" spans="18:24" ht="95.25" customHeight="1" x14ac:dyDescent="0.2">
      <c r="R265" s="12"/>
      <c r="V265" s="12"/>
      <c r="X265" s="12"/>
    </row>
    <row r="266" spans="18:24" ht="95.25" customHeight="1" x14ac:dyDescent="0.2">
      <c r="R266" s="12"/>
      <c r="V266" s="12"/>
      <c r="X266" s="12"/>
    </row>
    <row r="267" spans="18:24" ht="95.25" customHeight="1" x14ac:dyDescent="0.2">
      <c r="R267" s="12"/>
      <c r="V267" s="12"/>
      <c r="X267" s="12"/>
    </row>
    <row r="268" spans="18:24" ht="95.25" customHeight="1" x14ac:dyDescent="0.2">
      <c r="R268" s="12"/>
      <c r="V268" s="12"/>
      <c r="X268" s="12"/>
    </row>
    <row r="269" spans="18:24" ht="95.25" customHeight="1" x14ac:dyDescent="0.2">
      <c r="R269" s="12"/>
      <c r="V269" s="12"/>
      <c r="X269" s="12"/>
    </row>
    <row r="270" spans="18:24" ht="95.25" customHeight="1" x14ac:dyDescent="0.2">
      <c r="R270" s="12"/>
      <c r="V270" s="12"/>
      <c r="X270" s="12"/>
    </row>
    <row r="271" spans="18:24" ht="95.25" customHeight="1" x14ac:dyDescent="0.2">
      <c r="R271" s="12"/>
      <c r="V271" s="12"/>
      <c r="X271" s="12"/>
    </row>
    <row r="272" spans="18:24" ht="95.25" customHeight="1" x14ac:dyDescent="0.2">
      <c r="R272" s="12"/>
      <c r="V272" s="12"/>
      <c r="X272" s="12"/>
    </row>
    <row r="273" spans="18:24" ht="95.25" customHeight="1" x14ac:dyDescent="0.2">
      <c r="R273" s="12"/>
      <c r="V273" s="12"/>
      <c r="X273" s="12"/>
    </row>
    <row r="274" spans="18:24" ht="95.25" customHeight="1" x14ac:dyDescent="0.2">
      <c r="R274" s="12"/>
      <c r="V274" s="12"/>
      <c r="X274" s="12"/>
    </row>
    <row r="275" spans="18:24" ht="95.25" customHeight="1" x14ac:dyDescent="0.2">
      <c r="R275" s="12"/>
      <c r="V275" s="12"/>
      <c r="X275" s="12"/>
    </row>
    <row r="276" spans="18:24" ht="95.25" customHeight="1" x14ac:dyDescent="0.2">
      <c r="R276" s="12"/>
      <c r="V276" s="12"/>
      <c r="X276" s="12"/>
    </row>
    <row r="277" spans="18:24" ht="95.25" customHeight="1" x14ac:dyDescent="0.2">
      <c r="R277" s="12"/>
      <c r="V277" s="12"/>
      <c r="X277" s="12"/>
    </row>
    <row r="278" spans="18:24" ht="95.25" customHeight="1" x14ac:dyDescent="0.2">
      <c r="R278" s="12"/>
      <c r="V278" s="12"/>
      <c r="X278" s="12"/>
    </row>
    <row r="279" spans="18:24" ht="95.25" customHeight="1" x14ac:dyDescent="0.2">
      <c r="R279" s="12"/>
      <c r="V279" s="12"/>
      <c r="X279" s="12"/>
    </row>
    <row r="280" spans="18:24" ht="95.25" customHeight="1" x14ac:dyDescent="0.2">
      <c r="R280" s="12"/>
      <c r="V280" s="12"/>
      <c r="X280" s="12"/>
    </row>
    <row r="281" spans="18:24" ht="95.25" customHeight="1" x14ac:dyDescent="0.2">
      <c r="R281" s="12"/>
      <c r="V281" s="12"/>
      <c r="X281" s="12"/>
    </row>
    <row r="282" spans="18:24" ht="95.25" customHeight="1" x14ac:dyDescent="0.2">
      <c r="R282" s="12"/>
      <c r="V282" s="12"/>
      <c r="X282" s="12"/>
    </row>
    <row r="283" spans="18:24" ht="95.25" customHeight="1" x14ac:dyDescent="0.2">
      <c r="R283" s="12"/>
      <c r="V283" s="12"/>
      <c r="X283" s="12"/>
    </row>
    <row r="284" spans="18:24" ht="95.25" customHeight="1" x14ac:dyDescent="0.2">
      <c r="R284" s="12"/>
      <c r="V284" s="12"/>
      <c r="X284" s="12"/>
    </row>
    <row r="285" spans="18:24" ht="95.25" customHeight="1" x14ac:dyDescent="0.2">
      <c r="R285" s="12"/>
      <c r="V285" s="12"/>
      <c r="X285" s="12"/>
    </row>
    <row r="286" spans="18:24" ht="95.25" customHeight="1" x14ac:dyDescent="0.2">
      <c r="R286" s="12"/>
      <c r="V286" s="12"/>
      <c r="X286" s="12"/>
    </row>
    <row r="287" spans="18:24" ht="95.25" customHeight="1" x14ac:dyDescent="0.2">
      <c r="R287" s="12"/>
      <c r="V287" s="12"/>
      <c r="X287" s="12"/>
    </row>
    <row r="288" spans="18:24" ht="95.25" customHeight="1" x14ac:dyDescent="0.2">
      <c r="R288" s="12"/>
      <c r="V288" s="12"/>
      <c r="X288" s="12"/>
    </row>
    <row r="289" spans="18:24" ht="95.25" customHeight="1" x14ac:dyDescent="0.2">
      <c r="R289" s="12"/>
      <c r="V289" s="12"/>
      <c r="X289" s="12"/>
    </row>
    <row r="290" spans="18:24" ht="95.25" customHeight="1" x14ac:dyDescent="0.2">
      <c r="R290" s="12"/>
      <c r="V290" s="12"/>
      <c r="X290" s="12"/>
    </row>
    <row r="291" spans="18:24" ht="95.25" customHeight="1" x14ac:dyDescent="0.2">
      <c r="R291" s="12"/>
      <c r="V291" s="12"/>
      <c r="X291" s="12"/>
    </row>
    <row r="292" spans="18:24" ht="95.25" customHeight="1" x14ac:dyDescent="0.2">
      <c r="R292" s="12"/>
      <c r="V292" s="12"/>
      <c r="X292" s="12"/>
    </row>
    <row r="293" spans="18:24" ht="95.25" customHeight="1" x14ac:dyDescent="0.2">
      <c r="R293" s="12"/>
      <c r="V293" s="12"/>
      <c r="X293" s="12"/>
    </row>
    <row r="294" spans="18:24" ht="95.25" customHeight="1" x14ac:dyDescent="0.2">
      <c r="R294" s="12"/>
      <c r="V294" s="12"/>
      <c r="X294" s="12"/>
    </row>
    <row r="295" spans="18:24" ht="95.25" customHeight="1" x14ac:dyDescent="0.2">
      <c r="R295" s="12"/>
      <c r="V295" s="12"/>
      <c r="X295" s="12"/>
    </row>
    <row r="296" spans="18:24" ht="95.25" customHeight="1" x14ac:dyDescent="0.2">
      <c r="R296" s="12"/>
      <c r="V296" s="12"/>
      <c r="X296" s="12"/>
    </row>
    <row r="297" spans="18:24" ht="95.25" customHeight="1" x14ac:dyDescent="0.2">
      <c r="R297" s="12"/>
      <c r="V297" s="12"/>
      <c r="X297" s="12"/>
    </row>
    <row r="298" spans="18:24" ht="95.25" customHeight="1" x14ac:dyDescent="0.2">
      <c r="R298" s="12"/>
      <c r="V298" s="12"/>
      <c r="X298" s="12"/>
    </row>
    <row r="299" spans="18:24" ht="95.25" customHeight="1" x14ac:dyDescent="0.2">
      <c r="R299" s="12"/>
      <c r="V299" s="12"/>
      <c r="X299" s="12"/>
    </row>
    <row r="300" spans="18:24" ht="95.25" customHeight="1" x14ac:dyDescent="0.2">
      <c r="R300" s="12"/>
      <c r="V300" s="12"/>
      <c r="X300" s="12"/>
    </row>
    <row r="301" spans="18:24" ht="95.25" customHeight="1" x14ac:dyDescent="0.2">
      <c r="R301" s="12"/>
      <c r="V301" s="12"/>
      <c r="X301" s="12"/>
    </row>
    <row r="302" spans="18:24" ht="95.25" customHeight="1" x14ac:dyDescent="0.2">
      <c r="R302" s="12"/>
      <c r="V302" s="12"/>
      <c r="X302" s="12"/>
    </row>
    <row r="303" spans="18:24" ht="95.25" customHeight="1" x14ac:dyDescent="0.2">
      <c r="R303" s="12"/>
      <c r="V303" s="12"/>
      <c r="X303" s="12"/>
    </row>
    <row r="304" spans="18:24" ht="95.25" customHeight="1" x14ac:dyDescent="0.2">
      <c r="R304" s="12"/>
      <c r="V304" s="12"/>
      <c r="X304" s="12"/>
    </row>
    <row r="305" spans="18:24" ht="95.25" customHeight="1" x14ac:dyDescent="0.2">
      <c r="R305" s="12"/>
      <c r="V305" s="12"/>
      <c r="X305" s="12"/>
    </row>
    <row r="306" spans="18:24" ht="95.25" customHeight="1" x14ac:dyDescent="0.2">
      <c r="R306" s="12"/>
      <c r="V306" s="12"/>
      <c r="X306" s="12"/>
    </row>
    <row r="307" spans="18:24" ht="95.25" customHeight="1" x14ac:dyDescent="0.2">
      <c r="R307" s="12"/>
      <c r="V307" s="12"/>
      <c r="X307" s="12"/>
    </row>
    <row r="308" spans="18:24" ht="95.25" customHeight="1" x14ac:dyDescent="0.2">
      <c r="R308" s="12"/>
      <c r="V308" s="12"/>
      <c r="X308" s="12"/>
    </row>
    <row r="309" spans="18:24" ht="95.25" customHeight="1" x14ac:dyDescent="0.2">
      <c r="R309" s="12"/>
      <c r="V309" s="12"/>
      <c r="X309" s="12"/>
    </row>
    <row r="310" spans="18:24" ht="95.25" customHeight="1" x14ac:dyDescent="0.2">
      <c r="R310" s="12"/>
      <c r="V310" s="12"/>
      <c r="X310" s="12"/>
    </row>
    <row r="311" spans="18:24" ht="95.25" customHeight="1" x14ac:dyDescent="0.2">
      <c r="R311" s="12"/>
      <c r="V311" s="12"/>
      <c r="X311" s="12"/>
    </row>
    <row r="312" spans="18:24" ht="95.25" customHeight="1" x14ac:dyDescent="0.2">
      <c r="R312" s="12"/>
      <c r="V312" s="12"/>
      <c r="X312" s="12"/>
    </row>
    <row r="313" spans="18:24" ht="95.25" customHeight="1" x14ac:dyDescent="0.2">
      <c r="R313" s="12"/>
      <c r="V313" s="12"/>
      <c r="X313" s="12"/>
    </row>
    <row r="314" spans="18:24" ht="95.25" customHeight="1" x14ac:dyDescent="0.2">
      <c r="R314" s="12"/>
      <c r="V314" s="12"/>
      <c r="X314" s="12"/>
    </row>
    <row r="315" spans="18:24" ht="95.25" customHeight="1" x14ac:dyDescent="0.2">
      <c r="R315" s="12"/>
      <c r="V315" s="12"/>
      <c r="X315" s="12"/>
    </row>
    <row r="316" spans="18:24" ht="95.25" customHeight="1" x14ac:dyDescent="0.2">
      <c r="R316" s="12"/>
      <c r="V316" s="12"/>
      <c r="X316" s="12"/>
    </row>
    <row r="317" spans="18:24" ht="95.25" customHeight="1" x14ac:dyDescent="0.2">
      <c r="R317" s="12"/>
      <c r="V317" s="12"/>
      <c r="X317" s="12"/>
    </row>
    <row r="318" spans="18:24" ht="95.25" customHeight="1" x14ac:dyDescent="0.2">
      <c r="R318" s="12"/>
      <c r="V318" s="12"/>
      <c r="X318" s="12"/>
    </row>
    <row r="319" spans="18:24" ht="95.25" customHeight="1" x14ac:dyDescent="0.2">
      <c r="R319" s="12"/>
      <c r="V319" s="12"/>
      <c r="X319" s="12"/>
    </row>
    <row r="320" spans="18:24" ht="95.25" customHeight="1" x14ac:dyDescent="0.2">
      <c r="R320" s="12"/>
      <c r="V320" s="12"/>
      <c r="X320" s="12"/>
    </row>
    <row r="321" spans="18:24" ht="95.25" customHeight="1" x14ac:dyDescent="0.2">
      <c r="R321" s="12"/>
      <c r="V321" s="12"/>
      <c r="X321" s="12"/>
    </row>
    <row r="322" spans="18:24" ht="95.25" customHeight="1" x14ac:dyDescent="0.2">
      <c r="R322" s="12"/>
      <c r="V322" s="12"/>
      <c r="X322" s="12"/>
    </row>
    <row r="323" spans="18:24" ht="95.25" customHeight="1" x14ac:dyDescent="0.2">
      <c r="R323" s="12"/>
      <c r="V323" s="12"/>
      <c r="X323" s="12"/>
    </row>
    <row r="324" spans="18:24" ht="95.25" customHeight="1" x14ac:dyDescent="0.2">
      <c r="R324" s="12"/>
      <c r="V324" s="12"/>
      <c r="X324" s="12"/>
    </row>
    <row r="325" spans="18:24" ht="95.25" customHeight="1" x14ac:dyDescent="0.2">
      <c r="R325" s="12"/>
      <c r="V325" s="12"/>
      <c r="X325" s="12"/>
    </row>
    <row r="326" spans="18:24" ht="95.25" customHeight="1" x14ac:dyDescent="0.2">
      <c r="R326" s="12"/>
      <c r="V326" s="12"/>
      <c r="X326" s="12"/>
    </row>
    <row r="327" spans="18:24" ht="95.25" customHeight="1" x14ac:dyDescent="0.2">
      <c r="R327" s="12"/>
      <c r="V327" s="12"/>
      <c r="X327" s="12"/>
    </row>
    <row r="328" spans="18:24" ht="95.25" customHeight="1" x14ac:dyDescent="0.2">
      <c r="R328" s="12"/>
      <c r="V328" s="12"/>
      <c r="X328" s="12"/>
    </row>
    <row r="329" spans="18:24" ht="95.25" customHeight="1" x14ac:dyDescent="0.2">
      <c r="R329" s="12"/>
      <c r="V329" s="12"/>
      <c r="X329" s="12"/>
    </row>
    <row r="330" spans="18:24" ht="95.25" customHeight="1" x14ac:dyDescent="0.2">
      <c r="R330" s="12"/>
      <c r="V330" s="12"/>
      <c r="X330" s="12"/>
    </row>
    <row r="331" spans="18:24" ht="95.25" customHeight="1" x14ac:dyDescent="0.2">
      <c r="R331" s="12"/>
      <c r="V331" s="12"/>
      <c r="X331" s="12"/>
    </row>
    <row r="332" spans="18:24" ht="95.25" customHeight="1" x14ac:dyDescent="0.2">
      <c r="R332" s="12"/>
      <c r="V332" s="12"/>
      <c r="X332" s="12"/>
    </row>
    <row r="333" spans="18:24" ht="95.25" customHeight="1" x14ac:dyDescent="0.2">
      <c r="R333" s="12"/>
      <c r="V333" s="12"/>
      <c r="X333" s="12"/>
    </row>
    <row r="334" spans="18:24" ht="95.25" customHeight="1" x14ac:dyDescent="0.2">
      <c r="R334" s="12"/>
      <c r="V334" s="12"/>
      <c r="X334" s="12"/>
    </row>
    <row r="335" spans="18:24" ht="95.25" customHeight="1" x14ac:dyDescent="0.2">
      <c r="R335" s="12"/>
      <c r="V335" s="12"/>
      <c r="X335" s="12"/>
    </row>
    <row r="336" spans="18:24" ht="95.25" customHeight="1" x14ac:dyDescent="0.2">
      <c r="R336" s="12"/>
      <c r="V336" s="12"/>
      <c r="X336" s="12"/>
    </row>
    <row r="337" spans="18:24" ht="95.25" customHeight="1" x14ac:dyDescent="0.2">
      <c r="R337" s="12"/>
      <c r="V337" s="12"/>
      <c r="X337" s="12"/>
    </row>
    <row r="338" spans="18:24" ht="95.25" customHeight="1" x14ac:dyDescent="0.2">
      <c r="R338" s="12"/>
      <c r="V338" s="12"/>
      <c r="X338" s="12"/>
    </row>
    <row r="339" spans="18:24" ht="95.25" customHeight="1" x14ac:dyDescent="0.2">
      <c r="R339" s="12"/>
      <c r="V339" s="12"/>
      <c r="X339" s="12"/>
    </row>
    <row r="340" spans="18:24" ht="95.25" customHeight="1" x14ac:dyDescent="0.2">
      <c r="R340" s="12"/>
      <c r="V340" s="12"/>
      <c r="X340" s="12"/>
    </row>
    <row r="341" spans="18:24" ht="95.25" customHeight="1" x14ac:dyDescent="0.2">
      <c r="R341" s="12"/>
      <c r="V341" s="12"/>
      <c r="X341" s="12"/>
    </row>
    <row r="342" spans="18:24" ht="95.25" customHeight="1" x14ac:dyDescent="0.2">
      <c r="R342" s="12"/>
      <c r="V342" s="12"/>
      <c r="X342" s="12"/>
    </row>
    <row r="343" spans="18:24" ht="95.25" customHeight="1" x14ac:dyDescent="0.2">
      <c r="R343" s="12"/>
      <c r="V343" s="12"/>
      <c r="X343" s="12"/>
    </row>
    <row r="344" spans="18:24" ht="95.25" customHeight="1" x14ac:dyDescent="0.2">
      <c r="R344" s="12"/>
      <c r="V344" s="12"/>
      <c r="X344" s="12"/>
    </row>
    <row r="345" spans="18:24" ht="95.25" customHeight="1" x14ac:dyDescent="0.2">
      <c r="R345" s="12"/>
      <c r="V345" s="12"/>
      <c r="X345" s="12"/>
    </row>
    <row r="346" spans="18:24" ht="95.25" customHeight="1" x14ac:dyDescent="0.2">
      <c r="R346" s="12"/>
      <c r="V346" s="12"/>
      <c r="X346" s="12"/>
    </row>
    <row r="347" spans="18:24" ht="95.25" customHeight="1" x14ac:dyDescent="0.2">
      <c r="R347" s="12"/>
      <c r="V347" s="12"/>
      <c r="X347" s="12"/>
    </row>
    <row r="348" spans="18:24" ht="95.25" customHeight="1" x14ac:dyDescent="0.2">
      <c r="R348" s="12"/>
      <c r="V348" s="12"/>
      <c r="X348" s="12"/>
    </row>
    <row r="349" spans="18:24" ht="95.25" customHeight="1" x14ac:dyDescent="0.2">
      <c r="R349" s="12"/>
      <c r="V349" s="12"/>
      <c r="X349" s="12"/>
    </row>
    <row r="350" spans="18:24" ht="95.25" customHeight="1" x14ac:dyDescent="0.2">
      <c r="R350" s="12"/>
      <c r="V350" s="12"/>
      <c r="X350" s="12"/>
    </row>
    <row r="351" spans="18:24" ht="95.25" customHeight="1" x14ac:dyDescent="0.2">
      <c r="R351" s="12"/>
      <c r="V351" s="12"/>
      <c r="X351" s="12"/>
    </row>
    <row r="352" spans="18:24" ht="95.25" customHeight="1" x14ac:dyDescent="0.2">
      <c r="R352" s="12"/>
      <c r="V352" s="12"/>
      <c r="X352" s="12"/>
    </row>
    <row r="353" spans="18:24" ht="95.25" customHeight="1" x14ac:dyDescent="0.2">
      <c r="R353" s="12"/>
      <c r="V353" s="12"/>
      <c r="X353" s="12"/>
    </row>
    <row r="354" spans="18:24" ht="95.25" customHeight="1" x14ac:dyDescent="0.2">
      <c r="R354" s="12"/>
      <c r="V354" s="12"/>
      <c r="X354" s="12"/>
    </row>
    <row r="355" spans="18:24" ht="95.25" customHeight="1" x14ac:dyDescent="0.2">
      <c r="R355" s="12"/>
      <c r="V355" s="12"/>
      <c r="X355" s="12"/>
    </row>
    <row r="356" spans="18:24" ht="95.25" customHeight="1" x14ac:dyDescent="0.2">
      <c r="R356" s="12"/>
      <c r="V356" s="12"/>
      <c r="X356" s="12"/>
    </row>
    <row r="357" spans="18:24" ht="95.25" customHeight="1" x14ac:dyDescent="0.2">
      <c r="R357" s="12"/>
      <c r="V357" s="12"/>
      <c r="X357" s="12"/>
    </row>
    <row r="358" spans="18:24" ht="95.25" customHeight="1" x14ac:dyDescent="0.2">
      <c r="R358" s="12"/>
      <c r="V358" s="12"/>
      <c r="X358" s="12"/>
    </row>
    <row r="359" spans="18:24" ht="95.25" customHeight="1" x14ac:dyDescent="0.2">
      <c r="R359" s="12"/>
      <c r="V359" s="12"/>
      <c r="X359" s="12"/>
    </row>
    <row r="360" spans="18:24" ht="95.25" customHeight="1" x14ac:dyDescent="0.2">
      <c r="R360" s="12"/>
      <c r="V360" s="12"/>
      <c r="X360" s="12"/>
    </row>
    <row r="361" spans="18:24" ht="95.25" customHeight="1" x14ac:dyDescent="0.2">
      <c r="R361" s="12"/>
      <c r="V361" s="12"/>
      <c r="X361" s="12"/>
    </row>
    <row r="362" spans="18:24" ht="95.25" customHeight="1" x14ac:dyDescent="0.2">
      <c r="R362" s="12"/>
      <c r="V362" s="12"/>
      <c r="X362" s="12"/>
    </row>
    <row r="363" spans="18:24" ht="95.25" customHeight="1" x14ac:dyDescent="0.2">
      <c r="R363" s="12"/>
      <c r="V363" s="12"/>
      <c r="X363" s="12"/>
    </row>
    <row r="364" spans="18:24" ht="95.25" customHeight="1" x14ac:dyDescent="0.2">
      <c r="R364" s="12"/>
      <c r="V364" s="12"/>
      <c r="X364" s="12"/>
    </row>
    <row r="365" spans="18:24" ht="95.25" customHeight="1" x14ac:dyDescent="0.2">
      <c r="R365" s="12"/>
      <c r="V365" s="12"/>
      <c r="X365" s="12"/>
    </row>
    <row r="366" spans="18:24" ht="95.25" customHeight="1" x14ac:dyDescent="0.2">
      <c r="R366" s="12"/>
      <c r="V366" s="12"/>
      <c r="X366" s="12"/>
    </row>
    <row r="367" spans="18:24" ht="95.25" customHeight="1" x14ac:dyDescent="0.2">
      <c r="R367" s="12"/>
      <c r="V367" s="12"/>
      <c r="X367" s="12"/>
    </row>
    <row r="368" spans="18:24" ht="95.25" customHeight="1" x14ac:dyDescent="0.2">
      <c r="R368" s="12"/>
      <c r="V368" s="12"/>
      <c r="X368" s="12"/>
    </row>
    <row r="369" spans="18:24" ht="95.25" customHeight="1" x14ac:dyDescent="0.2">
      <c r="R369" s="12"/>
      <c r="V369" s="12"/>
      <c r="X369" s="12"/>
    </row>
    <row r="370" spans="18:24" ht="95.25" customHeight="1" x14ac:dyDescent="0.2">
      <c r="R370" s="12"/>
      <c r="V370" s="12"/>
      <c r="X370" s="12"/>
    </row>
    <row r="371" spans="18:24" ht="95.25" customHeight="1" x14ac:dyDescent="0.2">
      <c r="R371" s="12"/>
      <c r="V371" s="12"/>
      <c r="X371" s="12"/>
    </row>
    <row r="372" spans="18:24" ht="95.25" customHeight="1" x14ac:dyDescent="0.2">
      <c r="R372" s="12"/>
      <c r="V372" s="12"/>
      <c r="X372" s="12"/>
    </row>
    <row r="373" spans="18:24" ht="95.25" customHeight="1" x14ac:dyDescent="0.2">
      <c r="R373" s="12"/>
      <c r="V373" s="12"/>
      <c r="X373" s="12"/>
    </row>
    <row r="374" spans="18:24" ht="95.25" customHeight="1" x14ac:dyDescent="0.2">
      <c r="R374" s="12"/>
      <c r="V374" s="12"/>
      <c r="X374" s="12"/>
    </row>
    <row r="375" spans="18:24" ht="95.25" customHeight="1" x14ac:dyDescent="0.2">
      <c r="R375" s="12"/>
      <c r="V375" s="12"/>
      <c r="X375" s="12"/>
    </row>
    <row r="376" spans="18:24" ht="95.25" customHeight="1" x14ac:dyDescent="0.2">
      <c r="R376" s="12"/>
      <c r="V376" s="12"/>
      <c r="X376" s="12"/>
    </row>
    <row r="377" spans="18:24" ht="95.25" customHeight="1" x14ac:dyDescent="0.2">
      <c r="R377" s="12"/>
      <c r="V377" s="12"/>
      <c r="X377" s="12"/>
    </row>
    <row r="378" spans="18:24" ht="95.25" customHeight="1" x14ac:dyDescent="0.2">
      <c r="R378" s="12"/>
      <c r="V378" s="12"/>
      <c r="X378" s="12"/>
    </row>
    <row r="379" spans="18:24" ht="95.25" customHeight="1" x14ac:dyDescent="0.2">
      <c r="R379" s="12"/>
      <c r="V379" s="12"/>
      <c r="X379" s="12"/>
    </row>
    <row r="380" spans="18:24" ht="95.25" customHeight="1" x14ac:dyDescent="0.2">
      <c r="R380" s="12"/>
      <c r="V380" s="12"/>
      <c r="X380" s="12"/>
    </row>
    <row r="381" spans="18:24" ht="95.25" customHeight="1" x14ac:dyDescent="0.2">
      <c r="R381" s="12"/>
      <c r="V381" s="12"/>
      <c r="X381" s="12"/>
    </row>
    <row r="382" spans="18:24" ht="95.25" customHeight="1" x14ac:dyDescent="0.2">
      <c r="R382" s="12"/>
      <c r="V382" s="12"/>
      <c r="X382" s="12"/>
    </row>
    <row r="383" spans="18:24" ht="95.25" customHeight="1" x14ac:dyDescent="0.2">
      <c r="R383" s="12"/>
      <c r="V383" s="12"/>
      <c r="X383" s="12"/>
    </row>
    <row r="384" spans="18:24" ht="95.25" customHeight="1" x14ac:dyDescent="0.2">
      <c r="R384" s="12"/>
      <c r="V384" s="12"/>
      <c r="X384" s="12"/>
    </row>
    <row r="385" spans="18:24" ht="95.25" customHeight="1" x14ac:dyDescent="0.2">
      <c r="R385" s="12"/>
      <c r="V385" s="12"/>
      <c r="X385" s="12"/>
    </row>
    <row r="386" spans="18:24" ht="95.25" customHeight="1" x14ac:dyDescent="0.2">
      <c r="R386" s="12"/>
      <c r="V386" s="12"/>
      <c r="X386" s="12"/>
    </row>
    <row r="387" spans="18:24" ht="95.25" customHeight="1" x14ac:dyDescent="0.2">
      <c r="R387" s="12"/>
      <c r="V387" s="12"/>
      <c r="X387" s="12"/>
    </row>
    <row r="388" spans="18:24" ht="95.25" customHeight="1" x14ac:dyDescent="0.2">
      <c r="R388" s="12"/>
      <c r="V388" s="12"/>
      <c r="X388" s="12"/>
    </row>
    <row r="389" spans="18:24" ht="95.25" customHeight="1" x14ac:dyDescent="0.2">
      <c r="R389" s="12"/>
      <c r="V389" s="12"/>
      <c r="X389" s="12"/>
    </row>
    <row r="390" spans="18:24" ht="95.25" customHeight="1" x14ac:dyDescent="0.2">
      <c r="R390" s="12"/>
      <c r="V390" s="12"/>
      <c r="X390" s="12"/>
    </row>
    <row r="391" spans="18:24" ht="95.25" customHeight="1" x14ac:dyDescent="0.2">
      <c r="R391" s="12"/>
      <c r="V391" s="12"/>
      <c r="X391" s="12"/>
    </row>
    <row r="392" spans="18:24" ht="95.25" customHeight="1" x14ac:dyDescent="0.2">
      <c r="R392" s="12"/>
      <c r="V392" s="12"/>
      <c r="X392" s="12"/>
    </row>
    <row r="393" spans="18:24" ht="95.25" customHeight="1" x14ac:dyDescent="0.2">
      <c r="R393" s="12"/>
      <c r="V393" s="12"/>
      <c r="X393" s="12"/>
    </row>
    <row r="394" spans="18:24" ht="95.25" customHeight="1" x14ac:dyDescent="0.2">
      <c r="R394" s="12"/>
      <c r="V394" s="12"/>
      <c r="X394" s="12"/>
    </row>
    <row r="395" spans="18:24" ht="95.25" customHeight="1" x14ac:dyDescent="0.2">
      <c r="R395" s="12"/>
      <c r="V395" s="12"/>
      <c r="X395" s="12"/>
    </row>
    <row r="396" spans="18:24" ht="95.25" customHeight="1" x14ac:dyDescent="0.2">
      <c r="R396" s="12"/>
      <c r="V396" s="12"/>
      <c r="X396" s="12"/>
    </row>
    <row r="397" spans="18:24" ht="95.25" customHeight="1" x14ac:dyDescent="0.2">
      <c r="R397" s="12"/>
      <c r="V397" s="12"/>
      <c r="X397" s="12"/>
    </row>
    <row r="398" spans="18:24" ht="95.25" customHeight="1" x14ac:dyDescent="0.2">
      <c r="R398" s="12"/>
      <c r="V398" s="12"/>
      <c r="X398" s="12"/>
    </row>
    <row r="399" spans="18:24" ht="95.25" customHeight="1" x14ac:dyDescent="0.2">
      <c r="R399" s="12"/>
      <c r="V399" s="12"/>
      <c r="X399" s="12"/>
    </row>
    <row r="400" spans="18:24" ht="95.25" customHeight="1" x14ac:dyDescent="0.2">
      <c r="R400" s="12"/>
      <c r="V400" s="12"/>
      <c r="X400" s="12"/>
    </row>
    <row r="401" spans="18:24" ht="95.25" customHeight="1" x14ac:dyDescent="0.2">
      <c r="R401" s="12"/>
      <c r="V401" s="12"/>
      <c r="X401" s="12"/>
    </row>
    <row r="402" spans="18:24" ht="95.25" customHeight="1" x14ac:dyDescent="0.2">
      <c r="R402" s="12"/>
      <c r="V402" s="12"/>
      <c r="X402" s="12"/>
    </row>
    <row r="403" spans="18:24" ht="95.25" customHeight="1" x14ac:dyDescent="0.2">
      <c r="R403" s="12"/>
      <c r="V403" s="12"/>
      <c r="X403" s="12"/>
    </row>
    <row r="404" spans="18:24" ht="95.25" customHeight="1" x14ac:dyDescent="0.2">
      <c r="R404" s="12"/>
      <c r="V404" s="12"/>
      <c r="X404" s="12"/>
    </row>
    <row r="405" spans="18:24" ht="95.25" customHeight="1" x14ac:dyDescent="0.2">
      <c r="R405" s="12"/>
      <c r="V405" s="12"/>
      <c r="X405" s="12"/>
    </row>
    <row r="406" spans="18:24" ht="95.25" customHeight="1" x14ac:dyDescent="0.2">
      <c r="R406" s="12"/>
      <c r="V406" s="12"/>
      <c r="X406" s="12"/>
    </row>
    <row r="407" spans="18:24" ht="95.25" customHeight="1" x14ac:dyDescent="0.2">
      <c r="R407" s="12"/>
      <c r="V407" s="12"/>
      <c r="X407" s="12"/>
    </row>
    <row r="408" spans="18:24" ht="95.25" customHeight="1" x14ac:dyDescent="0.2">
      <c r="R408" s="12"/>
      <c r="V408" s="12"/>
      <c r="X408" s="12"/>
    </row>
    <row r="409" spans="18:24" ht="95.25" customHeight="1" x14ac:dyDescent="0.2">
      <c r="R409" s="12"/>
      <c r="V409" s="12"/>
      <c r="X409" s="12"/>
    </row>
    <row r="410" spans="18:24" ht="95.25" customHeight="1" x14ac:dyDescent="0.2">
      <c r="R410" s="12"/>
      <c r="V410" s="12"/>
      <c r="X410" s="12"/>
    </row>
    <row r="411" spans="18:24" ht="95.25" customHeight="1" x14ac:dyDescent="0.2">
      <c r="R411" s="12"/>
      <c r="V411" s="12"/>
      <c r="X411" s="12"/>
    </row>
    <row r="412" spans="18:24" ht="95.25" customHeight="1" x14ac:dyDescent="0.2">
      <c r="R412" s="12"/>
      <c r="V412" s="12"/>
      <c r="X412" s="12"/>
    </row>
    <row r="413" spans="18:24" ht="95.25" customHeight="1" x14ac:dyDescent="0.2">
      <c r="R413" s="12"/>
      <c r="V413" s="12"/>
      <c r="X413" s="12"/>
    </row>
    <row r="414" spans="18:24" ht="95.25" customHeight="1" x14ac:dyDescent="0.2">
      <c r="R414" s="12"/>
      <c r="V414" s="12"/>
      <c r="X414" s="12"/>
    </row>
    <row r="415" spans="18:24" ht="95.25" customHeight="1" x14ac:dyDescent="0.2">
      <c r="R415" s="12"/>
      <c r="V415" s="12"/>
      <c r="X415" s="12"/>
    </row>
    <row r="416" spans="18:24" ht="95.25" customHeight="1" x14ac:dyDescent="0.2">
      <c r="R416" s="12"/>
      <c r="V416" s="12"/>
      <c r="X416" s="12"/>
    </row>
    <row r="417" spans="18:24" ht="95.25" customHeight="1" x14ac:dyDescent="0.2">
      <c r="R417" s="12"/>
      <c r="V417" s="12"/>
      <c r="X417" s="12"/>
    </row>
    <row r="418" spans="18:24" ht="95.25" customHeight="1" x14ac:dyDescent="0.2">
      <c r="R418" s="12"/>
      <c r="V418" s="12"/>
      <c r="X418" s="12"/>
    </row>
    <row r="419" spans="18:24" ht="95.25" customHeight="1" x14ac:dyDescent="0.2">
      <c r="R419" s="12"/>
      <c r="V419" s="12"/>
      <c r="X419" s="12"/>
    </row>
    <row r="420" spans="18:24" ht="95.25" customHeight="1" x14ac:dyDescent="0.2">
      <c r="R420" s="12"/>
      <c r="V420" s="12"/>
      <c r="X420" s="12"/>
    </row>
    <row r="421" spans="18:24" ht="95.25" customHeight="1" x14ac:dyDescent="0.2">
      <c r="R421" s="12"/>
      <c r="V421" s="12"/>
      <c r="X421" s="12"/>
    </row>
    <row r="422" spans="18:24" ht="95.25" customHeight="1" x14ac:dyDescent="0.2">
      <c r="R422" s="12"/>
      <c r="V422" s="12"/>
      <c r="X422" s="12"/>
    </row>
    <row r="423" spans="18:24" ht="95.25" customHeight="1" x14ac:dyDescent="0.2">
      <c r="R423" s="12"/>
      <c r="V423" s="12"/>
      <c r="X423" s="12"/>
    </row>
    <row r="424" spans="18:24" ht="95.25" customHeight="1" x14ac:dyDescent="0.2">
      <c r="R424" s="12"/>
      <c r="V424" s="12"/>
      <c r="X424" s="12"/>
    </row>
    <row r="425" spans="18:24" ht="95.25" customHeight="1" x14ac:dyDescent="0.2">
      <c r="R425" s="12"/>
      <c r="V425" s="12"/>
      <c r="X425" s="12"/>
    </row>
    <row r="426" spans="18:24" ht="95.25" customHeight="1" x14ac:dyDescent="0.2">
      <c r="R426" s="12"/>
      <c r="V426" s="12"/>
      <c r="X426" s="12"/>
    </row>
    <row r="427" spans="18:24" ht="95.25" customHeight="1" x14ac:dyDescent="0.2">
      <c r="R427" s="12"/>
      <c r="V427" s="12"/>
      <c r="X427" s="12"/>
    </row>
    <row r="428" spans="18:24" ht="95.25" customHeight="1" x14ac:dyDescent="0.2">
      <c r="R428" s="12"/>
      <c r="V428" s="12"/>
      <c r="X428" s="12"/>
    </row>
    <row r="429" spans="18:24" ht="95.25" customHeight="1" x14ac:dyDescent="0.2">
      <c r="R429" s="12"/>
      <c r="V429" s="12"/>
      <c r="X429" s="12"/>
    </row>
    <row r="430" spans="18:24" ht="95.25" customHeight="1" x14ac:dyDescent="0.2">
      <c r="R430" s="12"/>
      <c r="V430" s="12"/>
      <c r="X430" s="12"/>
    </row>
    <row r="431" spans="18:24" ht="95.25" customHeight="1" x14ac:dyDescent="0.2">
      <c r="R431" s="12"/>
      <c r="V431" s="12"/>
      <c r="X431" s="12"/>
    </row>
    <row r="432" spans="18:24" ht="95.25" customHeight="1" x14ac:dyDescent="0.2">
      <c r="R432" s="12"/>
      <c r="V432" s="12"/>
      <c r="X432" s="12"/>
    </row>
    <row r="433" spans="18:24" ht="95.25" customHeight="1" x14ac:dyDescent="0.2">
      <c r="R433" s="12"/>
      <c r="V433" s="12"/>
      <c r="X433" s="12"/>
    </row>
    <row r="434" spans="18:24" ht="95.25" customHeight="1" x14ac:dyDescent="0.2">
      <c r="R434" s="12"/>
      <c r="V434" s="12"/>
      <c r="X434" s="12"/>
    </row>
    <row r="435" spans="18:24" ht="95.25" customHeight="1" x14ac:dyDescent="0.2">
      <c r="R435" s="12"/>
      <c r="V435" s="12"/>
      <c r="X435" s="12"/>
    </row>
    <row r="436" spans="18:24" ht="95.25" customHeight="1" x14ac:dyDescent="0.2">
      <c r="R436" s="12"/>
      <c r="V436" s="12"/>
      <c r="X436" s="12"/>
    </row>
    <row r="437" spans="18:24" ht="95.25" customHeight="1" x14ac:dyDescent="0.2">
      <c r="R437" s="12"/>
      <c r="V437" s="12"/>
      <c r="X437" s="12"/>
    </row>
    <row r="438" spans="18:24" ht="95.25" customHeight="1" x14ac:dyDescent="0.2">
      <c r="R438" s="12"/>
      <c r="V438" s="12"/>
      <c r="X438" s="12"/>
    </row>
    <row r="439" spans="18:24" ht="95.25" customHeight="1" x14ac:dyDescent="0.2">
      <c r="R439" s="12"/>
      <c r="V439" s="12"/>
      <c r="X439" s="12"/>
    </row>
    <row r="440" spans="18:24" ht="95.25" customHeight="1" x14ac:dyDescent="0.2">
      <c r="R440" s="12"/>
      <c r="V440" s="12"/>
      <c r="X440" s="12"/>
    </row>
    <row r="441" spans="18:24" ht="95.25" customHeight="1" x14ac:dyDescent="0.2">
      <c r="R441" s="12"/>
      <c r="V441" s="12"/>
      <c r="X441" s="12"/>
    </row>
    <row r="442" spans="18:24" ht="95.25" customHeight="1" x14ac:dyDescent="0.2">
      <c r="R442" s="12"/>
      <c r="V442" s="12"/>
      <c r="X442" s="12"/>
    </row>
    <row r="443" spans="18:24" ht="95.25" customHeight="1" x14ac:dyDescent="0.2">
      <c r="R443" s="12"/>
      <c r="V443" s="12"/>
      <c r="X443" s="12"/>
    </row>
    <row r="444" spans="18:24" ht="95.25" customHeight="1" x14ac:dyDescent="0.2">
      <c r="R444" s="12"/>
      <c r="V444" s="12"/>
      <c r="X444" s="12"/>
    </row>
    <row r="445" spans="18:24" ht="95.25" customHeight="1" x14ac:dyDescent="0.2">
      <c r="R445" s="12"/>
      <c r="V445" s="12"/>
      <c r="X445" s="12"/>
    </row>
    <row r="446" spans="18:24" ht="95.25" customHeight="1" x14ac:dyDescent="0.2">
      <c r="R446" s="12"/>
      <c r="V446" s="12"/>
      <c r="X446" s="12"/>
    </row>
    <row r="447" spans="18:24" ht="95.25" customHeight="1" x14ac:dyDescent="0.2">
      <c r="R447" s="12"/>
      <c r="V447" s="12"/>
      <c r="X447" s="12"/>
    </row>
    <row r="448" spans="18:24" ht="95.25" customHeight="1" x14ac:dyDescent="0.2">
      <c r="R448" s="12"/>
      <c r="V448" s="12"/>
      <c r="X448" s="12"/>
    </row>
    <row r="449" spans="18:24" ht="95.25" customHeight="1" x14ac:dyDescent="0.2">
      <c r="R449" s="12"/>
      <c r="V449" s="12"/>
      <c r="X449" s="12"/>
    </row>
    <row r="450" spans="18:24" ht="95.25" customHeight="1" x14ac:dyDescent="0.2">
      <c r="R450" s="12"/>
      <c r="V450" s="12"/>
      <c r="X450" s="12"/>
    </row>
    <row r="451" spans="18:24" ht="95.25" customHeight="1" x14ac:dyDescent="0.2">
      <c r="R451" s="12"/>
      <c r="V451" s="12"/>
      <c r="X451" s="12"/>
    </row>
    <row r="452" spans="18:24" ht="95.25" customHeight="1" x14ac:dyDescent="0.2">
      <c r="R452" s="12"/>
      <c r="V452" s="12"/>
      <c r="X452" s="12"/>
    </row>
    <row r="453" spans="18:24" ht="95.25" customHeight="1" x14ac:dyDescent="0.2">
      <c r="R453" s="12"/>
      <c r="V453" s="12"/>
      <c r="X453" s="12"/>
    </row>
    <row r="454" spans="18:24" ht="95.25" customHeight="1" x14ac:dyDescent="0.2">
      <c r="R454" s="12"/>
      <c r="V454" s="12"/>
      <c r="X454" s="12"/>
    </row>
    <row r="455" spans="18:24" ht="95.25" customHeight="1" x14ac:dyDescent="0.2">
      <c r="R455" s="12"/>
      <c r="V455" s="12"/>
      <c r="X455" s="12"/>
    </row>
    <row r="456" spans="18:24" ht="95.25" customHeight="1" x14ac:dyDescent="0.2">
      <c r="R456" s="12"/>
      <c r="V456" s="12"/>
      <c r="X456" s="12"/>
    </row>
    <row r="457" spans="18:24" ht="95.25" customHeight="1" x14ac:dyDescent="0.2">
      <c r="R457" s="12"/>
      <c r="V457" s="12"/>
      <c r="X457" s="12"/>
    </row>
    <row r="458" spans="18:24" ht="95.25" customHeight="1" x14ac:dyDescent="0.2">
      <c r="R458" s="12"/>
      <c r="V458" s="12"/>
      <c r="X458" s="12"/>
    </row>
    <row r="459" spans="18:24" ht="95.25" customHeight="1" x14ac:dyDescent="0.2">
      <c r="R459" s="12"/>
      <c r="V459" s="12"/>
      <c r="X459" s="12"/>
    </row>
    <row r="460" spans="18:24" ht="95.25" customHeight="1" x14ac:dyDescent="0.2">
      <c r="R460" s="12"/>
      <c r="V460" s="12"/>
      <c r="X460" s="12"/>
    </row>
    <row r="461" spans="18:24" ht="95.25" customHeight="1" x14ac:dyDescent="0.2">
      <c r="R461" s="12"/>
      <c r="V461" s="12"/>
      <c r="X461" s="12"/>
    </row>
    <row r="462" spans="18:24" ht="95.25" customHeight="1" x14ac:dyDescent="0.2">
      <c r="R462" s="12"/>
      <c r="V462" s="12"/>
      <c r="X462" s="12"/>
    </row>
    <row r="463" spans="18:24" ht="95.25" customHeight="1" x14ac:dyDescent="0.2">
      <c r="R463" s="12"/>
      <c r="V463" s="12"/>
      <c r="X463" s="12"/>
    </row>
    <row r="464" spans="18:24" ht="95.25" customHeight="1" x14ac:dyDescent="0.2">
      <c r="R464" s="12"/>
      <c r="V464" s="12"/>
      <c r="X464" s="12"/>
    </row>
    <row r="465" spans="18:24" ht="95.25" customHeight="1" x14ac:dyDescent="0.2">
      <c r="R465" s="12"/>
      <c r="V465" s="12"/>
      <c r="X465" s="12"/>
    </row>
    <row r="466" spans="18:24" ht="95.25" customHeight="1" x14ac:dyDescent="0.2">
      <c r="R466" s="12"/>
      <c r="V466" s="12"/>
      <c r="X466" s="12"/>
    </row>
    <row r="467" spans="18:24" ht="95.25" customHeight="1" x14ac:dyDescent="0.2">
      <c r="R467" s="12"/>
      <c r="V467" s="12"/>
      <c r="X467" s="12"/>
    </row>
    <row r="468" spans="18:24" ht="95.25" customHeight="1" x14ac:dyDescent="0.2">
      <c r="R468" s="12"/>
      <c r="V468" s="12"/>
      <c r="X468" s="12"/>
    </row>
    <row r="469" spans="18:24" ht="95.25" customHeight="1" x14ac:dyDescent="0.2">
      <c r="R469" s="12"/>
      <c r="V469" s="12"/>
      <c r="X469" s="12"/>
    </row>
    <row r="470" spans="18:24" ht="95.25" customHeight="1" x14ac:dyDescent="0.2">
      <c r="R470" s="12"/>
      <c r="V470" s="12"/>
      <c r="X470" s="12"/>
    </row>
    <row r="471" spans="18:24" ht="95.25" customHeight="1" x14ac:dyDescent="0.2">
      <c r="R471" s="12"/>
      <c r="V471" s="12"/>
      <c r="X471" s="12"/>
    </row>
    <row r="472" spans="18:24" ht="95.25" customHeight="1" x14ac:dyDescent="0.2">
      <c r="R472" s="12"/>
      <c r="V472" s="12"/>
      <c r="X472" s="12"/>
    </row>
    <row r="473" spans="18:24" ht="95.25" customHeight="1" x14ac:dyDescent="0.2">
      <c r="R473" s="12"/>
      <c r="V473" s="12"/>
      <c r="X473" s="12"/>
    </row>
    <row r="474" spans="18:24" ht="95.25" customHeight="1" x14ac:dyDescent="0.2">
      <c r="R474" s="12"/>
      <c r="V474" s="12"/>
      <c r="X474" s="12"/>
    </row>
    <row r="475" spans="18:24" ht="95.25" customHeight="1" x14ac:dyDescent="0.2">
      <c r="R475" s="12"/>
      <c r="V475" s="12"/>
      <c r="X475" s="12"/>
    </row>
    <row r="476" spans="18:24" ht="95.25" customHeight="1" x14ac:dyDescent="0.2">
      <c r="R476" s="12"/>
      <c r="V476" s="12"/>
      <c r="X476" s="12"/>
    </row>
    <row r="477" spans="18:24" ht="95.25" customHeight="1" x14ac:dyDescent="0.2">
      <c r="R477" s="12"/>
      <c r="V477" s="12"/>
      <c r="X477" s="12"/>
    </row>
    <row r="478" spans="18:24" ht="95.25" customHeight="1" x14ac:dyDescent="0.2">
      <c r="R478" s="12"/>
      <c r="V478" s="12"/>
      <c r="X478" s="12"/>
    </row>
    <row r="479" spans="18:24" ht="95.25" customHeight="1" x14ac:dyDescent="0.2">
      <c r="R479" s="12"/>
      <c r="V479" s="12"/>
      <c r="X479" s="12"/>
    </row>
    <row r="480" spans="18:24" ht="95.25" customHeight="1" x14ac:dyDescent="0.2">
      <c r="R480" s="12"/>
      <c r="V480" s="12"/>
      <c r="X480" s="12"/>
    </row>
    <row r="481" spans="18:24" ht="95.25" customHeight="1" x14ac:dyDescent="0.2">
      <c r="R481" s="12"/>
      <c r="V481" s="12"/>
      <c r="X481" s="12"/>
    </row>
    <row r="482" spans="18:24" ht="95.25" customHeight="1" x14ac:dyDescent="0.2">
      <c r="R482" s="12"/>
      <c r="V482" s="12"/>
      <c r="X482" s="12"/>
    </row>
    <row r="483" spans="18:24" ht="95.25" customHeight="1" x14ac:dyDescent="0.2">
      <c r="R483" s="12"/>
      <c r="V483" s="12"/>
      <c r="X483" s="12"/>
    </row>
    <row r="484" spans="18:24" ht="95.25" customHeight="1" x14ac:dyDescent="0.2">
      <c r="R484" s="12"/>
      <c r="V484" s="12"/>
      <c r="X484" s="12"/>
    </row>
    <row r="485" spans="18:24" ht="95.25" customHeight="1" x14ac:dyDescent="0.2">
      <c r="R485" s="12"/>
      <c r="V485" s="12"/>
      <c r="X485" s="12"/>
    </row>
    <row r="486" spans="18:24" ht="95.25" customHeight="1" x14ac:dyDescent="0.2">
      <c r="R486" s="12"/>
      <c r="V486" s="12"/>
      <c r="X486" s="12"/>
    </row>
    <row r="487" spans="18:24" ht="95.25" customHeight="1" x14ac:dyDescent="0.2">
      <c r="R487" s="12"/>
      <c r="V487" s="12"/>
      <c r="X487" s="12"/>
    </row>
    <row r="488" spans="18:24" ht="95.25" customHeight="1" x14ac:dyDescent="0.2">
      <c r="R488" s="12"/>
      <c r="V488" s="12"/>
      <c r="X488" s="12"/>
    </row>
    <row r="489" spans="18:24" ht="95.25" customHeight="1" x14ac:dyDescent="0.2">
      <c r="R489" s="12"/>
      <c r="V489" s="12"/>
      <c r="X489" s="12"/>
    </row>
    <row r="490" spans="18:24" ht="95.25" customHeight="1" x14ac:dyDescent="0.2">
      <c r="R490" s="12"/>
      <c r="V490" s="12"/>
      <c r="X490" s="12"/>
    </row>
    <row r="491" spans="18:24" ht="95.25" customHeight="1" x14ac:dyDescent="0.2">
      <c r="R491" s="12"/>
      <c r="V491" s="12"/>
      <c r="X491" s="12"/>
    </row>
    <row r="492" spans="18:24" ht="95.25" customHeight="1" x14ac:dyDescent="0.2">
      <c r="R492" s="12"/>
      <c r="V492" s="12"/>
      <c r="X492" s="12"/>
    </row>
    <row r="493" spans="18:24" ht="95.25" customHeight="1" x14ac:dyDescent="0.2">
      <c r="R493" s="12"/>
      <c r="V493" s="12"/>
      <c r="X493" s="12"/>
    </row>
    <row r="494" spans="18:24" ht="95.25" customHeight="1" x14ac:dyDescent="0.2">
      <c r="R494" s="12"/>
      <c r="V494" s="12"/>
      <c r="X494" s="12"/>
    </row>
    <row r="495" spans="18:24" ht="95.25" customHeight="1" x14ac:dyDescent="0.2">
      <c r="R495" s="12"/>
      <c r="V495" s="12"/>
      <c r="X495" s="12"/>
    </row>
    <row r="496" spans="18:24" ht="95.25" customHeight="1" x14ac:dyDescent="0.2">
      <c r="R496" s="12"/>
      <c r="V496" s="12"/>
      <c r="X496" s="12"/>
    </row>
    <row r="497" spans="18:24" ht="95.25" customHeight="1" x14ac:dyDescent="0.2">
      <c r="R497" s="12"/>
      <c r="V497" s="12"/>
      <c r="X497" s="12"/>
    </row>
    <row r="498" spans="18:24" ht="95.25" customHeight="1" x14ac:dyDescent="0.2">
      <c r="R498" s="12"/>
      <c r="V498" s="12"/>
      <c r="X498" s="12"/>
    </row>
    <row r="499" spans="18:24" ht="95.25" customHeight="1" x14ac:dyDescent="0.2">
      <c r="R499" s="12"/>
      <c r="V499" s="12"/>
      <c r="X499" s="12"/>
    </row>
    <row r="500" spans="18:24" ht="95.25" customHeight="1" x14ac:dyDescent="0.2">
      <c r="R500" s="12"/>
      <c r="V500" s="12"/>
      <c r="X500" s="12"/>
    </row>
    <row r="501" spans="18:24" ht="95.25" customHeight="1" x14ac:dyDescent="0.2">
      <c r="R501" s="12"/>
      <c r="V501" s="12"/>
      <c r="X501" s="12"/>
    </row>
    <row r="502" spans="18:24" ht="95.25" customHeight="1" x14ac:dyDescent="0.2">
      <c r="R502" s="12"/>
      <c r="V502" s="12"/>
      <c r="X502" s="12"/>
    </row>
    <row r="503" spans="18:24" ht="95.25" customHeight="1" x14ac:dyDescent="0.2">
      <c r="R503" s="12"/>
      <c r="V503" s="12"/>
      <c r="X503" s="12"/>
    </row>
    <row r="504" spans="18:24" ht="95.25" customHeight="1" x14ac:dyDescent="0.2">
      <c r="R504" s="12"/>
      <c r="V504" s="12"/>
      <c r="X504" s="12"/>
    </row>
    <row r="505" spans="18:24" ht="95.25" customHeight="1" x14ac:dyDescent="0.2">
      <c r="R505" s="12"/>
      <c r="V505" s="12"/>
      <c r="X505" s="12"/>
    </row>
    <row r="506" spans="18:24" ht="95.25" customHeight="1" x14ac:dyDescent="0.2">
      <c r="R506" s="12"/>
      <c r="V506" s="12"/>
      <c r="X506" s="12"/>
    </row>
    <row r="507" spans="18:24" ht="95.25" customHeight="1" x14ac:dyDescent="0.2">
      <c r="R507" s="12"/>
      <c r="V507" s="12"/>
      <c r="X507" s="12"/>
    </row>
    <row r="508" spans="18:24" ht="95.25" customHeight="1" x14ac:dyDescent="0.2">
      <c r="R508" s="12"/>
      <c r="V508" s="12"/>
      <c r="X508" s="12"/>
    </row>
    <row r="509" spans="18:24" ht="95.25" customHeight="1" x14ac:dyDescent="0.2">
      <c r="R509" s="12"/>
      <c r="V509" s="12"/>
      <c r="X509" s="12"/>
    </row>
    <row r="510" spans="18:24" ht="95.25" customHeight="1" x14ac:dyDescent="0.2">
      <c r="R510" s="12"/>
      <c r="V510" s="12"/>
      <c r="X510" s="12"/>
    </row>
    <row r="511" spans="18:24" ht="95.25" customHeight="1" x14ac:dyDescent="0.2">
      <c r="R511" s="12"/>
      <c r="V511" s="12"/>
      <c r="X511" s="12"/>
    </row>
    <row r="512" spans="18:24" ht="95.25" customHeight="1" x14ac:dyDescent="0.2">
      <c r="R512" s="12"/>
      <c r="V512" s="12"/>
      <c r="X512" s="12"/>
    </row>
    <row r="513" spans="18:24" ht="95.25" customHeight="1" x14ac:dyDescent="0.2">
      <c r="R513" s="12"/>
      <c r="V513" s="12"/>
      <c r="X513" s="12"/>
    </row>
    <row r="514" spans="18:24" ht="95.25" customHeight="1" x14ac:dyDescent="0.2">
      <c r="R514" s="12"/>
      <c r="V514" s="12"/>
      <c r="X514" s="12"/>
    </row>
    <row r="515" spans="18:24" ht="95.25" customHeight="1" x14ac:dyDescent="0.2">
      <c r="R515" s="12"/>
      <c r="V515" s="12"/>
      <c r="X515" s="12"/>
    </row>
    <row r="516" spans="18:24" ht="95.25" customHeight="1" x14ac:dyDescent="0.2">
      <c r="R516" s="12"/>
      <c r="V516" s="12"/>
      <c r="X516" s="12"/>
    </row>
    <row r="517" spans="18:24" ht="95.25" customHeight="1" x14ac:dyDescent="0.2">
      <c r="R517" s="12"/>
      <c r="V517" s="12"/>
      <c r="X517" s="12"/>
    </row>
    <row r="518" spans="18:24" ht="95.25" customHeight="1" x14ac:dyDescent="0.2">
      <c r="R518" s="12"/>
      <c r="V518" s="12"/>
      <c r="X518" s="12"/>
    </row>
    <row r="519" spans="18:24" ht="95.25" customHeight="1" x14ac:dyDescent="0.2">
      <c r="R519" s="12"/>
      <c r="V519" s="12"/>
      <c r="X519" s="12"/>
    </row>
    <row r="520" spans="18:24" ht="95.25" customHeight="1" x14ac:dyDescent="0.2">
      <c r="R520" s="12"/>
      <c r="V520" s="12"/>
      <c r="X520" s="12"/>
    </row>
    <row r="521" spans="18:24" ht="95.25" customHeight="1" x14ac:dyDescent="0.2">
      <c r="R521" s="12"/>
      <c r="V521" s="12"/>
      <c r="X521" s="12"/>
    </row>
    <row r="522" spans="18:24" ht="95.25" customHeight="1" x14ac:dyDescent="0.2">
      <c r="R522" s="12"/>
      <c r="V522" s="12"/>
      <c r="X522" s="12"/>
    </row>
    <row r="523" spans="18:24" ht="95.25" customHeight="1" x14ac:dyDescent="0.2">
      <c r="R523" s="12"/>
      <c r="V523" s="12"/>
      <c r="X523" s="12"/>
    </row>
    <row r="524" spans="18:24" ht="95.25" customHeight="1" x14ac:dyDescent="0.2">
      <c r="R524" s="12"/>
      <c r="V524" s="12"/>
      <c r="X524" s="12"/>
    </row>
    <row r="525" spans="18:24" ht="95.25" customHeight="1" x14ac:dyDescent="0.2">
      <c r="R525" s="12"/>
      <c r="V525" s="12"/>
      <c r="X525" s="12"/>
    </row>
    <row r="526" spans="18:24" ht="95.25" customHeight="1" x14ac:dyDescent="0.2">
      <c r="R526" s="12"/>
      <c r="V526" s="12"/>
      <c r="X526" s="12"/>
    </row>
    <row r="527" spans="18:24" ht="95.25" customHeight="1" x14ac:dyDescent="0.2">
      <c r="R527" s="12"/>
      <c r="V527" s="12"/>
      <c r="X527" s="12"/>
    </row>
    <row r="528" spans="18:24" ht="95.25" customHeight="1" x14ac:dyDescent="0.2">
      <c r="R528" s="12"/>
      <c r="V528" s="12"/>
      <c r="X528" s="12"/>
    </row>
    <row r="529" spans="18:24" ht="95.25" customHeight="1" x14ac:dyDescent="0.2">
      <c r="R529" s="12"/>
      <c r="V529" s="12"/>
      <c r="X529" s="12"/>
    </row>
    <row r="530" spans="18:24" ht="95.25" customHeight="1" x14ac:dyDescent="0.2">
      <c r="R530" s="12"/>
      <c r="V530" s="12"/>
      <c r="X530" s="12"/>
    </row>
    <row r="531" spans="18:24" ht="95.25" customHeight="1" x14ac:dyDescent="0.2">
      <c r="R531" s="12"/>
      <c r="V531" s="12"/>
      <c r="X531" s="12"/>
    </row>
    <row r="532" spans="18:24" ht="95.25" customHeight="1" x14ac:dyDescent="0.2">
      <c r="R532" s="12"/>
      <c r="V532" s="12"/>
      <c r="X532" s="12"/>
    </row>
    <row r="533" spans="18:24" ht="95.25" customHeight="1" x14ac:dyDescent="0.2">
      <c r="R533" s="12"/>
      <c r="V533" s="12"/>
      <c r="X533" s="12"/>
    </row>
    <row r="534" spans="18:24" ht="95.25" customHeight="1" x14ac:dyDescent="0.2">
      <c r="R534" s="12"/>
      <c r="V534" s="12"/>
      <c r="X534" s="12"/>
    </row>
    <row r="535" spans="18:24" ht="95.25" customHeight="1" x14ac:dyDescent="0.2">
      <c r="R535" s="12"/>
      <c r="V535" s="12"/>
      <c r="X535" s="12"/>
    </row>
    <row r="536" spans="18:24" ht="95.25" customHeight="1" x14ac:dyDescent="0.2">
      <c r="R536" s="12"/>
      <c r="V536" s="12"/>
      <c r="X536" s="12"/>
    </row>
    <row r="537" spans="18:24" ht="95.25" customHeight="1" x14ac:dyDescent="0.2">
      <c r="R537" s="12"/>
      <c r="V537" s="12"/>
      <c r="X537" s="12"/>
    </row>
    <row r="538" spans="18:24" ht="95.25" customHeight="1" x14ac:dyDescent="0.2">
      <c r="R538" s="12"/>
      <c r="V538" s="12"/>
      <c r="X538" s="12"/>
    </row>
    <row r="539" spans="18:24" ht="95.25" customHeight="1" x14ac:dyDescent="0.2">
      <c r="R539" s="12"/>
      <c r="V539" s="12"/>
      <c r="X539" s="12"/>
    </row>
    <row r="540" spans="18:24" ht="95.25" customHeight="1" x14ac:dyDescent="0.2">
      <c r="R540" s="12"/>
      <c r="V540" s="12"/>
      <c r="X540" s="12"/>
    </row>
    <row r="541" spans="18:24" ht="95.25" customHeight="1" x14ac:dyDescent="0.2">
      <c r="R541" s="12"/>
      <c r="V541" s="12"/>
      <c r="X541" s="12"/>
    </row>
    <row r="542" spans="18:24" ht="95.25" customHeight="1" x14ac:dyDescent="0.2">
      <c r="R542" s="12"/>
      <c r="V542" s="12"/>
      <c r="X542" s="12"/>
    </row>
    <row r="543" spans="18:24" ht="95.25" customHeight="1" x14ac:dyDescent="0.2">
      <c r="R543" s="12"/>
      <c r="V543" s="12"/>
      <c r="X543" s="12"/>
    </row>
    <row r="544" spans="18:24" ht="95.25" customHeight="1" x14ac:dyDescent="0.2">
      <c r="R544" s="12"/>
      <c r="V544" s="12"/>
      <c r="X544" s="12"/>
    </row>
    <row r="545" spans="18:24" ht="95.25" customHeight="1" x14ac:dyDescent="0.2">
      <c r="R545" s="12"/>
      <c r="V545" s="12"/>
      <c r="X545" s="12"/>
    </row>
    <row r="546" spans="18:24" ht="95.25" customHeight="1" x14ac:dyDescent="0.2">
      <c r="R546" s="12"/>
      <c r="V546" s="12"/>
      <c r="X546" s="12"/>
    </row>
    <row r="547" spans="18:24" ht="95.25" customHeight="1" x14ac:dyDescent="0.2">
      <c r="R547" s="12"/>
      <c r="V547" s="12"/>
      <c r="X547" s="12"/>
    </row>
    <row r="548" spans="18:24" ht="95.25" customHeight="1" x14ac:dyDescent="0.2">
      <c r="R548" s="12"/>
      <c r="V548" s="12"/>
      <c r="X548" s="12"/>
    </row>
    <row r="549" spans="18:24" ht="95.25" customHeight="1" x14ac:dyDescent="0.2">
      <c r="R549" s="12"/>
      <c r="V549" s="12"/>
      <c r="X549" s="12"/>
    </row>
    <row r="550" spans="18:24" ht="95.25" customHeight="1" x14ac:dyDescent="0.2">
      <c r="R550" s="12"/>
      <c r="V550" s="12"/>
      <c r="X550" s="12"/>
    </row>
    <row r="551" spans="18:24" ht="95.25" customHeight="1" x14ac:dyDescent="0.2">
      <c r="R551" s="12"/>
      <c r="V551" s="12"/>
      <c r="X551" s="12"/>
    </row>
    <row r="552" spans="18:24" ht="95.25" customHeight="1" x14ac:dyDescent="0.2">
      <c r="R552" s="12"/>
      <c r="V552" s="12"/>
      <c r="X552" s="12"/>
    </row>
    <row r="553" spans="18:24" ht="95.25" customHeight="1" x14ac:dyDescent="0.2">
      <c r="R553" s="12"/>
      <c r="V553" s="12"/>
      <c r="X553" s="12"/>
    </row>
    <row r="554" spans="18:24" ht="95.25" customHeight="1" x14ac:dyDescent="0.2">
      <c r="R554" s="12"/>
      <c r="V554" s="12"/>
      <c r="X554" s="12"/>
    </row>
    <row r="555" spans="18:24" ht="95.25" customHeight="1" x14ac:dyDescent="0.2">
      <c r="R555" s="12"/>
      <c r="V555" s="12"/>
      <c r="X555" s="12"/>
    </row>
    <row r="556" spans="18:24" ht="95.25" customHeight="1" x14ac:dyDescent="0.2">
      <c r="R556" s="12"/>
      <c r="V556" s="12"/>
      <c r="X556" s="12"/>
    </row>
    <row r="557" spans="18:24" ht="95.25" customHeight="1" x14ac:dyDescent="0.2">
      <c r="R557" s="12"/>
      <c r="V557" s="12"/>
      <c r="X557" s="12"/>
    </row>
    <row r="558" spans="18:24" ht="95.25" customHeight="1" x14ac:dyDescent="0.2">
      <c r="R558" s="12"/>
      <c r="V558" s="12"/>
      <c r="X558" s="12"/>
    </row>
    <row r="559" spans="18:24" ht="95.25" customHeight="1" x14ac:dyDescent="0.2">
      <c r="R559" s="12"/>
      <c r="V559" s="12"/>
      <c r="X559" s="12"/>
    </row>
    <row r="560" spans="18:24" ht="95.25" customHeight="1" x14ac:dyDescent="0.2">
      <c r="R560" s="12"/>
      <c r="V560" s="12"/>
      <c r="X560" s="12"/>
    </row>
    <row r="561" spans="18:24" ht="95.25" customHeight="1" x14ac:dyDescent="0.2">
      <c r="R561" s="12"/>
      <c r="V561" s="12"/>
      <c r="X561" s="12"/>
    </row>
    <row r="562" spans="18:24" ht="95.25" customHeight="1" x14ac:dyDescent="0.2">
      <c r="R562" s="12"/>
      <c r="V562" s="12"/>
      <c r="X562" s="12"/>
    </row>
    <row r="563" spans="18:24" ht="95.25" customHeight="1" x14ac:dyDescent="0.2">
      <c r="R563" s="12"/>
      <c r="V563" s="12"/>
      <c r="X563" s="12"/>
    </row>
    <row r="564" spans="18:24" ht="95.25" customHeight="1" x14ac:dyDescent="0.2">
      <c r="R564" s="12"/>
      <c r="V564" s="12"/>
      <c r="X564" s="12"/>
    </row>
    <row r="565" spans="18:24" ht="95.25" customHeight="1" x14ac:dyDescent="0.2">
      <c r="R565" s="12"/>
      <c r="V565" s="12"/>
      <c r="X565" s="12"/>
    </row>
    <row r="566" spans="18:24" ht="95.25" customHeight="1" x14ac:dyDescent="0.2">
      <c r="R566" s="12"/>
      <c r="V566" s="12"/>
      <c r="X566" s="12"/>
    </row>
    <row r="567" spans="18:24" ht="95.25" customHeight="1" x14ac:dyDescent="0.2">
      <c r="R567" s="12"/>
      <c r="V567" s="12"/>
      <c r="X567" s="12"/>
    </row>
    <row r="568" spans="18:24" ht="95.25" customHeight="1" x14ac:dyDescent="0.2">
      <c r="R568" s="12"/>
      <c r="V568" s="12"/>
      <c r="X568" s="12"/>
    </row>
    <row r="569" spans="18:24" ht="95.25" customHeight="1" x14ac:dyDescent="0.2">
      <c r="R569" s="12"/>
      <c r="V569" s="12"/>
      <c r="X569" s="12"/>
    </row>
    <row r="570" spans="18:24" ht="95.25" customHeight="1" x14ac:dyDescent="0.2">
      <c r="R570" s="12"/>
      <c r="V570" s="12"/>
      <c r="X570" s="12"/>
    </row>
    <row r="571" spans="18:24" ht="95.25" customHeight="1" x14ac:dyDescent="0.2">
      <c r="R571" s="12"/>
      <c r="V571" s="12"/>
      <c r="X571" s="12"/>
    </row>
    <row r="572" spans="18:24" ht="95.25" customHeight="1" x14ac:dyDescent="0.2">
      <c r="R572" s="12"/>
      <c r="V572" s="12"/>
      <c r="X572" s="12"/>
    </row>
    <row r="573" spans="18:24" ht="95.25" customHeight="1" x14ac:dyDescent="0.2">
      <c r="R573" s="12"/>
      <c r="V573" s="12"/>
      <c r="X573" s="12"/>
    </row>
    <row r="574" spans="18:24" ht="95.25" customHeight="1" x14ac:dyDescent="0.2">
      <c r="R574" s="12"/>
      <c r="V574" s="12"/>
      <c r="X574" s="12"/>
    </row>
    <row r="575" spans="18:24" ht="95.25" customHeight="1" x14ac:dyDescent="0.2">
      <c r="R575" s="12"/>
      <c r="V575" s="12"/>
      <c r="X575" s="12"/>
    </row>
    <row r="576" spans="18:24" ht="95.25" customHeight="1" x14ac:dyDescent="0.2">
      <c r="R576" s="12"/>
      <c r="V576" s="12"/>
      <c r="X576" s="12"/>
    </row>
    <row r="577" spans="18:24" ht="95.25" customHeight="1" x14ac:dyDescent="0.2">
      <c r="R577" s="12"/>
      <c r="V577" s="12"/>
      <c r="X577" s="12"/>
    </row>
    <row r="578" spans="18:24" ht="95.25" customHeight="1" x14ac:dyDescent="0.2">
      <c r="R578" s="12"/>
      <c r="V578" s="12"/>
      <c r="X578" s="12"/>
    </row>
    <row r="579" spans="18:24" ht="95.25" customHeight="1" x14ac:dyDescent="0.2">
      <c r="R579" s="12"/>
      <c r="V579" s="12"/>
      <c r="X579" s="12"/>
    </row>
    <row r="580" spans="18:24" ht="95.25" customHeight="1" x14ac:dyDescent="0.2">
      <c r="R580" s="12"/>
      <c r="V580" s="12"/>
      <c r="X580" s="12"/>
    </row>
    <row r="581" spans="18:24" ht="95.25" customHeight="1" x14ac:dyDescent="0.2">
      <c r="R581" s="12"/>
      <c r="V581" s="12"/>
      <c r="X581" s="12"/>
    </row>
    <row r="582" spans="18:24" ht="95.25" customHeight="1" x14ac:dyDescent="0.2">
      <c r="R582" s="12"/>
      <c r="V582" s="12"/>
      <c r="X582" s="12"/>
    </row>
    <row r="583" spans="18:24" ht="95.25" customHeight="1" x14ac:dyDescent="0.2">
      <c r="R583" s="12"/>
      <c r="V583" s="12"/>
      <c r="X583" s="12"/>
    </row>
    <row r="584" spans="18:24" ht="95.25" customHeight="1" x14ac:dyDescent="0.2">
      <c r="R584" s="12"/>
      <c r="V584" s="12"/>
      <c r="X584" s="12"/>
    </row>
    <row r="585" spans="18:24" ht="95.25" customHeight="1" x14ac:dyDescent="0.2">
      <c r="R585" s="12"/>
      <c r="V585" s="12"/>
      <c r="X585" s="12"/>
    </row>
    <row r="586" spans="18:24" ht="95.25" customHeight="1" x14ac:dyDescent="0.2">
      <c r="R586" s="12"/>
      <c r="V586" s="12"/>
      <c r="X586" s="12"/>
    </row>
    <row r="587" spans="18:24" ht="95.25" customHeight="1" x14ac:dyDescent="0.2">
      <c r="R587" s="12"/>
      <c r="V587" s="12"/>
      <c r="X587" s="12"/>
    </row>
    <row r="588" spans="18:24" ht="95.25" customHeight="1" x14ac:dyDescent="0.2">
      <c r="R588" s="12"/>
      <c r="V588" s="12"/>
      <c r="X588" s="12"/>
    </row>
    <row r="589" spans="18:24" ht="95.25" customHeight="1" x14ac:dyDescent="0.2">
      <c r="R589" s="12"/>
      <c r="V589" s="12"/>
      <c r="X589" s="12"/>
    </row>
    <row r="590" spans="18:24" ht="95.25" customHeight="1" x14ac:dyDescent="0.2">
      <c r="R590" s="12"/>
      <c r="V590" s="12"/>
      <c r="X590" s="12"/>
    </row>
    <row r="591" spans="18:24" ht="95.25" customHeight="1" x14ac:dyDescent="0.2">
      <c r="R591" s="12"/>
      <c r="V591" s="12"/>
      <c r="X591" s="12"/>
    </row>
    <row r="592" spans="18:24" ht="95.25" customHeight="1" x14ac:dyDescent="0.2">
      <c r="R592" s="12"/>
      <c r="V592" s="12"/>
      <c r="X592" s="12"/>
    </row>
    <row r="593" spans="18:24" ht="95.25" customHeight="1" x14ac:dyDescent="0.2">
      <c r="R593" s="12"/>
      <c r="V593" s="12"/>
      <c r="X593" s="12"/>
    </row>
    <row r="594" spans="18:24" ht="95.25" customHeight="1" x14ac:dyDescent="0.2">
      <c r="R594" s="12"/>
      <c r="V594" s="12"/>
      <c r="X594" s="12"/>
    </row>
    <row r="595" spans="18:24" ht="95.25" customHeight="1" x14ac:dyDescent="0.2">
      <c r="R595" s="12"/>
      <c r="V595" s="12"/>
      <c r="X595" s="12"/>
    </row>
    <row r="596" spans="18:24" ht="95.25" customHeight="1" x14ac:dyDescent="0.2">
      <c r="R596" s="12"/>
      <c r="V596" s="12"/>
      <c r="X596" s="12"/>
    </row>
    <row r="597" spans="18:24" ht="95.25" customHeight="1" x14ac:dyDescent="0.2">
      <c r="R597" s="12"/>
      <c r="V597" s="12"/>
      <c r="X597" s="12"/>
    </row>
    <row r="598" spans="18:24" ht="95.25" customHeight="1" x14ac:dyDescent="0.2">
      <c r="R598" s="12"/>
      <c r="V598" s="12"/>
      <c r="X598" s="12"/>
    </row>
    <row r="599" spans="18:24" ht="95.25" customHeight="1" x14ac:dyDescent="0.2">
      <c r="R599" s="12"/>
      <c r="V599" s="12"/>
      <c r="X599" s="12"/>
    </row>
    <row r="600" spans="18:24" ht="95.25" customHeight="1" x14ac:dyDescent="0.2">
      <c r="R600" s="12"/>
      <c r="V600" s="12"/>
      <c r="X600" s="12"/>
    </row>
    <row r="601" spans="18:24" ht="95.25" customHeight="1" x14ac:dyDescent="0.2">
      <c r="R601" s="12"/>
      <c r="V601" s="12"/>
      <c r="X601" s="12"/>
    </row>
    <row r="602" spans="18:24" ht="95.25" customHeight="1" x14ac:dyDescent="0.2">
      <c r="R602" s="12"/>
      <c r="V602" s="12"/>
      <c r="X602" s="12"/>
    </row>
    <row r="603" spans="18:24" ht="95.25" customHeight="1" x14ac:dyDescent="0.2">
      <c r="R603" s="12"/>
      <c r="V603" s="12"/>
      <c r="X603" s="12"/>
    </row>
    <row r="604" spans="18:24" ht="95.25" customHeight="1" x14ac:dyDescent="0.2">
      <c r="R604" s="12"/>
      <c r="V604" s="12"/>
      <c r="X604" s="12"/>
    </row>
    <row r="605" spans="18:24" ht="95.25" customHeight="1" x14ac:dyDescent="0.2">
      <c r="R605" s="12"/>
      <c r="V605" s="12"/>
      <c r="X605" s="12"/>
    </row>
    <row r="606" spans="18:24" ht="95.25" customHeight="1" x14ac:dyDescent="0.2">
      <c r="R606" s="12"/>
      <c r="V606" s="12"/>
      <c r="X606" s="12"/>
    </row>
    <row r="607" spans="18:24" ht="95.25" customHeight="1" x14ac:dyDescent="0.2">
      <c r="R607" s="12"/>
      <c r="V607" s="12"/>
      <c r="X607" s="12"/>
    </row>
    <row r="608" spans="18:24" ht="95.25" customHeight="1" x14ac:dyDescent="0.2">
      <c r="R608" s="12"/>
      <c r="V608" s="12"/>
      <c r="X608" s="12"/>
    </row>
    <row r="609" spans="18:24" ht="95.25" customHeight="1" x14ac:dyDescent="0.2">
      <c r="R609" s="12"/>
      <c r="V609" s="12"/>
      <c r="X609" s="12"/>
    </row>
    <row r="610" spans="18:24" ht="95.25" customHeight="1" x14ac:dyDescent="0.2">
      <c r="R610" s="12"/>
      <c r="V610" s="12"/>
      <c r="X610" s="12"/>
    </row>
    <row r="611" spans="18:24" ht="95.25" customHeight="1" x14ac:dyDescent="0.2">
      <c r="R611" s="12"/>
      <c r="V611" s="12"/>
      <c r="X611" s="12"/>
    </row>
    <row r="612" spans="18:24" ht="95.25" customHeight="1" x14ac:dyDescent="0.2">
      <c r="R612" s="12"/>
      <c r="V612" s="12"/>
      <c r="X612" s="12"/>
    </row>
    <row r="613" spans="18:24" ht="95.25" customHeight="1" x14ac:dyDescent="0.2">
      <c r="R613" s="12"/>
      <c r="V613" s="12"/>
      <c r="X613" s="12"/>
    </row>
    <row r="614" spans="18:24" ht="95.25" customHeight="1" x14ac:dyDescent="0.2">
      <c r="R614" s="12"/>
      <c r="V614" s="12"/>
      <c r="X614" s="12"/>
    </row>
    <row r="615" spans="18:24" ht="95.25" customHeight="1" x14ac:dyDescent="0.2">
      <c r="R615" s="12"/>
      <c r="V615" s="12"/>
      <c r="X615" s="12"/>
    </row>
    <row r="616" spans="18:24" ht="95.25" customHeight="1" x14ac:dyDescent="0.2">
      <c r="R616" s="12"/>
      <c r="V616" s="12"/>
      <c r="X616" s="12"/>
    </row>
    <row r="617" spans="18:24" ht="95.25" customHeight="1" x14ac:dyDescent="0.2">
      <c r="R617" s="12"/>
      <c r="V617" s="12"/>
      <c r="X617" s="12"/>
    </row>
    <row r="618" spans="18:24" ht="95.25" customHeight="1" x14ac:dyDescent="0.2">
      <c r="R618" s="12"/>
      <c r="V618" s="12"/>
      <c r="X618" s="12"/>
    </row>
    <row r="619" spans="18:24" ht="95.25" customHeight="1" x14ac:dyDescent="0.2">
      <c r="R619" s="12"/>
      <c r="V619" s="12"/>
      <c r="X619" s="12"/>
    </row>
    <row r="620" spans="18:24" ht="95.25" customHeight="1" x14ac:dyDescent="0.2">
      <c r="R620" s="12"/>
      <c r="V620" s="12"/>
      <c r="X620" s="12"/>
    </row>
    <row r="621" spans="18:24" ht="95.25" customHeight="1" x14ac:dyDescent="0.2">
      <c r="R621" s="12"/>
      <c r="V621" s="12"/>
      <c r="X621" s="12"/>
    </row>
    <row r="622" spans="18:24" ht="95.25" customHeight="1" x14ac:dyDescent="0.2">
      <c r="R622" s="12"/>
      <c r="V622" s="12"/>
      <c r="X622" s="12"/>
    </row>
    <row r="623" spans="18:24" ht="95.25" customHeight="1" x14ac:dyDescent="0.2">
      <c r="R623" s="12"/>
      <c r="V623" s="12"/>
      <c r="X623" s="12"/>
    </row>
    <row r="624" spans="18:24" ht="95.25" customHeight="1" x14ac:dyDescent="0.2">
      <c r="R624" s="12"/>
      <c r="V624" s="12"/>
      <c r="X624" s="12"/>
    </row>
    <row r="625" spans="18:24" ht="95.25" customHeight="1" x14ac:dyDescent="0.2">
      <c r="R625" s="12"/>
      <c r="V625" s="12"/>
      <c r="X625" s="12"/>
    </row>
    <row r="626" spans="18:24" ht="95.25" customHeight="1" x14ac:dyDescent="0.2">
      <c r="R626" s="12"/>
      <c r="V626" s="12"/>
      <c r="X626" s="12"/>
    </row>
    <row r="627" spans="18:24" ht="95.25" customHeight="1" x14ac:dyDescent="0.2">
      <c r="R627" s="12"/>
      <c r="V627" s="12"/>
      <c r="X627" s="12"/>
    </row>
    <row r="628" spans="18:24" ht="95.25" customHeight="1" x14ac:dyDescent="0.2">
      <c r="R628" s="12"/>
      <c r="V628" s="12"/>
      <c r="X628" s="12"/>
    </row>
    <row r="629" spans="18:24" ht="95.25" customHeight="1" x14ac:dyDescent="0.2">
      <c r="R629" s="12"/>
      <c r="V629" s="12"/>
      <c r="X629" s="12"/>
    </row>
    <row r="630" spans="18:24" ht="95.25" customHeight="1" x14ac:dyDescent="0.2">
      <c r="R630" s="12"/>
      <c r="V630" s="12"/>
      <c r="X630" s="12"/>
    </row>
    <row r="631" spans="18:24" ht="95.25" customHeight="1" x14ac:dyDescent="0.2">
      <c r="R631" s="12"/>
      <c r="V631" s="12"/>
      <c r="X631" s="12"/>
    </row>
    <row r="632" spans="18:24" ht="95.25" customHeight="1" x14ac:dyDescent="0.2">
      <c r="R632" s="12"/>
      <c r="V632" s="12"/>
      <c r="X632" s="12"/>
    </row>
    <row r="633" spans="18:24" ht="95.25" customHeight="1" x14ac:dyDescent="0.2">
      <c r="R633" s="12"/>
      <c r="V633" s="12"/>
      <c r="X633" s="12"/>
    </row>
    <row r="634" spans="18:24" ht="95.25" customHeight="1" x14ac:dyDescent="0.2">
      <c r="R634" s="12"/>
      <c r="V634" s="12"/>
      <c r="X634" s="12"/>
    </row>
    <row r="635" spans="18:24" ht="95.25" customHeight="1" x14ac:dyDescent="0.2">
      <c r="R635" s="12"/>
      <c r="V635" s="12"/>
      <c r="X635" s="12"/>
    </row>
    <row r="636" spans="18:24" ht="95.25" customHeight="1" x14ac:dyDescent="0.2">
      <c r="R636" s="12"/>
      <c r="V636" s="12"/>
      <c r="X636" s="12"/>
    </row>
    <row r="637" spans="18:24" ht="95.25" customHeight="1" x14ac:dyDescent="0.2">
      <c r="R637" s="12"/>
      <c r="V637" s="12"/>
      <c r="X637" s="12"/>
    </row>
    <row r="638" spans="18:24" ht="95.25" customHeight="1" x14ac:dyDescent="0.2">
      <c r="R638" s="12"/>
      <c r="V638" s="12"/>
      <c r="X638" s="12"/>
    </row>
    <row r="639" spans="18:24" ht="95.25" customHeight="1" x14ac:dyDescent="0.2">
      <c r="R639" s="12"/>
      <c r="V639" s="12"/>
      <c r="X639" s="12"/>
    </row>
    <row r="640" spans="18:24" ht="95.25" customHeight="1" x14ac:dyDescent="0.2">
      <c r="R640" s="12"/>
      <c r="V640" s="12"/>
      <c r="X640" s="12"/>
    </row>
    <row r="641" spans="18:24" ht="95.25" customHeight="1" x14ac:dyDescent="0.2">
      <c r="R641" s="12"/>
      <c r="V641" s="12"/>
      <c r="X641" s="12"/>
    </row>
    <row r="642" spans="18:24" ht="95.25" customHeight="1" x14ac:dyDescent="0.2">
      <c r="R642" s="12"/>
      <c r="V642" s="12"/>
      <c r="X642" s="12"/>
    </row>
    <row r="643" spans="18:24" ht="95.25" customHeight="1" x14ac:dyDescent="0.2">
      <c r="R643" s="12"/>
      <c r="V643" s="12"/>
      <c r="X643" s="12"/>
    </row>
    <row r="644" spans="18:24" ht="95.25" customHeight="1" x14ac:dyDescent="0.2">
      <c r="R644" s="12"/>
      <c r="V644" s="12"/>
      <c r="X644" s="12"/>
    </row>
    <row r="645" spans="18:24" ht="95.25" customHeight="1" x14ac:dyDescent="0.2">
      <c r="R645" s="12"/>
      <c r="V645" s="12"/>
      <c r="X645" s="12"/>
    </row>
    <row r="646" spans="18:24" ht="95.25" customHeight="1" x14ac:dyDescent="0.2">
      <c r="R646" s="12"/>
      <c r="V646" s="12"/>
      <c r="X646" s="12"/>
    </row>
    <row r="647" spans="18:24" ht="95.25" customHeight="1" x14ac:dyDescent="0.2">
      <c r="R647" s="12"/>
      <c r="V647" s="12"/>
      <c r="X647" s="12"/>
    </row>
    <row r="648" spans="18:24" ht="95.25" customHeight="1" x14ac:dyDescent="0.2">
      <c r="R648" s="12"/>
      <c r="V648" s="12"/>
      <c r="X648" s="12"/>
    </row>
    <row r="649" spans="18:24" ht="95.25" customHeight="1" x14ac:dyDescent="0.2">
      <c r="R649" s="12"/>
      <c r="V649" s="12"/>
      <c r="X649" s="12"/>
    </row>
    <row r="650" spans="18:24" ht="95.25" customHeight="1" x14ac:dyDescent="0.2">
      <c r="R650" s="12"/>
      <c r="V650" s="12"/>
      <c r="X650" s="12"/>
    </row>
    <row r="651" spans="18:24" ht="95.25" customHeight="1" x14ac:dyDescent="0.2">
      <c r="R651" s="12"/>
      <c r="V651" s="12"/>
      <c r="X651" s="12"/>
    </row>
    <row r="652" spans="18:24" ht="95.25" customHeight="1" x14ac:dyDescent="0.2">
      <c r="R652" s="12"/>
      <c r="V652" s="12"/>
      <c r="X652" s="12"/>
    </row>
    <row r="653" spans="18:24" ht="95.25" customHeight="1" x14ac:dyDescent="0.2">
      <c r="R653" s="12"/>
      <c r="V653" s="12"/>
      <c r="X653" s="12"/>
    </row>
    <row r="654" spans="18:24" ht="95.25" customHeight="1" x14ac:dyDescent="0.2">
      <c r="R654" s="12"/>
      <c r="V654" s="12"/>
      <c r="X654" s="12"/>
    </row>
    <row r="655" spans="18:24" ht="95.25" customHeight="1" x14ac:dyDescent="0.2">
      <c r="R655" s="12"/>
      <c r="V655" s="12"/>
      <c r="X655" s="12"/>
    </row>
    <row r="656" spans="18:24" ht="95.25" customHeight="1" x14ac:dyDescent="0.2">
      <c r="R656" s="12"/>
      <c r="V656" s="12"/>
      <c r="X656" s="12"/>
    </row>
    <row r="657" spans="18:24" ht="95.25" customHeight="1" x14ac:dyDescent="0.2">
      <c r="R657" s="12"/>
      <c r="V657" s="12"/>
      <c r="X657" s="12"/>
    </row>
    <row r="658" spans="18:24" ht="95.25" customHeight="1" x14ac:dyDescent="0.2">
      <c r="R658" s="12"/>
      <c r="V658" s="12"/>
      <c r="X658" s="12"/>
    </row>
    <row r="659" spans="18:24" ht="95.25" customHeight="1" x14ac:dyDescent="0.2">
      <c r="R659" s="12"/>
      <c r="V659" s="12"/>
      <c r="X659" s="12"/>
    </row>
    <row r="660" spans="18:24" ht="95.25" customHeight="1" x14ac:dyDescent="0.2">
      <c r="R660" s="12"/>
      <c r="V660" s="12"/>
      <c r="X660" s="12"/>
    </row>
    <row r="661" spans="18:24" ht="95.25" customHeight="1" x14ac:dyDescent="0.2">
      <c r="R661" s="12"/>
      <c r="V661" s="12"/>
      <c r="X661" s="12"/>
    </row>
    <row r="662" spans="18:24" ht="95.25" customHeight="1" x14ac:dyDescent="0.2">
      <c r="R662" s="12"/>
      <c r="V662" s="12"/>
      <c r="X662" s="12"/>
    </row>
    <row r="663" spans="18:24" ht="95.25" customHeight="1" x14ac:dyDescent="0.2">
      <c r="R663" s="12"/>
      <c r="V663" s="12"/>
      <c r="X663" s="12"/>
    </row>
    <row r="664" spans="18:24" ht="95.25" customHeight="1" x14ac:dyDescent="0.2">
      <c r="R664" s="12"/>
      <c r="V664" s="12"/>
      <c r="X664" s="12"/>
    </row>
    <row r="665" spans="18:24" ht="95.25" customHeight="1" x14ac:dyDescent="0.2">
      <c r="R665" s="12"/>
      <c r="V665" s="12"/>
      <c r="X665" s="12"/>
    </row>
    <row r="666" spans="18:24" ht="95.25" customHeight="1" x14ac:dyDescent="0.2">
      <c r="R666" s="12"/>
      <c r="V666" s="12"/>
      <c r="X666" s="12"/>
    </row>
    <row r="667" spans="18:24" ht="95.25" customHeight="1" x14ac:dyDescent="0.2">
      <c r="R667" s="12"/>
      <c r="V667" s="12"/>
      <c r="X667" s="12"/>
    </row>
    <row r="668" spans="18:24" ht="95.25" customHeight="1" x14ac:dyDescent="0.2">
      <c r="R668" s="12"/>
      <c r="V668" s="12"/>
      <c r="X668" s="12"/>
    </row>
    <row r="669" spans="18:24" ht="95.25" customHeight="1" x14ac:dyDescent="0.2">
      <c r="R669" s="12"/>
      <c r="V669" s="12"/>
      <c r="X669" s="12"/>
    </row>
    <row r="670" spans="18:24" ht="95.25" customHeight="1" x14ac:dyDescent="0.2">
      <c r="R670" s="12"/>
      <c r="V670" s="12"/>
      <c r="X670" s="12"/>
    </row>
    <row r="671" spans="18:24" ht="95.25" customHeight="1" x14ac:dyDescent="0.2">
      <c r="R671" s="12"/>
      <c r="V671" s="12"/>
      <c r="X671" s="12"/>
    </row>
    <row r="672" spans="18:24" ht="95.25" customHeight="1" x14ac:dyDescent="0.2">
      <c r="R672" s="12"/>
      <c r="V672" s="12"/>
      <c r="X672" s="12"/>
    </row>
    <row r="673" spans="18:24" ht="95.25" customHeight="1" x14ac:dyDescent="0.2">
      <c r="R673" s="12"/>
      <c r="V673" s="12"/>
      <c r="X673" s="12"/>
    </row>
    <row r="674" spans="18:24" ht="95.25" customHeight="1" x14ac:dyDescent="0.2">
      <c r="R674" s="12"/>
      <c r="V674" s="12"/>
      <c r="X674" s="12"/>
    </row>
    <row r="675" spans="18:24" ht="95.25" customHeight="1" x14ac:dyDescent="0.2">
      <c r="R675" s="12"/>
      <c r="V675" s="12"/>
      <c r="X675" s="12"/>
    </row>
    <row r="676" spans="18:24" ht="95.25" customHeight="1" x14ac:dyDescent="0.2">
      <c r="R676" s="12"/>
      <c r="V676" s="12"/>
      <c r="X676" s="12"/>
    </row>
    <row r="677" spans="18:24" ht="95.25" customHeight="1" x14ac:dyDescent="0.2">
      <c r="R677" s="12"/>
      <c r="V677" s="12"/>
      <c r="X677" s="12"/>
    </row>
    <row r="678" spans="18:24" ht="95.25" customHeight="1" x14ac:dyDescent="0.2">
      <c r="R678" s="12"/>
      <c r="V678" s="12"/>
      <c r="X678" s="12"/>
    </row>
    <row r="679" spans="18:24" ht="95.25" customHeight="1" x14ac:dyDescent="0.2">
      <c r="R679" s="12"/>
      <c r="V679" s="12"/>
      <c r="X679" s="12"/>
    </row>
    <row r="680" spans="18:24" ht="95.25" customHeight="1" x14ac:dyDescent="0.2">
      <c r="R680" s="12"/>
      <c r="V680" s="12"/>
      <c r="X680" s="12"/>
    </row>
    <row r="681" spans="18:24" ht="95.25" customHeight="1" x14ac:dyDescent="0.2">
      <c r="R681" s="12"/>
      <c r="V681" s="12"/>
      <c r="X681" s="12"/>
    </row>
    <row r="682" spans="18:24" ht="95.25" customHeight="1" x14ac:dyDescent="0.2">
      <c r="R682" s="12"/>
      <c r="V682" s="12"/>
      <c r="X682" s="12"/>
    </row>
    <row r="683" spans="18:24" ht="95.25" customHeight="1" x14ac:dyDescent="0.2">
      <c r="R683" s="12"/>
      <c r="V683" s="12"/>
      <c r="X683" s="12"/>
    </row>
    <row r="684" spans="18:24" ht="95.25" customHeight="1" x14ac:dyDescent="0.2">
      <c r="R684" s="12"/>
      <c r="V684" s="12"/>
      <c r="X684" s="12"/>
    </row>
    <row r="685" spans="18:24" ht="95.25" customHeight="1" x14ac:dyDescent="0.2">
      <c r="R685" s="12"/>
      <c r="V685" s="12"/>
      <c r="X685" s="12"/>
    </row>
    <row r="686" spans="18:24" ht="95.25" customHeight="1" x14ac:dyDescent="0.2">
      <c r="R686" s="12"/>
      <c r="V686" s="12"/>
      <c r="X686" s="12"/>
    </row>
    <row r="687" spans="18:24" ht="95.25" customHeight="1" x14ac:dyDescent="0.2">
      <c r="R687" s="12"/>
      <c r="V687" s="12"/>
      <c r="X687" s="12"/>
    </row>
    <row r="688" spans="18:24" ht="95.25" customHeight="1" x14ac:dyDescent="0.2">
      <c r="R688" s="12"/>
      <c r="V688" s="12"/>
      <c r="X688" s="12"/>
    </row>
    <row r="689" spans="18:24" ht="95.25" customHeight="1" x14ac:dyDescent="0.2">
      <c r="R689" s="12"/>
      <c r="V689" s="12"/>
      <c r="X689" s="12"/>
    </row>
    <row r="690" spans="18:24" ht="95.25" customHeight="1" x14ac:dyDescent="0.2">
      <c r="R690" s="12"/>
      <c r="V690" s="12"/>
      <c r="X690" s="12"/>
    </row>
    <row r="691" spans="18:24" ht="95.25" customHeight="1" x14ac:dyDescent="0.2">
      <c r="R691" s="12"/>
      <c r="V691" s="12"/>
      <c r="X691" s="12"/>
    </row>
    <row r="692" spans="18:24" ht="95.25" customHeight="1" x14ac:dyDescent="0.2">
      <c r="R692" s="12"/>
      <c r="V692" s="12"/>
      <c r="X692" s="12"/>
    </row>
    <row r="693" spans="18:24" ht="95.25" customHeight="1" x14ac:dyDescent="0.2">
      <c r="R693" s="12"/>
      <c r="V693" s="12"/>
      <c r="X693" s="12"/>
    </row>
    <row r="694" spans="18:24" ht="95.25" customHeight="1" x14ac:dyDescent="0.2">
      <c r="R694" s="12"/>
      <c r="V694" s="12"/>
      <c r="X694" s="12"/>
    </row>
    <row r="695" spans="18:24" ht="95.25" customHeight="1" x14ac:dyDescent="0.2">
      <c r="R695" s="12"/>
      <c r="V695" s="12"/>
      <c r="X695" s="12"/>
    </row>
    <row r="696" spans="18:24" ht="95.25" customHeight="1" x14ac:dyDescent="0.2">
      <c r="R696" s="12"/>
      <c r="V696" s="12"/>
      <c r="X696" s="12"/>
    </row>
    <row r="697" spans="18:24" ht="95.25" customHeight="1" x14ac:dyDescent="0.2">
      <c r="R697" s="12"/>
      <c r="V697" s="12"/>
      <c r="X697" s="12"/>
    </row>
    <row r="698" spans="18:24" ht="95.25" customHeight="1" x14ac:dyDescent="0.2">
      <c r="R698" s="12"/>
      <c r="V698" s="12"/>
      <c r="X698" s="12"/>
    </row>
    <row r="699" spans="18:24" ht="95.25" customHeight="1" x14ac:dyDescent="0.2">
      <c r="R699" s="12"/>
      <c r="V699" s="12"/>
      <c r="X699" s="12"/>
    </row>
    <row r="700" spans="18:24" ht="95.25" customHeight="1" x14ac:dyDescent="0.2">
      <c r="R700" s="12"/>
      <c r="V700" s="12"/>
      <c r="X700" s="12"/>
    </row>
    <row r="701" spans="18:24" ht="95.25" customHeight="1" x14ac:dyDescent="0.2">
      <c r="R701" s="12"/>
      <c r="V701" s="12"/>
      <c r="X701" s="12"/>
    </row>
    <row r="702" spans="18:24" ht="95.25" customHeight="1" x14ac:dyDescent="0.2">
      <c r="R702" s="12"/>
      <c r="V702" s="12"/>
      <c r="X702" s="12"/>
    </row>
    <row r="703" spans="18:24" ht="95.25" customHeight="1" x14ac:dyDescent="0.2">
      <c r="R703" s="12"/>
      <c r="V703" s="12"/>
      <c r="X703" s="12"/>
    </row>
    <row r="704" spans="18:24" ht="95.25" customHeight="1" x14ac:dyDescent="0.2">
      <c r="R704" s="12"/>
      <c r="V704" s="12"/>
      <c r="X704" s="12"/>
    </row>
    <row r="705" spans="18:24" ht="95.25" customHeight="1" x14ac:dyDescent="0.2">
      <c r="R705" s="12"/>
      <c r="V705" s="12"/>
      <c r="X705" s="12"/>
    </row>
    <row r="706" spans="18:24" ht="95.25" customHeight="1" x14ac:dyDescent="0.2">
      <c r="R706" s="12"/>
      <c r="V706" s="12"/>
      <c r="X706" s="12"/>
    </row>
    <row r="707" spans="18:24" ht="95.25" customHeight="1" x14ac:dyDescent="0.2">
      <c r="R707" s="12"/>
      <c r="V707" s="12"/>
      <c r="X707" s="12"/>
    </row>
    <row r="708" spans="18:24" ht="95.25" customHeight="1" x14ac:dyDescent="0.2">
      <c r="R708" s="12"/>
      <c r="V708" s="12"/>
      <c r="X708" s="12"/>
    </row>
    <row r="709" spans="18:24" ht="95.25" customHeight="1" x14ac:dyDescent="0.2">
      <c r="R709" s="12"/>
      <c r="V709" s="12"/>
      <c r="X709" s="12"/>
    </row>
    <row r="710" spans="18:24" ht="95.25" customHeight="1" x14ac:dyDescent="0.2">
      <c r="R710" s="12"/>
      <c r="V710" s="12"/>
      <c r="X710" s="12"/>
    </row>
    <row r="711" spans="18:24" ht="95.25" customHeight="1" x14ac:dyDescent="0.2">
      <c r="R711" s="12"/>
      <c r="V711" s="12"/>
      <c r="X711" s="12"/>
    </row>
    <row r="712" spans="18:24" ht="95.25" customHeight="1" x14ac:dyDescent="0.2">
      <c r="R712" s="12"/>
      <c r="V712" s="12"/>
      <c r="X712" s="12"/>
    </row>
    <row r="713" spans="18:24" ht="95.25" customHeight="1" x14ac:dyDescent="0.2">
      <c r="R713" s="12"/>
      <c r="V713" s="12"/>
      <c r="X713" s="12"/>
    </row>
    <row r="714" spans="18:24" ht="95.25" customHeight="1" x14ac:dyDescent="0.2">
      <c r="R714" s="12"/>
      <c r="V714" s="12"/>
      <c r="X714" s="12"/>
    </row>
    <row r="715" spans="18:24" ht="95.25" customHeight="1" x14ac:dyDescent="0.2">
      <c r="R715" s="12"/>
      <c r="V715" s="12"/>
      <c r="X715" s="12"/>
    </row>
    <row r="716" spans="18:24" ht="95.25" customHeight="1" x14ac:dyDescent="0.2">
      <c r="R716" s="12"/>
      <c r="V716" s="12"/>
      <c r="X716" s="12"/>
    </row>
    <row r="717" spans="18:24" ht="95.25" customHeight="1" x14ac:dyDescent="0.2">
      <c r="R717" s="12"/>
      <c r="V717" s="12"/>
      <c r="X717" s="12"/>
    </row>
    <row r="718" spans="18:24" ht="95.25" customHeight="1" x14ac:dyDescent="0.2">
      <c r="R718" s="12"/>
      <c r="V718" s="12"/>
      <c r="X718" s="12"/>
    </row>
    <row r="719" spans="18:24" ht="95.25" customHeight="1" x14ac:dyDescent="0.2">
      <c r="R719" s="12"/>
      <c r="V719" s="12"/>
      <c r="X719" s="12"/>
    </row>
    <row r="720" spans="18:24" ht="95.25" customHeight="1" x14ac:dyDescent="0.2">
      <c r="R720" s="12"/>
      <c r="V720" s="12"/>
      <c r="X720" s="12"/>
    </row>
    <row r="721" spans="18:24" ht="95.25" customHeight="1" x14ac:dyDescent="0.2">
      <c r="R721" s="12"/>
      <c r="V721" s="12"/>
      <c r="X721" s="12"/>
    </row>
    <row r="722" spans="18:24" ht="95.25" customHeight="1" x14ac:dyDescent="0.2">
      <c r="R722" s="12"/>
      <c r="V722" s="12"/>
      <c r="X722" s="12"/>
    </row>
    <row r="723" spans="18:24" ht="95.25" customHeight="1" x14ac:dyDescent="0.2">
      <c r="R723" s="12"/>
      <c r="V723" s="12"/>
      <c r="X723" s="12"/>
    </row>
    <row r="724" spans="18:24" ht="95.25" customHeight="1" x14ac:dyDescent="0.2">
      <c r="R724" s="12"/>
      <c r="V724" s="12"/>
      <c r="X724" s="12"/>
    </row>
    <row r="725" spans="18:24" ht="95.25" customHeight="1" x14ac:dyDescent="0.2">
      <c r="R725" s="12"/>
      <c r="V725" s="12"/>
      <c r="X725" s="12"/>
    </row>
    <row r="726" spans="18:24" ht="95.25" customHeight="1" x14ac:dyDescent="0.2">
      <c r="R726" s="12"/>
      <c r="V726" s="12"/>
      <c r="X726" s="12"/>
    </row>
    <row r="727" spans="18:24" ht="95.25" customHeight="1" x14ac:dyDescent="0.2">
      <c r="R727" s="12"/>
      <c r="V727" s="12"/>
      <c r="X727" s="12"/>
    </row>
    <row r="728" spans="18:24" ht="95.25" customHeight="1" x14ac:dyDescent="0.2">
      <c r="R728" s="12"/>
      <c r="V728" s="12"/>
      <c r="X728" s="12"/>
    </row>
    <row r="729" spans="18:24" ht="95.25" customHeight="1" x14ac:dyDescent="0.2">
      <c r="R729" s="12"/>
      <c r="V729" s="12"/>
      <c r="X729" s="12"/>
    </row>
    <row r="730" spans="18:24" ht="95.25" customHeight="1" x14ac:dyDescent="0.2">
      <c r="R730" s="12"/>
      <c r="V730" s="12"/>
      <c r="X730" s="12"/>
    </row>
    <row r="731" spans="18:24" ht="95.25" customHeight="1" x14ac:dyDescent="0.2">
      <c r="R731" s="12"/>
      <c r="V731" s="12"/>
      <c r="X731" s="12"/>
    </row>
    <row r="732" spans="18:24" ht="95.25" customHeight="1" x14ac:dyDescent="0.2">
      <c r="R732" s="12"/>
      <c r="V732" s="12"/>
      <c r="X732" s="12"/>
    </row>
    <row r="733" spans="18:24" ht="95.25" customHeight="1" x14ac:dyDescent="0.2">
      <c r="R733" s="12"/>
      <c r="V733" s="12"/>
      <c r="X733" s="12"/>
    </row>
    <row r="734" spans="18:24" ht="95.25" customHeight="1" x14ac:dyDescent="0.2">
      <c r="R734" s="12"/>
      <c r="V734" s="12"/>
      <c r="X734" s="12"/>
    </row>
    <row r="735" spans="18:24" ht="95.25" customHeight="1" x14ac:dyDescent="0.2">
      <c r="R735" s="12"/>
      <c r="V735" s="12"/>
      <c r="X735" s="12"/>
    </row>
    <row r="736" spans="18:24" ht="95.25" customHeight="1" x14ac:dyDescent="0.2">
      <c r="R736" s="12"/>
      <c r="V736" s="12"/>
      <c r="X736" s="12"/>
    </row>
    <row r="737" spans="18:24" ht="95.25" customHeight="1" x14ac:dyDescent="0.2">
      <c r="R737" s="12"/>
      <c r="V737" s="12"/>
      <c r="X737" s="12"/>
    </row>
    <row r="738" spans="18:24" ht="95.25" customHeight="1" x14ac:dyDescent="0.2">
      <c r="R738" s="12"/>
      <c r="V738" s="12"/>
      <c r="X738" s="12"/>
    </row>
    <row r="739" spans="18:24" ht="95.25" customHeight="1" x14ac:dyDescent="0.2">
      <c r="R739" s="12"/>
      <c r="V739" s="12"/>
      <c r="X739" s="12"/>
    </row>
    <row r="740" spans="18:24" ht="95.25" customHeight="1" x14ac:dyDescent="0.2">
      <c r="R740" s="12"/>
      <c r="V740" s="12"/>
      <c r="X740" s="12"/>
    </row>
    <row r="741" spans="18:24" ht="95.25" customHeight="1" x14ac:dyDescent="0.2">
      <c r="R741" s="12"/>
      <c r="V741" s="12"/>
      <c r="X741" s="12"/>
    </row>
    <row r="742" spans="18:24" ht="95.25" customHeight="1" x14ac:dyDescent="0.2">
      <c r="R742" s="12"/>
      <c r="V742" s="12"/>
      <c r="X742" s="12"/>
    </row>
    <row r="743" spans="18:24" ht="95.25" customHeight="1" x14ac:dyDescent="0.2">
      <c r="R743" s="12"/>
      <c r="V743" s="12"/>
      <c r="X743" s="12"/>
    </row>
    <row r="744" spans="18:24" ht="95.25" customHeight="1" x14ac:dyDescent="0.2">
      <c r="R744" s="12"/>
      <c r="V744" s="12"/>
      <c r="X744" s="12"/>
    </row>
    <row r="745" spans="18:24" ht="95.25" customHeight="1" x14ac:dyDescent="0.2">
      <c r="R745" s="12"/>
      <c r="V745" s="12"/>
      <c r="X745" s="12"/>
    </row>
    <row r="746" spans="18:24" ht="95.25" customHeight="1" x14ac:dyDescent="0.2">
      <c r="R746" s="12"/>
      <c r="V746" s="12"/>
      <c r="X746" s="12"/>
    </row>
    <row r="747" spans="18:24" ht="95.25" customHeight="1" x14ac:dyDescent="0.2">
      <c r="R747" s="12"/>
      <c r="V747" s="12"/>
      <c r="X747" s="12"/>
    </row>
    <row r="748" spans="18:24" ht="95.25" customHeight="1" x14ac:dyDescent="0.2">
      <c r="R748" s="12"/>
      <c r="V748" s="12"/>
      <c r="X748" s="12"/>
    </row>
    <row r="749" spans="18:24" ht="95.25" customHeight="1" x14ac:dyDescent="0.2">
      <c r="R749" s="12"/>
      <c r="V749" s="12"/>
      <c r="X749" s="12"/>
    </row>
    <row r="750" spans="18:24" ht="95.25" customHeight="1" x14ac:dyDescent="0.2">
      <c r="R750" s="12"/>
      <c r="V750" s="12"/>
      <c r="X750" s="12"/>
    </row>
    <row r="751" spans="18:24" ht="95.25" customHeight="1" x14ac:dyDescent="0.2">
      <c r="R751" s="12"/>
      <c r="V751" s="12"/>
      <c r="X751" s="12"/>
    </row>
    <row r="752" spans="18:24" ht="95.25" customHeight="1" x14ac:dyDescent="0.2">
      <c r="R752" s="12"/>
      <c r="V752" s="12"/>
      <c r="X752" s="12"/>
    </row>
    <row r="753" spans="18:24" ht="95.25" customHeight="1" x14ac:dyDescent="0.2">
      <c r="R753" s="12"/>
      <c r="V753" s="12"/>
      <c r="X753" s="12"/>
    </row>
    <row r="754" spans="18:24" ht="95.25" customHeight="1" x14ac:dyDescent="0.2">
      <c r="R754" s="12"/>
      <c r="V754" s="12"/>
      <c r="X754" s="12"/>
    </row>
    <row r="755" spans="18:24" ht="95.25" customHeight="1" x14ac:dyDescent="0.2">
      <c r="R755" s="12"/>
      <c r="V755" s="12"/>
      <c r="X755" s="12"/>
    </row>
    <row r="756" spans="18:24" ht="95.25" customHeight="1" x14ac:dyDescent="0.2">
      <c r="R756" s="12"/>
      <c r="V756" s="12"/>
      <c r="X756" s="12"/>
    </row>
    <row r="757" spans="18:24" ht="95.25" customHeight="1" x14ac:dyDescent="0.2">
      <c r="R757" s="12"/>
      <c r="V757" s="12"/>
      <c r="X757" s="12"/>
    </row>
    <row r="758" spans="18:24" ht="95.25" customHeight="1" x14ac:dyDescent="0.2">
      <c r="R758" s="12"/>
      <c r="V758" s="12"/>
      <c r="X758" s="12"/>
    </row>
    <row r="759" spans="18:24" ht="95.25" customHeight="1" x14ac:dyDescent="0.2">
      <c r="R759" s="12"/>
      <c r="V759" s="12"/>
      <c r="X759" s="12"/>
    </row>
    <row r="760" spans="18:24" ht="95.25" customHeight="1" x14ac:dyDescent="0.2">
      <c r="R760" s="12"/>
      <c r="V760" s="12"/>
      <c r="X760" s="12"/>
    </row>
    <row r="761" spans="18:24" ht="95.25" customHeight="1" x14ac:dyDescent="0.2">
      <c r="R761" s="12"/>
      <c r="V761" s="12"/>
      <c r="X761" s="12"/>
    </row>
    <row r="762" spans="18:24" ht="95.25" customHeight="1" x14ac:dyDescent="0.2">
      <c r="R762" s="12"/>
      <c r="V762" s="12"/>
      <c r="X762" s="12"/>
    </row>
    <row r="763" spans="18:24" ht="95.25" customHeight="1" x14ac:dyDescent="0.2">
      <c r="R763" s="12"/>
      <c r="V763" s="12"/>
      <c r="X763" s="12"/>
    </row>
    <row r="764" spans="18:24" ht="95.25" customHeight="1" x14ac:dyDescent="0.2">
      <c r="R764" s="12"/>
      <c r="V764" s="12"/>
      <c r="X764" s="12"/>
    </row>
    <row r="765" spans="18:24" ht="95.25" customHeight="1" x14ac:dyDescent="0.2">
      <c r="R765" s="12"/>
      <c r="V765" s="12"/>
      <c r="X765" s="12"/>
    </row>
    <row r="766" spans="18:24" ht="95.25" customHeight="1" x14ac:dyDescent="0.2">
      <c r="R766" s="12"/>
      <c r="V766" s="12"/>
      <c r="X766" s="12"/>
    </row>
    <row r="767" spans="18:24" ht="95.25" customHeight="1" x14ac:dyDescent="0.2">
      <c r="R767" s="12"/>
      <c r="V767" s="12"/>
      <c r="X767" s="12"/>
    </row>
    <row r="768" spans="18:24" ht="95.25" customHeight="1" x14ac:dyDescent="0.2">
      <c r="R768" s="12"/>
      <c r="V768" s="12"/>
      <c r="X768" s="12"/>
    </row>
    <row r="769" spans="18:24" ht="95.25" customHeight="1" x14ac:dyDescent="0.2">
      <c r="R769" s="12"/>
      <c r="V769" s="12"/>
      <c r="X769" s="12"/>
    </row>
    <row r="770" spans="18:24" ht="95.25" customHeight="1" x14ac:dyDescent="0.2">
      <c r="R770" s="12"/>
      <c r="V770" s="12"/>
      <c r="X770" s="12"/>
    </row>
    <row r="771" spans="18:24" ht="95.25" customHeight="1" x14ac:dyDescent="0.2">
      <c r="R771" s="12"/>
      <c r="V771" s="12"/>
      <c r="X771" s="12"/>
    </row>
    <row r="772" spans="18:24" ht="95.25" customHeight="1" x14ac:dyDescent="0.2">
      <c r="R772" s="12"/>
      <c r="V772" s="12"/>
      <c r="X772" s="12"/>
    </row>
    <row r="773" spans="18:24" ht="95.25" customHeight="1" x14ac:dyDescent="0.2">
      <c r="R773" s="12"/>
      <c r="V773" s="12"/>
      <c r="X773" s="12"/>
    </row>
    <row r="774" spans="18:24" ht="95.25" customHeight="1" x14ac:dyDescent="0.2">
      <c r="R774" s="12"/>
      <c r="V774" s="12"/>
      <c r="X774" s="12"/>
    </row>
    <row r="775" spans="18:24" ht="95.25" customHeight="1" x14ac:dyDescent="0.2">
      <c r="R775" s="12"/>
      <c r="V775" s="12"/>
      <c r="X775" s="12"/>
    </row>
    <row r="776" spans="18:24" ht="95.25" customHeight="1" x14ac:dyDescent="0.2">
      <c r="R776" s="12"/>
      <c r="V776" s="12"/>
      <c r="X776" s="12"/>
    </row>
    <row r="777" spans="18:24" ht="95.25" customHeight="1" x14ac:dyDescent="0.2">
      <c r="R777" s="12"/>
      <c r="V777" s="12"/>
      <c r="X777" s="12"/>
    </row>
    <row r="778" spans="18:24" ht="95.25" customHeight="1" x14ac:dyDescent="0.2">
      <c r="R778" s="12"/>
      <c r="V778" s="12"/>
      <c r="X778" s="12"/>
    </row>
    <row r="779" spans="18:24" ht="95.25" customHeight="1" x14ac:dyDescent="0.2">
      <c r="R779" s="12"/>
      <c r="V779" s="12"/>
      <c r="X779" s="12"/>
    </row>
    <row r="780" spans="18:24" ht="95.25" customHeight="1" x14ac:dyDescent="0.2">
      <c r="R780" s="12"/>
      <c r="V780" s="12"/>
      <c r="X780" s="12"/>
    </row>
    <row r="781" spans="18:24" ht="95.25" customHeight="1" x14ac:dyDescent="0.2">
      <c r="R781" s="12"/>
      <c r="V781" s="12"/>
      <c r="X781" s="12"/>
    </row>
    <row r="782" spans="18:24" ht="95.25" customHeight="1" x14ac:dyDescent="0.2">
      <c r="R782" s="12"/>
      <c r="V782" s="12"/>
      <c r="X782" s="12"/>
    </row>
    <row r="783" spans="18:24" ht="95.25" customHeight="1" x14ac:dyDescent="0.2">
      <c r="R783" s="12"/>
      <c r="V783" s="12"/>
      <c r="X783" s="12"/>
    </row>
    <row r="784" spans="18:24" ht="95.25" customHeight="1" x14ac:dyDescent="0.2">
      <c r="R784" s="12"/>
      <c r="V784" s="12"/>
      <c r="X784" s="12"/>
    </row>
    <row r="785" spans="18:24" ht="95.25" customHeight="1" x14ac:dyDescent="0.2">
      <c r="R785" s="12"/>
      <c r="V785" s="12"/>
      <c r="X785" s="12"/>
    </row>
    <row r="786" spans="18:24" ht="95.25" customHeight="1" x14ac:dyDescent="0.2">
      <c r="R786" s="12"/>
      <c r="V786" s="12"/>
      <c r="X786" s="12"/>
    </row>
    <row r="787" spans="18:24" ht="95.25" customHeight="1" x14ac:dyDescent="0.2">
      <c r="R787" s="12"/>
      <c r="V787" s="12"/>
      <c r="X787" s="12"/>
    </row>
    <row r="788" spans="18:24" ht="95.25" customHeight="1" x14ac:dyDescent="0.2">
      <c r="R788" s="12"/>
      <c r="V788" s="12"/>
      <c r="X788" s="12"/>
    </row>
    <row r="789" spans="18:24" ht="95.25" customHeight="1" x14ac:dyDescent="0.2">
      <c r="R789" s="12"/>
      <c r="V789" s="12"/>
      <c r="X789" s="12"/>
    </row>
    <row r="790" spans="18:24" ht="95.25" customHeight="1" x14ac:dyDescent="0.2">
      <c r="R790" s="12"/>
      <c r="V790" s="12"/>
      <c r="X790" s="12"/>
    </row>
    <row r="791" spans="18:24" ht="95.25" customHeight="1" x14ac:dyDescent="0.2">
      <c r="R791" s="12"/>
      <c r="V791" s="12"/>
      <c r="X791" s="12"/>
    </row>
    <row r="792" spans="18:24" ht="95.25" customHeight="1" x14ac:dyDescent="0.2">
      <c r="R792" s="12"/>
      <c r="V792" s="12"/>
      <c r="X792" s="12"/>
    </row>
    <row r="793" spans="18:24" ht="95.25" customHeight="1" x14ac:dyDescent="0.2">
      <c r="R793" s="12"/>
      <c r="V793" s="12"/>
      <c r="X793" s="12"/>
    </row>
    <row r="794" spans="18:24" ht="95.25" customHeight="1" x14ac:dyDescent="0.2">
      <c r="R794" s="12"/>
      <c r="V794" s="12"/>
      <c r="X794" s="12"/>
    </row>
    <row r="795" spans="18:24" ht="95.25" customHeight="1" x14ac:dyDescent="0.2">
      <c r="R795" s="12"/>
      <c r="V795" s="12"/>
      <c r="X795" s="12"/>
    </row>
    <row r="796" spans="18:24" ht="95.25" customHeight="1" x14ac:dyDescent="0.2">
      <c r="R796" s="12"/>
      <c r="V796" s="12"/>
      <c r="X796" s="12"/>
    </row>
    <row r="797" spans="18:24" ht="95.25" customHeight="1" x14ac:dyDescent="0.2">
      <c r="R797" s="12"/>
      <c r="V797" s="12"/>
      <c r="X797" s="12"/>
    </row>
    <row r="798" spans="18:24" ht="95.25" customHeight="1" x14ac:dyDescent="0.2">
      <c r="R798" s="12"/>
      <c r="V798" s="12"/>
      <c r="X798" s="12"/>
    </row>
    <row r="799" spans="18:24" ht="95.25" customHeight="1" x14ac:dyDescent="0.2">
      <c r="R799" s="12"/>
      <c r="V799" s="12"/>
      <c r="X799" s="12"/>
    </row>
    <row r="800" spans="18:24" ht="95.25" customHeight="1" x14ac:dyDescent="0.2">
      <c r="R800" s="12"/>
      <c r="V800" s="12"/>
      <c r="X800" s="12"/>
    </row>
    <row r="801" spans="18:24" ht="95.25" customHeight="1" x14ac:dyDescent="0.2">
      <c r="R801" s="12"/>
      <c r="V801" s="12"/>
      <c r="X801" s="12"/>
    </row>
    <row r="802" spans="18:24" ht="95.25" customHeight="1" x14ac:dyDescent="0.2">
      <c r="R802" s="12"/>
      <c r="V802" s="12"/>
      <c r="X802" s="12"/>
    </row>
    <row r="803" spans="18:24" ht="95.25" customHeight="1" x14ac:dyDescent="0.2">
      <c r="R803" s="12"/>
      <c r="V803" s="12"/>
      <c r="X803" s="12"/>
    </row>
    <row r="804" spans="18:24" ht="95.25" customHeight="1" x14ac:dyDescent="0.2">
      <c r="R804" s="12"/>
      <c r="V804" s="12"/>
      <c r="X804" s="12"/>
    </row>
    <row r="805" spans="18:24" ht="95.25" customHeight="1" x14ac:dyDescent="0.2">
      <c r="R805" s="12"/>
      <c r="V805" s="12"/>
      <c r="X805" s="12"/>
    </row>
    <row r="806" spans="18:24" ht="95.25" customHeight="1" x14ac:dyDescent="0.2">
      <c r="R806" s="12"/>
      <c r="V806" s="12"/>
      <c r="X806" s="12"/>
    </row>
    <row r="807" spans="18:24" ht="95.25" customHeight="1" x14ac:dyDescent="0.2">
      <c r="R807" s="12"/>
      <c r="V807" s="12"/>
      <c r="X807" s="12"/>
    </row>
    <row r="808" spans="18:24" ht="95.25" customHeight="1" x14ac:dyDescent="0.2">
      <c r="R808" s="12"/>
      <c r="V808" s="12"/>
      <c r="X808" s="12"/>
    </row>
    <row r="809" spans="18:24" ht="95.25" customHeight="1" x14ac:dyDescent="0.2">
      <c r="R809" s="12"/>
      <c r="V809" s="12"/>
      <c r="X809" s="12"/>
    </row>
    <row r="810" spans="18:24" ht="95.25" customHeight="1" x14ac:dyDescent="0.2">
      <c r="R810" s="12"/>
      <c r="V810" s="12"/>
      <c r="X810" s="12"/>
    </row>
    <row r="811" spans="18:24" ht="95.25" customHeight="1" x14ac:dyDescent="0.2">
      <c r="R811" s="12"/>
      <c r="V811" s="12"/>
      <c r="X811" s="12"/>
    </row>
    <row r="812" spans="18:24" ht="95.25" customHeight="1" x14ac:dyDescent="0.2">
      <c r="R812" s="12"/>
      <c r="V812" s="12"/>
      <c r="X812" s="12"/>
    </row>
    <row r="813" spans="18:24" ht="95.25" customHeight="1" x14ac:dyDescent="0.2">
      <c r="R813" s="12"/>
      <c r="V813" s="12"/>
      <c r="X813" s="12"/>
    </row>
    <row r="814" spans="18:24" ht="95.25" customHeight="1" x14ac:dyDescent="0.2">
      <c r="R814" s="12"/>
      <c r="V814" s="12"/>
      <c r="X814" s="12"/>
    </row>
    <row r="815" spans="18:24" ht="95.25" customHeight="1" x14ac:dyDescent="0.2">
      <c r="R815" s="12"/>
      <c r="V815" s="12"/>
      <c r="X815" s="12"/>
    </row>
    <row r="816" spans="18:24" ht="95.25" customHeight="1" x14ac:dyDescent="0.2">
      <c r="R816" s="12"/>
      <c r="V816" s="12"/>
      <c r="X816" s="12"/>
    </row>
    <row r="817" spans="18:24" ht="95.25" customHeight="1" x14ac:dyDescent="0.2">
      <c r="R817" s="12"/>
      <c r="V817" s="12"/>
      <c r="X817" s="12"/>
    </row>
    <row r="818" spans="18:24" ht="95.25" customHeight="1" x14ac:dyDescent="0.2">
      <c r="R818" s="12"/>
      <c r="V818" s="12"/>
      <c r="X818" s="12"/>
    </row>
    <row r="819" spans="18:24" ht="95.25" customHeight="1" x14ac:dyDescent="0.2">
      <c r="R819" s="12"/>
      <c r="V819" s="12"/>
      <c r="X819" s="12"/>
    </row>
    <row r="820" spans="18:24" ht="95.25" customHeight="1" x14ac:dyDescent="0.2">
      <c r="R820" s="12"/>
      <c r="V820" s="12"/>
      <c r="X820" s="12"/>
    </row>
    <row r="821" spans="18:24" ht="95.25" customHeight="1" x14ac:dyDescent="0.2">
      <c r="R821" s="12"/>
      <c r="V821" s="12"/>
      <c r="X821" s="12"/>
    </row>
    <row r="822" spans="18:24" ht="95.25" customHeight="1" x14ac:dyDescent="0.2">
      <c r="R822" s="12"/>
      <c r="V822" s="12"/>
      <c r="X822" s="12"/>
    </row>
    <row r="823" spans="18:24" ht="95.25" customHeight="1" x14ac:dyDescent="0.2">
      <c r="R823" s="12"/>
      <c r="V823" s="12"/>
      <c r="X823" s="12"/>
    </row>
    <row r="824" spans="18:24" ht="95.25" customHeight="1" x14ac:dyDescent="0.2">
      <c r="R824" s="12"/>
      <c r="V824" s="12"/>
      <c r="X824" s="12"/>
    </row>
    <row r="825" spans="18:24" ht="95.25" customHeight="1" x14ac:dyDescent="0.2">
      <c r="R825" s="12"/>
      <c r="V825" s="12"/>
      <c r="X825" s="12"/>
    </row>
    <row r="826" spans="18:24" ht="95.25" customHeight="1" x14ac:dyDescent="0.2">
      <c r="R826" s="12"/>
      <c r="V826" s="12"/>
      <c r="X826" s="12"/>
    </row>
    <row r="827" spans="18:24" ht="95.25" customHeight="1" x14ac:dyDescent="0.2">
      <c r="R827" s="12"/>
      <c r="V827" s="12"/>
      <c r="X827" s="12"/>
    </row>
    <row r="828" spans="18:24" ht="95.25" customHeight="1" x14ac:dyDescent="0.2">
      <c r="R828" s="12"/>
      <c r="V828" s="12"/>
      <c r="X828" s="12"/>
    </row>
    <row r="829" spans="18:24" ht="95.25" customHeight="1" x14ac:dyDescent="0.2">
      <c r="R829" s="12"/>
      <c r="V829" s="12"/>
      <c r="X829" s="12"/>
    </row>
    <row r="830" spans="18:24" ht="95.25" customHeight="1" x14ac:dyDescent="0.2">
      <c r="R830" s="12"/>
      <c r="V830" s="12"/>
      <c r="X830" s="12"/>
    </row>
    <row r="831" spans="18:24" ht="95.25" customHeight="1" x14ac:dyDescent="0.2">
      <c r="R831" s="12"/>
      <c r="V831" s="12"/>
      <c r="X831" s="12"/>
    </row>
    <row r="832" spans="18:24" ht="95.25" customHeight="1" x14ac:dyDescent="0.2">
      <c r="R832" s="12"/>
      <c r="V832" s="12"/>
      <c r="X832" s="12"/>
    </row>
    <row r="833" spans="18:24" ht="95.25" customHeight="1" x14ac:dyDescent="0.2">
      <c r="R833" s="12"/>
      <c r="V833" s="12"/>
      <c r="X833" s="12"/>
    </row>
    <row r="834" spans="18:24" ht="95.25" customHeight="1" x14ac:dyDescent="0.2">
      <c r="R834" s="12"/>
      <c r="V834" s="12"/>
      <c r="X834" s="12"/>
    </row>
    <row r="835" spans="18:24" ht="95.25" customHeight="1" x14ac:dyDescent="0.2">
      <c r="R835" s="12"/>
      <c r="V835" s="12"/>
      <c r="X835" s="12"/>
    </row>
    <row r="836" spans="18:24" ht="95.25" customHeight="1" x14ac:dyDescent="0.2">
      <c r="R836" s="12"/>
      <c r="V836" s="12"/>
      <c r="X836" s="12"/>
    </row>
    <row r="837" spans="18:24" ht="95.25" customHeight="1" x14ac:dyDescent="0.2">
      <c r="R837" s="12"/>
      <c r="V837" s="12"/>
      <c r="X837" s="12"/>
    </row>
    <row r="838" spans="18:24" ht="95.25" customHeight="1" x14ac:dyDescent="0.2">
      <c r="R838" s="12"/>
      <c r="V838" s="12"/>
      <c r="X838" s="12"/>
    </row>
    <row r="839" spans="18:24" ht="95.25" customHeight="1" x14ac:dyDescent="0.2">
      <c r="R839" s="12"/>
      <c r="V839" s="12"/>
      <c r="X839" s="12"/>
    </row>
    <row r="840" spans="18:24" ht="95.25" customHeight="1" x14ac:dyDescent="0.2">
      <c r="R840" s="12"/>
      <c r="V840" s="12"/>
      <c r="X840" s="12"/>
    </row>
    <row r="841" spans="18:24" ht="95.25" customHeight="1" x14ac:dyDescent="0.2">
      <c r="R841" s="12"/>
      <c r="V841" s="12"/>
      <c r="X841" s="12"/>
    </row>
    <row r="842" spans="18:24" ht="95.25" customHeight="1" x14ac:dyDescent="0.2">
      <c r="R842" s="12"/>
      <c r="V842" s="12"/>
      <c r="X842" s="12"/>
    </row>
    <row r="843" spans="18:24" ht="95.25" customHeight="1" x14ac:dyDescent="0.2">
      <c r="R843" s="12"/>
      <c r="V843" s="12"/>
      <c r="X843" s="12"/>
    </row>
    <row r="844" spans="18:24" ht="95.25" customHeight="1" x14ac:dyDescent="0.2">
      <c r="R844" s="12"/>
      <c r="V844" s="12"/>
      <c r="X844" s="12"/>
    </row>
    <row r="845" spans="18:24" ht="95.25" customHeight="1" x14ac:dyDescent="0.2">
      <c r="R845" s="12"/>
      <c r="V845" s="12"/>
      <c r="X845" s="12"/>
    </row>
    <row r="846" spans="18:24" ht="95.25" customHeight="1" x14ac:dyDescent="0.2">
      <c r="R846" s="12"/>
      <c r="V846" s="12"/>
      <c r="X846" s="12"/>
    </row>
    <row r="847" spans="18:24" ht="95.25" customHeight="1" x14ac:dyDescent="0.2">
      <c r="R847" s="12"/>
      <c r="V847" s="12"/>
      <c r="X847" s="12"/>
    </row>
    <row r="848" spans="18:24" ht="95.25" customHeight="1" x14ac:dyDescent="0.2">
      <c r="R848" s="12"/>
      <c r="V848" s="12"/>
      <c r="X848" s="12"/>
    </row>
    <row r="849" spans="18:24" ht="95.25" customHeight="1" x14ac:dyDescent="0.2">
      <c r="R849" s="12"/>
      <c r="V849" s="12"/>
      <c r="X849" s="12"/>
    </row>
    <row r="850" spans="18:24" ht="95.25" customHeight="1" x14ac:dyDescent="0.2">
      <c r="R850" s="12"/>
      <c r="V850" s="12"/>
      <c r="X850" s="12"/>
    </row>
    <row r="851" spans="18:24" ht="95.25" customHeight="1" x14ac:dyDescent="0.2">
      <c r="R851" s="12"/>
      <c r="V851" s="12"/>
      <c r="X851" s="12"/>
    </row>
    <row r="852" spans="18:24" ht="95.25" customHeight="1" x14ac:dyDescent="0.2">
      <c r="R852" s="12"/>
      <c r="V852" s="12"/>
      <c r="X852" s="12"/>
    </row>
    <row r="853" spans="18:24" ht="95.25" customHeight="1" x14ac:dyDescent="0.2">
      <c r="R853" s="12"/>
      <c r="V853" s="12"/>
      <c r="X853" s="12"/>
    </row>
    <row r="854" spans="18:24" ht="95.25" customHeight="1" x14ac:dyDescent="0.2">
      <c r="R854" s="12"/>
      <c r="V854" s="12"/>
      <c r="X854" s="12"/>
    </row>
    <row r="855" spans="18:24" ht="95.25" customHeight="1" x14ac:dyDescent="0.2">
      <c r="R855" s="12"/>
      <c r="V855" s="12"/>
      <c r="X855" s="12"/>
    </row>
    <row r="856" spans="18:24" ht="95.25" customHeight="1" x14ac:dyDescent="0.2">
      <c r="R856" s="12"/>
      <c r="V856" s="12"/>
      <c r="X856" s="12"/>
    </row>
    <row r="857" spans="18:24" ht="95.25" customHeight="1" x14ac:dyDescent="0.2">
      <c r="R857" s="12"/>
      <c r="V857" s="12"/>
      <c r="X857" s="12"/>
    </row>
    <row r="858" spans="18:24" ht="95.25" customHeight="1" x14ac:dyDescent="0.2">
      <c r="R858" s="12"/>
      <c r="V858" s="12"/>
      <c r="X858" s="12"/>
    </row>
    <row r="859" spans="18:24" ht="95.25" customHeight="1" x14ac:dyDescent="0.2">
      <c r="R859" s="12"/>
      <c r="V859" s="12"/>
      <c r="X859" s="12"/>
    </row>
    <row r="860" spans="18:24" ht="95.25" customHeight="1" x14ac:dyDescent="0.2">
      <c r="R860" s="12"/>
      <c r="V860" s="12"/>
      <c r="X860" s="12"/>
    </row>
    <row r="861" spans="18:24" ht="95.25" customHeight="1" x14ac:dyDescent="0.2">
      <c r="R861" s="12"/>
      <c r="V861" s="12"/>
      <c r="X861" s="12"/>
    </row>
    <row r="862" spans="18:24" ht="95.25" customHeight="1" x14ac:dyDescent="0.2">
      <c r="R862" s="12"/>
      <c r="V862" s="12"/>
      <c r="X862" s="12"/>
    </row>
    <row r="863" spans="18:24" ht="95.25" customHeight="1" x14ac:dyDescent="0.2">
      <c r="R863" s="12"/>
      <c r="V863" s="12"/>
      <c r="X863" s="12"/>
    </row>
    <row r="864" spans="18:24" ht="95.25" customHeight="1" x14ac:dyDescent="0.2">
      <c r="R864" s="12"/>
      <c r="V864" s="12"/>
      <c r="X864" s="12"/>
    </row>
    <row r="865" spans="18:24" ht="95.25" customHeight="1" x14ac:dyDescent="0.2">
      <c r="R865" s="12"/>
      <c r="V865" s="12"/>
      <c r="X865" s="12"/>
    </row>
    <row r="866" spans="18:24" ht="95.25" customHeight="1" x14ac:dyDescent="0.2">
      <c r="R866" s="12"/>
      <c r="V866" s="12"/>
      <c r="X866" s="12"/>
    </row>
    <row r="867" spans="18:24" ht="95.25" customHeight="1" x14ac:dyDescent="0.2">
      <c r="R867" s="12"/>
      <c r="V867" s="12"/>
      <c r="X867" s="12"/>
    </row>
    <row r="868" spans="18:24" ht="95.25" customHeight="1" x14ac:dyDescent="0.2">
      <c r="R868" s="12"/>
      <c r="V868" s="12"/>
      <c r="X868" s="12"/>
    </row>
    <row r="869" spans="18:24" ht="95.25" customHeight="1" x14ac:dyDescent="0.2">
      <c r="R869" s="12"/>
      <c r="V869" s="12"/>
      <c r="X869" s="12"/>
    </row>
    <row r="870" spans="18:24" ht="95.25" customHeight="1" x14ac:dyDescent="0.2">
      <c r="R870" s="12"/>
      <c r="V870" s="12"/>
      <c r="X870" s="12"/>
    </row>
    <row r="871" spans="18:24" ht="95.25" customHeight="1" x14ac:dyDescent="0.2">
      <c r="R871" s="12"/>
      <c r="V871" s="12"/>
      <c r="X871" s="12"/>
    </row>
    <row r="872" spans="18:24" ht="95.25" customHeight="1" x14ac:dyDescent="0.2">
      <c r="R872" s="12"/>
      <c r="V872" s="12"/>
      <c r="X872" s="12"/>
    </row>
    <row r="873" spans="18:24" ht="95.25" customHeight="1" x14ac:dyDescent="0.2">
      <c r="R873" s="12"/>
      <c r="V873" s="12"/>
      <c r="X873" s="12"/>
    </row>
    <row r="874" spans="18:24" ht="95.25" customHeight="1" x14ac:dyDescent="0.2">
      <c r="R874" s="12"/>
      <c r="V874" s="12"/>
      <c r="X874" s="12"/>
    </row>
    <row r="875" spans="18:24" ht="95.25" customHeight="1" x14ac:dyDescent="0.2">
      <c r="R875" s="12"/>
      <c r="V875" s="12"/>
      <c r="X875" s="12"/>
    </row>
    <row r="876" spans="18:24" ht="95.25" customHeight="1" x14ac:dyDescent="0.2">
      <c r="R876" s="12"/>
      <c r="V876" s="12"/>
      <c r="X876" s="12"/>
    </row>
    <row r="877" spans="18:24" ht="95.25" customHeight="1" x14ac:dyDescent="0.2">
      <c r="R877" s="12"/>
      <c r="V877" s="12"/>
      <c r="X877" s="12"/>
    </row>
    <row r="878" spans="18:24" ht="95.25" customHeight="1" x14ac:dyDescent="0.2">
      <c r="R878" s="12"/>
      <c r="V878" s="12"/>
      <c r="X878" s="12"/>
    </row>
    <row r="879" spans="18:24" ht="95.25" customHeight="1" x14ac:dyDescent="0.2">
      <c r="R879" s="12"/>
      <c r="V879" s="12"/>
      <c r="X879" s="12"/>
    </row>
    <row r="880" spans="18:24" ht="95.25" customHeight="1" x14ac:dyDescent="0.2">
      <c r="R880" s="12"/>
      <c r="V880" s="12"/>
      <c r="X880" s="12"/>
    </row>
    <row r="881" spans="18:24" ht="95.25" customHeight="1" x14ac:dyDescent="0.2">
      <c r="R881" s="12"/>
      <c r="V881" s="12"/>
      <c r="X881" s="12"/>
    </row>
    <row r="882" spans="18:24" ht="95.25" customHeight="1" x14ac:dyDescent="0.2">
      <c r="R882" s="12"/>
      <c r="V882" s="12"/>
      <c r="X882" s="12"/>
    </row>
    <row r="883" spans="18:24" ht="95.25" customHeight="1" x14ac:dyDescent="0.2">
      <c r="R883" s="12"/>
      <c r="V883" s="12"/>
      <c r="X883" s="12"/>
    </row>
    <row r="884" spans="18:24" ht="95.25" customHeight="1" x14ac:dyDescent="0.2">
      <c r="R884" s="12"/>
      <c r="V884" s="12"/>
      <c r="X884" s="12"/>
    </row>
    <row r="885" spans="18:24" ht="95.25" customHeight="1" x14ac:dyDescent="0.2">
      <c r="R885" s="12"/>
      <c r="V885" s="12"/>
      <c r="X885" s="12"/>
    </row>
    <row r="886" spans="18:24" ht="95.25" customHeight="1" x14ac:dyDescent="0.2">
      <c r="R886" s="12"/>
      <c r="V886" s="12"/>
      <c r="X886" s="12"/>
    </row>
    <row r="887" spans="18:24" ht="95.25" customHeight="1" x14ac:dyDescent="0.2">
      <c r="R887" s="12"/>
      <c r="V887" s="12"/>
      <c r="X887" s="12"/>
    </row>
    <row r="888" spans="18:24" ht="95.25" customHeight="1" x14ac:dyDescent="0.2">
      <c r="R888" s="12"/>
      <c r="V888" s="12"/>
      <c r="X888" s="12"/>
    </row>
    <row r="889" spans="18:24" ht="95.25" customHeight="1" x14ac:dyDescent="0.2">
      <c r="R889" s="12"/>
      <c r="V889" s="12"/>
      <c r="X889" s="12"/>
    </row>
    <row r="890" spans="18:24" ht="95.25" customHeight="1" x14ac:dyDescent="0.2">
      <c r="R890" s="12"/>
      <c r="V890" s="12"/>
      <c r="X890" s="12"/>
    </row>
    <row r="891" spans="18:24" ht="95.25" customHeight="1" x14ac:dyDescent="0.2">
      <c r="R891" s="12"/>
      <c r="V891" s="12"/>
      <c r="X891" s="12"/>
    </row>
    <row r="892" spans="18:24" ht="95.25" customHeight="1" x14ac:dyDescent="0.2">
      <c r="R892" s="12"/>
      <c r="V892" s="12"/>
      <c r="X892" s="12"/>
    </row>
    <row r="893" spans="18:24" ht="95.25" customHeight="1" x14ac:dyDescent="0.2">
      <c r="R893" s="12"/>
      <c r="V893" s="12"/>
      <c r="X893" s="12"/>
    </row>
    <row r="894" spans="18:24" ht="95.25" customHeight="1" x14ac:dyDescent="0.2">
      <c r="R894" s="12"/>
      <c r="V894" s="12"/>
      <c r="X894" s="12"/>
    </row>
    <row r="895" spans="18:24" ht="95.25" customHeight="1" x14ac:dyDescent="0.2">
      <c r="R895" s="12"/>
      <c r="V895" s="12"/>
      <c r="X895" s="12"/>
    </row>
    <row r="896" spans="18:24" ht="95.25" customHeight="1" x14ac:dyDescent="0.2">
      <c r="R896" s="12"/>
      <c r="V896" s="12"/>
      <c r="X896" s="12"/>
    </row>
    <row r="897" spans="18:24" ht="95.25" customHeight="1" x14ac:dyDescent="0.2">
      <c r="R897" s="12"/>
      <c r="V897" s="12"/>
      <c r="X897" s="12"/>
    </row>
    <row r="898" spans="18:24" ht="95.25" customHeight="1" x14ac:dyDescent="0.2">
      <c r="R898" s="12"/>
      <c r="V898" s="12"/>
      <c r="X898" s="12"/>
    </row>
    <row r="899" spans="18:24" ht="95.25" customHeight="1" x14ac:dyDescent="0.2">
      <c r="R899" s="12"/>
      <c r="V899" s="12"/>
      <c r="X899" s="12"/>
    </row>
    <row r="900" spans="18:24" ht="95.25" customHeight="1" x14ac:dyDescent="0.2">
      <c r="R900" s="12"/>
      <c r="V900" s="12"/>
      <c r="X900" s="12"/>
    </row>
    <row r="901" spans="18:24" ht="95.25" customHeight="1" x14ac:dyDescent="0.2">
      <c r="R901" s="12"/>
      <c r="V901" s="12"/>
      <c r="X901" s="12"/>
    </row>
    <row r="902" spans="18:24" ht="95.25" customHeight="1" x14ac:dyDescent="0.2">
      <c r="R902" s="12"/>
      <c r="V902" s="12"/>
      <c r="X902" s="12"/>
    </row>
    <row r="903" spans="18:24" ht="95.25" customHeight="1" x14ac:dyDescent="0.2">
      <c r="R903" s="12"/>
      <c r="V903" s="12"/>
      <c r="X903" s="12"/>
    </row>
    <row r="904" spans="18:24" ht="95.25" customHeight="1" x14ac:dyDescent="0.2">
      <c r="R904" s="12"/>
      <c r="V904" s="12"/>
      <c r="X904" s="12"/>
    </row>
    <row r="905" spans="18:24" ht="95.25" customHeight="1" x14ac:dyDescent="0.2">
      <c r="R905" s="12"/>
      <c r="V905" s="12"/>
      <c r="X905" s="12"/>
    </row>
    <row r="906" spans="18:24" ht="95.25" customHeight="1" x14ac:dyDescent="0.2">
      <c r="R906" s="12"/>
      <c r="V906" s="12"/>
      <c r="X906" s="12"/>
    </row>
    <row r="907" spans="18:24" ht="95.25" customHeight="1" x14ac:dyDescent="0.2">
      <c r="R907" s="12"/>
      <c r="V907" s="12"/>
      <c r="X907" s="12"/>
    </row>
    <row r="908" spans="18:24" ht="95.25" customHeight="1" x14ac:dyDescent="0.2">
      <c r="R908" s="12"/>
      <c r="V908" s="12"/>
      <c r="X908" s="12"/>
    </row>
    <row r="909" spans="18:24" ht="95.25" customHeight="1" x14ac:dyDescent="0.2">
      <c r="R909" s="12"/>
      <c r="V909" s="12"/>
      <c r="X909" s="12"/>
    </row>
    <row r="910" spans="18:24" ht="95.25" customHeight="1" x14ac:dyDescent="0.2">
      <c r="R910" s="12"/>
      <c r="V910" s="12"/>
      <c r="X910" s="12"/>
    </row>
    <row r="911" spans="18:24" ht="95.25" customHeight="1" x14ac:dyDescent="0.2">
      <c r="R911" s="12"/>
      <c r="V911" s="12"/>
      <c r="X911" s="12"/>
    </row>
    <row r="912" spans="18:24" ht="95.25" customHeight="1" x14ac:dyDescent="0.2">
      <c r="R912" s="12"/>
      <c r="V912" s="12"/>
      <c r="X912" s="12"/>
    </row>
    <row r="913" spans="18:24" ht="95.25" customHeight="1" x14ac:dyDescent="0.2">
      <c r="R913" s="12"/>
      <c r="V913" s="12"/>
      <c r="X913" s="12"/>
    </row>
    <row r="914" spans="18:24" ht="95.25" customHeight="1" x14ac:dyDescent="0.2">
      <c r="R914" s="12"/>
      <c r="V914" s="12"/>
      <c r="X914" s="12"/>
    </row>
    <row r="915" spans="18:24" ht="95.25" customHeight="1" x14ac:dyDescent="0.2">
      <c r="R915" s="12"/>
      <c r="V915" s="12"/>
      <c r="X915" s="12"/>
    </row>
    <row r="916" spans="18:24" ht="95.25" customHeight="1" x14ac:dyDescent="0.2">
      <c r="R916" s="12"/>
      <c r="V916" s="12"/>
      <c r="X916" s="12"/>
    </row>
    <row r="917" spans="18:24" ht="95.25" customHeight="1" x14ac:dyDescent="0.2">
      <c r="R917" s="12"/>
      <c r="V917" s="12"/>
      <c r="X917" s="12"/>
    </row>
    <row r="918" spans="18:24" ht="95.25" customHeight="1" x14ac:dyDescent="0.2">
      <c r="R918" s="12"/>
      <c r="V918" s="12"/>
      <c r="X918" s="12"/>
    </row>
    <row r="919" spans="18:24" ht="95.25" customHeight="1" x14ac:dyDescent="0.2">
      <c r="R919" s="12"/>
      <c r="V919" s="12"/>
      <c r="X919" s="12"/>
    </row>
    <row r="920" spans="18:24" ht="95.25" customHeight="1" x14ac:dyDescent="0.2">
      <c r="R920" s="12"/>
      <c r="V920" s="12"/>
      <c r="X920" s="12"/>
    </row>
    <row r="921" spans="18:24" ht="95.25" customHeight="1" x14ac:dyDescent="0.2">
      <c r="R921" s="12"/>
      <c r="V921" s="12"/>
      <c r="X921" s="12"/>
    </row>
    <row r="922" spans="18:24" ht="95.25" customHeight="1" x14ac:dyDescent="0.2">
      <c r="R922" s="12"/>
      <c r="V922" s="12"/>
      <c r="X922" s="12"/>
    </row>
    <row r="923" spans="18:24" ht="95.25" customHeight="1" x14ac:dyDescent="0.2">
      <c r="R923" s="12"/>
      <c r="V923" s="12"/>
      <c r="X923" s="12"/>
    </row>
    <row r="924" spans="18:24" ht="95.25" customHeight="1" x14ac:dyDescent="0.2">
      <c r="R924" s="12"/>
      <c r="V924" s="12"/>
      <c r="X924" s="12"/>
    </row>
    <row r="925" spans="18:24" ht="95.25" customHeight="1" x14ac:dyDescent="0.2">
      <c r="R925" s="12"/>
      <c r="V925" s="12"/>
      <c r="X925" s="12"/>
    </row>
    <row r="926" spans="18:24" ht="95.25" customHeight="1" x14ac:dyDescent="0.2">
      <c r="R926" s="12"/>
      <c r="V926" s="12"/>
      <c r="X926" s="12"/>
    </row>
    <row r="927" spans="18:24" ht="95.25" customHeight="1" x14ac:dyDescent="0.2">
      <c r="R927" s="12"/>
      <c r="V927" s="12"/>
      <c r="X927" s="12"/>
    </row>
    <row r="928" spans="18:24" ht="95.25" customHeight="1" x14ac:dyDescent="0.2">
      <c r="R928" s="12"/>
      <c r="V928" s="12"/>
      <c r="X928" s="12"/>
    </row>
    <row r="929" spans="18:24" ht="95.25" customHeight="1" x14ac:dyDescent="0.2">
      <c r="R929" s="12"/>
      <c r="V929" s="12"/>
      <c r="X929" s="12"/>
    </row>
    <row r="930" spans="18:24" ht="95.25" customHeight="1" x14ac:dyDescent="0.2">
      <c r="R930" s="12"/>
      <c r="V930" s="12"/>
      <c r="X930" s="12"/>
    </row>
    <row r="931" spans="18:24" ht="95.25" customHeight="1" x14ac:dyDescent="0.2">
      <c r="R931" s="12"/>
      <c r="V931" s="12"/>
      <c r="X931" s="12"/>
    </row>
    <row r="932" spans="18:24" ht="95.25" customHeight="1" x14ac:dyDescent="0.2">
      <c r="R932" s="12"/>
      <c r="V932" s="12"/>
      <c r="X932" s="12"/>
    </row>
    <row r="933" spans="18:24" ht="95.25" customHeight="1" x14ac:dyDescent="0.2">
      <c r="R933" s="12"/>
      <c r="V933" s="12"/>
      <c r="X933" s="12"/>
    </row>
    <row r="934" spans="18:24" ht="95.25" customHeight="1" x14ac:dyDescent="0.2">
      <c r="R934" s="12"/>
      <c r="V934" s="12"/>
      <c r="X934" s="12"/>
    </row>
    <row r="935" spans="18:24" ht="95.25" customHeight="1" x14ac:dyDescent="0.2">
      <c r="R935" s="12"/>
      <c r="V935" s="12"/>
      <c r="X935" s="12"/>
    </row>
    <row r="936" spans="18:24" ht="95.25" customHeight="1" x14ac:dyDescent="0.2">
      <c r="R936" s="12"/>
      <c r="V936" s="12"/>
      <c r="X936" s="12"/>
    </row>
    <row r="937" spans="18:24" ht="95.25" customHeight="1" x14ac:dyDescent="0.2">
      <c r="R937" s="12"/>
      <c r="V937" s="12"/>
      <c r="X937" s="12"/>
    </row>
    <row r="938" spans="18:24" ht="95.25" customHeight="1" x14ac:dyDescent="0.2">
      <c r="R938" s="12"/>
      <c r="V938" s="12"/>
      <c r="X938" s="12"/>
    </row>
    <row r="939" spans="18:24" ht="95.25" customHeight="1" x14ac:dyDescent="0.2">
      <c r="R939" s="12"/>
      <c r="V939" s="12"/>
      <c r="X939" s="12"/>
    </row>
    <row r="940" spans="18:24" ht="95.25" customHeight="1" x14ac:dyDescent="0.2">
      <c r="R940" s="12"/>
      <c r="V940" s="12"/>
      <c r="X940" s="12"/>
    </row>
    <row r="941" spans="18:24" ht="95.25" customHeight="1" x14ac:dyDescent="0.2">
      <c r="R941" s="12"/>
      <c r="V941" s="12"/>
      <c r="X941" s="12"/>
    </row>
    <row r="942" spans="18:24" ht="95.25" customHeight="1" x14ac:dyDescent="0.2">
      <c r="R942" s="12"/>
      <c r="V942" s="12"/>
      <c r="X942" s="12"/>
    </row>
    <row r="943" spans="18:24" ht="95.25" customHeight="1" x14ac:dyDescent="0.2">
      <c r="R943" s="12"/>
      <c r="V943" s="12"/>
      <c r="X943" s="12"/>
    </row>
    <row r="944" spans="18:24" ht="95.25" customHeight="1" x14ac:dyDescent="0.2">
      <c r="R944" s="12"/>
      <c r="V944" s="12"/>
      <c r="X944" s="12"/>
    </row>
    <row r="945" spans="18:24" ht="95.25" customHeight="1" x14ac:dyDescent="0.2">
      <c r="R945" s="12"/>
      <c r="V945" s="12"/>
      <c r="X945" s="12"/>
    </row>
    <row r="946" spans="18:24" ht="95.25" customHeight="1" x14ac:dyDescent="0.2">
      <c r="R946" s="12"/>
      <c r="V946" s="12"/>
      <c r="X946" s="12"/>
    </row>
    <row r="947" spans="18:24" ht="95.25" customHeight="1" x14ac:dyDescent="0.2">
      <c r="R947" s="12"/>
      <c r="V947" s="12"/>
      <c r="X947" s="12"/>
    </row>
    <row r="948" spans="18:24" ht="95.25" customHeight="1" x14ac:dyDescent="0.2">
      <c r="R948" s="12"/>
      <c r="V948" s="12"/>
      <c r="X948" s="12"/>
    </row>
    <row r="949" spans="18:24" ht="95.25" customHeight="1" x14ac:dyDescent="0.2">
      <c r="R949" s="12"/>
      <c r="V949" s="12"/>
      <c r="X949" s="12"/>
    </row>
    <row r="950" spans="18:24" ht="95.25" customHeight="1" x14ac:dyDescent="0.2">
      <c r="R950" s="12"/>
      <c r="V950" s="12"/>
      <c r="X950" s="12"/>
    </row>
    <row r="951" spans="18:24" ht="95.25" customHeight="1" x14ac:dyDescent="0.2">
      <c r="R951" s="12"/>
      <c r="V951" s="12"/>
      <c r="X951" s="12"/>
    </row>
    <row r="952" spans="18:24" ht="95.25" customHeight="1" x14ac:dyDescent="0.2">
      <c r="R952" s="12"/>
      <c r="V952" s="12"/>
      <c r="X952" s="12"/>
    </row>
    <row r="953" spans="18:24" ht="95.25" customHeight="1" x14ac:dyDescent="0.2">
      <c r="R953" s="12"/>
      <c r="V953" s="12"/>
      <c r="X953" s="12"/>
    </row>
    <row r="954" spans="18:24" ht="95.25" customHeight="1" x14ac:dyDescent="0.2">
      <c r="R954" s="12"/>
      <c r="V954" s="12"/>
      <c r="X954" s="12"/>
    </row>
    <row r="955" spans="18:24" ht="95.25" customHeight="1" x14ac:dyDescent="0.2">
      <c r="R955" s="12"/>
      <c r="V955" s="12"/>
      <c r="X955" s="12"/>
    </row>
    <row r="956" spans="18:24" ht="95.25" customHeight="1" x14ac:dyDescent="0.2">
      <c r="R956" s="12"/>
      <c r="V956" s="12"/>
      <c r="X956" s="12"/>
    </row>
    <row r="957" spans="18:24" ht="95.25" customHeight="1" x14ac:dyDescent="0.2">
      <c r="R957" s="12"/>
      <c r="V957" s="12"/>
      <c r="X957" s="12"/>
    </row>
    <row r="958" spans="18:24" ht="95.25" customHeight="1" x14ac:dyDescent="0.2">
      <c r="R958" s="12"/>
      <c r="V958" s="12"/>
      <c r="X958" s="12"/>
    </row>
    <row r="959" spans="18:24" ht="95.25" customHeight="1" x14ac:dyDescent="0.2">
      <c r="R959" s="12"/>
      <c r="V959" s="12"/>
      <c r="X959" s="12"/>
    </row>
    <row r="960" spans="18:24" ht="95.25" customHeight="1" x14ac:dyDescent="0.2">
      <c r="R960" s="12"/>
      <c r="V960" s="12"/>
      <c r="X960" s="12"/>
    </row>
    <row r="961" spans="18:24" ht="95.25" customHeight="1" x14ac:dyDescent="0.2">
      <c r="R961" s="12"/>
      <c r="V961" s="12"/>
      <c r="X961" s="12"/>
    </row>
    <row r="962" spans="18:24" ht="95.25" customHeight="1" x14ac:dyDescent="0.2">
      <c r="R962" s="12"/>
      <c r="V962" s="12"/>
      <c r="X962" s="12"/>
    </row>
    <row r="963" spans="18:24" ht="95.25" customHeight="1" x14ac:dyDescent="0.2">
      <c r="R963" s="12"/>
      <c r="V963" s="12"/>
      <c r="X963" s="12"/>
    </row>
    <row r="964" spans="18:24" ht="95.25" customHeight="1" x14ac:dyDescent="0.2">
      <c r="R964" s="12"/>
      <c r="V964" s="12"/>
      <c r="X964" s="12"/>
    </row>
    <row r="965" spans="18:24" ht="95.25" customHeight="1" x14ac:dyDescent="0.2">
      <c r="R965" s="12"/>
      <c r="V965" s="12"/>
      <c r="X965" s="12"/>
    </row>
    <row r="966" spans="18:24" ht="95.25" customHeight="1" x14ac:dyDescent="0.2">
      <c r="R966" s="12"/>
      <c r="V966" s="12"/>
      <c r="X966" s="12"/>
    </row>
    <row r="967" spans="18:24" ht="95.25" customHeight="1" x14ac:dyDescent="0.2">
      <c r="R967" s="12"/>
      <c r="V967" s="12"/>
      <c r="X967" s="12"/>
    </row>
    <row r="968" spans="18:24" ht="95.25" customHeight="1" x14ac:dyDescent="0.2">
      <c r="R968" s="12"/>
      <c r="V968" s="12"/>
      <c r="X968" s="12"/>
    </row>
    <row r="969" spans="18:24" ht="95.25" customHeight="1" x14ac:dyDescent="0.2">
      <c r="R969" s="12"/>
      <c r="V969" s="12"/>
      <c r="X969" s="12"/>
    </row>
    <row r="970" spans="18:24" ht="95.25" customHeight="1" x14ac:dyDescent="0.2">
      <c r="R970" s="12"/>
      <c r="V970" s="12"/>
      <c r="X970" s="12"/>
    </row>
    <row r="971" spans="18:24" ht="95.25" customHeight="1" x14ac:dyDescent="0.2">
      <c r="R971" s="12"/>
      <c r="V971" s="12"/>
      <c r="X971" s="12"/>
    </row>
    <row r="972" spans="18:24" ht="95.25" customHeight="1" x14ac:dyDescent="0.2">
      <c r="R972" s="12"/>
      <c r="V972" s="12"/>
      <c r="X972" s="12"/>
    </row>
    <row r="973" spans="18:24" ht="95.25" customHeight="1" x14ac:dyDescent="0.2">
      <c r="R973" s="12"/>
      <c r="V973" s="12"/>
      <c r="X973" s="12"/>
    </row>
    <row r="974" spans="18:24" ht="95.25" customHeight="1" x14ac:dyDescent="0.2">
      <c r="R974" s="12"/>
      <c r="V974" s="12"/>
      <c r="X974" s="12"/>
    </row>
    <row r="975" spans="18:24" ht="95.25" customHeight="1" x14ac:dyDescent="0.2">
      <c r="R975" s="12"/>
      <c r="V975" s="12"/>
      <c r="X975" s="12"/>
    </row>
    <row r="976" spans="18:24" ht="95.25" customHeight="1" x14ac:dyDescent="0.2">
      <c r="R976" s="12"/>
      <c r="V976" s="12"/>
      <c r="X976" s="12"/>
    </row>
    <row r="977" spans="18:24" ht="95.25" customHeight="1" x14ac:dyDescent="0.2">
      <c r="R977" s="12"/>
      <c r="V977" s="12"/>
      <c r="X977" s="12"/>
    </row>
    <row r="978" spans="18:24" ht="95.25" customHeight="1" x14ac:dyDescent="0.2">
      <c r="R978" s="12"/>
      <c r="V978" s="12"/>
      <c r="X978" s="12"/>
    </row>
    <row r="979" spans="18:24" ht="95.25" customHeight="1" x14ac:dyDescent="0.2">
      <c r="R979" s="12"/>
      <c r="V979" s="12"/>
      <c r="X979" s="12"/>
    </row>
    <row r="980" spans="18:24" ht="95.25" customHeight="1" x14ac:dyDescent="0.2">
      <c r="R980" s="12"/>
      <c r="V980" s="12"/>
      <c r="X980" s="12"/>
    </row>
    <row r="981" spans="18:24" ht="95.25" customHeight="1" x14ac:dyDescent="0.2">
      <c r="R981" s="12"/>
      <c r="V981" s="12"/>
      <c r="X981" s="12"/>
    </row>
    <row r="982" spans="18:24" ht="95.25" customHeight="1" x14ac:dyDescent="0.2">
      <c r="R982" s="12"/>
      <c r="V982" s="12"/>
      <c r="X982" s="12"/>
    </row>
    <row r="983" spans="18:24" ht="95.25" customHeight="1" x14ac:dyDescent="0.2">
      <c r="R983" s="12"/>
      <c r="V983" s="12"/>
      <c r="X983" s="12"/>
    </row>
    <row r="984" spans="18:24" ht="95.25" customHeight="1" x14ac:dyDescent="0.2">
      <c r="R984" s="12"/>
      <c r="V984" s="12"/>
      <c r="X984" s="12"/>
    </row>
    <row r="985" spans="18:24" ht="95.25" customHeight="1" x14ac:dyDescent="0.2">
      <c r="R985" s="12"/>
      <c r="V985" s="12"/>
      <c r="X985" s="12"/>
    </row>
    <row r="986" spans="18:24" ht="95.25" customHeight="1" x14ac:dyDescent="0.2">
      <c r="R986" s="12"/>
      <c r="V986" s="12"/>
      <c r="X986" s="12"/>
    </row>
    <row r="987" spans="18:24" ht="95.25" customHeight="1" x14ac:dyDescent="0.2">
      <c r="R987" s="12"/>
      <c r="V987" s="12"/>
      <c r="X987" s="12"/>
    </row>
    <row r="988" spans="18:24" ht="95.25" customHeight="1" x14ac:dyDescent="0.2">
      <c r="R988" s="12"/>
      <c r="V988" s="12"/>
      <c r="X988" s="12"/>
    </row>
    <row r="989" spans="18:24" ht="95.25" customHeight="1" x14ac:dyDescent="0.2">
      <c r="R989" s="12"/>
      <c r="V989" s="12"/>
      <c r="X989" s="12"/>
    </row>
    <row r="990" spans="18:24" ht="95.25" customHeight="1" x14ac:dyDescent="0.2">
      <c r="R990" s="12"/>
      <c r="V990" s="12"/>
      <c r="X990" s="12"/>
    </row>
    <row r="991" spans="18:24" ht="95.25" customHeight="1" x14ac:dyDescent="0.2">
      <c r="R991" s="12"/>
      <c r="V991" s="12"/>
      <c r="X991" s="12"/>
    </row>
    <row r="992" spans="18:24" ht="95.25" customHeight="1" x14ac:dyDescent="0.2">
      <c r="R992" s="12"/>
      <c r="V992" s="12"/>
      <c r="X992" s="12"/>
    </row>
    <row r="993" spans="18:24" ht="95.25" customHeight="1" x14ac:dyDescent="0.2">
      <c r="R993" s="12"/>
      <c r="V993" s="12"/>
      <c r="X993" s="12"/>
    </row>
    <row r="994" spans="18:24" ht="95.25" customHeight="1" x14ac:dyDescent="0.2">
      <c r="R994" s="12"/>
      <c r="V994" s="12"/>
      <c r="X994" s="12"/>
    </row>
    <row r="995" spans="18:24" ht="95.25" customHeight="1" x14ac:dyDescent="0.2">
      <c r="R995" s="12"/>
      <c r="V995" s="12"/>
      <c r="X995" s="12"/>
    </row>
    <row r="996" spans="18:24" ht="95.25" customHeight="1" x14ac:dyDescent="0.2">
      <c r="R996" s="12"/>
      <c r="V996" s="12"/>
      <c r="X996" s="12"/>
    </row>
    <row r="997" spans="18:24" ht="95.25" customHeight="1" x14ac:dyDescent="0.2">
      <c r="R997" s="12"/>
      <c r="V997" s="12"/>
      <c r="X997" s="12"/>
    </row>
    <row r="998" spans="18:24" ht="95.25" customHeight="1" x14ac:dyDescent="0.2">
      <c r="R998" s="12"/>
      <c r="V998" s="12"/>
      <c r="X998" s="12"/>
    </row>
    <row r="999" spans="18:24" ht="95.25" customHeight="1" x14ac:dyDescent="0.2">
      <c r="R999" s="12"/>
      <c r="V999" s="12"/>
      <c r="X999" s="12"/>
    </row>
    <row r="1000" spans="18:24" ht="95.25" customHeight="1" x14ac:dyDescent="0.2">
      <c r="R1000" s="12"/>
      <c r="V1000" s="12"/>
      <c r="X1000" s="12"/>
    </row>
  </sheetData>
  <mergeCells count="4">
    <mergeCell ref="A1:AI1"/>
    <mergeCell ref="C2:H4"/>
    <mergeCell ref="I2:AI4"/>
    <mergeCell ref="A7:AI7"/>
  </mergeCells>
  <conditionalFormatting sqref="G9:H9 Q9:Y158 H10 G10:G158">
    <cfRule type="expression" dxfId="31" priority="1">
      <formula>$C9="Información"</formula>
    </cfRule>
  </conditionalFormatting>
  <conditionalFormatting sqref="I9:I158">
    <cfRule type="expression" dxfId="30" priority="35">
      <formula>$C9="Información"</formula>
    </cfRule>
  </conditionalFormatting>
  <conditionalFormatting sqref="J9:J158">
    <cfRule type="containsText" dxfId="29" priority="5" operator="containsText" text="5. Casi seguro">
      <formula>NOT(ISERROR(SEARCH(("5. Casi seguro"),(J9))))</formula>
    </cfRule>
    <cfRule type="containsText" dxfId="28" priority="6" operator="containsText" text="4. Probable">
      <formula>NOT(ISERROR(SEARCH(("4. Probable"),(J9))))</formula>
    </cfRule>
    <cfRule type="containsText" dxfId="27" priority="7" operator="containsText" text="3. Posible">
      <formula>NOT(ISERROR(SEARCH(("3. Posible"),(J9))))</formula>
    </cfRule>
    <cfRule type="containsText" dxfId="26" priority="8" operator="containsText" text="2. Improbable">
      <formula>NOT(ISERROR(SEARCH(("2. Improbable"),(J9))))</formula>
    </cfRule>
    <cfRule type="containsText" dxfId="25" priority="9" operator="containsText" text="1. Rara vez">
      <formula>NOT(ISERROR(SEARCH(("1. Rara vez"),(J9))))</formula>
    </cfRule>
  </conditionalFormatting>
  <conditionalFormatting sqref="L9:L158">
    <cfRule type="containsText" dxfId="24" priority="10" operator="containsText" text="4. Mayor">
      <formula>NOT(ISERROR(SEARCH(("4. Mayor"),(L9))))</formula>
    </cfRule>
    <cfRule type="containsText" dxfId="23" priority="11" operator="containsText" text="3. Moderado">
      <formula>NOT(ISERROR(SEARCH(("3. Moderado"),(L9))))</formula>
    </cfRule>
    <cfRule type="containsText" dxfId="22" priority="12" operator="containsText" text="2. Menor">
      <formula>NOT(ISERROR(SEARCH(("2. Menor"),(L9))))</formula>
    </cfRule>
    <cfRule type="containsText" dxfId="21" priority="13" operator="containsText" text="1. Insignificante">
      <formula>NOT(ISERROR(SEARCH(("1. Insignificante"),(L9))))</formula>
    </cfRule>
  </conditionalFormatting>
  <conditionalFormatting sqref="L9:M158">
    <cfRule type="containsText" dxfId="20" priority="14" operator="containsText" text="5. Catastrófico">
      <formula>NOT(ISERROR(SEARCH(("5. Catastrófico"),(L9))))</formula>
    </cfRule>
  </conditionalFormatting>
  <conditionalFormatting sqref="O9:O158">
    <cfRule type="containsText" dxfId="19" priority="15" operator="containsText" text="Riesgo Alto">
      <formula>NOT(ISERROR(SEARCH(("Riesgo Alto"),(O9))))</formula>
    </cfRule>
    <cfRule type="containsText" dxfId="18" priority="16" operator="containsText" text="Riesgo Bajo">
      <formula>NOT(ISERROR(SEARCH(("Riesgo Bajo"),(O9))))</formula>
    </cfRule>
    <cfRule type="containsText" dxfId="17" priority="17" operator="containsText" text="Riesgo Extremo">
      <formula>NOT(ISERROR(SEARCH(("Riesgo Extremo"),(O9))))</formula>
    </cfRule>
    <cfRule type="containsText" dxfId="16" priority="18" operator="containsText" text="Riesgo Moderado">
      <formula>NOT(ISERROR(SEARCH(("Riesgo Moderado"),(O9))))</formula>
    </cfRule>
  </conditionalFormatting>
  <conditionalFormatting sqref="Z9:Z158">
    <cfRule type="containsText" dxfId="15" priority="19" operator="containsText" text="5. Casi seguro">
      <formula>NOT(ISERROR(SEARCH(("5. Casi seguro"),(Z9))))</formula>
    </cfRule>
    <cfRule type="containsText" dxfId="14" priority="20" operator="containsText" text="4. Probable">
      <formula>NOT(ISERROR(SEARCH(("4. Probable"),(Z9))))</formula>
    </cfRule>
    <cfRule type="containsText" dxfId="13" priority="21" operator="containsText" text="3. Posible">
      <formula>NOT(ISERROR(SEARCH(("3. Posible"),(Z9))))</formula>
    </cfRule>
    <cfRule type="containsText" dxfId="12" priority="22" operator="containsText" text="2. Improbable">
      <formula>NOT(ISERROR(SEARCH(("2. Improbable"),(Z9))))</formula>
    </cfRule>
    <cfRule type="containsText" dxfId="11" priority="23" operator="containsText" text="1. Rara vez">
      <formula>NOT(ISERROR(SEARCH(("1. Rara vez"),(Z9))))</formula>
    </cfRule>
  </conditionalFormatting>
  <conditionalFormatting sqref="AB9:AB158">
    <cfRule type="containsText" dxfId="10" priority="24" operator="containsText" text="4. Mayor">
      <formula>NOT(ISERROR(SEARCH(("4. Mayor"),(AB9))))</formula>
    </cfRule>
    <cfRule type="containsText" dxfId="9" priority="25" operator="containsText" text="3. Moderado">
      <formula>NOT(ISERROR(SEARCH(("3. Moderado"),(AB9))))</formula>
    </cfRule>
    <cfRule type="containsText" dxfId="8" priority="26" operator="containsText" text="2. Menor">
      <formula>NOT(ISERROR(SEARCH(("2. Menor"),(AB9))))</formula>
    </cfRule>
    <cfRule type="containsText" dxfId="7" priority="27" operator="containsText" text="1. Insignificante">
      <formula>NOT(ISERROR(SEARCH(("1. Insignificante"),(AB9))))</formula>
    </cfRule>
    <cfRule type="containsText" dxfId="6" priority="28" operator="containsText" text="5. Catastrófico">
      <formula>NOT(ISERROR(SEARCH(("5. Catastrófico"),(AB9))))</formula>
    </cfRule>
  </conditionalFormatting>
  <conditionalFormatting sqref="AE9:AH158">
    <cfRule type="containsText" dxfId="5" priority="29" operator="containsText" text="Riesgo Alto">
      <formula>NOT(ISERROR(SEARCH(("Riesgo Alto"),(AE9))))</formula>
    </cfRule>
    <cfRule type="containsText" dxfId="4" priority="30" operator="containsText" text="Riesgo Bajo">
      <formula>NOT(ISERROR(SEARCH(("Riesgo Bajo"),(AE9))))</formula>
    </cfRule>
    <cfRule type="containsText" dxfId="3" priority="31" operator="containsText" text="Riesgo Extremo">
      <formula>NOT(ISERROR(SEARCH(("Riesgo Extremo"),(AE9))))</formula>
    </cfRule>
    <cfRule type="containsText" dxfId="2" priority="32" operator="containsText" text="Riesgo Moderado">
      <formula>NOT(ISERROR(SEARCH(("Riesgo Moderado"),(AE9))))</formula>
    </cfRule>
  </conditionalFormatting>
  <conditionalFormatting sqref="AI9:AI158">
    <cfRule type="containsText" dxfId="1" priority="33" operator="containsText" text="Se debe generar Plan de Tratamiento">
      <formula>NOT(ISERROR(SEARCH(("Se debe generar Plan de Tratamiento"),(AI9))))</formula>
    </cfRule>
    <cfRule type="containsText" dxfId="0" priority="34" operator="containsText" text="Se debe realizar revisión anual">
      <formula>NOT(ISERROR(SEARCH(("Se debe realizar revisión anual"),(AI9))))</formula>
    </cfRule>
  </conditionalFormatting>
  <dataValidations count="1">
    <dataValidation type="list" allowBlank="1" showErrorMessage="1" sqref="Q9:Q158 S9:S158 U9:U158 W9:W158">
      <formula1>$AR$9:$AR$10</formula1>
    </dataValidation>
  </dataValidations>
  <pageMargins left="0.7" right="0.7" top="0.75" bottom="0.75" header="0" footer="0"/>
  <pageSetup orientation="portrait"/>
  <drawing r:id="rId1"/>
  <legacyDrawing r:id="rId2"/>
  <extLst>
    <ext xmlns:x14="http://schemas.microsoft.com/office/spreadsheetml/2009/9/main" uri="{CCE6A557-97BC-4b89-ADB6-D9C93CAAB3DF}">
      <x14:dataValidations xmlns:xm="http://schemas.microsoft.com/office/excel/2006/main" count="6">
        <x14:dataValidation type="list" allowBlank="1" showErrorMessage="1">
          <x14:formula1>
            <xm:f>Amenazas_Vulnerabildades!$K$3:$K$16</xm:f>
          </x14:formula1>
          <xm:sqref>I9:I158</xm:sqref>
        </x14:dataValidation>
        <x14:dataValidation type="list" allowBlank="1" showErrorMessage="1">
          <x14:formula1>
            <xm:f>Amenazas_Vulnerabildades!$F$3:$F$87</xm:f>
          </x14:formula1>
          <xm:sqref>H9:H10</xm:sqref>
        </x14:dataValidation>
        <x14:dataValidation type="list" allowBlank="1" showErrorMessage="1">
          <x14:formula1>
            <xm:f>'Criterios CID'!$BC$16:$BC$20</xm:f>
          </x14:formula1>
          <xm:sqref>L9:L158 AB9:AB158</xm:sqref>
        </x14:dataValidation>
        <x14:dataValidation type="list" allowBlank="1" showErrorMessage="1">
          <x14:formula1>
            <xm:f>Amenazas_Vulnerabildades!$C$3:$C$73</xm:f>
          </x14:formula1>
          <xm:sqref>G9:G158</xm:sqref>
        </x14:dataValidation>
        <x14:dataValidation type="list" allowBlank="1" showErrorMessage="1">
          <x14:formula1>
            <xm:f>'Criterios CID'!$BK$22:$BK$24</xm:f>
          </x14:formula1>
          <xm:sqref>F9:F158</xm:sqref>
        </x14:dataValidation>
        <x14:dataValidation type="list" allowBlank="1" showErrorMessage="1">
          <x14:formula1>
            <xm:f>'Criterios CID'!$BB$6:$BB$10</xm:f>
          </x14:formula1>
          <xm:sqref>J9:J158 Z9:Z158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W1000"/>
  <sheetViews>
    <sheetView topLeftCell="BO1" workbookViewId="0">
      <selection activeCell="BW4" sqref="BW4"/>
    </sheetView>
  </sheetViews>
  <sheetFormatPr baseColWidth="10" defaultColWidth="12.625" defaultRowHeight="15" customHeight="1" x14ac:dyDescent="0.2"/>
  <cols>
    <col min="1" max="1" width="15.125" customWidth="1"/>
    <col min="2" max="2" width="35.375" customWidth="1"/>
    <col min="3" max="3" width="29.875" customWidth="1"/>
    <col min="4" max="4" width="24.375" customWidth="1"/>
    <col min="5" max="5" width="35.5" customWidth="1"/>
    <col min="6" max="6" width="33.875" customWidth="1"/>
    <col min="7" max="7" width="16" customWidth="1"/>
    <col min="8" max="8" width="15.875" customWidth="1"/>
    <col min="9" max="9" width="17.625" customWidth="1"/>
    <col min="10" max="10" width="18.125" customWidth="1"/>
    <col min="11" max="11" width="14.625" customWidth="1"/>
    <col min="12" max="12" width="11.375" customWidth="1"/>
    <col min="13" max="13" width="11.875" customWidth="1"/>
    <col min="14" max="14" width="15.125" customWidth="1"/>
    <col min="15" max="15" width="19.125" customWidth="1"/>
    <col min="16" max="16" width="15.875" customWidth="1"/>
    <col min="17" max="17" width="13.875" customWidth="1"/>
    <col min="18" max="18" width="18.125" customWidth="1"/>
    <col min="19" max="19" width="11.875" customWidth="1"/>
    <col min="20" max="20" width="15" customWidth="1"/>
    <col min="21" max="21" width="18.125" customWidth="1"/>
    <col min="22" max="22" width="18.625" customWidth="1"/>
    <col min="23" max="23" width="19.125" customWidth="1"/>
    <col min="24" max="24" width="15.125" customWidth="1"/>
    <col min="25" max="25" width="18.5" customWidth="1"/>
    <col min="26" max="26" width="14.5" customWidth="1"/>
    <col min="27" max="27" width="15.625" customWidth="1"/>
    <col min="28" max="28" width="19.125" customWidth="1"/>
    <col min="29" max="29" width="18.625" customWidth="1"/>
    <col min="30" max="31" width="18.125" customWidth="1"/>
    <col min="32" max="35" width="22.5" customWidth="1"/>
    <col min="36" max="41" width="26.875" customWidth="1"/>
    <col min="42" max="42" width="36.625" customWidth="1"/>
    <col min="43" max="75" width="26.875" customWidth="1"/>
  </cols>
  <sheetData>
    <row r="1" spans="1:75" ht="15" customHeight="1" thickBot="1" x14ac:dyDescent="0.25"/>
    <row r="2" spans="1:75" ht="31.5" customHeight="1" thickBot="1" x14ac:dyDescent="0.25">
      <c r="A2" s="339" t="s">
        <v>418</v>
      </c>
      <c r="B2" s="337"/>
      <c r="C2" s="337"/>
      <c r="D2" s="337"/>
      <c r="E2" s="337"/>
      <c r="F2" s="337"/>
      <c r="G2" s="337"/>
      <c r="H2" s="337"/>
      <c r="I2" s="340"/>
      <c r="J2" s="339" t="s">
        <v>419</v>
      </c>
      <c r="K2" s="337"/>
      <c r="L2" s="337"/>
      <c r="M2" s="337"/>
      <c r="N2" s="337"/>
      <c r="O2" s="337"/>
      <c r="P2" s="337"/>
      <c r="Q2" s="337"/>
      <c r="R2" s="337"/>
      <c r="S2" s="337"/>
      <c r="T2" s="337"/>
      <c r="U2" s="340"/>
      <c r="V2" s="339" t="s">
        <v>420</v>
      </c>
      <c r="W2" s="337"/>
      <c r="X2" s="337"/>
      <c r="Y2" s="337"/>
      <c r="Z2" s="337"/>
      <c r="AA2" s="340"/>
      <c r="AB2" s="339" t="s">
        <v>421</v>
      </c>
      <c r="AC2" s="340"/>
      <c r="AD2" s="339" t="s">
        <v>422</v>
      </c>
      <c r="AE2" s="340"/>
      <c r="AF2" s="339" t="s">
        <v>423</v>
      </c>
      <c r="AG2" s="337"/>
      <c r="AH2" s="337"/>
      <c r="AI2" s="338"/>
      <c r="AJ2" s="339" t="s">
        <v>424</v>
      </c>
      <c r="AK2" s="340"/>
      <c r="AL2" s="339" t="s">
        <v>425</v>
      </c>
      <c r="AM2" s="337"/>
      <c r="AN2" s="337"/>
      <c r="AO2" s="337"/>
      <c r="AP2" s="337"/>
      <c r="AQ2" s="340"/>
      <c r="AR2" s="339" t="s">
        <v>426</v>
      </c>
      <c r="AS2" s="337"/>
      <c r="AT2" s="337"/>
      <c r="AU2" s="337"/>
      <c r="AV2" s="337"/>
      <c r="AW2" s="337"/>
      <c r="AX2" s="337"/>
      <c r="AY2" s="340"/>
      <c r="AZ2" s="339" t="s">
        <v>427</v>
      </c>
      <c r="BA2" s="337"/>
      <c r="BB2" s="340"/>
      <c r="BC2" s="339" t="s">
        <v>428</v>
      </c>
      <c r="BD2" s="337"/>
      <c r="BE2" s="340"/>
      <c r="BF2" s="35"/>
      <c r="BG2" s="341" t="s">
        <v>429</v>
      </c>
      <c r="BH2" s="337"/>
      <c r="BI2" s="337"/>
      <c r="BJ2" s="337"/>
      <c r="BK2" s="338"/>
      <c r="BL2" s="339" t="s">
        <v>430</v>
      </c>
      <c r="BM2" s="337"/>
      <c r="BN2" s="337"/>
      <c r="BO2" s="337"/>
      <c r="BP2" s="337"/>
      <c r="BQ2" s="337"/>
      <c r="BR2" s="337"/>
      <c r="BS2" s="337"/>
      <c r="BT2" s="337"/>
      <c r="BU2" s="337"/>
      <c r="BV2" s="337"/>
      <c r="BW2" s="340"/>
    </row>
    <row r="3" spans="1:75" ht="157.5" customHeight="1" thickBot="1" x14ac:dyDescent="0.25">
      <c r="A3" s="36" t="s">
        <v>2</v>
      </c>
      <c r="B3" s="37" t="s">
        <v>431</v>
      </c>
      <c r="C3" s="37" t="s">
        <v>27</v>
      </c>
      <c r="D3" s="37" t="s">
        <v>432</v>
      </c>
      <c r="E3" s="37" t="s">
        <v>433</v>
      </c>
      <c r="F3" s="38" t="s">
        <v>434</v>
      </c>
      <c r="G3" s="38" t="s">
        <v>435</v>
      </c>
      <c r="H3" s="38" t="s">
        <v>436</v>
      </c>
      <c r="I3" s="39" t="s">
        <v>437</v>
      </c>
      <c r="J3" s="40" t="s">
        <v>438</v>
      </c>
      <c r="K3" s="38" t="s">
        <v>439</v>
      </c>
      <c r="L3" s="38" t="s">
        <v>440</v>
      </c>
      <c r="M3" s="38" t="s">
        <v>441</v>
      </c>
      <c r="N3" s="38" t="s">
        <v>442</v>
      </c>
      <c r="O3" s="38" t="s">
        <v>443</v>
      </c>
      <c r="P3" s="37" t="s">
        <v>444</v>
      </c>
      <c r="Q3" s="38" t="s">
        <v>445</v>
      </c>
      <c r="R3" s="38" t="s">
        <v>446</v>
      </c>
      <c r="S3" s="38" t="s">
        <v>447</v>
      </c>
      <c r="T3" s="38" t="s">
        <v>448</v>
      </c>
      <c r="U3" s="41" t="s">
        <v>449</v>
      </c>
      <c r="V3" s="38" t="s">
        <v>450</v>
      </c>
      <c r="W3" s="38" t="s">
        <v>451</v>
      </c>
      <c r="X3" s="38" t="s">
        <v>444</v>
      </c>
      <c r="Y3" s="38" t="s">
        <v>445</v>
      </c>
      <c r="Z3" s="38" t="s">
        <v>452</v>
      </c>
      <c r="AA3" s="39" t="s">
        <v>443</v>
      </c>
      <c r="AB3" s="40" t="s">
        <v>453</v>
      </c>
      <c r="AC3" s="42" t="s">
        <v>454</v>
      </c>
      <c r="AD3" s="40" t="s">
        <v>25</v>
      </c>
      <c r="AE3" s="42" t="s">
        <v>26</v>
      </c>
      <c r="AF3" s="42" t="s">
        <v>455</v>
      </c>
      <c r="AG3" s="38" t="s">
        <v>456</v>
      </c>
      <c r="AH3" s="38" t="s">
        <v>457</v>
      </c>
      <c r="AI3" s="39" t="s">
        <v>458</v>
      </c>
      <c r="AJ3" s="40" t="s">
        <v>459</v>
      </c>
      <c r="AK3" s="42" t="s">
        <v>460</v>
      </c>
      <c r="AL3" s="38" t="s">
        <v>461</v>
      </c>
      <c r="AM3" s="38" t="s">
        <v>462</v>
      </c>
      <c r="AN3" s="38" t="s">
        <v>463</v>
      </c>
      <c r="AO3" s="38" t="s">
        <v>464</v>
      </c>
      <c r="AP3" s="38" t="s">
        <v>465</v>
      </c>
      <c r="AQ3" s="41" t="s">
        <v>466</v>
      </c>
      <c r="AR3" s="38" t="s">
        <v>467</v>
      </c>
      <c r="AS3" s="38" t="s">
        <v>468</v>
      </c>
      <c r="AT3" s="38" t="s">
        <v>469</v>
      </c>
      <c r="AU3" s="38" t="s">
        <v>470</v>
      </c>
      <c r="AV3" s="38" t="s">
        <v>471</v>
      </c>
      <c r="AW3" s="38" t="s">
        <v>472</v>
      </c>
      <c r="AX3" s="38" t="s">
        <v>473</v>
      </c>
      <c r="AY3" s="41" t="s">
        <v>474</v>
      </c>
      <c r="AZ3" s="38" t="s">
        <v>475</v>
      </c>
      <c r="BA3" s="38" t="s">
        <v>476</v>
      </c>
      <c r="BB3" s="41" t="s">
        <v>477</v>
      </c>
      <c r="BC3" s="38" t="s">
        <v>478</v>
      </c>
      <c r="BD3" s="38" t="s">
        <v>479</v>
      </c>
      <c r="BE3" s="41" t="s">
        <v>480</v>
      </c>
      <c r="BF3" s="38" t="s">
        <v>481</v>
      </c>
      <c r="BG3" s="38" t="s">
        <v>482</v>
      </c>
      <c r="BH3" s="38" t="s">
        <v>440</v>
      </c>
      <c r="BI3" s="38" t="s">
        <v>483</v>
      </c>
      <c r="BJ3" s="38" t="s">
        <v>484</v>
      </c>
      <c r="BK3" s="39" t="s">
        <v>485</v>
      </c>
      <c r="BL3" s="40" t="s">
        <v>486</v>
      </c>
      <c r="BM3" s="37" t="s">
        <v>487</v>
      </c>
      <c r="BN3" s="37" t="s">
        <v>440</v>
      </c>
      <c r="BO3" s="37" t="s">
        <v>443</v>
      </c>
      <c r="BP3" s="37" t="s">
        <v>445</v>
      </c>
      <c r="BQ3" s="37" t="s">
        <v>446</v>
      </c>
      <c r="BR3" s="37" t="s">
        <v>447</v>
      </c>
      <c r="BS3" s="37" t="s">
        <v>488</v>
      </c>
      <c r="BT3" s="37" t="s">
        <v>449</v>
      </c>
      <c r="BU3" s="37" t="s">
        <v>484</v>
      </c>
      <c r="BV3" s="37" t="s">
        <v>489</v>
      </c>
      <c r="BW3" s="41" t="s">
        <v>485</v>
      </c>
    </row>
    <row r="4" spans="1:75" ht="51" x14ac:dyDescent="0.2">
      <c r="A4" s="43">
        <v>1</v>
      </c>
      <c r="B4" s="43" t="s">
        <v>490</v>
      </c>
      <c r="C4" s="43" t="s">
        <v>48</v>
      </c>
      <c r="D4" s="43" t="s">
        <v>491</v>
      </c>
      <c r="E4" s="44" t="s">
        <v>492</v>
      </c>
      <c r="F4" s="44" t="s">
        <v>493</v>
      </c>
      <c r="G4" s="44" t="s">
        <v>494</v>
      </c>
      <c r="H4" s="44"/>
      <c r="I4" s="44"/>
      <c r="J4" s="44" t="s">
        <v>495</v>
      </c>
      <c r="K4" s="44"/>
      <c r="L4" s="44"/>
      <c r="M4" s="44"/>
      <c r="N4" s="44" t="s">
        <v>493</v>
      </c>
      <c r="O4" s="44"/>
      <c r="P4" s="44"/>
      <c r="Q4" s="44"/>
      <c r="R4" s="44"/>
      <c r="S4" s="44"/>
      <c r="T4" s="44"/>
      <c r="U4" s="44"/>
      <c r="V4" s="45" t="s">
        <v>496</v>
      </c>
      <c r="W4" s="44"/>
      <c r="X4" s="44"/>
      <c r="Y4" s="44"/>
      <c r="Z4" s="46" t="s">
        <v>497</v>
      </c>
      <c r="AA4" s="44"/>
      <c r="AB4" s="45" t="s">
        <v>498</v>
      </c>
      <c r="AC4" s="45"/>
      <c r="AD4" s="14" t="s">
        <v>495</v>
      </c>
      <c r="AE4" s="14" t="s">
        <v>495</v>
      </c>
      <c r="AF4" s="14"/>
      <c r="AG4" s="44"/>
      <c r="AH4" s="44"/>
      <c r="AI4" s="44"/>
      <c r="AJ4" s="44"/>
      <c r="AK4" s="44"/>
      <c r="AL4" s="44"/>
      <c r="AM4" s="44"/>
      <c r="AN4" s="44"/>
      <c r="AO4" s="44"/>
      <c r="AP4" s="44"/>
      <c r="AQ4" s="44"/>
      <c r="AR4" s="44"/>
      <c r="AS4" s="44"/>
      <c r="AT4" s="44"/>
      <c r="AU4" s="44"/>
      <c r="AV4" s="44"/>
      <c r="AW4" s="44"/>
      <c r="AX4" s="44"/>
      <c r="AY4" s="44"/>
      <c r="AZ4" s="44"/>
      <c r="BA4" s="44"/>
      <c r="BB4" s="44"/>
      <c r="BC4" s="44"/>
      <c r="BD4" s="46" t="s">
        <v>499</v>
      </c>
      <c r="BE4" s="46" t="s">
        <v>500</v>
      </c>
      <c r="BF4" s="46" t="s">
        <v>495</v>
      </c>
      <c r="BG4" s="44"/>
      <c r="BH4" s="44"/>
      <c r="BI4" s="44"/>
      <c r="BJ4" s="44"/>
      <c r="BK4" s="47" t="s">
        <v>501</v>
      </c>
      <c r="BL4" s="44" t="s">
        <v>495</v>
      </c>
      <c r="BM4" s="14"/>
      <c r="BN4" s="14"/>
      <c r="BO4" s="14"/>
      <c r="BP4" s="14"/>
      <c r="BQ4" s="14"/>
      <c r="BR4" s="14"/>
      <c r="BS4" s="14"/>
      <c r="BT4" s="14"/>
      <c r="BU4" s="14"/>
      <c r="BV4" s="44"/>
      <c r="BW4" s="47" t="s">
        <v>501</v>
      </c>
    </row>
    <row r="5" spans="1:75" x14ac:dyDescent="0.25">
      <c r="A5" s="33"/>
      <c r="B5" s="33"/>
      <c r="C5" s="33"/>
      <c r="D5" s="33"/>
      <c r="E5" s="33"/>
      <c r="F5" s="33"/>
      <c r="G5" s="33"/>
      <c r="H5" s="33"/>
      <c r="I5" s="33"/>
      <c r="J5" s="33"/>
      <c r="K5" s="33"/>
      <c r="L5" s="33"/>
      <c r="M5" s="33"/>
      <c r="N5" s="33"/>
      <c r="O5" s="33"/>
      <c r="P5" s="33"/>
      <c r="Q5" s="33"/>
      <c r="R5" s="33"/>
      <c r="S5" s="33"/>
      <c r="T5" s="33"/>
      <c r="U5" s="33"/>
      <c r="V5" s="33"/>
      <c r="W5" s="33"/>
      <c r="X5" s="33"/>
      <c r="Y5" s="33"/>
      <c r="Z5" s="33"/>
      <c r="AA5" s="33"/>
      <c r="AB5" s="33"/>
      <c r="AC5" s="33"/>
      <c r="AD5" s="33"/>
      <c r="AE5" s="33"/>
      <c r="AF5" s="33"/>
      <c r="AG5" s="33"/>
      <c r="AH5" s="33"/>
      <c r="AI5" s="33"/>
      <c r="AJ5" s="33"/>
      <c r="AK5" s="33"/>
      <c r="AL5" s="33"/>
      <c r="AM5" s="33"/>
      <c r="AN5" s="33"/>
      <c r="AO5" s="33"/>
      <c r="AP5" s="33"/>
      <c r="AQ5" s="33"/>
      <c r="AR5" s="33"/>
      <c r="AS5" s="33"/>
      <c r="AT5" s="33"/>
      <c r="AU5" s="33"/>
      <c r="AV5" s="33"/>
      <c r="AW5" s="33"/>
      <c r="AX5" s="33"/>
      <c r="AY5" s="33"/>
      <c r="AZ5" s="33"/>
      <c r="BA5" s="33"/>
      <c r="BB5" s="33"/>
      <c r="BC5" s="33"/>
      <c r="BD5" s="33"/>
      <c r="BE5" s="33"/>
      <c r="BF5" s="33"/>
      <c r="BG5" s="33"/>
      <c r="BH5" s="33"/>
      <c r="BI5" s="33"/>
      <c r="BJ5" s="33"/>
      <c r="BK5" s="33"/>
      <c r="BL5" s="33"/>
      <c r="BM5" s="33"/>
      <c r="BN5" s="33"/>
      <c r="BO5" s="33"/>
      <c r="BP5" s="33"/>
      <c r="BQ5" s="33"/>
      <c r="BR5" s="33"/>
      <c r="BS5" s="33"/>
      <c r="BT5" s="33"/>
      <c r="BU5" s="33"/>
      <c r="BV5" s="33"/>
      <c r="BW5" s="33"/>
    </row>
    <row r="6" spans="1:75" x14ac:dyDescent="0.25">
      <c r="A6" s="33"/>
      <c r="B6" s="33"/>
      <c r="C6" s="33"/>
      <c r="D6" s="33"/>
      <c r="E6" s="33"/>
      <c r="F6" s="33"/>
      <c r="G6" s="33"/>
      <c r="H6" s="33"/>
      <c r="I6" s="33"/>
      <c r="J6" s="33"/>
      <c r="K6" s="33"/>
      <c r="L6" s="33"/>
      <c r="M6" s="33"/>
      <c r="N6" s="33"/>
      <c r="O6" s="33"/>
      <c r="P6" s="33"/>
      <c r="Q6" s="33"/>
      <c r="R6" s="33"/>
      <c r="S6" s="33"/>
      <c r="T6" s="33"/>
      <c r="U6" s="33"/>
      <c r="V6" s="33"/>
      <c r="W6" s="33"/>
      <c r="X6" s="33"/>
      <c r="Y6" s="33"/>
      <c r="Z6" s="33"/>
      <c r="AA6" s="33"/>
      <c r="AB6" s="33"/>
      <c r="AC6" s="33"/>
      <c r="AD6" s="33"/>
      <c r="AE6" s="33"/>
      <c r="AF6" s="33"/>
      <c r="AG6" s="33"/>
      <c r="AH6" s="33"/>
      <c r="AI6" s="33"/>
      <c r="AJ6" s="33"/>
      <c r="AK6" s="33"/>
      <c r="AL6" s="33"/>
      <c r="AM6" s="33"/>
      <c r="AN6" s="33"/>
      <c r="AO6" s="33"/>
      <c r="AP6" s="33"/>
      <c r="AQ6" s="33"/>
      <c r="AR6" s="33"/>
      <c r="AS6" s="33"/>
      <c r="AT6" s="33"/>
      <c r="AU6" s="33"/>
      <c r="AV6" s="33"/>
      <c r="AW6" s="33"/>
      <c r="AX6" s="33"/>
      <c r="AY6" s="33"/>
      <c r="AZ6" s="33"/>
      <c r="BA6" s="33"/>
      <c r="BB6" s="33"/>
      <c r="BC6" s="33"/>
      <c r="BD6" s="33"/>
      <c r="BE6" s="33"/>
      <c r="BF6" s="33"/>
      <c r="BG6" s="33"/>
      <c r="BH6" s="33"/>
      <c r="BI6" s="33"/>
      <c r="BJ6" s="33"/>
      <c r="BK6" s="33"/>
      <c r="BL6" s="33"/>
      <c r="BM6" s="33"/>
      <c r="BN6" s="33"/>
      <c r="BO6" s="33"/>
      <c r="BP6" s="33"/>
      <c r="BQ6" s="33"/>
      <c r="BR6" s="33"/>
      <c r="BS6" s="33"/>
      <c r="BT6" s="33"/>
      <c r="BU6" s="33"/>
      <c r="BV6" s="33"/>
      <c r="BW6" s="33"/>
    </row>
    <row r="7" spans="1:75" x14ac:dyDescent="0.25">
      <c r="A7" s="33"/>
      <c r="B7" s="33"/>
      <c r="C7" s="33"/>
      <c r="D7" s="33"/>
      <c r="E7" s="33"/>
      <c r="F7" s="33"/>
      <c r="G7" s="33"/>
      <c r="H7" s="33"/>
      <c r="I7" s="33"/>
      <c r="J7" s="33"/>
      <c r="K7" s="33"/>
      <c r="L7" s="33"/>
      <c r="M7" s="33"/>
      <c r="N7" s="33"/>
      <c r="O7" s="33"/>
      <c r="P7" s="33"/>
      <c r="Q7" s="33"/>
      <c r="R7" s="33"/>
      <c r="S7" s="33"/>
      <c r="T7" s="33"/>
      <c r="U7" s="33"/>
      <c r="V7" s="33"/>
      <c r="W7" s="33"/>
      <c r="X7" s="33"/>
      <c r="Y7" s="33"/>
      <c r="Z7" s="33"/>
      <c r="AA7" s="33"/>
      <c r="AB7" s="33"/>
      <c r="AC7" s="33"/>
      <c r="AD7" s="33"/>
      <c r="AE7" s="33"/>
      <c r="AF7" s="33"/>
      <c r="AG7" s="33"/>
      <c r="AH7" s="33"/>
      <c r="AI7" s="33"/>
      <c r="AJ7" s="33"/>
      <c r="AK7" s="33"/>
      <c r="AL7" s="33"/>
      <c r="AM7" s="33"/>
      <c r="AN7" s="33"/>
      <c r="AO7" s="33"/>
      <c r="AP7" s="33"/>
      <c r="AQ7" s="33"/>
      <c r="AR7" s="33"/>
      <c r="AS7" s="33"/>
      <c r="AT7" s="33"/>
      <c r="AU7" s="33"/>
      <c r="AV7" s="33"/>
      <c r="AW7" s="33"/>
      <c r="AX7" s="33"/>
      <c r="AY7" s="33"/>
      <c r="AZ7" s="33"/>
      <c r="BA7" s="33"/>
      <c r="BB7" s="33"/>
      <c r="BC7" s="33"/>
      <c r="BD7" s="33"/>
      <c r="BE7" s="33"/>
      <c r="BF7" s="33"/>
      <c r="BG7" s="33"/>
      <c r="BH7" s="33"/>
      <c r="BI7" s="33"/>
      <c r="BJ7" s="33"/>
      <c r="BK7" s="33"/>
      <c r="BL7" s="33"/>
      <c r="BM7" s="33"/>
      <c r="BN7" s="33"/>
      <c r="BO7" s="33"/>
      <c r="BP7" s="33"/>
      <c r="BQ7" s="33"/>
      <c r="BR7" s="33"/>
      <c r="BS7" s="33"/>
      <c r="BT7" s="33"/>
      <c r="BU7" s="33"/>
      <c r="BV7" s="33"/>
      <c r="BW7" s="33"/>
    </row>
    <row r="8" spans="1:75" x14ac:dyDescent="0.25">
      <c r="A8" s="33"/>
      <c r="B8" s="33"/>
      <c r="C8" s="33"/>
      <c r="D8" s="33"/>
      <c r="E8" s="33"/>
      <c r="F8" s="33"/>
      <c r="G8" s="33"/>
      <c r="H8" s="33"/>
      <c r="I8" s="33"/>
      <c r="J8" s="33"/>
      <c r="K8" s="33"/>
      <c r="L8" s="33"/>
      <c r="M8" s="33"/>
      <c r="N8" s="33"/>
      <c r="O8" s="33"/>
      <c r="P8" s="33"/>
      <c r="Q8" s="33"/>
      <c r="R8" s="33"/>
      <c r="S8" s="33"/>
      <c r="T8" s="33"/>
      <c r="U8" s="33"/>
      <c r="V8" s="33"/>
      <c r="W8" s="33"/>
      <c r="X8" s="33"/>
      <c r="Y8" s="33"/>
      <c r="Z8" s="33"/>
      <c r="AA8" s="33"/>
      <c r="AB8" s="33"/>
      <c r="AC8" s="33"/>
      <c r="AD8" s="33"/>
      <c r="AE8" s="33"/>
      <c r="AF8" s="33"/>
      <c r="AG8" s="33"/>
      <c r="AH8" s="33"/>
      <c r="AI8" s="33"/>
      <c r="AJ8" s="33"/>
      <c r="AK8" s="33"/>
      <c r="AL8" s="33"/>
      <c r="AM8" s="33"/>
      <c r="AN8" s="33"/>
      <c r="AO8" s="33"/>
      <c r="AP8" s="33"/>
      <c r="AQ8" s="33"/>
      <c r="AR8" s="33"/>
      <c r="AS8" s="33"/>
      <c r="AT8" s="33"/>
      <c r="AU8" s="33"/>
      <c r="AV8" s="33"/>
      <c r="AW8" s="33"/>
      <c r="AX8" s="33"/>
      <c r="AY8" s="33"/>
      <c r="AZ8" s="33"/>
      <c r="BA8" s="33"/>
      <c r="BB8" s="33"/>
      <c r="BC8" s="33"/>
      <c r="BD8" s="33"/>
      <c r="BE8" s="33"/>
      <c r="BF8" s="33"/>
      <c r="BG8" s="33"/>
      <c r="BH8" s="33"/>
      <c r="BI8" s="33"/>
      <c r="BJ8" s="33"/>
      <c r="BK8" s="33"/>
      <c r="BL8" s="33"/>
      <c r="BM8" s="33"/>
      <c r="BN8" s="33"/>
      <c r="BO8" s="33"/>
      <c r="BP8" s="33"/>
      <c r="BQ8" s="33"/>
      <c r="BR8" s="33"/>
      <c r="BS8" s="33"/>
      <c r="BT8" s="33"/>
      <c r="BU8" s="33"/>
      <c r="BV8" s="33"/>
      <c r="BW8" s="33"/>
    </row>
    <row r="9" spans="1:75" x14ac:dyDescent="0.25">
      <c r="A9" s="33"/>
      <c r="B9" s="33"/>
      <c r="C9" s="33"/>
      <c r="D9" s="33"/>
      <c r="E9" s="33"/>
      <c r="F9" s="33"/>
      <c r="G9" s="33"/>
      <c r="H9" s="33"/>
      <c r="I9" s="33"/>
      <c r="J9" s="33"/>
      <c r="K9" s="33"/>
      <c r="L9" s="33"/>
      <c r="M9" s="33"/>
      <c r="N9" s="33"/>
      <c r="O9" s="33"/>
      <c r="P9" s="33"/>
      <c r="Q9" s="33"/>
      <c r="R9" s="33"/>
      <c r="S9" s="33"/>
      <c r="T9" s="33"/>
      <c r="U9" s="33"/>
      <c r="V9" s="33"/>
      <c r="W9" s="33"/>
      <c r="X9" s="33"/>
      <c r="Y9" s="33"/>
      <c r="Z9" s="33"/>
      <c r="AA9" s="33"/>
      <c r="AB9" s="33"/>
      <c r="AC9" s="33"/>
      <c r="AD9" s="33"/>
      <c r="AE9" s="33"/>
      <c r="AF9" s="33"/>
      <c r="AG9" s="33"/>
      <c r="AH9" s="33"/>
      <c r="AI9" s="33"/>
      <c r="AJ9" s="33"/>
      <c r="AK9" s="33"/>
      <c r="AL9" s="33"/>
      <c r="AM9" s="33"/>
      <c r="AN9" s="33"/>
      <c r="AO9" s="33"/>
      <c r="AP9" s="33"/>
      <c r="AQ9" s="33"/>
      <c r="AR9" s="33"/>
      <c r="AS9" s="33"/>
      <c r="AT9" s="33"/>
      <c r="AU9" s="33"/>
      <c r="AV9" s="33"/>
      <c r="AW9" s="33"/>
      <c r="AX9" s="33"/>
      <c r="AY9" s="33"/>
      <c r="AZ9" s="33"/>
      <c r="BA9" s="33"/>
      <c r="BB9" s="33"/>
      <c r="BC9" s="33"/>
      <c r="BD9" s="33"/>
      <c r="BE9" s="33"/>
      <c r="BF9" s="33"/>
      <c r="BG9" s="33"/>
      <c r="BH9" s="33"/>
      <c r="BI9" s="33"/>
      <c r="BJ9" s="33"/>
      <c r="BK9" s="33"/>
      <c r="BL9" s="33"/>
      <c r="BM9" s="33"/>
      <c r="BN9" s="33"/>
      <c r="BO9" s="33"/>
      <c r="BP9" s="33"/>
      <c r="BQ9" s="33"/>
      <c r="BR9" s="33"/>
      <c r="BS9" s="33"/>
      <c r="BT9" s="33"/>
      <c r="BU9" s="33"/>
      <c r="BV9" s="33"/>
      <c r="BW9" s="33"/>
    </row>
    <row r="10" spans="1:75" x14ac:dyDescent="0.25">
      <c r="A10" s="33"/>
      <c r="B10" s="33"/>
      <c r="C10" s="33"/>
      <c r="D10" s="33"/>
      <c r="E10" s="33"/>
      <c r="F10" s="33"/>
      <c r="G10" s="33"/>
      <c r="H10" s="33"/>
      <c r="I10" s="33"/>
      <c r="J10" s="33"/>
      <c r="K10" s="33"/>
      <c r="L10" s="33"/>
      <c r="M10" s="33"/>
      <c r="N10" s="33"/>
      <c r="O10" s="33"/>
      <c r="P10" s="33"/>
      <c r="Q10" s="33"/>
      <c r="R10" s="33"/>
      <c r="S10" s="33"/>
      <c r="T10" s="33"/>
      <c r="U10" s="33"/>
      <c r="V10" s="33"/>
      <c r="W10" s="33"/>
      <c r="X10" s="33"/>
      <c r="Y10" s="33"/>
      <c r="Z10" s="33"/>
      <c r="AA10" s="33"/>
      <c r="AB10" s="33"/>
      <c r="AC10" s="33"/>
      <c r="AD10" s="33"/>
      <c r="AE10" s="33"/>
      <c r="AF10" s="33"/>
      <c r="AG10" s="33"/>
      <c r="AH10" s="33"/>
      <c r="AI10" s="33"/>
      <c r="AJ10" s="33"/>
      <c r="AK10" s="33"/>
      <c r="AL10" s="33"/>
      <c r="AM10" s="33"/>
      <c r="AN10" s="33"/>
      <c r="AO10" s="33"/>
      <c r="AP10" s="33"/>
      <c r="AQ10" s="33"/>
      <c r="AR10" s="33"/>
      <c r="AS10" s="33"/>
      <c r="AT10" s="33"/>
      <c r="AU10" s="33"/>
      <c r="AV10" s="33"/>
      <c r="AW10" s="33"/>
      <c r="AX10" s="33"/>
      <c r="AY10" s="33"/>
      <c r="AZ10" s="33"/>
      <c r="BA10" s="33"/>
      <c r="BB10" s="33"/>
      <c r="BC10" s="33"/>
      <c r="BD10" s="33"/>
      <c r="BE10" s="33"/>
      <c r="BF10" s="33"/>
      <c r="BG10" s="33"/>
      <c r="BH10" s="33"/>
      <c r="BI10" s="33"/>
      <c r="BJ10" s="33"/>
      <c r="BK10" s="33"/>
      <c r="BL10" s="33"/>
      <c r="BM10" s="33"/>
      <c r="BN10" s="33"/>
      <c r="BO10" s="33"/>
      <c r="BP10" s="33"/>
      <c r="BQ10" s="33"/>
      <c r="BR10" s="33"/>
      <c r="BS10" s="33"/>
      <c r="BT10" s="33"/>
      <c r="BU10" s="33"/>
      <c r="BV10" s="33"/>
      <c r="BW10" s="33"/>
    </row>
    <row r="11" spans="1:75" x14ac:dyDescent="0.25">
      <c r="A11" s="33"/>
      <c r="B11" s="33"/>
      <c r="C11" s="33"/>
      <c r="D11" s="33"/>
      <c r="E11" s="33"/>
      <c r="F11" s="33"/>
      <c r="G11" s="33"/>
      <c r="H11" s="33"/>
      <c r="I11" s="33"/>
      <c r="J11" s="33"/>
      <c r="K11" s="33"/>
      <c r="L11" s="33"/>
      <c r="M11" s="33"/>
      <c r="N11" s="33"/>
      <c r="O11" s="33"/>
      <c r="P11" s="33"/>
      <c r="Q11" s="33"/>
      <c r="R11" s="33"/>
      <c r="S11" s="33"/>
      <c r="T11" s="33"/>
      <c r="U11" s="33"/>
      <c r="V11" s="33"/>
      <c r="W11" s="33"/>
      <c r="X11" s="33"/>
      <c r="Y11" s="33"/>
      <c r="Z11" s="33"/>
      <c r="AA11" s="33"/>
      <c r="AB11" s="33"/>
      <c r="AC11" s="33"/>
      <c r="AD11" s="33"/>
      <c r="AE11" s="33"/>
      <c r="AF11" s="33"/>
      <c r="AG11" s="33"/>
      <c r="AH11" s="33"/>
      <c r="AI11" s="33"/>
      <c r="AJ11" s="33"/>
      <c r="AK11" s="33"/>
      <c r="AL11" s="33"/>
      <c r="AM11" s="33"/>
      <c r="AN11" s="33"/>
      <c r="AO11" s="33"/>
      <c r="AP11" s="33"/>
      <c r="AQ11" s="33"/>
      <c r="AR11" s="33"/>
      <c r="AS11" s="33"/>
      <c r="AT11" s="33"/>
      <c r="AU11" s="33"/>
      <c r="AV11" s="33"/>
      <c r="AW11" s="33"/>
      <c r="AX11" s="33"/>
      <c r="AY11" s="33"/>
      <c r="AZ11" s="33"/>
      <c r="BA11" s="33"/>
      <c r="BB11" s="33"/>
      <c r="BC11" s="33"/>
      <c r="BD11" s="33"/>
      <c r="BE11" s="33"/>
      <c r="BF11" s="33"/>
      <c r="BG11" s="33"/>
      <c r="BH11" s="33"/>
      <c r="BI11" s="33"/>
      <c r="BJ11" s="33"/>
      <c r="BK11" s="33"/>
      <c r="BL11" s="33"/>
      <c r="BM11" s="33"/>
      <c r="BN11" s="33"/>
      <c r="BO11" s="33"/>
      <c r="BP11" s="33"/>
      <c r="BQ11" s="33"/>
      <c r="BR11" s="33"/>
      <c r="BS11" s="33"/>
      <c r="BT11" s="33"/>
      <c r="BU11" s="33"/>
      <c r="BV11" s="33"/>
      <c r="BW11" s="33"/>
    </row>
    <row r="12" spans="1:75" x14ac:dyDescent="0.25">
      <c r="A12" s="33"/>
      <c r="B12" s="33"/>
      <c r="C12" s="33"/>
      <c r="D12" s="33"/>
      <c r="E12" s="33"/>
      <c r="F12" s="33"/>
      <c r="G12" s="33"/>
      <c r="H12" s="33"/>
      <c r="I12" s="33"/>
      <c r="J12" s="33"/>
      <c r="K12" s="33"/>
      <c r="L12" s="33"/>
      <c r="M12" s="33"/>
      <c r="N12" s="33"/>
      <c r="O12" s="33"/>
      <c r="P12" s="33"/>
      <c r="Q12" s="33"/>
      <c r="R12" s="33"/>
      <c r="S12" s="33"/>
      <c r="T12" s="33"/>
      <c r="U12" s="33"/>
      <c r="V12" s="33"/>
      <c r="W12" s="33"/>
      <c r="X12" s="33"/>
      <c r="Y12" s="33"/>
      <c r="Z12" s="33"/>
      <c r="AA12" s="33"/>
      <c r="AB12" s="33"/>
      <c r="AC12" s="33"/>
      <c r="AD12" s="33"/>
      <c r="AE12" s="33"/>
      <c r="AF12" s="33"/>
      <c r="AG12" s="33"/>
      <c r="AH12" s="33"/>
      <c r="AI12" s="33"/>
      <c r="AJ12" s="33"/>
      <c r="AK12" s="33"/>
      <c r="AL12" s="33"/>
      <c r="AM12" s="33"/>
      <c r="AN12" s="33"/>
      <c r="AO12" s="33"/>
      <c r="AP12" s="33"/>
      <c r="AQ12" s="33"/>
      <c r="AR12" s="33"/>
      <c r="AS12" s="33"/>
      <c r="AT12" s="33"/>
      <c r="AU12" s="33"/>
      <c r="AV12" s="33"/>
      <c r="AW12" s="33"/>
      <c r="AX12" s="33"/>
      <c r="AY12" s="33"/>
      <c r="AZ12" s="33"/>
      <c r="BA12" s="33"/>
      <c r="BB12" s="33"/>
      <c r="BC12" s="33"/>
      <c r="BD12" s="33"/>
      <c r="BE12" s="33"/>
      <c r="BF12" s="33"/>
      <c r="BG12" s="33"/>
      <c r="BH12" s="33"/>
      <c r="BI12" s="33"/>
      <c r="BJ12" s="33"/>
      <c r="BK12" s="33"/>
      <c r="BL12" s="33"/>
      <c r="BM12" s="33"/>
      <c r="BN12" s="33"/>
      <c r="BO12" s="33"/>
      <c r="BP12" s="33"/>
      <c r="BQ12" s="33"/>
      <c r="BR12" s="33"/>
      <c r="BS12" s="33"/>
      <c r="BT12" s="33"/>
      <c r="BU12" s="33"/>
      <c r="BV12" s="33"/>
      <c r="BW12" s="33"/>
    </row>
    <row r="13" spans="1:75" x14ac:dyDescent="0.25">
      <c r="A13" s="33"/>
      <c r="B13" s="33"/>
      <c r="C13" s="33"/>
      <c r="D13" s="33"/>
      <c r="E13" s="33"/>
      <c r="F13" s="33"/>
      <c r="G13" s="33"/>
      <c r="H13" s="33"/>
      <c r="I13" s="33"/>
      <c r="J13" s="33"/>
      <c r="K13" s="33"/>
      <c r="L13" s="33"/>
      <c r="M13" s="33"/>
      <c r="N13" s="33"/>
      <c r="O13" s="33"/>
      <c r="P13" s="33"/>
      <c r="Q13" s="33"/>
      <c r="R13" s="33"/>
      <c r="S13" s="33"/>
      <c r="T13" s="33"/>
      <c r="U13" s="33"/>
      <c r="V13" s="33"/>
      <c r="W13" s="33"/>
      <c r="X13" s="33"/>
      <c r="Y13" s="33"/>
      <c r="Z13" s="33"/>
      <c r="AA13" s="33"/>
      <c r="AB13" s="33"/>
      <c r="AC13" s="33"/>
      <c r="AD13" s="33"/>
      <c r="AE13" s="33"/>
      <c r="AF13" s="33"/>
      <c r="AG13" s="33"/>
      <c r="AH13" s="33"/>
      <c r="AI13" s="33"/>
      <c r="AJ13" s="33"/>
      <c r="AK13" s="33"/>
      <c r="AL13" s="33"/>
      <c r="AM13" s="33"/>
      <c r="AN13" s="33"/>
      <c r="AO13" s="33"/>
      <c r="AP13" s="33"/>
      <c r="AQ13" s="33"/>
      <c r="AR13" s="33"/>
      <c r="AS13" s="33"/>
      <c r="AT13" s="33"/>
      <c r="AU13" s="33"/>
      <c r="AV13" s="33"/>
      <c r="AW13" s="33"/>
      <c r="AX13" s="33"/>
      <c r="AY13" s="33"/>
      <c r="AZ13" s="33"/>
      <c r="BA13" s="33"/>
      <c r="BB13" s="33"/>
      <c r="BC13" s="33"/>
      <c r="BD13" s="33"/>
      <c r="BE13" s="33"/>
      <c r="BF13" s="33"/>
      <c r="BG13" s="33"/>
      <c r="BH13" s="33"/>
      <c r="BI13" s="33"/>
      <c r="BJ13" s="33"/>
      <c r="BK13" s="33"/>
      <c r="BL13" s="33"/>
      <c r="BM13" s="33"/>
      <c r="BN13" s="33"/>
      <c r="BO13" s="33"/>
      <c r="BP13" s="33"/>
      <c r="BQ13" s="33"/>
      <c r="BR13" s="33"/>
      <c r="BS13" s="33"/>
      <c r="BT13" s="33"/>
      <c r="BU13" s="33"/>
      <c r="BV13" s="33"/>
      <c r="BW13" s="33"/>
    </row>
    <row r="14" spans="1:75" x14ac:dyDescent="0.25">
      <c r="A14" s="33"/>
      <c r="B14" s="33"/>
      <c r="C14" s="33"/>
      <c r="D14" s="33"/>
      <c r="E14" s="33"/>
      <c r="F14" s="33"/>
      <c r="G14" s="33"/>
      <c r="H14" s="33"/>
      <c r="I14" s="33"/>
      <c r="J14" s="33"/>
      <c r="K14" s="33"/>
      <c r="L14" s="33"/>
      <c r="M14" s="33"/>
      <c r="N14" s="33"/>
      <c r="O14" s="33"/>
      <c r="P14" s="33"/>
      <c r="Q14" s="33"/>
      <c r="R14" s="33"/>
      <c r="S14" s="33"/>
      <c r="T14" s="33"/>
      <c r="U14" s="33"/>
      <c r="V14" s="33"/>
      <c r="W14" s="33"/>
      <c r="X14" s="33"/>
      <c r="Y14" s="33"/>
      <c r="Z14" s="33"/>
      <c r="AA14" s="33"/>
      <c r="AB14" s="33"/>
      <c r="AC14" s="33"/>
      <c r="AD14" s="33"/>
      <c r="AE14" s="33"/>
      <c r="AF14" s="33"/>
      <c r="AG14" s="33"/>
      <c r="AH14" s="33"/>
      <c r="AI14" s="33"/>
      <c r="AJ14" s="33"/>
      <c r="AK14" s="33"/>
      <c r="AL14" s="33"/>
      <c r="AM14" s="33"/>
      <c r="AN14" s="33"/>
      <c r="AO14" s="33"/>
      <c r="AP14" s="33"/>
      <c r="AQ14" s="33"/>
      <c r="AR14" s="33"/>
      <c r="AS14" s="33"/>
      <c r="AT14" s="33"/>
      <c r="AU14" s="33"/>
      <c r="AV14" s="33"/>
      <c r="AW14" s="33"/>
      <c r="AX14" s="33"/>
      <c r="AY14" s="33"/>
      <c r="AZ14" s="33"/>
      <c r="BA14" s="33"/>
      <c r="BB14" s="33"/>
      <c r="BC14" s="33"/>
      <c r="BD14" s="33"/>
      <c r="BE14" s="33"/>
      <c r="BF14" s="33"/>
      <c r="BG14" s="33"/>
      <c r="BH14" s="33"/>
      <c r="BI14" s="33"/>
      <c r="BJ14" s="33"/>
      <c r="BK14" s="33"/>
      <c r="BL14" s="33"/>
      <c r="BM14" s="33"/>
      <c r="BN14" s="33"/>
      <c r="BO14" s="33"/>
      <c r="BP14" s="33"/>
      <c r="BQ14" s="33"/>
      <c r="BR14" s="33"/>
      <c r="BS14" s="33"/>
      <c r="BT14" s="33"/>
      <c r="BU14" s="33"/>
      <c r="BV14" s="33"/>
      <c r="BW14" s="33"/>
    </row>
    <row r="15" spans="1:75" x14ac:dyDescent="0.25">
      <c r="A15" s="33"/>
      <c r="B15" s="33"/>
      <c r="C15" s="33"/>
      <c r="D15" s="33"/>
      <c r="E15" s="33"/>
      <c r="F15" s="33"/>
      <c r="G15" s="33"/>
      <c r="H15" s="33"/>
      <c r="I15" s="33"/>
      <c r="J15" s="33"/>
      <c r="K15" s="33"/>
      <c r="L15" s="33"/>
      <c r="M15" s="33"/>
      <c r="N15" s="33"/>
      <c r="O15" s="33"/>
      <c r="P15" s="33"/>
      <c r="Q15" s="33"/>
      <c r="R15" s="33"/>
      <c r="S15" s="33"/>
      <c r="T15" s="33"/>
      <c r="U15" s="33"/>
      <c r="V15" s="33"/>
      <c r="W15" s="33"/>
      <c r="X15" s="33"/>
      <c r="Y15" s="33"/>
      <c r="Z15" s="33"/>
      <c r="AA15" s="33"/>
      <c r="AB15" s="33"/>
      <c r="AC15" s="33"/>
      <c r="AD15" s="33"/>
      <c r="AE15" s="33"/>
      <c r="AF15" s="33"/>
      <c r="AG15" s="33"/>
      <c r="AH15" s="33"/>
      <c r="AI15" s="33"/>
      <c r="AJ15" s="33"/>
      <c r="AK15" s="33"/>
      <c r="AL15" s="33"/>
      <c r="AM15" s="33"/>
      <c r="AN15" s="33"/>
      <c r="AO15" s="33"/>
      <c r="AP15" s="33"/>
      <c r="AQ15" s="33"/>
      <c r="AR15" s="33"/>
      <c r="AS15" s="33"/>
      <c r="AT15" s="33"/>
      <c r="AU15" s="33"/>
      <c r="AV15" s="33"/>
      <c r="AW15" s="33"/>
      <c r="AX15" s="33"/>
      <c r="AY15" s="33"/>
      <c r="AZ15" s="33"/>
      <c r="BA15" s="33"/>
      <c r="BB15" s="33"/>
      <c r="BC15" s="33"/>
      <c r="BD15" s="33"/>
      <c r="BE15" s="33"/>
      <c r="BF15" s="33"/>
      <c r="BG15" s="33"/>
      <c r="BH15" s="33"/>
      <c r="BI15" s="33"/>
      <c r="BJ15" s="33"/>
      <c r="BK15" s="33"/>
      <c r="BL15" s="33"/>
      <c r="BM15" s="33"/>
      <c r="BN15" s="33"/>
      <c r="BO15" s="33"/>
      <c r="BP15" s="33"/>
      <c r="BQ15" s="33"/>
      <c r="BR15" s="33"/>
      <c r="BS15" s="33"/>
      <c r="BT15" s="33"/>
      <c r="BU15" s="33"/>
      <c r="BV15" s="33"/>
      <c r="BW15" s="33"/>
    </row>
    <row r="16" spans="1:75" x14ac:dyDescent="0.25">
      <c r="A16" s="33"/>
      <c r="B16" s="33"/>
      <c r="C16" s="33"/>
      <c r="D16" s="33"/>
      <c r="E16" s="33"/>
      <c r="F16" s="33"/>
      <c r="G16" s="33"/>
      <c r="H16" s="33"/>
      <c r="I16" s="33"/>
      <c r="J16" s="33"/>
      <c r="K16" s="33"/>
      <c r="L16" s="33"/>
      <c r="M16" s="33"/>
      <c r="N16" s="33"/>
      <c r="O16" s="33"/>
      <c r="P16" s="33"/>
      <c r="Q16" s="33"/>
      <c r="R16" s="33"/>
      <c r="S16" s="33"/>
      <c r="T16" s="33"/>
      <c r="U16" s="33"/>
      <c r="V16" s="33"/>
      <c r="W16" s="33"/>
      <c r="X16" s="33"/>
      <c r="Y16" s="33"/>
      <c r="Z16" s="33"/>
      <c r="AA16" s="33"/>
      <c r="AB16" s="33"/>
      <c r="AC16" s="33"/>
      <c r="AD16" s="33"/>
      <c r="AE16" s="33"/>
      <c r="AF16" s="33"/>
      <c r="AG16" s="33"/>
      <c r="AH16" s="33"/>
      <c r="AI16" s="33"/>
      <c r="AJ16" s="33"/>
      <c r="AK16" s="33"/>
      <c r="AL16" s="33"/>
      <c r="AM16" s="33"/>
      <c r="AN16" s="33"/>
      <c r="AO16" s="33"/>
      <c r="AP16" s="33"/>
      <c r="AQ16" s="33"/>
      <c r="AR16" s="33"/>
      <c r="AS16" s="33"/>
      <c r="AT16" s="33"/>
      <c r="AU16" s="33"/>
      <c r="AV16" s="33"/>
      <c r="AW16" s="33"/>
      <c r="AX16" s="33"/>
      <c r="AY16" s="33"/>
      <c r="AZ16" s="33"/>
      <c r="BA16" s="33"/>
      <c r="BB16" s="33"/>
      <c r="BC16" s="33"/>
      <c r="BD16" s="33"/>
      <c r="BE16" s="33"/>
      <c r="BF16" s="33"/>
      <c r="BG16" s="33"/>
      <c r="BH16" s="33"/>
      <c r="BI16" s="33"/>
      <c r="BJ16" s="33"/>
      <c r="BK16" s="33"/>
      <c r="BL16" s="33"/>
      <c r="BM16" s="33"/>
      <c r="BN16" s="33"/>
      <c r="BO16" s="33"/>
      <c r="BP16" s="33"/>
      <c r="BQ16" s="33"/>
      <c r="BR16" s="33"/>
      <c r="BS16" s="33"/>
      <c r="BT16" s="33"/>
      <c r="BU16" s="33"/>
      <c r="BV16" s="33"/>
      <c r="BW16" s="33"/>
    </row>
    <row r="17" spans="1:75" x14ac:dyDescent="0.25">
      <c r="A17" s="33"/>
      <c r="B17" s="33"/>
      <c r="C17" s="33"/>
      <c r="D17" s="33"/>
      <c r="E17" s="33"/>
      <c r="F17" s="33"/>
      <c r="G17" s="33"/>
      <c r="H17" s="33"/>
      <c r="I17" s="33"/>
      <c r="J17" s="33"/>
      <c r="K17" s="33"/>
      <c r="L17" s="33"/>
      <c r="M17" s="33"/>
      <c r="N17" s="33"/>
      <c r="O17" s="33"/>
      <c r="P17" s="33"/>
      <c r="Q17" s="33"/>
      <c r="R17" s="33"/>
      <c r="S17" s="33"/>
      <c r="T17" s="33"/>
      <c r="U17" s="33"/>
      <c r="V17" s="33"/>
      <c r="W17" s="33"/>
      <c r="X17" s="33"/>
      <c r="Y17" s="33"/>
      <c r="Z17" s="33"/>
      <c r="AA17" s="33"/>
      <c r="AB17" s="33"/>
      <c r="AC17" s="33"/>
      <c r="AD17" s="33"/>
      <c r="AE17" s="33"/>
      <c r="AF17" s="33"/>
      <c r="AG17" s="33"/>
      <c r="AH17" s="33"/>
      <c r="AI17" s="33"/>
      <c r="AJ17" s="33"/>
      <c r="AK17" s="33"/>
      <c r="AL17" s="33"/>
      <c r="AM17" s="33"/>
      <c r="AN17" s="33"/>
      <c r="AO17" s="33"/>
      <c r="AP17" s="33"/>
      <c r="AQ17" s="33"/>
      <c r="AR17" s="33"/>
      <c r="AS17" s="33"/>
      <c r="AT17" s="33"/>
      <c r="AU17" s="33"/>
      <c r="AV17" s="33"/>
      <c r="AW17" s="33"/>
      <c r="AX17" s="33"/>
      <c r="AY17" s="33"/>
      <c r="AZ17" s="33"/>
      <c r="BA17" s="33"/>
      <c r="BB17" s="33"/>
      <c r="BC17" s="33"/>
      <c r="BD17" s="33"/>
      <c r="BE17" s="33"/>
      <c r="BF17" s="33"/>
      <c r="BG17" s="33"/>
      <c r="BH17" s="33"/>
      <c r="BI17" s="33"/>
      <c r="BJ17" s="33"/>
      <c r="BK17" s="33"/>
      <c r="BL17" s="33"/>
      <c r="BM17" s="33"/>
      <c r="BN17" s="33"/>
      <c r="BO17" s="33"/>
      <c r="BP17" s="33"/>
      <c r="BQ17" s="33"/>
      <c r="BR17" s="33"/>
      <c r="BS17" s="33"/>
      <c r="BT17" s="33"/>
      <c r="BU17" s="33"/>
      <c r="BV17" s="33"/>
      <c r="BW17" s="33"/>
    </row>
    <row r="18" spans="1:75" x14ac:dyDescent="0.25">
      <c r="A18" s="33"/>
      <c r="B18" s="33"/>
      <c r="C18" s="33"/>
      <c r="D18" s="33"/>
      <c r="E18" s="33"/>
      <c r="F18" s="33"/>
      <c r="G18" s="33"/>
      <c r="H18" s="33"/>
      <c r="I18" s="33"/>
      <c r="J18" s="33"/>
      <c r="K18" s="33"/>
      <c r="L18" s="33"/>
      <c r="M18" s="33"/>
      <c r="N18" s="33"/>
      <c r="O18" s="33"/>
      <c r="P18" s="33"/>
      <c r="Q18" s="33"/>
      <c r="R18" s="33"/>
      <c r="S18" s="33"/>
      <c r="T18" s="33"/>
      <c r="U18" s="33"/>
      <c r="V18" s="33"/>
      <c r="W18" s="33"/>
      <c r="X18" s="33"/>
      <c r="Y18" s="33"/>
      <c r="Z18" s="33"/>
      <c r="AA18" s="33"/>
      <c r="AB18" s="33"/>
      <c r="AC18" s="33"/>
      <c r="AD18" s="33"/>
      <c r="AE18" s="33"/>
      <c r="AF18" s="33"/>
      <c r="AG18" s="33"/>
      <c r="AH18" s="33"/>
      <c r="AI18" s="33"/>
      <c r="AJ18" s="33"/>
      <c r="AK18" s="33"/>
      <c r="AL18" s="33"/>
      <c r="AM18" s="33"/>
      <c r="AN18" s="33"/>
      <c r="AO18" s="33"/>
      <c r="AP18" s="33"/>
      <c r="AQ18" s="33"/>
      <c r="AR18" s="33"/>
      <c r="AS18" s="33"/>
      <c r="AT18" s="33"/>
      <c r="AU18" s="33"/>
      <c r="AV18" s="33"/>
      <c r="AW18" s="33"/>
      <c r="AX18" s="33"/>
      <c r="AY18" s="33"/>
      <c r="AZ18" s="33"/>
      <c r="BA18" s="33"/>
      <c r="BB18" s="33"/>
      <c r="BC18" s="33"/>
      <c r="BD18" s="33"/>
      <c r="BE18" s="33"/>
      <c r="BF18" s="33"/>
      <c r="BG18" s="33"/>
      <c r="BH18" s="33"/>
      <c r="BI18" s="33"/>
      <c r="BJ18" s="33"/>
      <c r="BK18" s="33"/>
      <c r="BL18" s="33"/>
      <c r="BM18" s="33"/>
      <c r="BN18" s="33"/>
      <c r="BO18" s="33"/>
      <c r="BP18" s="33"/>
      <c r="BQ18" s="33"/>
      <c r="BR18" s="33"/>
      <c r="BS18" s="33"/>
      <c r="BT18" s="33"/>
      <c r="BU18" s="33"/>
      <c r="BV18" s="33"/>
      <c r="BW18" s="33"/>
    </row>
    <row r="19" spans="1:75" x14ac:dyDescent="0.25">
      <c r="A19" s="33"/>
      <c r="B19" s="33"/>
      <c r="C19" s="33"/>
      <c r="D19" s="33"/>
      <c r="E19" s="33"/>
      <c r="F19" s="33"/>
      <c r="G19" s="33"/>
      <c r="H19" s="33"/>
      <c r="I19" s="33"/>
      <c r="J19" s="33"/>
      <c r="K19" s="33"/>
      <c r="L19" s="33"/>
      <c r="M19" s="33"/>
      <c r="N19" s="33"/>
      <c r="O19" s="33"/>
      <c r="P19" s="33"/>
      <c r="Q19" s="33"/>
      <c r="R19" s="33"/>
      <c r="S19" s="33"/>
      <c r="T19" s="33"/>
      <c r="U19" s="33"/>
      <c r="V19" s="33"/>
      <c r="W19" s="33"/>
      <c r="X19" s="33"/>
      <c r="Y19" s="33"/>
      <c r="Z19" s="33"/>
      <c r="AA19" s="33"/>
      <c r="AB19" s="33"/>
      <c r="AC19" s="33"/>
      <c r="AD19" s="33"/>
      <c r="AE19" s="33"/>
      <c r="AF19" s="33"/>
      <c r="AG19" s="33"/>
      <c r="AH19" s="33"/>
      <c r="AI19" s="33"/>
      <c r="AJ19" s="33"/>
      <c r="AK19" s="33"/>
      <c r="AL19" s="33"/>
      <c r="AM19" s="33"/>
      <c r="AN19" s="33"/>
      <c r="AO19" s="33"/>
      <c r="AP19" s="33"/>
      <c r="AQ19" s="33"/>
      <c r="AR19" s="33"/>
      <c r="AS19" s="33"/>
      <c r="AT19" s="33"/>
      <c r="AU19" s="33"/>
      <c r="AV19" s="33"/>
      <c r="AW19" s="33"/>
      <c r="AX19" s="33"/>
      <c r="AY19" s="33"/>
      <c r="AZ19" s="33"/>
      <c r="BA19" s="33"/>
      <c r="BB19" s="33"/>
      <c r="BC19" s="33"/>
      <c r="BD19" s="33"/>
      <c r="BE19" s="33"/>
      <c r="BF19" s="33"/>
      <c r="BG19" s="33"/>
      <c r="BH19" s="33"/>
      <c r="BI19" s="33"/>
      <c r="BJ19" s="33"/>
      <c r="BK19" s="33"/>
      <c r="BL19" s="33"/>
      <c r="BM19" s="33"/>
      <c r="BN19" s="33"/>
      <c r="BO19" s="33"/>
      <c r="BP19" s="33"/>
      <c r="BQ19" s="33"/>
      <c r="BR19" s="33"/>
      <c r="BS19" s="33"/>
      <c r="BT19" s="33"/>
      <c r="BU19" s="33"/>
      <c r="BV19" s="33"/>
      <c r="BW19" s="33"/>
    </row>
    <row r="20" spans="1:75" x14ac:dyDescent="0.25">
      <c r="A20" s="33"/>
      <c r="B20" s="33"/>
      <c r="C20" s="33"/>
      <c r="D20" s="33"/>
      <c r="E20" s="33"/>
      <c r="F20" s="33"/>
      <c r="G20" s="33"/>
      <c r="H20" s="33"/>
      <c r="I20" s="33"/>
      <c r="J20" s="33"/>
      <c r="K20" s="33"/>
      <c r="L20" s="33"/>
      <c r="M20" s="33"/>
      <c r="N20" s="33"/>
      <c r="O20" s="33"/>
      <c r="P20" s="33"/>
      <c r="Q20" s="33"/>
      <c r="R20" s="33"/>
      <c r="S20" s="33"/>
      <c r="T20" s="33"/>
      <c r="U20" s="33"/>
      <c r="V20" s="33"/>
      <c r="W20" s="33"/>
      <c r="X20" s="33"/>
      <c r="Y20" s="33"/>
      <c r="Z20" s="33"/>
      <c r="AA20" s="33"/>
      <c r="AB20" s="33"/>
      <c r="AC20" s="33"/>
      <c r="AD20" s="33"/>
      <c r="AE20" s="33"/>
      <c r="AF20" s="33"/>
      <c r="AG20" s="33"/>
      <c r="AH20" s="33"/>
      <c r="AI20" s="33"/>
      <c r="AJ20" s="33"/>
      <c r="AK20" s="33"/>
      <c r="AL20" s="33"/>
      <c r="AM20" s="33"/>
      <c r="AN20" s="33"/>
      <c r="AO20" s="33"/>
      <c r="AP20" s="33"/>
      <c r="AQ20" s="33"/>
      <c r="AR20" s="33"/>
      <c r="AS20" s="33"/>
      <c r="AT20" s="33"/>
      <c r="AU20" s="33"/>
      <c r="AV20" s="33"/>
      <c r="AW20" s="33"/>
      <c r="AX20" s="33"/>
      <c r="AY20" s="33"/>
      <c r="AZ20" s="33"/>
      <c r="BA20" s="33"/>
      <c r="BB20" s="33"/>
      <c r="BC20" s="33"/>
      <c r="BD20" s="33"/>
      <c r="BE20" s="33"/>
      <c r="BF20" s="33"/>
      <c r="BG20" s="33"/>
      <c r="BH20" s="33"/>
      <c r="BI20" s="33"/>
      <c r="BJ20" s="33"/>
      <c r="BK20" s="33"/>
      <c r="BL20" s="33"/>
      <c r="BM20" s="33"/>
      <c r="BN20" s="33"/>
      <c r="BO20" s="33"/>
      <c r="BP20" s="33"/>
      <c r="BQ20" s="33"/>
      <c r="BR20" s="33"/>
      <c r="BS20" s="33"/>
      <c r="BT20" s="33"/>
      <c r="BU20" s="33"/>
      <c r="BV20" s="33"/>
      <c r="BW20" s="33"/>
    </row>
    <row r="21" spans="1:75" ht="15.75" customHeight="1" x14ac:dyDescent="0.25">
      <c r="A21" s="33"/>
      <c r="B21" s="33"/>
      <c r="C21" s="33"/>
      <c r="D21" s="33"/>
      <c r="E21" s="33"/>
      <c r="F21" s="33"/>
      <c r="G21" s="33"/>
      <c r="H21" s="33"/>
      <c r="I21" s="33"/>
      <c r="J21" s="33"/>
      <c r="K21" s="33"/>
      <c r="L21" s="33"/>
      <c r="M21" s="33"/>
      <c r="N21" s="33"/>
      <c r="O21" s="33"/>
      <c r="P21" s="33"/>
      <c r="Q21" s="33"/>
      <c r="R21" s="33"/>
      <c r="S21" s="33"/>
      <c r="T21" s="33"/>
      <c r="U21" s="33"/>
      <c r="V21" s="33"/>
      <c r="W21" s="33"/>
      <c r="X21" s="33"/>
      <c r="Y21" s="33"/>
      <c r="Z21" s="33"/>
      <c r="AA21" s="33"/>
      <c r="AB21" s="33"/>
      <c r="AC21" s="33"/>
      <c r="AD21" s="33"/>
      <c r="AE21" s="33"/>
      <c r="AF21" s="33"/>
      <c r="AG21" s="33"/>
      <c r="AH21" s="33"/>
      <c r="AI21" s="33"/>
      <c r="AJ21" s="33"/>
      <c r="AK21" s="33"/>
      <c r="AL21" s="33"/>
      <c r="AM21" s="33"/>
      <c r="AN21" s="33"/>
      <c r="AO21" s="33"/>
      <c r="AP21" s="33"/>
      <c r="AQ21" s="33"/>
      <c r="AR21" s="33"/>
      <c r="AS21" s="33"/>
      <c r="AT21" s="33"/>
      <c r="AU21" s="33"/>
      <c r="AV21" s="33"/>
      <c r="AW21" s="33"/>
      <c r="AX21" s="33"/>
      <c r="AY21" s="33"/>
      <c r="AZ21" s="33"/>
      <c r="BA21" s="33"/>
      <c r="BB21" s="33"/>
      <c r="BC21" s="33"/>
      <c r="BD21" s="33"/>
      <c r="BE21" s="33"/>
      <c r="BF21" s="33"/>
      <c r="BG21" s="33"/>
      <c r="BH21" s="33"/>
      <c r="BI21" s="33"/>
      <c r="BJ21" s="33"/>
      <c r="BK21" s="33"/>
      <c r="BL21" s="33"/>
      <c r="BM21" s="33"/>
      <c r="BN21" s="33"/>
      <c r="BO21" s="33"/>
      <c r="BP21" s="33"/>
      <c r="BQ21" s="33"/>
      <c r="BR21" s="33"/>
      <c r="BS21" s="33"/>
      <c r="BT21" s="33"/>
      <c r="BU21" s="33"/>
      <c r="BV21" s="33"/>
      <c r="BW21" s="33"/>
    </row>
    <row r="22" spans="1:75" ht="15.75" customHeight="1" x14ac:dyDescent="0.25">
      <c r="A22" s="33"/>
      <c r="B22" s="33"/>
      <c r="C22" s="33"/>
      <c r="D22" s="33"/>
      <c r="E22" s="33"/>
      <c r="F22" s="33"/>
      <c r="G22" s="33"/>
      <c r="H22" s="33"/>
      <c r="I22" s="33"/>
      <c r="J22" s="33"/>
      <c r="K22" s="33"/>
      <c r="L22" s="33"/>
      <c r="M22" s="33"/>
      <c r="N22" s="33"/>
      <c r="O22" s="33"/>
      <c r="P22" s="33"/>
      <c r="Q22" s="33"/>
      <c r="R22" s="33"/>
      <c r="S22" s="33"/>
      <c r="T22" s="33"/>
      <c r="U22" s="33"/>
      <c r="V22" s="33"/>
      <c r="W22" s="33"/>
      <c r="X22" s="33"/>
      <c r="Y22" s="33"/>
      <c r="Z22" s="33"/>
      <c r="AA22" s="33"/>
      <c r="AB22" s="33"/>
      <c r="AC22" s="33"/>
      <c r="AD22" s="33"/>
      <c r="AE22" s="33"/>
      <c r="AF22" s="33"/>
      <c r="AG22" s="33"/>
      <c r="AH22" s="33"/>
      <c r="AI22" s="33"/>
      <c r="AJ22" s="33"/>
      <c r="AK22" s="33"/>
      <c r="AL22" s="33"/>
      <c r="AM22" s="33"/>
      <c r="AN22" s="33"/>
      <c r="AO22" s="33"/>
      <c r="AP22" s="33"/>
      <c r="AQ22" s="33"/>
      <c r="AR22" s="33"/>
      <c r="AS22" s="33"/>
      <c r="AT22" s="33"/>
      <c r="AU22" s="33"/>
      <c r="AV22" s="33"/>
      <c r="AW22" s="33"/>
      <c r="AX22" s="33"/>
      <c r="AY22" s="33"/>
      <c r="AZ22" s="33"/>
      <c r="BA22" s="33"/>
      <c r="BB22" s="33"/>
      <c r="BC22" s="33"/>
      <c r="BD22" s="33"/>
      <c r="BE22" s="33"/>
      <c r="BF22" s="33"/>
      <c r="BG22" s="33"/>
      <c r="BH22" s="33"/>
      <c r="BI22" s="33"/>
      <c r="BJ22" s="33"/>
      <c r="BK22" s="33"/>
      <c r="BL22" s="33"/>
      <c r="BM22" s="33"/>
      <c r="BN22" s="33"/>
      <c r="BO22" s="33"/>
      <c r="BP22" s="33"/>
      <c r="BQ22" s="33"/>
      <c r="BR22" s="33"/>
      <c r="BS22" s="33"/>
      <c r="BT22" s="33"/>
      <c r="BU22" s="33"/>
      <c r="BV22" s="33"/>
      <c r="BW22" s="33"/>
    </row>
    <row r="23" spans="1:75" ht="15.75" customHeight="1" x14ac:dyDescent="0.25">
      <c r="A23" s="33"/>
      <c r="B23" s="33"/>
      <c r="C23" s="33"/>
      <c r="D23" s="33"/>
      <c r="E23" s="33"/>
      <c r="F23" s="33"/>
      <c r="G23" s="33"/>
      <c r="H23" s="33"/>
      <c r="I23" s="33"/>
      <c r="J23" s="33"/>
      <c r="K23" s="33"/>
      <c r="L23" s="33"/>
      <c r="M23" s="33"/>
      <c r="N23" s="33"/>
      <c r="O23" s="33"/>
      <c r="P23" s="33"/>
      <c r="Q23" s="33"/>
      <c r="R23" s="33"/>
      <c r="S23" s="33"/>
      <c r="T23" s="33"/>
      <c r="U23" s="33"/>
      <c r="V23" s="33"/>
      <c r="W23" s="33"/>
      <c r="X23" s="33"/>
      <c r="Y23" s="33"/>
      <c r="Z23" s="33"/>
      <c r="AA23" s="33"/>
      <c r="AB23" s="33"/>
      <c r="AC23" s="33"/>
      <c r="AD23" s="33"/>
      <c r="AE23" s="33"/>
      <c r="AF23" s="33"/>
      <c r="AG23" s="33"/>
      <c r="AH23" s="33"/>
      <c r="AI23" s="33"/>
      <c r="AJ23" s="33"/>
      <c r="AK23" s="33"/>
      <c r="AL23" s="33"/>
      <c r="AM23" s="33"/>
      <c r="AN23" s="33"/>
      <c r="AO23" s="33"/>
      <c r="AP23" s="33"/>
      <c r="AQ23" s="33"/>
      <c r="AR23" s="33"/>
      <c r="AS23" s="33"/>
      <c r="AT23" s="33"/>
      <c r="AU23" s="33"/>
      <c r="AV23" s="33"/>
      <c r="AW23" s="33"/>
      <c r="AX23" s="33"/>
      <c r="AY23" s="33"/>
      <c r="AZ23" s="33"/>
      <c r="BA23" s="33"/>
      <c r="BB23" s="33"/>
      <c r="BC23" s="33"/>
      <c r="BD23" s="33"/>
      <c r="BE23" s="33"/>
      <c r="BF23" s="33"/>
      <c r="BG23" s="33"/>
      <c r="BH23" s="33"/>
      <c r="BI23" s="33"/>
      <c r="BJ23" s="33"/>
      <c r="BK23" s="33"/>
      <c r="BL23" s="33"/>
      <c r="BM23" s="33"/>
      <c r="BN23" s="33"/>
      <c r="BO23" s="33"/>
      <c r="BP23" s="33"/>
      <c r="BQ23" s="33"/>
      <c r="BR23" s="33"/>
      <c r="BS23" s="33"/>
      <c r="BT23" s="33"/>
      <c r="BU23" s="33"/>
      <c r="BV23" s="33"/>
      <c r="BW23" s="33"/>
    </row>
    <row r="24" spans="1:75" ht="15.75" customHeight="1" x14ac:dyDescent="0.25">
      <c r="A24" s="33"/>
      <c r="B24" s="33"/>
      <c r="C24" s="33"/>
      <c r="D24" s="33"/>
      <c r="E24" s="33"/>
      <c r="F24" s="33"/>
      <c r="G24" s="33"/>
      <c r="H24" s="33"/>
      <c r="I24" s="33"/>
      <c r="J24" s="33"/>
      <c r="K24" s="33"/>
      <c r="L24" s="33"/>
      <c r="M24" s="33"/>
      <c r="N24" s="33"/>
      <c r="O24" s="33"/>
      <c r="P24" s="33"/>
      <c r="Q24" s="33"/>
      <c r="R24" s="33"/>
      <c r="S24" s="33"/>
      <c r="T24" s="33"/>
      <c r="U24" s="33"/>
      <c r="V24" s="33"/>
      <c r="W24" s="33"/>
      <c r="X24" s="33"/>
      <c r="Y24" s="33"/>
      <c r="Z24" s="33"/>
      <c r="AA24" s="33"/>
      <c r="AB24" s="33"/>
      <c r="AC24" s="33"/>
      <c r="AD24" s="33"/>
      <c r="AE24" s="33"/>
      <c r="AF24" s="33"/>
      <c r="AG24" s="33"/>
      <c r="AH24" s="33"/>
      <c r="AI24" s="33"/>
      <c r="AJ24" s="33"/>
      <c r="AK24" s="33"/>
      <c r="AL24" s="33"/>
      <c r="AM24" s="33"/>
      <c r="AN24" s="33"/>
      <c r="AO24" s="33"/>
      <c r="AP24" s="33"/>
      <c r="AQ24" s="33"/>
      <c r="AR24" s="33"/>
      <c r="AS24" s="33"/>
      <c r="AT24" s="33"/>
      <c r="AU24" s="33"/>
      <c r="AV24" s="33"/>
      <c r="AW24" s="33"/>
      <c r="AX24" s="33"/>
      <c r="AY24" s="33"/>
      <c r="AZ24" s="33"/>
      <c r="BA24" s="33"/>
      <c r="BB24" s="33"/>
      <c r="BC24" s="33"/>
      <c r="BD24" s="33"/>
      <c r="BE24" s="33"/>
      <c r="BF24" s="33"/>
      <c r="BG24" s="33"/>
      <c r="BH24" s="33"/>
      <c r="BI24" s="33"/>
      <c r="BJ24" s="33"/>
      <c r="BK24" s="33"/>
      <c r="BL24" s="33"/>
      <c r="BM24" s="33"/>
      <c r="BN24" s="33"/>
      <c r="BO24" s="33"/>
      <c r="BP24" s="33"/>
      <c r="BQ24" s="33"/>
      <c r="BR24" s="33"/>
      <c r="BS24" s="33"/>
      <c r="BT24" s="33"/>
      <c r="BU24" s="33"/>
      <c r="BV24" s="33"/>
      <c r="BW24" s="33"/>
    </row>
    <row r="25" spans="1:75" ht="15.75" customHeight="1" x14ac:dyDescent="0.25">
      <c r="A25" s="33"/>
      <c r="B25" s="33"/>
      <c r="C25" s="33"/>
      <c r="D25" s="33"/>
      <c r="E25" s="33"/>
      <c r="F25" s="33"/>
      <c r="G25" s="33"/>
      <c r="H25" s="33"/>
      <c r="I25" s="33"/>
      <c r="J25" s="33"/>
      <c r="K25" s="33"/>
      <c r="L25" s="33"/>
      <c r="M25" s="33"/>
      <c r="N25" s="33"/>
      <c r="O25" s="33"/>
      <c r="P25" s="33"/>
      <c r="Q25" s="33"/>
      <c r="R25" s="33"/>
      <c r="S25" s="33"/>
      <c r="T25" s="33"/>
      <c r="U25" s="33"/>
      <c r="V25" s="33"/>
      <c r="W25" s="33"/>
      <c r="X25" s="33"/>
      <c r="Y25" s="33"/>
      <c r="Z25" s="33"/>
      <c r="AA25" s="33"/>
      <c r="AB25" s="33"/>
      <c r="AC25" s="33"/>
      <c r="AD25" s="33"/>
      <c r="AE25" s="33"/>
      <c r="AF25" s="33"/>
      <c r="AG25" s="33"/>
      <c r="AH25" s="33"/>
      <c r="AI25" s="33"/>
      <c r="AJ25" s="33"/>
      <c r="AK25" s="33"/>
      <c r="AL25" s="33"/>
      <c r="AM25" s="33"/>
      <c r="AN25" s="33"/>
      <c r="AO25" s="33"/>
      <c r="AP25" s="33"/>
      <c r="AQ25" s="33"/>
      <c r="AR25" s="33"/>
      <c r="AS25" s="33"/>
      <c r="AT25" s="33"/>
      <c r="AU25" s="33"/>
      <c r="AV25" s="33"/>
      <c r="AW25" s="33"/>
      <c r="AX25" s="33"/>
      <c r="AY25" s="33"/>
      <c r="AZ25" s="33"/>
      <c r="BA25" s="33"/>
      <c r="BB25" s="33"/>
      <c r="BC25" s="33"/>
      <c r="BD25" s="33"/>
      <c r="BE25" s="33"/>
      <c r="BF25" s="33"/>
      <c r="BG25" s="33"/>
      <c r="BH25" s="33"/>
      <c r="BI25" s="33"/>
      <c r="BJ25" s="33"/>
      <c r="BK25" s="33"/>
      <c r="BL25" s="33"/>
      <c r="BM25" s="33"/>
      <c r="BN25" s="33"/>
      <c r="BO25" s="33"/>
      <c r="BP25" s="33"/>
      <c r="BQ25" s="33"/>
      <c r="BR25" s="33"/>
      <c r="BS25" s="33"/>
      <c r="BT25" s="33"/>
      <c r="BU25" s="33"/>
      <c r="BV25" s="33"/>
      <c r="BW25" s="33"/>
    </row>
    <row r="26" spans="1:75" ht="15.75" customHeight="1" x14ac:dyDescent="0.25">
      <c r="A26" s="33"/>
      <c r="B26" s="33"/>
      <c r="C26" s="33"/>
      <c r="D26" s="33"/>
      <c r="E26" s="33"/>
      <c r="F26" s="33"/>
      <c r="G26" s="33"/>
      <c r="H26" s="33"/>
      <c r="I26" s="33"/>
      <c r="J26" s="33"/>
      <c r="K26" s="33"/>
      <c r="L26" s="33"/>
      <c r="M26" s="33"/>
      <c r="N26" s="33"/>
      <c r="O26" s="33"/>
      <c r="P26" s="33"/>
      <c r="Q26" s="33"/>
      <c r="R26" s="33"/>
      <c r="S26" s="33"/>
      <c r="T26" s="33"/>
      <c r="U26" s="33"/>
      <c r="V26" s="33"/>
      <c r="W26" s="33"/>
      <c r="X26" s="33"/>
      <c r="Y26" s="33"/>
      <c r="Z26" s="33"/>
      <c r="AA26" s="33"/>
      <c r="AB26" s="33"/>
      <c r="AC26" s="33"/>
      <c r="AD26" s="33"/>
      <c r="AE26" s="33"/>
      <c r="AF26" s="33"/>
      <c r="AG26" s="33"/>
      <c r="AH26" s="33"/>
      <c r="AI26" s="33"/>
      <c r="AJ26" s="33"/>
      <c r="AK26" s="33"/>
      <c r="AL26" s="33"/>
      <c r="AM26" s="33"/>
      <c r="AN26" s="33"/>
      <c r="AO26" s="33"/>
      <c r="AP26" s="33"/>
      <c r="AQ26" s="33"/>
      <c r="AR26" s="33"/>
      <c r="AS26" s="33"/>
      <c r="AT26" s="33"/>
      <c r="AU26" s="33"/>
      <c r="AV26" s="33"/>
      <c r="AW26" s="33"/>
      <c r="AX26" s="33"/>
      <c r="AY26" s="33"/>
      <c r="AZ26" s="33"/>
      <c r="BA26" s="33"/>
      <c r="BB26" s="33"/>
      <c r="BC26" s="33"/>
      <c r="BD26" s="33"/>
      <c r="BE26" s="33"/>
      <c r="BF26" s="33"/>
      <c r="BG26" s="33"/>
      <c r="BH26" s="33"/>
      <c r="BI26" s="33"/>
      <c r="BJ26" s="33"/>
      <c r="BK26" s="33"/>
      <c r="BL26" s="33"/>
      <c r="BM26" s="33"/>
      <c r="BN26" s="33"/>
      <c r="BO26" s="33"/>
      <c r="BP26" s="33"/>
      <c r="BQ26" s="33"/>
      <c r="BR26" s="33"/>
      <c r="BS26" s="33"/>
      <c r="BT26" s="33"/>
      <c r="BU26" s="33"/>
      <c r="BV26" s="33"/>
      <c r="BW26" s="33"/>
    </row>
    <row r="27" spans="1:75" ht="15.75" customHeight="1" x14ac:dyDescent="0.25">
      <c r="A27" s="33"/>
      <c r="B27" s="33"/>
      <c r="C27" s="33"/>
      <c r="D27" s="33"/>
      <c r="E27" s="33"/>
      <c r="F27" s="33"/>
      <c r="G27" s="33"/>
      <c r="H27" s="33"/>
      <c r="I27" s="33"/>
      <c r="J27" s="33"/>
      <c r="K27" s="33"/>
      <c r="L27" s="33"/>
      <c r="M27" s="33"/>
      <c r="N27" s="33"/>
      <c r="O27" s="33"/>
      <c r="P27" s="33"/>
      <c r="Q27" s="33"/>
      <c r="R27" s="33"/>
      <c r="S27" s="33"/>
      <c r="T27" s="33"/>
      <c r="U27" s="33"/>
      <c r="V27" s="33"/>
      <c r="W27" s="33"/>
      <c r="X27" s="33"/>
      <c r="Y27" s="33"/>
      <c r="Z27" s="33"/>
      <c r="AA27" s="33"/>
      <c r="AB27" s="33"/>
      <c r="AC27" s="33"/>
      <c r="AD27" s="33"/>
      <c r="AE27" s="33"/>
      <c r="AF27" s="33"/>
      <c r="AG27" s="33"/>
      <c r="AH27" s="33"/>
      <c r="AI27" s="33"/>
      <c r="AJ27" s="33"/>
      <c r="AK27" s="33"/>
      <c r="AL27" s="33"/>
      <c r="AM27" s="33"/>
      <c r="AN27" s="33"/>
      <c r="AO27" s="33"/>
      <c r="AP27" s="33"/>
      <c r="AQ27" s="33"/>
      <c r="AR27" s="33"/>
      <c r="AS27" s="33"/>
      <c r="AT27" s="33"/>
      <c r="AU27" s="33"/>
      <c r="AV27" s="33"/>
      <c r="AW27" s="33"/>
      <c r="AX27" s="33"/>
      <c r="AY27" s="33"/>
      <c r="AZ27" s="33"/>
      <c r="BA27" s="33"/>
      <c r="BB27" s="33"/>
      <c r="BC27" s="33"/>
      <c r="BD27" s="33"/>
      <c r="BE27" s="33"/>
      <c r="BF27" s="33"/>
      <c r="BG27" s="33"/>
      <c r="BH27" s="33"/>
      <c r="BI27" s="33"/>
      <c r="BJ27" s="33"/>
      <c r="BK27" s="33"/>
      <c r="BL27" s="33"/>
      <c r="BM27" s="33"/>
      <c r="BN27" s="33"/>
      <c r="BO27" s="33"/>
      <c r="BP27" s="33"/>
      <c r="BQ27" s="33"/>
      <c r="BR27" s="33"/>
      <c r="BS27" s="33"/>
      <c r="BT27" s="33"/>
      <c r="BU27" s="33"/>
      <c r="BV27" s="33"/>
      <c r="BW27" s="33"/>
    </row>
    <row r="28" spans="1:75" ht="15.75" customHeight="1" x14ac:dyDescent="0.25">
      <c r="A28" s="33"/>
      <c r="B28" s="33"/>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33"/>
      <c r="BT28" s="33"/>
      <c r="BU28" s="33"/>
      <c r="BV28" s="33"/>
      <c r="BW28" s="33"/>
    </row>
    <row r="29" spans="1:75" ht="15.75" customHeight="1" x14ac:dyDescent="0.25">
      <c r="A29" s="33"/>
      <c r="B29" s="33"/>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33"/>
      <c r="BT29" s="33"/>
      <c r="BU29" s="33"/>
      <c r="BV29" s="33"/>
      <c r="BW29" s="33"/>
    </row>
    <row r="30" spans="1:75" ht="15.75" customHeight="1" x14ac:dyDescent="0.25">
      <c r="A30" s="33"/>
      <c r="B30" s="33"/>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33"/>
      <c r="BT30" s="33"/>
      <c r="BU30" s="33"/>
      <c r="BV30" s="33"/>
      <c r="BW30" s="33"/>
    </row>
    <row r="31" spans="1:75" ht="15.75" customHeight="1" x14ac:dyDescent="0.25">
      <c r="A31" s="33"/>
      <c r="B31" s="33"/>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33"/>
      <c r="BT31" s="33"/>
      <c r="BU31" s="33"/>
      <c r="BV31" s="33"/>
      <c r="BW31" s="33"/>
    </row>
    <row r="32" spans="1:75" ht="15.75" customHeight="1" x14ac:dyDescent="0.25">
      <c r="A32" s="33"/>
      <c r="B32" s="33"/>
      <c r="C32" s="33"/>
      <c r="D32" s="33"/>
      <c r="E32" s="33"/>
      <c r="F32" s="33"/>
      <c r="G32" s="33"/>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3"/>
      <c r="AJ32" s="33"/>
      <c r="AK32" s="33"/>
      <c r="AL32" s="33"/>
      <c r="AM32" s="33"/>
      <c r="AN32" s="33"/>
      <c r="AO32" s="33"/>
      <c r="AP32" s="33"/>
      <c r="AQ32" s="33"/>
      <c r="AR32" s="33"/>
      <c r="AS32" s="33"/>
      <c r="AT32" s="33"/>
      <c r="AU32" s="33"/>
      <c r="AV32" s="33"/>
      <c r="AW32" s="33"/>
      <c r="AX32" s="33"/>
      <c r="AY32" s="33"/>
      <c r="AZ32" s="33"/>
      <c r="BA32" s="33"/>
      <c r="BB32" s="33"/>
      <c r="BC32" s="33"/>
      <c r="BD32" s="33"/>
      <c r="BE32" s="33"/>
      <c r="BF32" s="33"/>
      <c r="BG32" s="33"/>
      <c r="BH32" s="33"/>
      <c r="BI32" s="33"/>
      <c r="BJ32" s="33"/>
      <c r="BK32" s="33"/>
      <c r="BL32" s="33"/>
      <c r="BM32" s="33"/>
      <c r="BN32" s="33"/>
      <c r="BO32" s="33"/>
      <c r="BP32" s="33"/>
      <c r="BQ32" s="33"/>
      <c r="BR32" s="33"/>
      <c r="BS32" s="33"/>
      <c r="BT32" s="33"/>
      <c r="BU32" s="33"/>
      <c r="BV32" s="33"/>
      <c r="BW32" s="33"/>
    </row>
    <row r="33" spans="1:75" ht="15.75" customHeight="1" x14ac:dyDescent="0.25">
      <c r="A33" s="33"/>
      <c r="B33" s="33"/>
      <c r="C33" s="33"/>
      <c r="D33" s="33"/>
      <c r="E33" s="33"/>
      <c r="F33" s="33"/>
      <c r="G33" s="33"/>
      <c r="H33" s="33"/>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33"/>
      <c r="AI33" s="33"/>
      <c r="AJ33" s="33"/>
      <c r="AK33" s="33"/>
      <c r="AL33" s="33"/>
      <c r="AM33" s="33"/>
      <c r="AN33" s="33"/>
      <c r="AO33" s="33"/>
      <c r="AP33" s="33"/>
      <c r="AQ33" s="33"/>
      <c r="AR33" s="33"/>
      <c r="AS33" s="33"/>
      <c r="AT33" s="33"/>
      <c r="AU33" s="33"/>
      <c r="AV33" s="33"/>
      <c r="AW33" s="33"/>
      <c r="AX33" s="33"/>
      <c r="AY33" s="33"/>
      <c r="AZ33" s="33"/>
      <c r="BA33" s="33"/>
      <c r="BB33" s="33"/>
      <c r="BC33" s="33"/>
      <c r="BD33" s="33"/>
      <c r="BE33" s="33"/>
      <c r="BF33" s="33"/>
      <c r="BG33" s="33"/>
      <c r="BH33" s="33"/>
      <c r="BI33" s="33"/>
      <c r="BJ33" s="33"/>
      <c r="BK33" s="33"/>
      <c r="BL33" s="33"/>
      <c r="BM33" s="33"/>
      <c r="BN33" s="33"/>
      <c r="BO33" s="33"/>
      <c r="BP33" s="33"/>
      <c r="BQ33" s="33"/>
      <c r="BR33" s="33"/>
      <c r="BS33" s="33"/>
      <c r="BT33" s="33"/>
      <c r="BU33" s="33"/>
      <c r="BV33" s="33"/>
      <c r="BW33" s="33"/>
    </row>
    <row r="34" spans="1:75" ht="15.75" customHeight="1" x14ac:dyDescent="0.25">
      <c r="A34" s="33"/>
      <c r="B34" s="33"/>
      <c r="C34" s="33"/>
      <c r="D34" s="33"/>
      <c r="E34" s="33"/>
      <c r="F34" s="33"/>
      <c r="G34" s="33"/>
      <c r="H34" s="33"/>
      <c r="I34" s="33"/>
      <c r="J34" s="33"/>
      <c r="K34" s="33"/>
      <c r="L34" s="33"/>
      <c r="M34" s="33"/>
      <c r="N34" s="33"/>
      <c r="O34" s="33"/>
      <c r="P34" s="33"/>
      <c r="Q34" s="33"/>
      <c r="R34" s="33"/>
      <c r="S34" s="33"/>
      <c r="T34" s="33"/>
      <c r="U34" s="33"/>
      <c r="V34" s="33"/>
      <c r="W34" s="33"/>
      <c r="X34" s="33"/>
      <c r="Y34" s="33"/>
      <c r="Z34" s="33"/>
      <c r="AA34" s="33"/>
      <c r="AB34" s="33"/>
      <c r="AC34" s="33"/>
      <c r="AD34" s="33"/>
      <c r="AE34" s="33"/>
      <c r="AF34" s="33"/>
      <c r="AG34" s="33"/>
      <c r="AH34" s="33"/>
      <c r="AI34" s="33"/>
      <c r="AJ34" s="33"/>
      <c r="AK34" s="33"/>
      <c r="AL34" s="33"/>
      <c r="AM34" s="33"/>
      <c r="AN34" s="33"/>
      <c r="AO34" s="33"/>
      <c r="AP34" s="33"/>
      <c r="AQ34" s="33"/>
      <c r="AR34" s="33"/>
      <c r="AS34" s="33"/>
      <c r="AT34" s="33"/>
      <c r="AU34" s="33"/>
      <c r="AV34" s="33"/>
      <c r="AW34" s="33"/>
      <c r="AX34" s="33"/>
      <c r="AY34" s="33"/>
      <c r="AZ34" s="33"/>
      <c r="BA34" s="33"/>
      <c r="BB34" s="33"/>
      <c r="BC34" s="33"/>
      <c r="BD34" s="33"/>
      <c r="BE34" s="33"/>
      <c r="BF34" s="33"/>
      <c r="BG34" s="33"/>
      <c r="BH34" s="33"/>
      <c r="BI34" s="33"/>
      <c r="BJ34" s="33"/>
      <c r="BK34" s="33"/>
      <c r="BL34" s="33"/>
      <c r="BM34" s="33"/>
      <c r="BN34" s="33"/>
      <c r="BO34" s="33"/>
      <c r="BP34" s="33"/>
      <c r="BQ34" s="33"/>
      <c r="BR34" s="33"/>
      <c r="BS34" s="33"/>
      <c r="BT34" s="33"/>
      <c r="BU34" s="33"/>
      <c r="BV34" s="33"/>
      <c r="BW34" s="33"/>
    </row>
    <row r="35" spans="1:75" ht="15.75" customHeight="1" x14ac:dyDescent="0.25">
      <c r="A35" s="33"/>
      <c r="B35" s="33"/>
      <c r="C35" s="33"/>
      <c r="D35" s="33"/>
      <c r="E35" s="33"/>
      <c r="F35" s="33"/>
      <c r="G35" s="33"/>
      <c r="H35" s="33"/>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3"/>
      <c r="BP35" s="33"/>
      <c r="BQ35" s="33"/>
      <c r="BR35" s="33"/>
      <c r="BS35" s="33"/>
      <c r="BT35" s="33"/>
      <c r="BU35" s="33"/>
      <c r="BV35" s="33"/>
      <c r="BW35" s="33"/>
    </row>
    <row r="36" spans="1:75" ht="15.75" customHeight="1" x14ac:dyDescent="0.25">
      <c r="A36" s="33"/>
      <c r="B36" s="33"/>
      <c r="C36" s="33"/>
      <c r="D36" s="33"/>
      <c r="E36" s="33"/>
      <c r="F36" s="33"/>
      <c r="G36" s="33"/>
      <c r="H36" s="33"/>
      <c r="I36" s="33"/>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c r="BM36" s="33"/>
      <c r="BN36" s="33"/>
      <c r="BO36" s="33"/>
      <c r="BP36" s="33"/>
      <c r="BQ36" s="33"/>
      <c r="BR36" s="33"/>
      <c r="BS36" s="33"/>
      <c r="BT36" s="33"/>
      <c r="BU36" s="33"/>
      <c r="BV36" s="33"/>
      <c r="BW36" s="33"/>
    </row>
    <row r="37" spans="1:75" ht="15.75" customHeight="1" x14ac:dyDescent="0.25">
      <c r="A37" s="33"/>
      <c r="B37" s="33"/>
      <c r="C37" s="33"/>
      <c r="D37" s="33"/>
      <c r="E37" s="33"/>
      <c r="F37" s="33"/>
      <c r="G37" s="33"/>
      <c r="H37" s="33"/>
      <c r="I37" s="33"/>
      <c r="J37" s="33"/>
      <c r="K37" s="33"/>
      <c r="L37" s="33"/>
      <c r="M37" s="33"/>
      <c r="N37" s="33"/>
      <c r="O37" s="33"/>
      <c r="P37" s="33"/>
      <c r="Q37" s="33"/>
      <c r="R37" s="33"/>
      <c r="S37" s="33"/>
      <c r="T37" s="33"/>
      <c r="U37" s="33"/>
      <c r="V37" s="33"/>
      <c r="W37" s="33"/>
      <c r="X37" s="33"/>
      <c r="Y37" s="33"/>
      <c r="Z37" s="33"/>
      <c r="AA37" s="33"/>
      <c r="AB37" s="33"/>
      <c r="AC37" s="33"/>
      <c r="AD37" s="33"/>
      <c r="AE37" s="33"/>
      <c r="AF37" s="33"/>
      <c r="AG37" s="33"/>
      <c r="AH37" s="33"/>
      <c r="AI37" s="33"/>
      <c r="AJ37" s="33"/>
      <c r="AK37" s="33"/>
      <c r="AL37" s="33"/>
      <c r="AM37" s="33"/>
      <c r="AN37" s="33"/>
      <c r="AO37" s="33"/>
      <c r="AP37" s="33"/>
      <c r="AQ37" s="33"/>
      <c r="AR37" s="33"/>
      <c r="AS37" s="33"/>
      <c r="AT37" s="33"/>
      <c r="AU37" s="33"/>
      <c r="AV37" s="33"/>
      <c r="AW37" s="33"/>
      <c r="AX37" s="33"/>
      <c r="AY37" s="33"/>
      <c r="AZ37" s="33"/>
      <c r="BA37" s="33"/>
      <c r="BB37" s="33"/>
      <c r="BC37" s="33"/>
      <c r="BD37" s="33"/>
      <c r="BE37" s="33"/>
      <c r="BF37" s="33"/>
      <c r="BG37" s="33"/>
      <c r="BH37" s="33"/>
      <c r="BI37" s="33"/>
      <c r="BJ37" s="33"/>
      <c r="BK37" s="33"/>
      <c r="BL37" s="33"/>
      <c r="BM37" s="33"/>
      <c r="BN37" s="33"/>
      <c r="BO37" s="33"/>
      <c r="BP37" s="33"/>
      <c r="BQ37" s="33"/>
      <c r="BR37" s="33"/>
      <c r="BS37" s="33"/>
      <c r="BT37" s="33"/>
      <c r="BU37" s="33"/>
      <c r="BV37" s="33"/>
      <c r="BW37" s="33"/>
    </row>
    <row r="38" spans="1:75" ht="15.75" customHeight="1" x14ac:dyDescent="0.25">
      <c r="A38" s="33"/>
      <c r="B38" s="33"/>
      <c r="C38" s="33"/>
      <c r="D38" s="33"/>
      <c r="E38" s="33"/>
      <c r="F38" s="33"/>
      <c r="G38" s="33"/>
      <c r="H38" s="33"/>
      <c r="I38" s="33"/>
      <c r="J38" s="33"/>
      <c r="K38" s="33"/>
      <c r="L38" s="33"/>
      <c r="M38" s="33"/>
      <c r="N38" s="33"/>
      <c r="O38" s="33"/>
      <c r="P38" s="33"/>
      <c r="Q38" s="33"/>
      <c r="R38" s="33"/>
      <c r="S38" s="33"/>
      <c r="T38" s="33"/>
      <c r="U38" s="33"/>
      <c r="V38" s="33"/>
      <c r="W38" s="33"/>
      <c r="X38" s="33"/>
      <c r="Y38" s="33"/>
      <c r="Z38" s="33"/>
      <c r="AA38" s="33"/>
      <c r="AB38" s="33"/>
      <c r="AC38" s="33"/>
      <c r="AD38" s="33"/>
      <c r="AE38" s="33"/>
      <c r="AF38" s="33"/>
      <c r="AG38" s="33"/>
      <c r="AH38" s="33"/>
      <c r="AI38" s="33"/>
      <c r="AJ38" s="33"/>
      <c r="AK38" s="33"/>
      <c r="AL38" s="33"/>
      <c r="AM38" s="33"/>
      <c r="AN38" s="33"/>
      <c r="AO38" s="33"/>
      <c r="AP38" s="33"/>
      <c r="AQ38" s="33"/>
      <c r="AR38" s="33"/>
      <c r="AS38" s="33"/>
      <c r="AT38" s="33"/>
      <c r="AU38" s="33"/>
      <c r="AV38" s="33"/>
      <c r="AW38" s="33"/>
      <c r="AX38" s="33"/>
      <c r="AY38" s="33"/>
      <c r="AZ38" s="33"/>
      <c r="BA38" s="33"/>
      <c r="BB38" s="33"/>
      <c r="BC38" s="33"/>
      <c r="BD38" s="33"/>
      <c r="BE38" s="33"/>
      <c r="BF38" s="33"/>
      <c r="BG38" s="33"/>
      <c r="BH38" s="33"/>
      <c r="BI38" s="33"/>
      <c r="BJ38" s="33"/>
      <c r="BK38" s="33"/>
      <c r="BL38" s="33"/>
      <c r="BM38" s="33"/>
      <c r="BN38" s="33"/>
      <c r="BO38" s="33"/>
      <c r="BP38" s="33"/>
      <c r="BQ38" s="33"/>
      <c r="BR38" s="33"/>
      <c r="BS38" s="33"/>
      <c r="BT38" s="33"/>
      <c r="BU38" s="33"/>
      <c r="BV38" s="33"/>
      <c r="BW38" s="33"/>
    </row>
    <row r="39" spans="1:75" ht="15.75" customHeight="1" x14ac:dyDescent="0.25">
      <c r="A39" s="33"/>
      <c r="B39" s="33"/>
      <c r="C39" s="33"/>
      <c r="D39" s="33"/>
      <c r="E39" s="33"/>
      <c r="F39" s="33"/>
      <c r="G39" s="33"/>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3"/>
      <c r="AU39" s="33"/>
      <c r="AV39" s="33"/>
      <c r="AW39" s="33"/>
      <c r="AX39" s="33"/>
      <c r="AY39" s="33"/>
      <c r="AZ39" s="33"/>
      <c r="BA39" s="33"/>
      <c r="BB39" s="33"/>
      <c r="BC39" s="33"/>
      <c r="BD39" s="33"/>
      <c r="BE39" s="33"/>
      <c r="BF39" s="33"/>
      <c r="BG39" s="33"/>
      <c r="BH39" s="33"/>
      <c r="BI39" s="33"/>
      <c r="BJ39" s="33"/>
      <c r="BK39" s="33"/>
      <c r="BL39" s="33"/>
      <c r="BM39" s="33"/>
      <c r="BN39" s="33"/>
      <c r="BO39" s="33"/>
      <c r="BP39" s="33"/>
      <c r="BQ39" s="33"/>
      <c r="BR39" s="33"/>
      <c r="BS39" s="33"/>
      <c r="BT39" s="33"/>
      <c r="BU39" s="33"/>
      <c r="BV39" s="33"/>
      <c r="BW39" s="33"/>
    </row>
    <row r="40" spans="1:75" ht="15.75" customHeight="1" x14ac:dyDescent="0.25">
      <c r="A40" s="33"/>
      <c r="B40" s="33"/>
      <c r="C40" s="33"/>
      <c r="D40" s="33"/>
      <c r="E40" s="33"/>
      <c r="F40" s="33"/>
      <c r="G40" s="33"/>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33"/>
      <c r="AU40" s="33"/>
      <c r="AV40" s="33"/>
      <c r="AW40" s="33"/>
      <c r="AX40" s="33"/>
      <c r="AY40" s="33"/>
      <c r="AZ40" s="33"/>
      <c r="BA40" s="33"/>
      <c r="BB40" s="33"/>
      <c r="BC40" s="33"/>
      <c r="BD40" s="33"/>
      <c r="BE40" s="33"/>
      <c r="BF40" s="33"/>
      <c r="BG40" s="33"/>
      <c r="BH40" s="33"/>
      <c r="BI40" s="33"/>
      <c r="BJ40" s="33"/>
      <c r="BK40" s="33"/>
      <c r="BL40" s="33"/>
      <c r="BM40" s="33"/>
      <c r="BN40" s="33"/>
      <c r="BO40" s="33"/>
      <c r="BP40" s="33"/>
      <c r="BQ40" s="33"/>
      <c r="BR40" s="33"/>
      <c r="BS40" s="33"/>
      <c r="BT40" s="33"/>
      <c r="BU40" s="33"/>
      <c r="BV40" s="33"/>
      <c r="BW40" s="33"/>
    </row>
    <row r="41" spans="1:75" ht="15.75" customHeight="1" x14ac:dyDescent="0.25">
      <c r="A41" s="33"/>
      <c r="B41" s="33"/>
      <c r="C41" s="33"/>
      <c r="D41" s="33"/>
      <c r="E41" s="33"/>
      <c r="F41" s="33"/>
      <c r="G41" s="33"/>
      <c r="H41" s="33"/>
      <c r="I41" s="33"/>
      <c r="J41" s="33"/>
      <c r="K41" s="33"/>
      <c r="L41" s="33"/>
      <c r="M41" s="33"/>
      <c r="N41" s="33"/>
      <c r="O41" s="33"/>
      <c r="P41" s="33"/>
      <c r="Q41" s="33"/>
      <c r="R41" s="33"/>
      <c r="S41" s="33"/>
      <c r="T41" s="33"/>
      <c r="U41" s="33"/>
      <c r="V41" s="33"/>
      <c r="W41" s="33"/>
      <c r="X41" s="33"/>
      <c r="Y41" s="33"/>
      <c r="Z41" s="33"/>
      <c r="AA41" s="33"/>
      <c r="AB41" s="33"/>
      <c r="AC41" s="33"/>
      <c r="AD41" s="33"/>
      <c r="AE41" s="33"/>
      <c r="AF41" s="33"/>
      <c r="AG41" s="33"/>
      <c r="AH41" s="33"/>
      <c r="AI41" s="33"/>
      <c r="AJ41" s="33"/>
      <c r="AK41" s="33"/>
      <c r="AL41" s="33"/>
      <c r="AM41" s="33"/>
      <c r="AN41" s="33"/>
      <c r="AO41" s="33"/>
      <c r="AP41" s="33"/>
      <c r="AQ41" s="33"/>
      <c r="AR41" s="33"/>
      <c r="AS41" s="33"/>
      <c r="AT41" s="33"/>
      <c r="AU41" s="33"/>
      <c r="AV41" s="33"/>
      <c r="AW41" s="33"/>
      <c r="AX41" s="33"/>
      <c r="AY41" s="33"/>
      <c r="AZ41" s="33"/>
      <c r="BA41" s="33"/>
      <c r="BB41" s="33"/>
      <c r="BC41" s="33"/>
      <c r="BD41" s="33"/>
      <c r="BE41" s="33"/>
      <c r="BF41" s="33"/>
      <c r="BG41" s="33"/>
      <c r="BH41" s="33"/>
      <c r="BI41" s="33"/>
      <c r="BJ41" s="33"/>
      <c r="BK41" s="33"/>
      <c r="BL41" s="33"/>
      <c r="BM41" s="33"/>
      <c r="BN41" s="33"/>
      <c r="BO41" s="33"/>
      <c r="BP41" s="33"/>
      <c r="BQ41" s="33"/>
      <c r="BR41" s="33"/>
      <c r="BS41" s="33"/>
      <c r="BT41" s="33"/>
      <c r="BU41" s="33"/>
      <c r="BV41" s="33"/>
      <c r="BW41" s="33"/>
    </row>
    <row r="42" spans="1:75" ht="15.75" customHeight="1" x14ac:dyDescent="0.25">
      <c r="A42" s="33"/>
      <c r="B42" s="33"/>
      <c r="C42" s="33"/>
      <c r="D42" s="33"/>
      <c r="E42" s="33"/>
      <c r="F42" s="33"/>
      <c r="G42" s="33"/>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3"/>
      <c r="AJ42" s="33"/>
      <c r="AK42" s="33"/>
      <c r="AL42" s="33"/>
      <c r="AM42" s="33"/>
      <c r="AN42" s="33"/>
      <c r="AO42" s="33"/>
      <c r="AP42" s="33"/>
      <c r="AQ42" s="33"/>
      <c r="AR42" s="33"/>
      <c r="AS42" s="33"/>
      <c r="AT42" s="33"/>
      <c r="AU42" s="33"/>
      <c r="AV42" s="33"/>
      <c r="AW42" s="33"/>
      <c r="AX42" s="33"/>
      <c r="AY42" s="33"/>
      <c r="AZ42" s="33"/>
      <c r="BA42" s="33"/>
      <c r="BB42" s="33"/>
      <c r="BC42" s="33"/>
      <c r="BD42" s="33"/>
      <c r="BE42" s="33"/>
      <c r="BF42" s="33"/>
      <c r="BG42" s="33"/>
      <c r="BH42" s="33"/>
      <c r="BI42" s="33"/>
      <c r="BJ42" s="33"/>
      <c r="BK42" s="33"/>
      <c r="BL42" s="33"/>
      <c r="BM42" s="33"/>
      <c r="BN42" s="33"/>
      <c r="BO42" s="33"/>
      <c r="BP42" s="33"/>
      <c r="BQ42" s="33"/>
      <c r="BR42" s="33"/>
      <c r="BS42" s="33"/>
      <c r="BT42" s="33"/>
      <c r="BU42" s="33"/>
      <c r="BV42" s="33"/>
      <c r="BW42" s="33"/>
    </row>
    <row r="43" spans="1:75" ht="15.75" customHeight="1" x14ac:dyDescent="0.25">
      <c r="A43" s="33"/>
      <c r="B43" s="33"/>
      <c r="C43" s="33"/>
      <c r="D43" s="33"/>
      <c r="E43" s="33"/>
      <c r="F43" s="33"/>
      <c r="G43" s="33"/>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3"/>
      <c r="AM43" s="33"/>
      <c r="AN43" s="33"/>
      <c r="AO43" s="33"/>
      <c r="AP43" s="33"/>
      <c r="AQ43" s="33"/>
      <c r="AR43" s="33"/>
      <c r="AS43" s="33"/>
      <c r="AT43" s="33"/>
      <c r="AU43" s="33"/>
      <c r="AV43" s="33"/>
      <c r="AW43" s="33"/>
      <c r="AX43" s="33"/>
      <c r="AY43" s="33"/>
      <c r="AZ43" s="33"/>
      <c r="BA43" s="33"/>
      <c r="BB43" s="33"/>
      <c r="BC43" s="33"/>
      <c r="BD43" s="33"/>
      <c r="BE43" s="33"/>
      <c r="BF43" s="33"/>
      <c r="BG43" s="33"/>
      <c r="BH43" s="33"/>
      <c r="BI43" s="33"/>
      <c r="BJ43" s="33"/>
      <c r="BK43" s="33"/>
      <c r="BL43" s="33"/>
      <c r="BM43" s="33"/>
      <c r="BN43" s="33"/>
      <c r="BO43" s="33"/>
      <c r="BP43" s="33"/>
      <c r="BQ43" s="33"/>
      <c r="BR43" s="33"/>
      <c r="BS43" s="33"/>
      <c r="BT43" s="33"/>
      <c r="BU43" s="33"/>
      <c r="BV43" s="33"/>
      <c r="BW43" s="33"/>
    </row>
    <row r="44" spans="1:75" ht="15.75" customHeight="1" x14ac:dyDescent="0.25">
      <c r="A44" s="33"/>
      <c r="B44" s="33"/>
      <c r="C44" s="33"/>
      <c r="D44" s="33"/>
      <c r="E44" s="33"/>
      <c r="F44" s="33"/>
      <c r="G44" s="33"/>
      <c r="H44" s="33"/>
      <c r="I44" s="33"/>
      <c r="J44" s="33"/>
      <c r="K44" s="33"/>
      <c r="L44" s="33"/>
      <c r="M44" s="33"/>
      <c r="N44" s="33"/>
      <c r="O44" s="33"/>
      <c r="P44" s="33"/>
      <c r="Q44" s="33"/>
      <c r="R44" s="33"/>
      <c r="S44" s="33"/>
      <c r="T44" s="33"/>
      <c r="U44" s="33"/>
      <c r="V44" s="33"/>
      <c r="W44" s="33"/>
      <c r="X44" s="33"/>
      <c r="Y44" s="33"/>
      <c r="Z44" s="33"/>
      <c r="AA44" s="33"/>
      <c r="AB44" s="33"/>
      <c r="AC44" s="33"/>
      <c r="AD44" s="33"/>
      <c r="AE44" s="33"/>
      <c r="AF44" s="33"/>
      <c r="AG44" s="33"/>
      <c r="AH44" s="33"/>
      <c r="AI44" s="33"/>
      <c r="AJ44" s="33"/>
      <c r="AK44" s="33"/>
      <c r="AL44" s="33"/>
      <c r="AM44" s="33"/>
      <c r="AN44" s="33"/>
      <c r="AO44" s="33"/>
      <c r="AP44" s="33"/>
      <c r="AQ44" s="33"/>
      <c r="AR44" s="33"/>
      <c r="AS44" s="33"/>
      <c r="AT44" s="33"/>
      <c r="AU44" s="33"/>
      <c r="AV44" s="33"/>
      <c r="AW44" s="33"/>
      <c r="AX44" s="33"/>
      <c r="AY44" s="33"/>
      <c r="AZ44" s="33"/>
      <c r="BA44" s="33"/>
      <c r="BB44" s="33"/>
      <c r="BC44" s="33"/>
      <c r="BD44" s="33"/>
      <c r="BE44" s="33"/>
      <c r="BF44" s="33"/>
      <c r="BG44" s="33"/>
      <c r="BH44" s="33"/>
      <c r="BI44" s="33"/>
      <c r="BJ44" s="33"/>
      <c r="BK44" s="33"/>
      <c r="BL44" s="33"/>
      <c r="BM44" s="33"/>
      <c r="BN44" s="33"/>
      <c r="BO44" s="33"/>
      <c r="BP44" s="33"/>
      <c r="BQ44" s="33"/>
      <c r="BR44" s="33"/>
      <c r="BS44" s="33"/>
      <c r="BT44" s="33"/>
      <c r="BU44" s="33"/>
      <c r="BV44" s="33"/>
      <c r="BW44" s="33"/>
    </row>
    <row r="45" spans="1:75" ht="15.75" customHeight="1" x14ac:dyDescent="0.25">
      <c r="A45" s="33"/>
      <c r="B45" s="33"/>
      <c r="C45" s="33"/>
      <c r="D45" s="33"/>
      <c r="E45" s="33"/>
      <c r="F45" s="33"/>
      <c r="G45" s="33"/>
      <c r="H45" s="33"/>
      <c r="I45" s="33"/>
      <c r="J45" s="33"/>
      <c r="K45" s="33"/>
      <c r="L45" s="33"/>
      <c r="M45" s="33"/>
      <c r="N45" s="33"/>
      <c r="O45" s="33"/>
      <c r="P45" s="33"/>
      <c r="Q45" s="33"/>
      <c r="R45" s="33"/>
      <c r="S45" s="33"/>
      <c r="T45" s="33"/>
      <c r="U45" s="33"/>
      <c r="V45" s="33"/>
      <c r="W45" s="33"/>
      <c r="X45" s="33"/>
      <c r="Y45" s="33"/>
      <c r="Z45" s="33"/>
      <c r="AA45" s="33"/>
      <c r="AB45" s="33"/>
      <c r="AC45" s="33"/>
      <c r="AD45" s="33"/>
      <c r="AE45" s="33"/>
      <c r="AF45" s="33"/>
      <c r="AG45" s="33"/>
      <c r="AH45" s="33"/>
      <c r="AI45" s="33"/>
      <c r="AJ45" s="33"/>
      <c r="AK45" s="33"/>
      <c r="AL45" s="33"/>
      <c r="AM45" s="33"/>
      <c r="AN45" s="33"/>
      <c r="AO45" s="33"/>
      <c r="AP45" s="33"/>
      <c r="AQ45" s="33"/>
      <c r="AR45" s="33"/>
      <c r="AS45" s="33"/>
      <c r="AT45" s="33"/>
      <c r="AU45" s="33"/>
      <c r="AV45" s="33"/>
      <c r="AW45" s="33"/>
      <c r="AX45" s="33"/>
      <c r="AY45" s="33"/>
      <c r="AZ45" s="33"/>
      <c r="BA45" s="33"/>
      <c r="BB45" s="33"/>
      <c r="BC45" s="33"/>
      <c r="BD45" s="33"/>
      <c r="BE45" s="33"/>
      <c r="BF45" s="33"/>
      <c r="BG45" s="33"/>
      <c r="BH45" s="33"/>
      <c r="BI45" s="33"/>
      <c r="BJ45" s="33"/>
      <c r="BK45" s="33"/>
      <c r="BL45" s="33"/>
      <c r="BM45" s="33"/>
      <c r="BN45" s="33"/>
      <c r="BO45" s="33"/>
      <c r="BP45" s="33"/>
      <c r="BQ45" s="33"/>
      <c r="BR45" s="33"/>
      <c r="BS45" s="33"/>
      <c r="BT45" s="33"/>
      <c r="BU45" s="33"/>
      <c r="BV45" s="33"/>
      <c r="BW45" s="33"/>
    </row>
    <row r="46" spans="1:75" ht="15.75" customHeight="1" x14ac:dyDescent="0.25">
      <c r="A46" s="33"/>
      <c r="B46" s="33"/>
      <c r="C46" s="33"/>
      <c r="D46" s="33"/>
      <c r="E46" s="33"/>
      <c r="F46" s="33"/>
      <c r="G46" s="33"/>
      <c r="H46" s="33"/>
      <c r="I46" s="33"/>
      <c r="J46" s="33"/>
      <c r="K46" s="33"/>
      <c r="L46" s="33"/>
      <c r="M46" s="33"/>
      <c r="N46" s="33"/>
      <c r="O46" s="33"/>
      <c r="P46" s="33"/>
      <c r="Q46" s="33"/>
      <c r="R46" s="33"/>
      <c r="S46" s="33"/>
      <c r="T46" s="33"/>
      <c r="U46" s="33"/>
      <c r="V46" s="33"/>
      <c r="W46" s="33"/>
      <c r="X46" s="33"/>
      <c r="Y46" s="33"/>
      <c r="Z46" s="33"/>
      <c r="AA46" s="33"/>
      <c r="AB46" s="33"/>
      <c r="AC46" s="33"/>
      <c r="AD46" s="33"/>
      <c r="AE46" s="33"/>
      <c r="AF46" s="33"/>
      <c r="AG46" s="33"/>
      <c r="AH46" s="33"/>
      <c r="AI46" s="33"/>
      <c r="AJ46" s="33"/>
      <c r="AK46" s="33"/>
      <c r="AL46" s="33"/>
      <c r="AM46" s="33"/>
      <c r="AN46" s="33"/>
      <c r="AO46" s="33"/>
      <c r="AP46" s="33"/>
      <c r="AQ46" s="33"/>
      <c r="AR46" s="33"/>
      <c r="AS46" s="33"/>
      <c r="AT46" s="33"/>
      <c r="AU46" s="33"/>
      <c r="AV46" s="33"/>
      <c r="AW46" s="33"/>
      <c r="AX46" s="33"/>
      <c r="AY46" s="33"/>
      <c r="AZ46" s="33"/>
      <c r="BA46" s="33"/>
      <c r="BB46" s="33"/>
      <c r="BC46" s="33"/>
      <c r="BD46" s="33"/>
      <c r="BE46" s="33"/>
      <c r="BF46" s="33"/>
      <c r="BG46" s="33"/>
      <c r="BH46" s="33"/>
      <c r="BI46" s="33"/>
      <c r="BJ46" s="33"/>
      <c r="BK46" s="33"/>
      <c r="BL46" s="33"/>
      <c r="BM46" s="33"/>
      <c r="BN46" s="33"/>
      <c r="BO46" s="33"/>
      <c r="BP46" s="33"/>
      <c r="BQ46" s="33"/>
      <c r="BR46" s="33"/>
      <c r="BS46" s="33"/>
      <c r="BT46" s="33"/>
      <c r="BU46" s="33"/>
      <c r="BV46" s="33"/>
      <c r="BW46" s="33"/>
    </row>
    <row r="47" spans="1:75" ht="15.75" customHeight="1" x14ac:dyDescent="0.2"/>
    <row r="48" spans="1:75"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sheetProtection algorithmName="SHA-512" hashValue="fBZvktv4kJdL/LcwyIUjdETQb/Gau91gwqkIKnwiFpEcmsEjzUfM8NxT3+dGCG8tDECOivU8AT0sGY5tkhUNcw==" saltValue="Dp43TB5JxFSGL9sE4T82FA==" spinCount="100000" deleteColumns="0"/>
  <mergeCells count="13">
    <mergeCell ref="BL2:BW2"/>
    <mergeCell ref="A2:I2"/>
    <mergeCell ref="J2:U2"/>
    <mergeCell ref="V2:AA2"/>
    <mergeCell ref="AB2:AC2"/>
    <mergeCell ref="AD2:AE2"/>
    <mergeCell ref="AF2:AI2"/>
    <mergeCell ref="AJ2:AK2"/>
    <mergeCell ref="AL2:AQ2"/>
    <mergeCell ref="AR2:AY2"/>
    <mergeCell ref="AZ2:BB2"/>
    <mergeCell ref="BC2:BE2"/>
    <mergeCell ref="BG2:BK2"/>
  </mergeCells>
  <dataValidations count="2">
    <dataValidation type="list" allowBlank="1" showErrorMessage="1" sqref="F4 J4 N4 AD4:BB4 BF4 BL4 BV4">
      <formula1>"SI,NO"</formula1>
    </dataValidation>
    <dataValidation type="list" allowBlank="1" showErrorMessage="1" sqref="BC4">
      <formula1>"SI,ALGUNOS CASOS,NO"</formula1>
    </dataValidation>
  </dataValidations>
  <pageMargins left="0.7" right="0.7" top="0.75" bottom="0.75" header="0" footer="0"/>
  <pageSetup orientation="landscape"/>
  <extLst>
    <ext xmlns:x14="http://schemas.microsoft.com/office/spreadsheetml/2009/9/main" uri="{CCE6A557-97BC-4b89-ADB6-D9C93CAAB3DF}">
      <x14:dataValidations xmlns:xm="http://schemas.microsoft.com/office/excel/2006/main" count="9">
        <x14:dataValidation type="list" allowBlank="1" showErrorMessage="1">
          <x14:formula1>
            <xm:f>'Criterios CID'!$BF$51:$BF$53</xm:f>
          </x14:formula1>
          <xm:sqref>AC4</xm:sqref>
        </x14:dataValidation>
        <x14:dataValidation type="list" allowBlank="1" showErrorMessage="1">
          <x14:formula1>
            <xm:f>'Criterios CID'!$BE$51:$BE$55</xm:f>
          </x14:formula1>
          <xm:sqref>AB4</xm:sqref>
        </x14:dataValidation>
        <x14:dataValidation type="list" allowBlank="1" showErrorMessage="1">
          <x14:formula1>
            <xm:f>'Criterios CID'!$BC$51:$BC$58</xm:f>
          </x14:formula1>
          <xm:sqref>V4</xm:sqref>
        </x14:dataValidation>
        <x14:dataValidation type="list" allowBlank="1" showErrorMessage="1">
          <x14:formula1>
            <xm:f>'Criterios CID'!$BG$51:$BG$58</xm:f>
          </x14:formula1>
          <xm:sqref>BD4</xm:sqref>
        </x14:dataValidation>
        <x14:dataValidation type="list" allowBlank="1" showErrorMessage="1">
          <x14:formula1>
            <xm:f>'Criterios CID'!$BI$51:$BI$208</xm:f>
          </x14:formula1>
          <xm:sqref>C4</xm:sqref>
        </x14:dataValidation>
        <x14:dataValidation type="list" allowBlank="1" showErrorMessage="1">
          <x14:formula1>
            <xm:f>'Criterios CID'!$BH$51:$BH$53</xm:f>
          </x14:formula1>
          <xm:sqref>BE4</xm:sqref>
        </x14:dataValidation>
        <x14:dataValidation type="list" allowBlank="1" showErrorMessage="1">
          <x14:formula1>
            <xm:f>'Criterios CID'!$BJ$51:$BJ$56</xm:f>
          </x14:formula1>
          <xm:sqref>BK4 BW4</xm:sqref>
        </x14:dataValidation>
        <x14:dataValidation type="list" allowBlank="1" showErrorMessage="1">
          <x14:formula1>
            <xm:f>'Criterios CID'!$BD$51:$BD$54</xm:f>
          </x14:formula1>
          <xm:sqref>Z4</xm:sqref>
        </x14:dataValidation>
        <x14:dataValidation type="list" allowBlank="1" showErrorMessage="1">
          <x14:formula1>
            <xm:f>'Criterios CID'!$BA$51:$BA$56</xm:f>
          </x14:formula1>
          <xm:sqref>G4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K1000"/>
  <sheetViews>
    <sheetView workbookViewId="0">
      <selection activeCell="D9" sqref="D9"/>
    </sheetView>
  </sheetViews>
  <sheetFormatPr baseColWidth="10" defaultColWidth="12.625" defaultRowHeight="15" customHeight="1" x14ac:dyDescent="0.2"/>
  <cols>
    <col min="1" max="1" width="2" customWidth="1"/>
    <col min="2" max="2" width="19.875" customWidth="1"/>
    <col min="3" max="3" width="9.375" customWidth="1"/>
    <col min="4" max="4" width="54.875" customWidth="1"/>
    <col min="5" max="5" width="9.375" customWidth="1"/>
    <col min="6" max="6" width="17" customWidth="1"/>
    <col min="7" max="7" width="13.875" customWidth="1"/>
    <col min="8" max="8" width="54.875" customWidth="1"/>
    <col min="9" max="9" width="11.375" customWidth="1"/>
    <col min="10" max="10" width="22.5" customWidth="1"/>
    <col min="11" max="11" width="9.375" customWidth="1"/>
    <col min="12" max="12" width="54.875" customWidth="1"/>
    <col min="13" max="13" width="9.375" customWidth="1"/>
    <col min="14" max="14" width="32.625" customWidth="1"/>
    <col min="15" max="15" width="24.875" customWidth="1"/>
    <col min="16" max="16" width="55" customWidth="1"/>
    <col min="17" max="17" width="28.375" customWidth="1"/>
    <col min="18" max="18" width="40.125" customWidth="1"/>
    <col min="19" max="19" width="26.125" customWidth="1"/>
    <col min="20" max="20" width="28.375" customWidth="1"/>
    <col min="21" max="52" width="9.375" customWidth="1"/>
    <col min="53" max="53" width="22.625" customWidth="1"/>
    <col min="54" max="54" width="22.375" customWidth="1"/>
    <col min="55" max="55" width="28.625" customWidth="1"/>
    <col min="56" max="56" width="29.125" customWidth="1"/>
    <col min="57" max="57" width="20.625" customWidth="1"/>
    <col min="58" max="58" width="15.625" customWidth="1"/>
    <col min="59" max="59" width="14.625" customWidth="1"/>
    <col min="60" max="60" width="26.125" customWidth="1"/>
    <col min="61" max="61" width="22.625" customWidth="1"/>
    <col min="62" max="62" width="39.875" customWidth="1"/>
    <col min="63" max="63" width="9.375" customWidth="1"/>
  </cols>
  <sheetData>
    <row r="2" spans="2:63" ht="26.25" customHeight="1" x14ac:dyDescent="0.25">
      <c r="B2" s="367" t="s">
        <v>502</v>
      </c>
      <c r="C2" s="337"/>
      <c r="D2" s="337"/>
      <c r="E2" s="337"/>
      <c r="F2" s="337"/>
      <c r="G2" s="337"/>
      <c r="H2" s="337"/>
      <c r="I2" s="337"/>
      <c r="J2" s="337"/>
      <c r="K2" s="337"/>
      <c r="L2" s="340"/>
      <c r="BA2" s="368" t="s">
        <v>503</v>
      </c>
      <c r="BB2" s="337"/>
      <c r="BC2" s="337"/>
      <c r="BD2" s="338"/>
      <c r="BE2" s="48"/>
      <c r="BH2" s="369" t="s">
        <v>504</v>
      </c>
      <c r="BI2" s="313"/>
      <c r="BJ2" s="313"/>
    </row>
    <row r="4" spans="2:63" ht="48" customHeight="1" x14ac:dyDescent="0.2">
      <c r="B4" s="370" t="s">
        <v>505</v>
      </c>
      <c r="C4" s="371"/>
      <c r="D4" s="372"/>
      <c r="F4" s="343" t="s">
        <v>506</v>
      </c>
      <c r="G4" s="344"/>
      <c r="H4" s="345"/>
      <c r="J4" s="343" t="s">
        <v>507</v>
      </c>
      <c r="K4" s="344"/>
      <c r="L4" s="345"/>
      <c r="BA4" s="373" t="s">
        <v>508</v>
      </c>
      <c r="BB4" s="337"/>
      <c r="BC4" s="337"/>
      <c r="BD4" s="340"/>
      <c r="BH4" s="361" t="s">
        <v>509</v>
      </c>
      <c r="BI4" s="362" t="s">
        <v>510</v>
      </c>
      <c r="BJ4" s="362" t="s">
        <v>511</v>
      </c>
    </row>
    <row r="5" spans="2:63" ht="24" customHeight="1" x14ac:dyDescent="0.2">
      <c r="B5" s="351" t="s">
        <v>512</v>
      </c>
      <c r="C5" s="352"/>
      <c r="D5" s="353"/>
      <c r="F5" s="354" t="s">
        <v>513</v>
      </c>
      <c r="G5" s="355"/>
      <c r="H5" s="356"/>
      <c r="J5" s="354" t="s">
        <v>514</v>
      </c>
      <c r="K5" s="355"/>
      <c r="L5" s="356"/>
      <c r="BA5" s="49" t="s">
        <v>515</v>
      </c>
      <c r="BB5" s="49" t="s">
        <v>516</v>
      </c>
      <c r="BC5" s="49" t="s">
        <v>517</v>
      </c>
      <c r="BD5" s="49" t="s">
        <v>518</v>
      </c>
      <c r="BE5" s="50"/>
      <c r="BH5" s="347"/>
      <c r="BI5" s="347"/>
      <c r="BJ5" s="347"/>
    </row>
    <row r="6" spans="2:63" ht="66.75" customHeight="1" x14ac:dyDescent="0.2">
      <c r="B6" s="51" t="s">
        <v>519</v>
      </c>
      <c r="C6" s="51" t="s">
        <v>520</v>
      </c>
      <c r="D6" s="51" t="s">
        <v>521</v>
      </c>
      <c r="F6" s="52" t="s">
        <v>519</v>
      </c>
      <c r="G6" s="52" t="s">
        <v>520</v>
      </c>
      <c r="H6" s="52" t="s">
        <v>521</v>
      </c>
      <c r="J6" s="53" t="s">
        <v>519</v>
      </c>
      <c r="K6" s="54" t="s">
        <v>520</v>
      </c>
      <c r="L6" s="54" t="s">
        <v>521</v>
      </c>
      <c r="BA6" s="55">
        <v>1</v>
      </c>
      <c r="BB6" s="56" t="s">
        <v>266</v>
      </c>
      <c r="BC6" s="57" t="s">
        <v>522</v>
      </c>
      <c r="BD6" s="57" t="s">
        <v>523</v>
      </c>
      <c r="BH6" s="363" t="s">
        <v>524</v>
      </c>
      <c r="BI6" s="364" t="s">
        <v>525</v>
      </c>
      <c r="BJ6" s="58" t="s">
        <v>526</v>
      </c>
    </row>
    <row r="7" spans="2:63" ht="71.25" customHeight="1" x14ac:dyDescent="0.2">
      <c r="B7" s="59" t="s">
        <v>40</v>
      </c>
      <c r="C7" s="60">
        <v>1</v>
      </c>
      <c r="D7" s="61" t="s">
        <v>527</v>
      </c>
      <c r="F7" s="62" t="s">
        <v>528</v>
      </c>
      <c r="G7" s="63">
        <v>1</v>
      </c>
      <c r="H7" s="64" t="s">
        <v>529</v>
      </c>
      <c r="J7" s="346" t="s">
        <v>528</v>
      </c>
      <c r="K7" s="348">
        <v>1</v>
      </c>
      <c r="L7" s="65" t="s">
        <v>530</v>
      </c>
      <c r="BA7" s="66">
        <v>2</v>
      </c>
      <c r="BB7" s="67" t="s">
        <v>531</v>
      </c>
      <c r="BC7" s="68" t="s">
        <v>532</v>
      </c>
      <c r="BD7" s="68" t="s">
        <v>533</v>
      </c>
      <c r="BH7" s="347"/>
      <c r="BI7" s="347"/>
      <c r="BJ7" s="69" t="s">
        <v>534</v>
      </c>
    </row>
    <row r="8" spans="2:63" ht="102.75" customHeight="1" x14ac:dyDescent="0.2">
      <c r="B8" s="70" t="s">
        <v>535</v>
      </c>
      <c r="C8" s="71">
        <v>2</v>
      </c>
      <c r="D8" s="72" t="s">
        <v>536</v>
      </c>
      <c r="F8" s="73" t="s">
        <v>537</v>
      </c>
      <c r="G8" s="71">
        <v>2</v>
      </c>
      <c r="H8" s="74" t="s">
        <v>538</v>
      </c>
      <c r="J8" s="347"/>
      <c r="K8" s="347"/>
      <c r="L8" s="75" t="s">
        <v>539</v>
      </c>
      <c r="BA8" s="66">
        <v>3</v>
      </c>
      <c r="BB8" s="67" t="s">
        <v>540</v>
      </c>
      <c r="BC8" s="68" t="s">
        <v>541</v>
      </c>
      <c r="BD8" s="68" t="s">
        <v>542</v>
      </c>
      <c r="BH8" s="76" t="s">
        <v>543</v>
      </c>
      <c r="BI8" s="77" t="s">
        <v>544</v>
      </c>
      <c r="BJ8" s="78" t="s">
        <v>545</v>
      </c>
    </row>
    <row r="9" spans="2:63" ht="87.75" customHeight="1" x14ac:dyDescent="0.2">
      <c r="B9" s="79" t="s">
        <v>546</v>
      </c>
      <c r="C9" s="80">
        <v>3</v>
      </c>
      <c r="D9" s="81" t="s">
        <v>547</v>
      </c>
      <c r="F9" s="82" t="s">
        <v>548</v>
      </c>
      <c r="G9" s="80">
        <v>3</v>
      </c>
      <c r="H9" s="83" t="s">
        <v>549</v>
      </c>
      <c r="J9" s="349" t="s">
        <v>537</v>
      </c>
      <c r="K9" s="348">
        <v>2</v>
      </c>
      <c r="L9" s="65" t="s">
        <v>550</v>
      </c>
      <c r="BA9" s="66">
        <v>4</v>
      </c>
      <c r="BB9" s="67" t="s">
        <v>269</v>
      </c>
      <c r="BC9" s="68" t="s">
        <v>551</v>
      </c>
      <c r="BD9" s="68" t="s">
        <v>552</v>
      </c>
      <c r="BH9" s="84" t="s">
        <v>553</v>
      </c>
      <c r="BI9" s="85" t="s">
        <v>554</v>
      </c>
      <c r="BJ9" s="58" t="s">
        <v>555</v>
      </c>
      <c r="BK9" s="86"/>
    </row>
    <row r="10" spans="2:63" ht="66" customHeight="1" x14ac:dyDescent="0.25">
      <c r="D10" s="18"/>
      <c r="G10" s="87"/>
      <c r="H10" s="88"/>
      <c r="I10" s="89"/>
      <c r="J10" s="347"/>
      <c r="K10" s="347"/>
      <c r="L10" s="75" t="s">
        <v>556</v>
      </c>
      <c r="BA10" s="66">
        <v>5</v>
      </c>
      <c r="BB10" s="67" t="s">
        <v>557</v>
      </c>
      <c r="BC10" s="68" t="s">
        <v>558</v>
      </c>
      <c r="BD10" s="68" t="s">
        <v>559</v>
      </c>
      <c r="BH10" s="90" t="s">
        <v>560</v>
      </c>
      <c r="BI10" s="77" t="s">
        <v>561</v>
      </c>
      <c r="BJ10" s="91" t="s">
        <v>562</v>
      </c>
    </row>
    <row r="11" spans="2:63" ht="86.25" customHeight="1" x14ac:dyDescent="0.25">
      <c r="D11" s="18"/>
      <c r="G11" s="92"/>
      <c r="H11" s="88"/>
      <c r="I11" s="93"/>
      <c r="J11" s="350" t="s">
        <v>548</v>
      </c>
      <c r="K11" s="348">
        <v>3</v>
      </c>
      <c r="L11" s="65" t="s">
        <v>563</v>
      </c>
    </row>
    <row r="12" spans="2:63" ht="51" customHeight="1" x14ac:dyDescent="0.2">
      <c r="B12" s="94"/>
      <c r="C12" s="94"/>
      <c r="D12" s="94"/>
      <c r="J12" s="347"/>
      <c r="K12" s="347"/>
      <c r="L12" s="75" t="s">
        <v>564</v>
      </c>
      <c r="BH12" s="95"/>
      <c r="BI12" s="15"/>
      <c r="BJ12" s="96"/>
    </row>
    <row r="13" spans="2:63" ht="27" customHeight="1" x14ac:dyDescent="0.2">
      <c r="B13" s="97"/>
      <c r="C13" s="97"/>
      <c r="D13" s="97"/>
      <c r="BA13" s="365" t="s">
        <v>565</v>
      </c>
      <c r="BB13" s="337"/>
      <c r="BC13" s="337"/>
      <c r="BD13" s="340"/>
    </row>
    <row r="14" spans="2:63" x14ac:dyDescent="0.2">
      <c r="B14" s="98"/>
      <c r="C14" s="99"/>
      <c r="D14" s="99"/>
      <c r="BA14" s="366" t="s">
        <v>566</v>
      </c>
      <c r="BB14" s="366" t="s">
        <v>567</v>
      </c>
      <c r="BC14" s="366" t="s">
        <v>516</v>
      </c>
      <c r="BD14" s="100" t="s">
        <v>568</v>
      </c>
    </row>
    <row r="15" spans="2:63" ht="47.25" customHeight="1" x14ac:dyDescent="0.2">
      <c r="B15" s="98"/>
      <c r="C15" s="99"/>
      <c r="D15" s="99"/>
      <c r="BA15" s="347"/>
      <c r="BB15" s="347"/>
      <c r="BC15" s="347"/>
      <c r="BD15" s="101" t="s">
        <v>569</v>
      </c>
      <c r="BH15" s="102" t="s">
        <v>570</v>
      </c>
      <c r="BI15" s="102" t="s">
        <v>571</v>
      </c>
    </row>
    <row r="16" spans="2:63" ht="95.25" customHeight="1" x14ac:dyDescent="0.2">
      <c r="B16" s="87"/>
      <c r="C16" s="88"/>
      <c r="D16" s="89"/>
      <c r="BA16" s="360" t="s">
        <v>572</v>
      </c>
      <c r="BB16" s="103">
        <v>1</v>
      </c>
      <c r="BC16" s="104" t="s">
        <v>573</v>
      </c>
      <c r="BD16" s="105" t="s">
        <v>574</v>
      </c>
      <c r="BH16" s="6" t="s">
        <v>575</v>
      </c>
      <c r="BI16" s="6">
        <v>0</v>
      </c>
    </row>
    <row r="17" spans="1:63" ht="43.5" customHeight="1" x14ac:dyDescent="0.2">
      <c r="B17" s="92"/>
      <c r="C17" s="88"/>
      <c r="D17" s="93"/>
      <c r="BA17" s="358"/>
      <c r="BB17" s="103">
        <v>2</v>
      </c>
      <c r="BC17" s="104" t="s">
        <v>576</v>
      </c>
      <c r="BD17" s="105" t="s">
        <v>577</v>
      </c>
      <c r="BH17" s="6" t="s">
        <v>575</v>
      </c>
      <c r="BI17" s="6">
        <v>1</v>
      </c>
    </row>
    <row r="18" spans="1:63" ht="25.5" x14ac:dyDescent="0.25">
      <c r="B18" s="18"/>
      <c r="C18" s="18"/>
      <c r="D18" s="18"/>
      <c r="BA18" s="358"/>
      <c r="BB18" s="103">
        <v>3</v>
      </c>
      <c r="BC18" s="104" t="s">
        <v>578</v>
      </c>
      <c r="BD18" s="105" t="s">
        <v>579</v>
      </c>
      <c r="BH18" s="6" t="s">
        <v>580</v>
      </c>
      <c r="BI18" s="6">
        <v>2</v>
      </c>
    </row>
    <row r="19" spans="1:63" ht="28.5" x14ac:dyDescent="0.25">
      <c r="B19" s="18"/>
      <c r="C19" s="18"/>
      <c r="D19" s="18"/>
      <c r="BA19" s="358"/>
      <c r="BB19" s="103">
        <v>4</v>
      </c>
      <c r="BC19" s="104" t="s">
        <v>581</v>
      </c>
      <c r="BD19" s="69" t="s">
        <v>582</v>
      </c>
    </row>
    <row r="20" spans="1:63" ht="30.75" customHeight="1" x14ac:dyDescent="0.2">
      <c r="B20" s="106"/>
      <c r="C20" s="106"/>
      <c r="D20" s="106"/>
      <c r="BA20" s="359"/>
      <c r="BB20" s="107">
        <v>5</v>
      </c>
      <c r="BC20" s="108" t="s">
        <v>267</v>
      </c>
      <c r="BD20" s="58" t="s">
        <v>583</v>
      </c>
    </row>
    <row r="21" spans="1:63" ht="24.75" customHeight="1" x14ac:dyDescent="0.25">
      <c r="B21" s="109"/>
      <c r="C21" s="109"/>
      <c r="D21" s="109"/>
      <c r="BA21" s="110"/>
      <c r="BB21" s="111"/>
      <c r="BC21" s="111"/>
      <c r="BD21" s="112"/>
      <c r="BH21" s="102" t="s">
        <v>245</v>
      </c>
      <c r="BI21" s="102" t="s">
        <v>571</v>
      </c>
      <c r="BK21" s="113" t="s">
        <v>584</v>
      </c>
    </row>
    <row r="22" spans="1:63" ht="15.75" customHeight="1" x14ac:dyDescent="0.2">
      <c r="B22" s="97"/>
      <c r="C22" s="97"/>
      <c r="D22" s="97"/>
      <c r="BA22" s="357" t="s">
        <v>585</v>
      </c>
      <c r="BB22" s="103">
        <v>1</v>
      </c>
      <c r="BC22" s="104" t="s">
        <v>586</v>
      </c>
      <c r="BD22" s="105" t="s">
        <v>587</v>
      </c>
      <c r="BH22" s="114">
        <v>0</v>
      </c>
      <c r="BI22" s="6">
        <v>1</v>
      </c>
      <c r="BK22" s="28" t="s">
        <v>261</v>
      </c>
    </row>
    <row r="23" spans="1:63" ht="15.75" customHeight="1" x14ac:dyDescent="0.25">
      <c r="A23" s="18"/>
      <c r="B23" s="115"/>
      <c r="C23" s="99"/>
      <c r="D23" s="116"/>
      <c r="BA23" s="358"/>
      <c r="BB23" s="103">
        <v>2</v>
      </c>
      <c r="BC23" s="104" t="s">
        <v>588</v>
      </c>
      <c r="BD23" s="105" t="s">
        <v>589</v>
      </c>
      <c r="BH23" s="114">
        <v>0.05</v>
      </c>
      <c r="BI23" s="6">
        <v>1</v>
      </c>
      <c r="BK23" s="28" t="s">
        <v>590</v>
      </c>
    </row>
    <row r="24" spans="1:63" ht="15.75" customHeight="1" x14ac:dyDescent="0.25">
      <c r="A24" s="18"/>
      <c r="B24" s="115"/>
      <c r="C24" s="99"/>
      <c r="D24" s="116"/>
      <c r="BA24" s="358"/>
      <c r="BB24" s="103">
        <v>3</v>
      </c>
      <c r="BC24" s="104" t="s">
        <v>591</v>
      </c>
      <c r="BD24" s="105" t="s">
        <v>592</v>
      </c>
      <c r="BH24" s="114">
        <v>0.1</v>
      </c>
      <c r="BI24" s="6">
        <v>1</v>
      </c>
      <c r="BK24" s="28" t="s">
        <v>593</v>
      </c>
    </row>
    <row r="25" spans="1:63" ht="15.75" customHeight="1" x14ac:dyDescent="0.2">
      <c r="B25" s="117"/>
      <c r="C25" s="99"/>
      <c r="D25" s="116"/>
      <c r="BA25" s="358"/>
      <c r="BB25" s="103">
        <v>4</v>
      </c>
      <c r="BC25" s="104" t="s">
        <v>594</v>
      </c>
      <c r="BD25" s="69" t="s">
        <v>595</v>
      </c>
      <c r="BH25" s="114">
        <v>0.15</v>
      </c>
      <c r="BI25" s="6">
        <v>1</v>
      </c>
    </row>
    <row r="26" spans="1:63" ht="15.75" customHeight="1" x14ac:dyDescent="0.2">
      <c r="B26" s="117"/>
      <c r="C26" s="99"/>
      <c r="D26" s="116"/>
      <c r="BA26" s="359"/>
      <c r="BB26" s="107">
        <v>5</v>
      </c>
      <c r="BC26" s="108" t="s">
        <v>596</v>
      </c>
      <c r="BD26" s="65" t="s">
        <v>597</v>
      </c>
      <c r="BH26" s="114">
        <v>0.2</v>
      </c>
      <c r="BI26" s="6">
        <v>1</v>
      </c>
    </row>
    <row r="27" spans="1:63" ht="44.25" customHeight="1" x14ac:dyDescent="0.25">
      <c r="B27" s="118"/>
      <c r="C27" s="342"/>
      <c r="D27" s="116"/>
      <c r="BA27" s="110"/>
      <c r="BB27" s="111"/>
      <c r="BC27" s="111"/>
      <c r="BD27" s="112"/>
      <c r="BH27" s="114">
        <v>0.25</v>
      </c>
      <c r="BI27" s="6">
        <v>1</v>
      </c>
    </row>
    <row r="28" spans="1:63" ht="15.75" customHeight="1" x14ac:dyDescent="0.2">
      <c r="B28" s="118"/>
      <c r="C28" s="313"/>
      <c r="D28" s="116"/>
      <c r="BA28" s="357" t="s">
        <v>598</v>
      </c>
      <c r="BB28" s="103">
        <v>1</v>
      </c>
      <c r="BC28" s="104" t="s">
        <v>586</v>
      </c>
      <c r="BD28" s="105" t="s">
        <v>599</v>
      </c>
      <c r="BH28" s="114">
        <v>0.3</v>
      </c>
      <c r="BI28" s="6">
        <v>1</v>
      </c>
    </row>
    <row r="29" spans="1:63" ht="15.75" customHeight="1" x14ac:dyDescent="0.25">
      <c r="B29" s="18"/>
      <c r="C29" s="18"/>
      <c r="D29" s="18"/>
      <c r="BA29" s="358"/>
      <c r="BB29" s="103">
        <v>2</v>
      </c>
      <c r="BC29" s="104" t="s">
        <v>588</v>
      </c>
      <c r="BD29" s="105" t="s">
        <v>600</v>
      </c>
      <c r="BH29" s="114">
        <v>0.35</v>
      </c>
      <c r="BI29" s="6">
        <v>1</v>
      </c>
    </row>
    <row r="30" spans="1:63" ht="15.75" customHeight="1" x14ac:dyDescent="0.25">
      <c r="B30" s="18"/>
      <c r="C30" s="18"/>
      <c r="D30" s="18"/>
      <c r="BA30" s="358"/>
      <c r="BB30" s="103">
        <v>3</v>
      </c>
      <c r="BC30" s="104" t="s">
        <v>591</v>
      </c>
      <c r="BD30" s="105" t="s">
        <v>601</v>
      </c>
      <c r="BH30" s="114">
        <v>0.4</v>
      </c>
      <c r="BI30" s="6">
        <v>1</v>
      </c>
    </row>
    <row r="31" spans="1:63" ht="15.75" customHeight="1" x14ac:dyDescent="0.25">
      <c r="B31" s="326"/>
      <c r="C31" s="313"/>
      <c r="D31" s="313"/>
      <c r="BA31" s="358"/>
      <c r="BB31" s="103">
        <v>4</v>
      </c>
      <c r="BC31" s="104" t="s">
        <v>594</v>
      </c>
      <c r="BD31" s="105" t="s">
        <v>602</v>
      </c>
      <c r="BH31" s="114">
        <v>0.45</v>
      </c>
      <c r="BI31" s="6">
        <v>1</v>
      </c>
    </row>
    <row r="32" spans="1:63" ht="15.75" customHeight="1" x14ac:dyDescent="0.25">
      <c r="B32" s="18"/>
      <c r="C32" s="18"/>
      <c r="D32" s="18"/>
      <c r="BA32" s="359"/>
      <c r="BB32" s="107">
        <v>5</v>
      </c>
      <c r="BC32" s="108" t="s">
        <v>596</v>
      </c>
      <c r="BD32" s="58" t="s">
        <v>603</v>
      </c>
      <c r="BH32" s="114">
        <v>0.5</v>
      </c>
      <c r="BI32" s="6">
        <v>1</v>
      </c>
    </row>
    <row r="33" spans="2:61" ht="15.75" customHeight="1" x14ac:dyDescent="0.25">
      <c r="B33" s="18"/>
      <c r="C33" s="18"/>
      <c r="D33" s="18"/>
      <c r="BA33" s="119"/>
      <c r="BB33" s="120"/>
      <c r="BC33" s="121"/>
      <c r="BD33" s="122"/>
      <c r="BH33" s="114">
        <v>0.55000000000000004</v>
      </c>
      <c r="BI33" s="6">
        <v>1</v>
      </c>
    </row>
    <row r="34" spans="2:61" ht="15.75" customHeight="1" x14ac:dyDescent="0.25">
      <c r="B34" s="18"/>
      <c r="C34" s="18"/>
      <c r="D34" s="18"/>
      <c r="BA34" s="360" t="s">
        <v>604</v>
      </c>
      <c r="BB34" s="103">
        <v>1</v>
      </c>
      <c r="BC34" s="104" t="s">
        <v>586</v>
      </c>
      <c r="BD34" s="105" t="s">
        <v>605</v>
      </c>
      <c r="BH34" s="114">
        <v>0.6</v>
      </c>
      <c r="BI34" s="6">
        <v>1</v>
      </c>
    </row>
    <row r="35" spans="2:61" ht="15.75" customHeight="1" x14ac:dyDescent="0.25">
      <c r="B35" s="18"/>
      <c r="C35" s="18"/>
      <c r="D35" s="18"/>
      <c r="BA35" s="358"/>
      <c r="BB35" s="103">
        <v>2</v>
      </c>
      <c r="BC35" s="104" t="s">
        <v>588</v>
      </c>
      <c r="BD35" s="105" t="s">
        <v>606</v>
      </c>
      <c r="BH35" s="114">
        <v>0.65</v>
      </c>
      <c r="BI35" s="6">
        <v>1</v>
      </c>
    </row>
    <row r="36" spans="2:61" ht="15.75" customHeight="1" x14ac:dyDescent="0.25">
      <c r="B36" s="18"/>
      <c r="C36" s="18"/>
      <c r="D36" s="18"/>
      <c r="BA36" s="358"/>
      <c r="BB36" s="103">
        <v>3</v>
      </c>
      <c r="BC36" s="104" t="s">
        <v>591</v>
      </c>
      <c r="BD36" s="105" t="s">
        <v>607</v>
      </c>
      <c r="BH36" s="114">
        <v>0.7</v>
      </c>
      <c r="BI36" s="6">
        <v>1</v>
      </c>
    </row>
    <row r="37" spans="2:61" ht="15.75" customHeight="1" x14ac:dyDescent="0.25">
      <c r="B37" s="18"/>
      <c r="C37" s="18"/>
      <c r="D37" s="18"/>
      <c r="BA37" s="358"/>
      <c r="BB37" s="103">
        <v>4</v>
      </c>
      <c r="BC37" s="104" t="s">
        <v>594</v>
      </c>
      <c r="BD37" s="105" t="s">
        <v>608</v>
      </c>
      <c r="BH37" s="114">
        <v>0.75</v>
      </c>
      <c r="BI37" s="6">
        <v>1</v>
      </c>
    </row>
    <row r="38" spans="2:61" ht="15.75" customHeight="1" x14ac:dyDescent="0.2">
      <c r="BA38" s="347"/>
      <c r="BB38" s="103">
        <v>5</v>
      </c>
      <c r="BC38" s="104" t="s">
        <v>596</v>
      </c>
      <c r="BD38" s="105" t="s">
        <v>609</v>
      </c>
      <c r="BH38" s="114">
        <v>0.8</v>
      </c>
      <c r="BI38" s="6">
        <v>0</v>
      </c>
    </row>
    <row r="39" spans="2:61" ht="15.75" customHeight="1" x14ac:dyDescent="0.25">
      <c r="BA39" s="18"/>
      <c r="BH39" s="114">
        <v>0.85</v>
      </c>
      <c r="BI39" s="6">
        <v>0</v>
      </c>
    </row>
    <row r="40" spans="2:61" ht="15.75" customHeight="1" x14ac:dyDescent="0.2">
      <c r="BH40" s="114">
        <v>0.9</v>
      </c>
      <c r="BI40" s="6">
        <v>0</v>
      </c>
    </row>
    <row r="41" spans="2:61" ht="15.75" customHeight="1" x14ac:dyDescent="0.2">
      <c r="BH41" s="114">
        <v>0.95</v>
      </c>
      <c r="BI41" s="6">
        <v>0</v>
      </c>
    </row>
    <row r="42" spans="2:61" ht="15.75" customHeight="1" x14ac:dyDescent="0.2">
      <c r="BH42" s="114">
        <v>1</v>
      </c>
      <c r="BI42" s="6">
        <v>0</v>
      </c>
    </row>
    <row r="43" spans="2:61" ht="15.75" customHeight="1" x14ac:dyDescent="0.2"/>
    <row r="44" spans="2:61" ht="15.75" customHeight="1" x14ac:dyDescent="0.2"/>
    <row r="45" spans="2:61" ht="15.75" customHeight="1" x14ac:dyDescent="0.2"/>
    <row r="46" spans="2:61" ht="15.75" customHeight="1" x14ac:dyDescent="0.2"/>
    <row r="47" spans="2:61" ht="15.75" customHeight="1" x14ac:dyDescent="0.2"/>
    <row r="48" spans="2:61" ht="15.75" customHeight="1" x14ac:dyDescent="0.2"/>
    <row r="49" spans="53:62" ht="15.75" customHeight="1" x14ac:dyDescent="0.2"/>
    <row r="50" spans="53:62" ht="15.75" customHeight="1" x14ac:dyDescent="0.2">
      <c r="BA50" s="123" t="s">
        <v>435</v>
      </c>
      <c r="BB50" s="123" t="s">
        <v>610</v>
      </c>
      <c r="BC50" s="123" t="s">
        <v>611</v>
      </c>
      <c r="BD50" s="123" t="s">
        <v>452</v>
      </c>
      <c r="BE50" s="123" t="s">
        <v>612</v>
      </c>
      <c r="BF50" s="123" t="s">
        <v>613</v>
      </c>
      <c r="BG50" s="123" t="s">
        <v>614</v>
      </c>
      <c r="BH50" s="123" t="s">
        <v>615</v>
      </c>
      <c r="BI50" s="123" t="s">
        <v>616</v>
      </c>
      <c r="BJ50" s="123" t="s">
        <v>617</v>
      </c>
    </row>
    <row r="51" spans="53:62" ht="15.75" customHeight="1" x14ac:dyDescent="0.2">
      <c r="BA51" s="124" t="s">
        <v>618</v>
      </c>
      <c r="BB51" s="124" t="s">
        <v>500</v>
      </c>
      <c r="BC51" s="124" t="s">
        <v>619</v>
      </c>
      <c r="BD51" s="124" t="s">
        <v>497</v>
      </c>
      <c r="BE51" s="125" t="s">
        <v>620</v>
      </c>
      <c r="BF51" s="126" t="s">
        <v>621</v>
      </c>
      <c r="BG51" s="126" t="s">
        <v>622</v>
      </c>
      <c r="BH51" s="127" t="s">
        <v>500</v>
      </c>
      <c r="BI51" s="17" t="s">
        <v>43</v>
      </c>
      <c r="BJ51" s="128" t="s">
        <v>623</v>
      </c>
    </row>
    <row r="52" spans="53:62" ht="15.75" customHeight="1" x14ac:dyDescent="0.2">
      <c r="BA52" s="124" t="s">
        <v>624</v>
      </c>
      <c r="BB52" s="124" t="s">
        <v>625</v>
      </c>
      <c r="BC52" s="129" t="s">
        <v>626</v>
      </c>
      <c r="BD52" s="124" t="s">
        <v>627</v>
      </c>
      <c r="BE52" s="125" t="s">
        <v>628</v>
      </c>
      <c r="BF52" s="126" t="s">
        <v>629</v>
      </c>
      <c r="BG52" s="126" t="s">
        <v>499</v>
      </c>
      <c r="BH52" s="127" t="s">
        <v>630</v>
      </c>
      <c r="BI52" s="17" t="s">
        <v>48</v>
      </c>
      <c r="BJ52" s="128" t="s">
        <v>501</v>
      </c>
    </row>
    <row r="53" spans="53:62" ht="15.75" customHeight="1" x14ac:dyDescent="0.2">
      <c r="BA53" s="124" t="s">
        <v>494</v>
      </c>
      <c r="BB53" s="124" t="s">
        <v>630</v>
      </c>
      <c r="BC53" s="124" t="s">
        <v>446</v>
      </c>
      <c r="BD53" s="124" t="s">
        <v>631</v>
      </c>
      <c r="BE53" s="125" t="s">
        <v>632</v>
      </c>
      <c r="BF53" s="126" t="s">
        <v>633</v>
      </c>
      <c r="BG53" s="126" t="s">
        <v>634</v>
      </c>
      <c r="BH53" s="127" t="s">
        <v>635</v>
      </c>
      <c r="BI53" s="17" t="s">
        <v>52</v>
      </c>
      <c r="BJ53" s="128" t="s">
        <v>636</v>
      </c>
    </row>
    <row r="54" spans="53:62" ht="15.75" customHeight="1" x14ac:dyDescent="0.2">
      <c r="BA54" s="124" t="s">
        <v>637</v>
      </c>
      <c r="BB54" s="124" t="s">
        <v>638</v>
      </c>
      <c r="BC54" s="124" t="s">
        <v>639</v>
      </c>
      <c r="BD54" s="124" t="s">
        <v>640</v>
      </c>
      <c r="BE54" s="125" t="s">
        <v>498</v>
      </c>
      <c r="BF54" s="126"/>
      <c r="BG54" s="126" t="s">
        <v>641</v>
      </c>
      <c r="BH54" s="127"/>
      <c r="BI54" s="17" t="s">
        <v>642</v>
      </c>
      <c r="BJ54" s="128" t="s">
        <v>643</v>
      </c>
    </row>
    <row r="55" spans="53:62" ht="15.75" customHeight="1" x14ac:dyDescent="0.2">
      <c r="BA55" s="124" t="s">
        <v>644</v>
      </c>
      <c r="BB55" s="124"/>
      <c r="BC55" s="124" t="s">
        <v>496</v>
      </c>
      <c r="BD55" s="124"/>
      <c r="BE55" s="125" t="s">
        <v>645</v>
      </c>
      <c r="BF55" s="126"/>
      <c r="BG55" s="126" t="s">
        <v>646</v>
      </c>
      <c r="BH55" s="127"/>
      <c r="BI55" s="17" t="s">
        <v>647</v>
      </c>
      <c r="BJ55" s="128" t="s">
        <v>648</v>
      </c>
    </row>
    <row r="56" spans="53:62" ht="15.75" customHeight="1" x14ac:dyDescent="0.2">
      <c r="BA56" s="124" t="s">
        <v>649</v>
      </c>
      <c r="BB56" s="124"/>
      <c r="BC56" s="124" t="s">
        <v>449</v>
      </c>
      <c r="BD56" s="124"/>
      <c r="BE56" s="125"/>
      <c r="BF56" s="126"/>
      <c r="BG56" s="126" t="s">
        <v>650</v>
      </c>
      <c r="BH56" s="127"/>
      <c r="BI56" s="17" t="s">
        <v>651</v>
      </c>
      <c r="BJ56" s="128" t="s">
        <v>652</v>
      </c>
    </row>
    <row r="57" spans="53:62" ht="15.75" customHeight="1" x14ac:dyDescent="0.2">
      <c r="BA57" s="130"/>
      <c r="BB57" s="130"/>
      <c r="BC57" s="131" t="s">
        <v>653</v>
      </c>
      <c r="BD57" s="132"/>
      <c r="BE57" s="133"/>
      <c r="BF57" s="134"/>
      <c r="BG57" s="135" t="s">
        <v>654</v>
      </c>
      <c r="BH57" s="136"/>
      <c r="BI57" s="17" t="s">
        <v>54</v>
      </c>
      <c r="BJ57" s="134"/>
    </row>
    <row r="58" spans="53:62" ht="15.75" customHeight="1" x14ac:dyDescent="0.2">
      <c r="BA58" s="130"/>
      <c r="BB58" s="130"/>
      <c r="BC58" s="130" t="s">
        <v>447</v>
      </c>
      <c r="BD58" s="130"/>
      <c r="BE58" s="133"/>
      <c r="BF58" s="134"/>
      <c r="BG58" s="126" t="s">
        <v>655</v>
      </c>
      <c r="BH58" s="136"/>
      <c r="BI58" s="126" t="s">
        <v>57</v>
      </c>
      <c r="BJ58" s="134"/>
    </row>
    <row r="59" spans="53:62" ht="15.75" customHeight="1" x14ac:dyDescent="0.2">
      <c r="BA59" s="130"/>
      <c r="BB59" s="130"/>
      <c r="BC59" s="130"/>
      <c r="BD59" s="130"/>
      <c r="BE59" s="133"/>
      <c r="BF59" s="134"/>
      <c r="BG59" s="134"/>
      <c r="BH59" s="134"/>
      <c r="BI59" s="17" t="s">
        <v>60</v>
      </c>
      <c r="BJ59" s="134"/>
    </row>
    <row r="60" spans="53:62" ht="15.75" customHeight="1" x14ac:dyDescent="0.2">
      <c r="BA60" s="130"/>
      <c r="BB60" s="130"/>
      <c r="BC60" s="130"/>
      <c r="BD60" s="130"/>
      <c r="BE60" s="133"/>
      <c r="BF60" s="134"/>
      <c r="BG60" s="134"/>
      <c r="BH60" s="134"/>
      <c r="BI60" s="17" t="s">
        <v>63</v>
      </c>
      <c r="BJ60" s="134"/>
    </row>
    <row r="61" spans="53:62" ht="15.75" customHeight="1" x14ac:dyDescent="0.2">
      <c r="BA61" s="130"/>
      <c r="BB61" s="130"/>
      <c r="BC61" s="130"/>
      <c r="BD61" s="130"/>
      <c r="BE61" s="133"/>
      <c r="BF61" s="134"/>
      <c r="BG61" s="134"/>
      <c r="BH61" s="134"/>
      <c r="BI61" s="17" t="s">
        <v>65</v>
      </c>
      <c r="BJ61" s="134"/>
    </row>
    <row r="62" spans="53:62" ht="15.75" customHeight="1" x14ac:dyDescent="0.2">
      <c r="BA62" s="130"/>
      <c r="BB62" s="130"/>
      <c r="BC62" s="130"/>
      <c r="BD62" s="130"/>
      <c r="BE62" s="133"/>
      <c r="BF62" s="134"/>
      <c r="BG62" s="134"/>
      <c r="BH62" s="134"/>
      <c r="BI62" s="17" t="s">
        <v>67</v>
      </c>
      <c r="BJ62" s="134"/>
    </row>
    <row r="63" spans="53:62" ht="15.75" customHeight="1" x14ac:dyDescent="0.2">
      <c r="BA63" s="130"/>
      <c r="BB63" s="130"/>
      <c r="BC63" s="130"/>
      <c r="BD63" s="130"/>
      <c r="BE63" s="133"/>
      <c r="BF63" s="134"/>
      <c r="BG63" s="134"/>
      <c r="BH63" s="134"/>
      <c r="BI63" s="17" t="s">
        <v>69</v>
      </c>
      <c r="BJ63" s="134"/>
    </row>
    <row r="64" spans="53:62" ht="15.75" customHeight="1" x14ac:dyDescent="0.2">
      <c r="BA64" s="130"/>
      <c r="BB64" s="130"/>
      <c r="BC64" s="130"/>
      <c r="BD64" s="130"/>
      <c r="BE64" s="133"/>
      <c r="BF64" s="134"/>
      <c r="BG64" s="134"/>
      <c r="BH64" s="134"/>
      <c r="BI64" s="17" t="s">
        <v>71</v>
      </c>
      <c r="BJ64" s="134"/>
    </row>
    <row r="65" spans="53:62" ht="15.75" customHeight="1" x14ac:dyDescent="0.2">
      <c r="BA65" s="130"/>
      <c r="BB65" s="130"/>
      <c r="BC65" s="130"/>
      <c r="BD65" s="130"/>
      <c r="BE65" s="133"/>
      <c r="BF65" s="134"/>
      <c r="BG65" s="134"/>
      <c r="BH65" s="134"/>
      <c r="BI65" s="17" t="s">
        <v>72</v>
      </c>
      <c r="BJ65" s="134"/>
    </row>
    <row r="66" spans="53:62" ht="15.75" customHeight="1" x14ac:dyDescent="0.2">
      <c r="BA66" s="130"/>
      <c r="BB66" s="130"/>
      <c r="BC66" s="130"/>
      <c r="BD66" s="130"/>
      <c r="BE66" s="133"/>
      <c r="BF66" s="134"/>
      <c r="BG66" s="134"/>
      <c r="BH66" s="134"/>
      <c r="BI66" s="17" t="s">
        <v>74</v>
      </c>
      <c r="BJ66" s="134"/>
    </row>
    <row r="67" spans="53:62" ht="15.75" customHeight="1" x14ac:dyDescent="0.2">
      <c r="BA67" s="130"/>
      <c r="BB67" s="130"/>
      <c r="BC67" s="130"/>
      <c r="BD67" s="130"/>
      <c r="BE67" s="133"/>
      <c r="BF67" s="134"/>
      <c r="BG67" s="134"/>
      <c r="BH67" s="134"/>
      <c r="BI67" s="17" t="s">
        <v>76</v>
      </c>
      <c r="BJ67" s="134"/>
    </row>
    <row r="68" spans="53:62" ht="15.75" customHeight="1" x14ac:dyDescent="0.2">
      <c r="BA68" s="130"/>
      <c r="BB68" s="130"/>
      <c r="BC68" s="130"/>
      <c r="BD68" s="130"/>
      <c r="BE68" s="133"/>
      <c r="BF68" s="134"/>
      <c r="BG68" s="134"/>
      <c r="BH68" s="134"/>
      <c r="BI68" s="17" t="s">
        <v>77</v>
      </c>
      <c r="BJ68" s="134"/>
    </row>
    <row r="69" spans="53:62" ht="15.75" customHeight="1" x14ac:dyDescent="0.2">
      <c r="BA69" s="130"/>
      <c r="BB69" s="130"/>
      <c r="BC69" s="130"/>
      <c r="BD69" s="130"/>
      <c r="BE69" s="133"/>
      <c r="BF69" s="134"/>
      <c r="BG69" s="134"/>
      <c r="BH69" s="134"/>
      <c r="BI69" s="17" t="s">
        <v>78</v>
      </c>
      <c r="BJ69" s="134"/>
    </row>
    <row r="70" spans="53:62" ht="15.75" customHeight="1" x14ac:dyDescent="0.2">
      <c r="BA70" s="130"/>
      <c r="BB70" s="130"/>
      <c r="BC70" s="130"/>
      <c r="BD70" s="130"/>
      <c r="BE70" s="133"/>
      <c r="BF70" s="134"/>
      <c r="BG70" s="134"/>
      <c r="BH70" s="134"/>
      <c r="BI70" s="17" t="s">
        <v>79</v>
      </c>
      <c r="BJ70" s="134"/>
    </row>
    <row r="71" spans="53:62" ht="15.75" customHeight="1" x14ac:dyDescent="0.2">
      <c r="BA71" s="130"/>
      <c r="BB71" s="130"/>
      <c r="BC71" s="130"/>
      <c r="BD71" s="130"/>
      <c r="BE71" s="133"/>
      <c r="BF71" s="134"/>
      <c r="BG71" s="134"/>
      <c r="BH71" s="134"/>
      <c r="BI71" s="17" t="s">
        <v>80</v>
      </c>
      <c r="BJ71" s="134"/>
    </row>
    <row r="72" spans="53:62" ht="15.75" customHeight="1" x14ac:dyDescent="0.2">
      <c r="BA72" s="130"/>
      <c r="BB72" s="130"/>
      <c r="BC72" s="130"/>
      <c r="BD72" s="130"/>
      <c r="BE72" s="133"/>
      <c r="BF72" s="134"/>
      <c r="BG72" s="134"/>
      <c r="BH72" s="134"/>
      <c r="BI72" s="17" t="s">
        <v>81</v>
      </c>
      <c r="BJ72" s="134"/>
    </row>
    <row r="73" spans="53:62" ht="15.75" customHeight="1" x14ac:dyDescent="0.2">
      <c r="BA73" s="130"/>
      <c r="BB73" s="130"/>
      <c r="BC73" s="130"/>
      <c r="BD73" s="130"/>
      <c r="BE73" s="133"/>
      <c r="BF73" s="134"/>
      <c r="BG73" s="134"/>
      <c r="BH73" s="134"/>
      <c r="BI73" s="17" t="s">
        <v>656</v>
      </c>
      <c r="BJ73" s="134"/>
    </row>
    <row r="74" spans="53:62" ht="15.75" customHeight="1" x14ac:dyDescent="0.2">
      <c r="BA74" s="130"/>
      <c r="BB74" s="130"/>
      <c r="BC74" s="130"/>
      <c r="BD74" s="130"/>
      <c r="BE74" s="133"/>
      <c r="BF74" s="134"/>
      <c r="BG74" s="134"/>
      <c r="BH74" s="134"/>
      <c r="BI74" s="17" t="s">
        <v>85</v>
      </c>
      <c r="BJ74" s="134"/>
    </row>
    <row r="75" spans="53:62" ht="15.75" customHeight="1" x14ac:dyDescent="0.2">
      <c r="BA75" s="130"/>
      <c r="BB75" s="130"/>
      <c r="BC75" s="130"/>
      <c r="BD75" s="130"/>
      <c r="BE75" s="133"/>
      <c r="BF75" s="134"/>
      <c r="BG75" s="134"/>
      <c r="BH75" s="134"/>
      <c r="BI75" s="17" t="s">
        <v>86</v>
      </c>
      <c r="BJ75" s="134"/>
    </row>
    <row r="76" spans="53:62" ht="15.75" customHeight="1" x14ac:dyDescent="0.2">
      <c r="BA76" s="130"/>
      <c r="BB76" s="130"/>
      <c r="BC76" s="130"/>
      <c r="BD76" s="130"/>
      <c r="BE76" s="133"/>
      <c r="BF76" s="134"/>
      <c r="BG76" s="134"/>
      <c r="BH76" s="134"/>
      <c r="BI76" s="17" t="s">
        <v>87</v>
      </c>
      <c r="BJ76" s="134"/>
    </row>
    <row r="77" spans="53:62" ht="15.75" customHeight="1" x14ac:dyDescent="0.2">
      <c r="BA77" s="130"/>
      <c r="BB77" s="130"/>
      <c r="BC77" s="130"/>
      <c r="BD77" s="130"/>
      <c r="BE77" s="133"/>
      <c r="BF77" s="134"/>
      <c r="BG77" s="134"/>
      <c r="BH77" s="134"/>
      <c r="BI77" s="17" t="s">
        <v>657</v>
      </c>
      <c r="BJ77" s="134"/>
    </row>
    <row r="78" spans="53:62" ht="15.75" customHeight="1" x14ac:dyDescent="0.2">
      <c r="BA78" s="130"/>
      <c r="BB78" s="130"/>
      <c r="BC78" s="130"/>
      <c r="BD78" s="130"/>
      <c r="BE78" s="133"/>
      <c r="BF78" s="134"/>
      <c r="BG78" s="134"/>
      <c r="BH78" s="134"/>
      <c r="BI78" s="137" t="s">
        <v>89</v>
      </c>
      <c r="BJ78" s="134"/>
    </row>
    <row r="79" spans="53:62" ht="15.75" customHeight="1" x14ac:dyDescent="0.2">
      <c r="BA79" s="130"/>
      <c r="BB79" s="130"/>
      <c r="BC79" s="130"/>
      <c r="BD79" s="130"/>
      <c r="BE79" s="133"/>
      <c r="BF79" s="134"/>
      <c r="BG79" s="134"/>
      <c r="BH79" s="134"/>
      <c r="BI79" s="17" t="s">
        <v>90</v>
      </c>
      <c r="BJ79" s="134"/>
    </row>
    <row r="80" spans="53:62" ht="15.75" customHeight="1" x14ac:dyDescent="0.2">
      <c r="BA80" s="130"/>
      <c r="BB80" s="130"/>
      <c r="BC80" s="130"/>
      <c r="BD80" s="130"/>
      <c r="BE80" s="133"/>
      <c r="BF80" s="134"/>
      <c r="BG80" s="134"/>
      <c r="BH80" s="134"/>
      <c r="BI80" s="137" t="s">
        <v>92</v>
      </c>
      <c r="BJ80" s="134"/>
    </row>
    <row r="81" spans="53:62" ht="15.75" customHeight="1" x14ac:dyDescent="0.2">
      <c r="BA81" s="130"/>
      <c r="BB81" s="130"/>
      <c r="BC81" s="130"/>
      <c r="BD81" s="130"/>
      <c r="BE81" s="133"/>
      <c r="BF81" s="134"/>
      <c r="BG81" s="134"/>
      <c r="BH81" s="134"/>
      <c r="BI81" s="17" t="s">
        <v>93</v>
      </c>
      <c r="BJ81" s="134"/>
    </row>
    <row r="82" spans="53:62" ht="15.75" customHeight="1" x14ac:dyDescent="0.2">
      <c r="BA82" s="130"/>
      <c r="BB82" s="130"/>
      <c r="BC82" s="130"/>
      <c r="BD82" s="130"/>
      <c r="BE82" s="133"/>
      <c r="BF82" s="134"/>
      <c r="BG82" s="134"/>
      <c r="BH82" s="134"/>
      <c r="BI82" s="17" t="s">
        <v>95</v>
      </c>
      <c r="BJ82" s="134"/>
    </row>
    <row r="83" spans="53:62" ht="15.75" customHeight="1" x14ac:dyDescent="0.2">
      <c r="BA83" s="130"/>
      <c r="BB83" s="130"/>
      <c r="BC83" s="130"/>
      <c r="BD83" s="130"/>
      <c r="BE83" s="133"/>
      <c r="BF83" s="134"/>
      <c r="BG83" s="134"/>
      <c r="BH83" s="134"/>
      <c r="BI83" s="17" t="s">
        <v>96</v>
      </c>
      <c r="BJ83" s="134"/>
    </row>
    <row r="84" spans="53:62" ht="15.75" customHeight="1" x14ac:dyDescent="0.2">
      <c r="BA84" s="130"/>
      <c r="BB84" s="130"/>
      <c r="BC84" s="130"/>
      <c r="BD84" s="130"/>
      <c r="BE84" s="133"/>
      <c r="BF84" s="134"/>
      <c r="BG84" s="134"/>
      <c r="BH84" s="134"/>
      <c r="BI84" s="17" t="s">
        <v>97</v>
      </c>
      <c r="BJ84" s="134"/>
    </row>
    <row r="85" spans="53:62" ht="15.75" customHeight="1" x14ac:dyDescent="0.2">
      <c r="BA85" s="130"/>
      <c r="BB85" s="130"/>
      <c r="BC85" s="130"/>
      <c r="BD85" s="130"/>
      <c r="BE85" s="133"/>
      <c r="BF85" s="134"/>
      <c r="BG85" s="134"/>
      <c r="BH85" s="134"/>
      <c r="BI85" s="17" t="s">
        <v>98</v>
      </c>
      <c r="BJ85" s="134"/>
    </row>
    <row r="86" spans="53:62" ht="15.75" customHeight="1" x14ac:dyDescent="0.2">
      <c r="BA86" s="130"/>
      <c r="BB86" s="130"/>
      <c r="BC86" s="130"/>
      <c r="BD86" s="130"/>
      <c r="BE86" s="133"/>
      <c r="BF86" s="134"/>
      <c r="BG86" s="134"/>
      <c r="BH86" s="134"/>
      <c r="BI86" s="17" t="s">
        <v>99</v>
      </c>
      <c r="BJ86" s="134"/>
    </row>
    <row r="87" spans="53:62" ht="15.75" customHeight="1" x14ac:dyDescent="0.2">
      <c r="BA87" s="130"/>
      <c r="BB87" s="130"/>
      <c r="BC87" s="130"/>
      <c r="BD87" s="130"/>
      <c r="BE87" s="133"/>
      <c r="BF87" s="134"/>
      <c r="BG87" s="134"/>
      <c r="BH87" s="134"/>
      <c r="BI87" s="17" t="s">
        <v>101</v>
      </c>
      <c r="BJ87" s="134"/>
    </row>
    <row r="88" spans="53:62" ht="15.75" customHeight="1" x14ac:dyDescent="0.2">
      <c r="BA88" s="130"/>
      <c r="BB88" s="130"/>
      <c r="BC88" s="130"/>
      <c r="BD88" s="130"/>
      <c r="BE88" s="133"/>
      <c r="BF88" s="134"/>
      <c r="BG88" s="134"/>
      <c r="BH88" s="134"/>
      <c r="BI88" s="17" t="s">
        <v>103</v>
      </c>
      <c r="BJ88" s="134"/>
    </row>
    <row r="89" spans="53:62" ht="15.75" customHeight="1" x14ac:dyDescent="0.2">
      <c r="BA89" s="130"/>
      <c r="BB89" s="130"/>
      <c r="BC89" s="130"/>
      <c r="BD89" s="130"/>
      <c r="BE89" s="133"/>
      <c r="BF89" s="134"/>
      <c r="BG89" s="134"/>
      <c r="BH89" s="134"/>
      <c r="BI89" s="137" t="s">
        <v>105</v>
      </c>
      <c r="BJ89" s="134"/>
    </row>
    <row r="90" spans="53:62" ht="15.75" customHeight="1" x14ac:dyDescent="0.2">
      <c r="BA90" s="130"/>
      <c r="BB90" s="130"/>
      <c r="BC90" s="130"/>
      <c r="BD90" s="130"/>
      <c r="BE90" s="133"/>
      <c r="BF90" s="134"/>
      <c r="BG90" s="134"/>
      <c r="BH90" s="134"/>
      <c r="BI90" s="17" t="s">
        <v>105</v>
      </c>
      <c r="BJ90" s="134"/>
    </row>
    <row r="91" spans="53:62" ht="15.75" customHeight="1" x14ac:dyDescent="0.2">
      <c r="BA91" s="130"/>
      <c r="BB91" s="130"/>
      <c r="BC91" s="130"/>
      <c r="BD91" s="130"/>
      <c r="BE91" s="133"/>
      <c r="BF91" s="134"/>
      <c r="BG91" s="134"/>
      <c r="BH91" s="134"/>
      <c r="BI91" s="17" t="s">
        <v>106</v>
      </c>
      <c r="BJ91" s="134"/>
    </row>
    <row r="92" spans="53:62" ht="15.75" customHeight="1" x14ac:dyDescent="0.2">
      <c r="BA92" s="130"/>
      <c r="BB92" s="130"/>
      <c r="BC92" s="130"/>
      <c r="BD92" s="130"/>
      <c r="BE92" s="133"/>
      <c r="BF92" s="134"/>
      <c r="BG92" s="134"/>
      <c r="BH92" s="134"/>
      <c r="BI92" s="17" t="s">
        <v>107</v>
      </c>
      <c r="BJ92" s="134"/>
    </row>
    <row r="93" spans="53:62" ht="15.75" customHeight="1" x14ac:dyDescent="0.2">
      <c r="BA93" s="130"/>
      <c r="BB93" s="130"/>
      <c r="BC93" s="130"/>
      <c r="BD93" s="130"/>
      <c r="BE93" s="133"/>
      <c r="BF93" s="134"/>
      <c r="BG93" s="134"/>
      <c r="BH93" s="134"/>
      <c r="BI93" s="17" t="s">
        <v>108</v>
      </c>
      <c r="BJ93" s="134"/>
    </row>
    <row r="94" spans="53:62" ht="15.75" customHeight="1" x14ac:dyDescent="0.2">
      <c r="BA94" s="130"/>
      <c r="BB94" s="130"/>
      <c r="BC94" s="130"/>
      <c r="BD94" s="130"/>
      <c r="BE94" s="133"/>
      <c r="BF94" s="134"/>
      <c r="BG94" s="134"/>
      <c r="BH94" s="134"/>
      <c r="BI94" s="17" t="s">
        <v>109</v>
      </c>
      <c r="BJ94" s="134"/>
    </row>
    <row r="95" spans="53:62" ht="15.75" customHeight="1" x14ac:dyDescent="0.2">
      <c r="BA95" s="130"/>
      <c r="BB95" s="130"/>
      <c r="BC95" s="130"/>
      <c r="BD95" s="130"/>
      <c r="BE95" s="133"/>
      <c r="BF95" s="134"/>
      <c r="BG95" s="134"/>
      <c r="BH95" s="134"/>
      <c r="BI95" s="17" t="s">
        <v>110</v>
      </c>
      <c r="BJ95" s="134"/>
    </row>
    <row r="96" spans="53:62" ht="15.75" customHeight="1" x14ac:dyDescent="0.2">
      <c r="BA96" s="130"/>
      <c r="BB96" s="130"/>
      <c r="BC96" s="130"/>
      <c r="BD96" s="130"/>
      <c r="BE96" s="133"/>
      <c r="BF96" s="134"/>
      <c r="BG96" s="134"/>
      <c r="BH96" s="134"/>
      <c r="BI96" s="17" t="s">
        <v>111</v>
      </c>
      <c r="BJ96" s="134"/>
    </row>
    <row r="97" spans="53:62" ht="15.75" customHeight="1" x14ac:dyDescent="0.2">
      <c r="BA97" s="130"/>
      <c r="BB97" s="130"/>
      <c r="BC97" s="130"/>
      <c r="BD97" s="130"/>
      <c r="BE97" s="133"/>
      <c r="BF97" s="134"/>
      <c r="BG97" s="134"/>
      <c r="BH97" s="134"/>
      <c r="BI97" s="17" t="s">
        <v>112</v>
      </c>
      <c r="BJ97" s="134"/>
    </row>
    <row r="98" spans="53:62" ht="15.75" customHeight="1" x14ac:dyDescent="0.2">
      <c r="BA98" s="130"/>
      <c r="BB98" s="130"/>
      <c r="BC98" s="130"/>
      <c r="BD98" s="130"/>
      <c r="BE98" s="133"/>
      <c r="BF98" s="134"/>
      <c r="BG98" s="134"/>
      <c r="BH98" s="134"/>
      <c r="BI98" s="17" t="s">
        <v>113</v>
      </c>
      <c r="BJ98" s="134"/>
    </row>
    <row r="99" spans="53:62" ht="15.75" customHeight="1" x14ac:dyDescent="0.2">
      <c r="BA99" s="130"/>
      <c r="BB99" s="130"/>
      <c r="BC99" s="130"/>
      <c r="BD99" s="130"/>
      <c r="BE99" s="133"/>
      <c r="BF99" s="134"/>
      <c r="BG99" s="134"/>
      <c r="BH99" s="134"/>
      <c r="BI99" s="137" t="s">
        <v>114</v>
      </c>
      <c r="BJ99" s="134"/>
    </row>
    <row r="100" spans="53:62" ht="15.75" customHeight="1" x14ac:dyDescent="0.2">
      <c r="BA100" s="130"/>
      <c r="BB100" s="130"/>
      <c r="BC100" s="130"/>
      <c r="BD100" s="130"/>
      <c r="BE100" s="133"/>
      <c r="BF100" s="134"/>
      <c r="BG100" s="134"/>
      <c r="BH100" s="134"/>
      <c r="BI100" s="17" t="s">
        <v>115</v>
      </c>
      <c r="BJ100" s="134"/>
    </row>
    <row r="101" spans="53:62" ht="15.75" customHeight="1" x14ac:dyDescent="0.2">
      <c r="BA101" s="130"/>
      <c r="BB101" s="130"/>
      <c r="BC101" s="130"/>
      <c r="BD101" s="130"/>
      <c r="BE101" s="133"/>
      <c r="BF101" s="134"/>
      <c r="BG101" s="134"/>
      <c r="BH101" s="134"/>
      <c r="BI101" s="17" t="s">
        <v>116</v>
      </c>
      <c r="BJ101" s="134"/>
    </row>
    <row r="102" spans="53:62" ht="15.75" customHeight="1" x14ac:dyDescent="0.2">
      <c r="BA102" s="130"/>
      <c r="BB102" s="130"/>
      <c r="BC102" s="130"/>
      <c r="BD102" s="130"/>
      <c r="BE102" s="133"/>
      <c r="BF102" s="134"/>
      <c r="BG102" s="134"/>
      <c r="BH102" s="134"/>
      <c r="BI102" s="17" t="s">
        <v>118</v>
      </c>
      <c r="BJ102" s="134"/>
    </row>
    <row r="103" spans="53:62" ht="15.75" customHeight="1" x14ac:dyDescent="0.2">
      <c r="BA103" s="130"/>
      <c r="BB103" s="130"/>
      <c r="BC103" s="130"/>
      <c r="BD103" s="130"/>
      <c r="BE103" s="133"/>
      <c r="BF103" s="134"/>
      <c r="BG103" s="134"/>
      <c r="BH103" s="134"/>
      <c r="BI103" s="17" t="s">
        <v>120</v>
      </c>
      <c r="BJ103" s="134"/>
    </row>
    <row r="104" spans="53:62" ht="15.75" customHeight="1" x14ac:dyDescent="0.2">
      <c r="BA104" s="130"/>
      <c r="BB104" s="130"/>
      <c r="BC104" s="130"/>
      <c r="BD104" s="130"/>
      <c r="BE104" s="133"/>
      <c r="BF104" s="134"/>
      <c r="BG104" s="134"/>
      <c r="BH104" s="134"/>
      <c r="BI104" s="17" t="s">
        <v>121</v>
      </c>
      <c r="BJ104" s="134"/>
    </row>
    <row r="105" spans="53:62" ht="15.75" customHeight="1" x14ac:dyDescent="0.2">
      <c r="BA105" s="130"/>
      <c r="BB105" s="130"/>
      <c r="BC105" s="130"/>
      <c r="BD105" s="130"/>
      <c r="BE105" s="133"/>
      <c r="BF105" s="134"/>
      <c r="BG105" s="134"/>
      <c r="BH105" s="134"/>
      <c r="BI105" s="17" t="s">
        <v>122</v>
      </c>
      <c r="BJ105" s="134"/>
    </row>
    <row r="106" spans="53:62" ht="15.75" customHeight="1" x14ac:dyDescent="0.2">
      <c r="BA106" s="130"/>
      <c r="BB106" s="130"/>
      <c r="BC106" s="130"/>
      <c r="BD106" s="130"/>
      <c r="BE106" s="133"/>
      <c r="BF106" s="134"/>
      <c r="BG106" s="134"/>
      <c r="BH106" s="134"/>
      <c r="BI106" s="17" t="s">
        <v>123</v>
      </c>
      <c r="BJ106" s="134"/>
    </row>
    <row r="107" spans="53:62" ht="15.75" customHeight="1" x14ac:dyDescent="0.2">
      <c r="BA107" s="130"/>
      <c r="BB107" s="130"/>
      <c r="BC107" s="130"/>
      <c r="BD107" s="130"/>
      <c r="BE107" s="133"/>
      <c r="BF107" s="134"/>
      <c r="BG107" s="134"/>
      <c r="BH107" s="134"/>
      <c r="BI107" s="17" t="s">
        <v>124</v>
      </c>
      <c r="BJ107" s="134"/>
    </row>
    <row r="108" spans="53:62" ht="15.75" customHeight="1" x14ac:dyDescent="0.2">
      <c r="BA108" s="130"/>
      <c r="BB108" s="130"/>
      <c r="BC108" s="130"/>
      <c r="BD108" s="130"/>
      <c r="BE108" s="133"/>
      <c r="BF108" s="134"/>
      <c r="BG108" s="134"/>
      <c r="BH108" s="134"/>
      <c r="BI108" s="17" t="s">
        <v>125</v>
      </c>
      <c r="BJ108" s="134"/>
    </row>
    <row r="109" spans="53:62" ht="15.75" customHeight="1" x14ac:dyDescent="0.2">
      <c r="BA109" s="130"/>
      <c r="BB109" s="130"/>
      <c r="BC109" s="130"/>
      <c r="BD109" s="130"/>
      <c r="BE109" s="133"/>
      <c r="BF109" s="134"/>
      <c r="BG109" s="134"/>
      <c r="BH109" s="134"/>
      <c r="BI109" s="17" t="s">
        <v>126</v>
      </c>
      <c r="BJ109" s="134"/>
    </row>
    <row r="110" spans="53:62" ht="15.75" customHeight="1" x14ac:dyDescent="0.2">
      <c r="BA110" s="130"/>
      <c r="BB110" s="130"/>
      <c r="BC110" s="130"/>
      <c r="BD110" s="130"/>
      <c r="BE110" s="133"/>
      <c r="BF110" s="134"/>
      <c r="BG110" s="134"/>
      <c r="BH110" s="134"/>
      <c r="BI110" s="137" t="s">
        <v>128</v>
      </c>
      <c r="BJ110" s="134"/>
    </row>
    <row r="111" spans="53:62" ht="15.75" customHeight="1" x14ac:dyDescent="0.2">
      <c r="BA111" s="130"/>
      <c r="BB111" s="130"/>
      <c r="BC111" s="130"/>
      <c r="BD111" s="130"/>
      <c r="BE111" s="133"/>
      <c r="BF111" s="134"/>
      <c r="BG111" s="134"/>
      <c r="BH111" s="134"/>
      <c r="BI111" s="137" t="s">
        <v>130</v>
      </c>
      <c r="BJ111" s="134"/>
    </row>
    <row r="112" spans="53:62" ht="15.75" customHeight="1" x14ac:dyDescent="0.2">
      <c r="BA112" s="130"/>
      <c r="BB112" s="130"/>
      <c r="BC112" s="130"/>
      <c r="BD112" s="130"/>
      <c r="BE112" s="133"/>
      <c r="BF112" s="134"/>
      <c r="BG112" s="134"/>
      <c r="BH112" s="134"/>
      <c r="BI112" s="137" t="s">
        <v>132</v>
      </c>
      <c r="BJ112" s="134"/>
    </row>
    <row r="113" spans="53:62" ht="15.75" customHeight="1" x14ac:dyDescent="0.2">
      <c r="BA113" s="130"/>
      <c r="BB113" s="130"/>
      <c r="BC113" s="130"/>
      <c r="BD113" s="130"/>
      <c r="BE113" s="133"/>
      <c r="BF113" s="134"/>
      <c r="BG113" s="134"/>
      <c r="BH113" s="134"/>
      <c r="BI113" s="17" t="s">
        <v>134</v>
      </c>
      <c r="BJ113" s="134"/>
    </row>
    <row r="114" spans="53:62" ht="15.75" customHeight="1" x14ac:dyDescent="0.2">
      <c r="BA114" s="130"/>
      <c r="BB114" s="130"/>
      <c r="BC114" s="130"/>
      <c r="BD114" s="130"/>
      <c r="BE114" s="133"/>
      <c r="BF114" s="134"/>
      <c r="BG114" s="134"/>
      <c r="BH114" s="134"/>
      <c r="BI114" s="17" t="s">
        <v>135</v>
      </c>
      <c r="BJ114" s="134"/>
    </row>
    <row r="115" spans="53:62" ht="15.75" customHeight="1" x14ac:dyDescent="0.2">
      <c r="BA115" s="130"/>
      <c r="BB115" s="130"/>
      <c r="BC115" s="130"/>
      <c r="BD115" s="130"/>
      <c r="BE115" s="133"/>
      <c r="BF115" s="134"/>
      <c r="BG115" s="134"/>
      <c r="BH115" s="134"/>
      <c r="BI115" s="137" t="s">
        <v>137</v>
      </c>
      <c r="BJ115" s="134"/>
    </row>
    <row r="116" spans="53:62" ht="15.75" customHeight="1" x14ac:dyDescent="0.2">
      <c r="BA116" s="130"/>
      <c r="BB116" s="130"/>
      <c r="BC116" s="130"/>
      <c r="BD116" s="130"/>
      <c r="BE116" s="133"/>
      <c r="BF116" s="134"/>
      <c r="BG116" s="134"/>
      <c r="BH116" s="134"/>
      <c r="BI116" s="137" t="s">
        <v>139</v>
      </c>
      <c r="BJ116" s="134"/>
    </row>
    <row r="117" spans="53:62" ht="15.75" customHeight="1" x14ac:dyDescent="0.2">
      <c r="BA117" s="130"/>
      <c r="BB117" s="130"/>
      <c r="BC117" s="130"/>
      <c r="BD117" s="130"/>
      <c r="BE117" s="133"/>
      <c r="BF117" s="134"/>
      <c r="BG117" s="134"/>
      <c r="BH117" s="134"/>
      <c r="BI117" s="137" t="s">
        <v>140</v>
      </c>
      <c r="BJ117" s="134"/>
    </row>
    <row r="118" spans="53:62" ht="15.75" customHeight="1" x14ac:dyDescent="0.2">
      <c r="BA118" s="130"/>
      <c r="BB118" s="130"/>
      <c r="BC118" s="130"/>
      <c r="BD118" s="130"/>
      <c r="BE118" s="133"/>
      <c r="BF118" s="134"/>
      <c r="BG118" s="134"/>
      <c r="BH118" s="134"/>
      <c r="BI118" s="137" t="s">
        <v>141</v>
      </c>
      <c r="BJ118" s="134"/>
    </row>
    <row r="119" spans="53:62" ht="15.75" customHeight="1" x14ac:dyDescent="0.2">
      <c r="BA119" s="130"/>
      <c r="BB119" s="130"/>
      <c r="BC119" s="130"/>
      <c r="BD119" s="130"/>
      <c r="BE119" s="133"/>
      <c r="BF119" s="134"/>
      <c r="BG119" s="134"/>
      <c r="BH119" s="134"/>
      <c r="BI119" s="137" t="s">
        <v>143</v>
      </c>
      <c r="BJ119" s="134"/>
    </row>
    <row r="120" spans="53:62" ht="15.75" customHeight="1" x14ac:dyDescent="0.2">
      <c r="BA120" s="130"/>
      <c r="BB120" s="130"/>
      <c r="BC120" s="130"/>
      <c r="BD120" s="130"/>
      <c r="BE120" s="133"/>
      <c r="BF120" s="134"/>
      <c r="BG120" s="134"/>
      <c r="BH120" s="134"/>
      <c r="BI120" s="17" t="s">
        <v>145</v>
      </c>
      <c r="BJ120" s="134"/>
    </row>
    <row r="121" spans="53:62" ht="15.75" customHeight="1" x14ac:dyDescent="0.2">
      <c r="BA121" s="130"/>
      <c r="BB121" s="130"/>
      <c r="BC121" s="130"/>
      <c r="BD121" s="130"/>
      <c r="BE121" s="133"/>
      <c r="BF121" s="134"/>
      <c r="BG121" s="134"/>
      <c r="BH121" s="134"/>
      <c r="BI121" s="17" t="s">
        <v>147</v>
      </c>
      <c r="BJ121" s="134"/>
    </row>
    <row r="122" spans="53:62" ht="15.75" customHeight="1" x14ac:dyDescent="0.2">
      <c r="BA122" s="130"/>
      <c r="BB122" s="130"/>
      <c r="BC122" s="130"/>
      <c r="BD122" s="130"/>
      <c r="BE122" s="133"/>
      <c r="BF122" s="134"/>
      <c r="BG122" s="134"/>
      <c r="BH122" s="134"/>
      <c r="BI122" s="17" t="s">
        <v>149</v>
      </c>
      <c r="BJ122" s="134"/>
    </row>
    <row r="123" spans="53:62" ht="15.75" customHeight="1" x14ac:dyDescent="0.2">
      <c r="BA123" s="130"/>
      <c r="BB123" s="130"/>
      <c r="BC123" s="130"/>
      <c r="BD123" s="130"/>
      <c r="BE123" s="133"/>
      <c r="BF123" s="134"/>
      <c r="BG123" s="134"/>
      <c r="BH123" s="134"/>
      <c r="BI123" s="17" t="s">
        <v>151</v>
      </c>
      <c r="BJ123" s="134"/>
    </row>
    <row r="124" spans="53:62" ht="15.75" customHeight="1" x14ac:dyDescent="0.2">
      <c r="BA124" s="130"/>
      <c r="BB124" s="130"/>
      <c r="BC124" s="130"/>
      <c r="BD124" s="130"/>
      <c r="BE124" s="133"/>
      <c r="BF124" s="134"/>
      <c r="BG124" s="134"/>
      <c r="BH124" s="134"/>
      <c r="BI124" s="17" t="s">
        <v>153</v>
      </c>
      <c r="BJ124" s="134"/>
    </row>
    <row r="125" spans="53:62" ht="15.75" customHeight="1" x14ac:dyDescent="0.2">
      <c r="BA125" s="130"/>
      <c r="BB125" s="130"/>
      <c r="BC125" s="130"/>
      <c r="BD125" s="130"/>
      <c r="BE125" s="133"/>
      <c r="BF125" s="134"/>
      <c r="BG125" s="134"/>
      <c r="BH125" s="134"/>
      <c r="BI125" s="17" t="s">
        <v>154</v>
      </c>
      <c r="BJ125" s="134"/>
    </row>
    <row r="126" spans="53:62" ht="15.75" customHeight="1" x14ac:dyDescent="0.2">
      <c r="BA126" s="130"/>
      <c r="BB126" s="130"/>
      <c r="BC126" s="130"/>
      <c r="BD126" s="130"/>
      <c r="BE126" s="133"/>
      <c r="BF126" s="134"/>
      <c r="BG126" s="134"/>
      <c r="BH126" s="134"/>
      <c r="BI126" s="17" t="s">
        <v>155</v>
      </c>
      <c r="BJ126" s="134"/>
    </row>
    <row r="127" spans="53:62" ht="15.75" customHeight="1" x14ac:dyDescent="0.2">
      <c r="BA127" s="130"/>
      <c r="BB127" s="130"/>
      <c r="BC127" s="130"/>
      <c r="BD127" s="130"/>
      <c r="BE127" s="133"/>
      <c r="BF127" s="134"/>
      <c r="BG127" s="134"/>
      <c r="BH127" s="134"/>
      <c r="BI127" s="17" t="s">
        <v>156</v>
      </c>
      <c r="BJ127" s="134"/>
    </row>
    <row r="128" spans="53:62" ht="15.75" customHeight="1" x14ac:dyDescent="0.2">
      <c r="BA128" s="130"/>
      <c r="BB128" s="130"/>
      <c r="BC128" s="130"/>
      <c r="BD128" s="130"/>
      <c r="BE128" s="133"/>
      <c r="BF128" s="134"/>
      <c r="BG128" s="134"/>
      <c r="BH128" s="134"/>
      <c r="BI128" s="17" t="s">
        <v>157</v>
      </c>
      <c r="BJ128" s="134"/>
    </row>
    <row r="129" spans="53:62" ht="15.75" customHeight="1" x14ac:dyDescent="0.2">
      <c r="BA129" s="130"/>
      <c r="BB129" s="130"/>
      <c r="BC129" s="130"/>
      <c r="BD129" s="130"/>
      <c r="BE129" s="133"/>
      <c r="BF129" s="134"/>
      <c r="BG129" s="134"/>
      <c r="BH129" s="134"/>
      <c r="BI129" s="17" t="s">
        <v>158</v>
      </c>
      <c r="BJ129" s="134"/>
    </row>
    <row r="130" spans="53:62" ht="15.75" customHeight="1" x14ac:dyDescent="0.2">
      <c r="BA130" s="130"/>
      <c r="BB130" s="130"/>
      <c r="BC130" s="130"/>
      <c r="BD130" s="130"/>
      <c r="BE130" s="133"/>
      <c r="BF130" s="134"/>
      <c r="BG130" s="134"/>
      <c r="BH130" s="134"/>
      <c r="BI130" s="17" t="s">
        <v>159</v>
      </c>
      <c r="BJ130" s="134"/>
    </row>
    <row r="131" spans="53:62" ht="15.75" customHeight="1" x14ac:dyDescent="0.2">
      <c r="BA131" s="130"/>
      <c r="BB131" s="130"/>
      <c r="BC131" s="130"/>
      <c r="BD131" s="130"/>
      <c r="BE131" s="133"/>
      <c r="BF131" s="134"/>
      <c r="BG131" s="134"/>
      <c r="BH131" s="134"/>
      <c r="BI131" s="17" t="s">
        <v>160</v>
      </c>
      <c r="BJ131" s="134"/>
    </row>
    <row r="132" spans="53:62" ht="15.75" customHeight="1" x14ac:dyDescent="0.2">
      <c r="BA132" s="130"/>
      <c r="BB132" s="130"/>
      <c r="BC132" s="130"/>
      <c r="BD132" s="130"/>
      <c r="BE132" s="133"/>
      <c r="BF132" s="134"/>
      <c r="BG132" s="134"/>
      <c r="BH132" s="134"/>
      <c r="BI132" s="17" t="s">
        <v>161</v>
      </c>
      <c r="BJ132" s="134"/>
    </row>
    <row r="133" spans="53:62" ht="15.75" customHeight="1" x14ac:dyDescent="0.2">
      <c r="BA133" s="130"/>
      <c r="BB133" s="130"/>
      <c r="BC133" s="130"/>
      <c r="BD133" s="130"/>
      <c r="BE133" s="133"/>
      <c r="BF133" s="134"/>
      <c r="BG133" s="134"/>
      <c r="BH133" s="134"/>
      <c r="BI133" s="17" t="s">
        <v>162</v>
      </c>
      <c r="BJ133" s="134"/>
    </row>
    <row r="134" spans="53:62" ht="15.75" customHeight="1" x14ac:dyDescent="0.2">
      <c r="BA134" s="130"/>
      <c r="BB134" s="130"/>
      <c r="BC134" s="130"/>
      <c r="BD134" s="130"/>
      <c r="BE134" s="133"/>
      <c r="BF134" s="134"/>
      <c r="BG134" s="134"/>
      <c r="BH134" s="134"/>
      <c r="BI134" s="137" t="s">
        <v>163</v>
      </c>
      <c r="BJ134" s="134"/>
    </row>
    <row r="135" spans="53:62" ht="15.75" customHeight="1" x14ac:dyDescent="0.2">
      <c r="BA135" s="130"/>
      <c r="BB135" s="130"/>
      <c r="BC135" s="130"/>
      <c r="BD135" s="130"/>
      <c r="BE135" s="133"/>
      <c r="BF135" s="134"/>
      <c r="BG135" s="134"/>
      <c r="BH135" s="134"/>
      <c r="BI135" s="17" t="s">
        <v>164</v>
      </c>
      <c r="BJ135" s="134"/>
    </row>
    <row r="136" spans="53:62" ht="15.75" customHeight="1" x14ac:dyDescent="0.2">
      <c r="BA136" s="130"/>
      <c r="BB136" s="130"/>
      <c r="BC136" s="130"/>
      <c r="BD136" s="130"/>
      <c r="BE136" s="133"/>
      <c r="BF136" s="134"/>
      <c r="BG136" s="134"/>
      <c r="BH136" s="134"/>
      <c r="BI136" s="17" t="s">
        <v>165</v>
      </c>
      <c r="BJ136" s="134"/>
    </row>
    <row r="137" spans="53:62" ht="15.75" customHeight="1" x14ac:dyDescent="0.2">
      <c r="BA137" s="130"/>
      <c r="BB137" s="130"/>
      <c r="BC137" s="130"/>
      <c r="BD137" s="130"/>
      <c r="BE137" s="133"/>
      <c r="BF137" s="134"/>
      <c r="BG137" s="134"/>
      <c r="BH137" s="134"/>
      <c r="BI137" s="17" t="s">
        <v>166</v>
      </c>
      <c r="BJ137" s="134"/>
    </row>
    <row r="138" spans="53:62" ht="15.75" customHeight="1" x14ac:dyDescent="0.2">
      <c r="BA138" s="130"/>
      <c r="BB138" s="130"/>
      <c r="BC138" s="130"/>
      <c r="BD138" s="130"/>
      <c r="BE138" s="133"/>
      <c r="BF138" s="134"/>
      <c r="BG138" s="134"/>
      <c r="BH138" s="134"/>
      <c r="BI138" s="17" t="s">
        <v>167</v>
      </c>
      <c r="BJ138" s="134"/>
    </row>
    <row r="139" spans="53:62" ht="15.75" customHeight="1" x14ac:dyDescent="0.2">
      <c r="BA139" s="130"/>
      <c r="BB139" s="130"/>
      <c r="BC139" s="130"/>
      <c r="BD139" s="130"/>
      <c r="BE139" s="133"/>
      <c r="BF139" s="134"/>
      <c r="BG139" s="134"/>
      <c r="BH139" s="134"/>
      <c r="BI139" s="17" t="s">
        <v>168</v>
      </c>
      <c r="BJ139" s="134"/>
    </row>
    <row r="140" spans="53:62" ht="15.75" customHeight="1" x14ac:dyDescent="0.2">
      <c r="BA140" s="130"/>
      <c r="BB140" s="130"/>
      <c r="BC140" s="130"/>
      <c r="BD140" s="130"/>
      <c r="BE140" s="133"/>
      <c r="BF140" s="134"/>
      <c r="BG140" s="134"/>
      <c r="BH140" s="134"/>
      <c r="BI140" s="17" t="s">
        <v>169</v>
      </c>
      <c r="BJ140" s="134"/>
    </row>
    <row r="141" spans="53:62" ht="15.75" customHeight="1" x14ac:dyDescent="0.2">
      <c r="BA141" s="130"/>
      <c r="BB141" s="130"/>
      <c r="BC141" s="130"/>
      <c r="BD141" s="130"/>
      <c r="BE141" s="133"/>
      <c r="BF141" s="134"/>
      <c r="BG141" s="134"/>
      <c r="BH141" s="134"/>
      <c r="BI141" s="17" t="s">
        <v>170</v>
      </c>
      <c r="BJ141" s="134"/>
    </row>
    <row r="142" spans="53:62" ht="15.75" customHeight="1" x14ac:dyDescent="0.2">
      <c r="BA142" s="130"/>
      <c r="BB142" s="130"/>
      <c r="BC142" s="130"/>
      <c r="BD142" s="130"/>
      <c r="BE142" s="133"/>
      <c r="BF142" s="134"/>
      <c r="BG142" s="134"/>
      <c r="BH142" s="134"/>
      <c r="BI142" s="17" t="s">
        <v>171</v>
      </c>
      <c r="BJ142" s="134"/>
    </row>
    <row r="143" spans="53:62" ht="15.75" customHeight="1" x14ac:dyDescent="0.2">
      <c r="BA143" s="130"/>
      <c r="BB143" s="130"/>
      <c r="BC143" s="130"/>
      <c r="BD143" s="130"/>
      <c r="BE143" s="133"/>
      <c r="BF143" s="134"/>
      <c r="BG143" s="134"/>
      <c r="BH143" s="134"/>
      <c r="BI143" s="17" t="s">
        <v>172</v>
      </c>
      <c r="BJ143" s="134"/>
    </row>
    <row r="144" spans="53:62" ht="15.75" customHeight="1" x14ac:dyDescent="0.2">
      <c r="BA144" s="130"/>
      <c r="BB144" s="130"/>
      <c r="BC144" s="130"/>
      <c r="BD144" s="130"/>
      <c r="BE144" s="133"/>
      <c r="BF144" s="134"/>
      <c r="BG144" s="134"/>
      <c r="BH144" s="134"/>
      <c r="BI144" s="17" t="s">
        <v>173</v>
      </c>
      <c r="BJ144" s="134"/>
    </row>
    <row r="145" spans="53:62" ht="15.75" customHeight="1" x14ac:dyDescent="0.2">
      <c r="BA145" s="130"/>
      <c r="BB145" s="130"/>
      <c r="BC145" s="130"/>
      <c r="BD145" s="130"/>
      <c r="BE145" s="133"/>
      <c r="BF145" s="134"/>
      <c r="BG145" s="134"/>
      <c r="BH145" s="134"/>
      <c r="BI145" s="17" t="s">
        <v>174</v>
      </c>
      <c r="BJ145" s="134"/>
    </row>
    <row r="146" spans="53:62" ht="15.75" customHeight="1" x14ac:dyDescent="0.2">
      <c r="BA146" s="130"/>
      <c r="BB146" s="130"/>
      <c r="BC146" s="130"/>
      <c r="BD146" s="130"/>
      <c r="BE146" s="133"/>
      <c r="BF146" s="134"/>
      <c r="BG146" s="134"/>
      <c r="BH146" s="134"/>
      <c r="BI146" s="17" t="s">
        <v>175</v>
      </c>
      <c r="BJ146" s="134"/>
    </row>
    <row r="147" spans="53:62" ht="15.75" customHeight="1" x14ac:dyDescent="0.2">
      <c r="BA147" s="130"/>
      <c r="BB147" s="130"/>
      <c r="BC147" s="130"/>
      <c r="BD147" s="130"/>
      <c r="BE147" s="133"/>
      <c r="BF147" s="134"/>
      <c r="BG147" s="134"/>
      <c r="BH147" s="134"/>
      <c r="BI147" s="17" t="s">
        <v>176</v>
      </c>
      <c r="BJ147" s="134"/>
    </row>
    <row r="148" spans="53:62" ht="15.75" customHeight="1" x14ac:dyDescent="0.2">
      <c r="BA148" s="130"/>
      <c r="BB148" s="130"/>
      <c r="BC148" s="130"/>
      <c r="BD148" s="130"/>
      <c r="BE148" s="133"/>
      <c r="BF148" s="134"/>
      <c r="BG148" s="134"/>
      <c r="BH148" s="134"/>
      <c r="BI148" s="17" t="s">
        <v>177</v>
      </c>
      <c r="BJ148" s="134"/>
    </row>
    <row r="149" spans="53:62" ht="15.75" customHeight="1" x14ac:dyDescent="0.2">
      <c r="BA149" s="130"/>
      <c r="BB149" s="130"/>
      <c r="BC149" s="130"/>
      <c r="BD149" s="130"/>
      <c r="BE149" s="133"/>
      <c r="BF149" s="134"/>
      <c r="BG149" s="134"/>
      <c r="BH149" s="134"/>
      <c r="BI149" s="17" t="s">
        <v>178</v>
      </c>
      <c r="BJ149" s="134"/>
    </row>
    <row r="150" spans="53:62" ht="15.75" customHeight="1" x14ac:dyDescent="0.2">
      <c r="BA150" s="130"/>
      <c r="BB150" s="130"/>
      <c r="BC150" s="130"/>
      <c r="BD150" s="130"/>
      <c r="BE150" s="133"/>
      <c r="BF150" s="134"/>
      <c r="BG150" s="134"/>
      <c r="BH150" s="134"/>
      <c r="BI150" s="17" t="s">
        <v>179</v>
      </c>
      <c r="BJ150" s="134"/>
    </row>
    <row r="151" spans="53:62" ht="15.75" customHeight="1" x14ac:dyDescent="0.2">
      <c r="BA151" s="130"/>
      <c r="BB151" s="130"/>
      <c r="BC151" s="130"/>
      <c r="BD151" s="130"/>
      <c r="BE151" s="133"/>
      <c r="BF151" s="134"/>
      <c r="BG151" s="134"/>
      <c r="BH151" s="134"/>
      <c r="BI151" s="17" t="s">
        <v>180</v>
      </c>
      <c r="BJ151" s="134"/>
    </row>
    <row r="152" spans="53:62" ht="15.75" customHeight="1" x14ac:dyDescent="0.2">
      <c r="BA152" s="130"/>
      <c r="BB152" s="130"/>
      <c r="BC152" s="130"/>
      <c r="BD152" s="130"/>
      <c r="BE152" s="133"/>
      <c r="BF152" s="134"/>
      <c r="BG152" s="134"/>
      <c r="BH152" s="134"/>
      <c r="BI152" s="17" t="s">
        <v>181</v>
      </c>
      <c r="BJ152" s="134"/>
    </row>
    <row r="153" spans="53:62" ht="15.75" customHeight="1" x14ac:dyDescent="0.2">
      <c r="BA153" s="130"/>
      <c r="BB153" s="130"/>
      <c r="BC153" s="130"/>
      <c r="BD153" s="130"/>
      <c r="BE153" s="133"/>
      <c r="BF153" s="134"/>
      <c r="BG153" s="134"/>
      <c r="BH153" s="134"/>
      <c r="BI153" s="17" t="s">
        <v>182</v>
      </c>
      <c r="BJ153" s="134"/>
    </row>
    <row r="154" spans="53:62" ht="15.75" customHeight="1" x14ac:dyDescent="0.2">
      <c r="BA154" s="130"/>
      <c r="BB154" s="130"/>
      <c r="BC154" s="130"/>
      <c r="BD154" s="130"/>
      <c r="BE154" s="133"/>
      <c r="BF154" s="134"/>
      <c r="BG154" s="134"/>
      <c r="BH154" s="134"/>
      <c r="BI154" s="17" t="s">
        <v>183</v>
      </c>
      <c r="BJ154" s="134"/>
    </row>
    <row r="155" spans="53:62" ht="15.75" customHeight="1" x14ac:dyDescent="0.2">
      <c r="BA155" s="130"/>
      <c r="BB155" s="130"/>
      <c r="BC155" s="130"/>
      <c r="BD155" s="130"/>
      <c r="BE155" s="133"/>
      <c r="BF155" s="134"/>
      <c r="BG155" s="134"/>
      <c r="BH155" s="134"/>
      <c r="BI155" s="17" t="s">
        <v>184</v>
      </c>
      <c r="BJ155" s="134"/>
    </row>
    <row r="156" spans="53:62" ht="15.75" customHeight="1" x14ac:dyDescent="0.2">
      <c r="BA156" s="130"/>
      <c r="BB156" s="130"/>
      <c r="BC156" s="130"/>
      <c r="BD156" s="130"/>
      <c r="BE156" s="133"/>
      <c r="BF156" s="134"/>
      <c r="BG156" s="134"/>
      <c r="BH156" s="134"/>
      <c r="BI156" s="17" t="s">
        <v>185</v>
      </c>
      <c r="BJ156" s="134"/>
    </row>
    <row r="157" spans="53:62" ht="15.75" customHeight="1" x14ac:dyDescent="0.2">
      <c r="BA157" s="130"/>
      <c r="BB157" s="130"/>
      <c r="BC157" s="130"/>
      <c r="BD157" s="130"/>
      <c r="BE157" s="133"/>
      <c r="BF157" s="134"/>
      <c r="BG157" s="134"/>
      <c r="BH157" s="134"/>
      <c r="BI157" s="17" t="s">
        <v>186</v>
      </c>
      <c r="BJ157" s="134"/>
    </row>
    <row r="158" spans="53:62" ht="15.75" customHeight="1" x14ac:dyDescent="0.2">
      <c r="BA158" s="130"/>
      <c r="BB158" s="130"/>
      <c r="BC158" s="130"/>
      <c r="BD158" s="130"/>
      <c r="BE158" s="133"/>
      <c r="BF158" s="134"/>
      <c r="BG158" s="134"/>
      <c r="BH158" s="134"/>
      <c r="BI158" s="17" t="s">
        <v>187</v>
      </c>
      <c r="BJ158" s="134"/>
    </row>
    <row r="159" spans="53:62" ht="15.75" customHeight="1" x14ac:dyDescent="0.2">
      <c r="BA159" s="130"/>
      <c r="BB159" s="130"/>
      <c r="BC159" s="130"/>
      <c r="BD159" s="130"/>
      <c r="BE159" s="133"/>
      <c r="BF159" s="134"/>
      <c r="BG159" s="134"/>
      <c r="BH159" s="134"/>
      <c r="BI159" s="17" t="s">
        <v>188</v>
      </c>
      <c r="BJ159" s="134"/>
    </row>
    <row r="160" spans="53:62" ht="15.75" customHeight="1" x14ac:dyDescent="0.2">
      <c r="BA160" s="130"/>
      <c r="BB160" s="130"/>
      <c r="BC160" s="130"/>
      <c r="BD160" s="130"/>
      <c r="BE160" s="133"/>
      <c r="BF160" s="134"/>
      <c r="BG160" s="134"/>
      <c r="BH160" s="134"/>
      <c r="BI160" s="17" t="s">
        <v>189</v>
      </c>
      <c r="BJ160" s="134"/>
    </row>
    <row r="161" spans="53:62" ht="15.75" customHeight="1" x14ac:dyDescent="0.2">
      <c r="BA161" s="130"/>
      <c r="BB161" s="130"/>
      <c r="BC161" s="130"/>
      <c r="BD161" s="130"/>
      <c r="BE161" s="133"/>
      <c r="BF161" s="134"/>
      <c r="BG161" s="134"/>
      <c r="BH161" s="134"/>
      <c r="BI161" s="17" t="s">
        <v>190</v>
      </c>
      <c r="BJ161" s="134"/>
    </row>
    <row r="162" spans="53:62" ht="15.75" customHeight="1" x14ac:dyDescent="0.2">
      <c r="BA162" s="130"/>
      <c r="BB162" s="130"/>
      <c r="BC162" s="130"/>
      <c r="BD162" s="130"/>
      <c r="BE162" s="133"/>
      <c r="BF162" s="134"/>
      <c r="BG162" s="134"/>
      <c r="BH162" s="134"/>
      <c r="BI162" s="17" t="s">
        <v>191</v>
      </c>
      <c r="BJ162" s="134"/>
    </row>
    <row r="163" spans="53:62" ht="15.75" customHeight="1" x14ac:dyDescent="0.2">
      <c r="BA163" s="130"/>
      <c r="BB163" s="130"/>
      <c r="BC163" s="130"/>
      <c r="BD163" s="130"/>
      <c r="BE163" s="133"/>
      <c r="BF163" s="134"/>
      <c r="BG163" s="134"/>
      <c r="BH163" s="134"/>
      <c r="BI163" s="17" t="s">
        <v>192</v>
      </c>
      <c r="BJ163" s="134"/>
    </row>
    <row r="164" spans="53:62" ht="15.75" customHeight="1" x14ac:dyDescent="0.2">
      <c r="BA164" s="130"/>
      <c r="BB164" s="130"/>
      <c r="BC164" s="130"/>
      <c r="BD164" s="130"/>
      <c r="BE164" s="133"/>
      <c r="BF164" s="134"/>
      <c r="BG164" s="134"/>
      <c r="BH164" s="134"/>
      <c r="BI164" s="17" t="s">
        <v>193</v>
      </c>
      <c r="BJ164" s="134"/>
    </row>
    <row r="165" spans="53:62" ht="15.75" customHeight="1" x14ac:dyDescent="0.2">
      <c r="BA165" s="130"/>
      <c r="BB165" s="130"/>
      <c r="BC165" s="130"/>
      <c r="BD165" s="130"/>
      <c r="BE165" s="133"/>
      <c r="BF165" s="134"/>
      <c r="BG165" s="134"/>
      <c r="BH165" s="134"/>
      <c r="BI165" s="17" t="s">
        <v>194</v>
      </c>
      <c r="BJ165" s="134"/>
    </row>
    <row r="166" spans="53:62" ht="15.75" customHeight="1" x14ac:dyDescent="0.2">
      <c r="BA166" s="130"/>
      <c r="BB166" s="130"/>
      <c r="BC166" s="130"/>
      <c r="BD166" s="130"/>
      <c r="BE166" s="133"/>
      <c r="BF166" s="134"/>
      <c r="BG166" s="134"/>
      <c r="BH166" s="134"/>
      <c r="BI166" s="125" t="s">
        <v>195</v>
      </c>
      <c r="BJ166" s="134"/>
    </row>
    <row r="167" spans="53:62" ht="15.75" customHeight="1" x14ac:dyDescent="0.2">
      <c r="BA167" s="130"/>
      <c r="BB167" s="130"/>
      <c r="BC167" s="130"/>
      <c r="BD167" s="130"/>
      <c r="BE167" s="133"/>
      <c r="BF167" s="134"/>
      <c r="BG167" s="134"/>
      <c r="BH167" s="134"/>
      <c r="BI167" s="125" t="s">
        <v>196</v>
      </c>
      <c r="BJ167" s="134"/>
    </row>
    <row r="168" spans="53:62" ht="15.75" customHeight="1" x14ac:dyDescent="0.2">
      <c r="BA168" s="130"/>
      <c r="BB168" s="130"/>
      <c r="BC168" s="130"/>
      <c r="BD168" s="130"/>
      <c r="BE168" s="133"/>
      <c r="BF168" s="134"/>
      <c r="BG168" s="134"/>
      <c r="BH168" s="134"/>
      <c r="BI168" s="125" t="s">
        <v>197</v>
      </c>
      <c r="BJ168" s="134"/>
    </row>
    <row r="169" spans="53:62" ht="15.75" customHeight="1" x14ac:dyDescent="0.2">
      <c r="BA169" s="130"/>
      <c r="BB169" s="130"/>
      <c r="BC169" s="130"/>
      <c r="BD169" s="130"/>
      <c r="BE169" s="133"/>
      <c r="BF169" s="134"/>
      <c r="BG169" s="134"/>
      <c r="BH169" s="134"/>
      <c r="BI169" s="17" t="s">
        <v>198</v>
      </c>
      <c r="BJ169" s="134"/>
    </row>
    <row r="170" spans="53:62" ht="15.75" customHeight="1" x14ac:dyDescent="0.2">
      <c r="BA170" s="130"/>
      <c r="BB170" s="130"/>
      <c r="BC170" s="130"/>
      <c r="BD170" s="130"/>
      <c r="BE170" s="133"/>
      <c r="BF170" s="134"/>
      <c r="BG170" s="134"/>
      <c r="BH170" s="134"/>
      <c r="BI170" s="17" t="s">
        <v>199</v>
      </c>
      <c r="BJ170" s="134"/>
    </row>
    <row r="171" spans="53:62" ht="15.75" customHeight="1" x14ac:dyDescent="0.2">
      <c r="BA171" s="130"/>
      <c r="BB171" s="130"/>
      <c r="BC171" s="130"/>
      <c r="BD171" s="130"/>
      <c r="BE171" s="133"/>
      <c r="BF171" s="134"/>
      <c r="BG171" s="134"/>
      <c r="BH171" s="134"/>
      <c r="BI171" s="125" t="s">
        <v>200</v>
      </c>
      <c r="BJ171" s="134"/>
    </row>
    <row r="172" spans="53:62" ht="15.75" customHeight="1" x14ac:dyDescent="0.2">
      <c r="BA172" s="130"/>
      <c r="BB172" s="130"/>
      <c r="BC172" s="130"/>
      <c r="BD172" s="130"/>
      <c r="BE172" s="133"/>
      <c r="BF172" s="134"/>
      <c r="BG172" s="134"/>
      <c r="BH172" s="134"/>
      <c r="BI172" s="17" t="s">
        <v>201</v>
      </c>
      <c r="BJ172" s="134"/>
    </row>
    <row r="173" spans="53:62" ht="15.75" customHeight="1" x14ac:dyDescent="0.2">
      <c r="BA173" s="130"/>
      <c r="BB173" s="130"/>
      <c r="BC173" s="130"/>
      <c r="BD173" s="130"/>
      <c r="BE173" s="133"/>
      <c r="BF173" s="134"/>
      <c r="BG173" s="134"/>
      <c r="BH173" s="134"/>
      <c r="BI173" s="17" t="s">
        <v>202</v>
      </c>
      <c r="BJ173" s="134"/>
    </row>
    <row r="174" spans="53:62" ht="15.75" customHeight="1" x14ac:dyDescent="0.2">
      <c r="BA174" s="130"/>
      <c r="BB174" s="130"/>
      <c r="BC174" s="130"/>
      <c r="BD174" s="130"/>
      <c r="BE174" s="133"/>
      <c r="BF174" s="134"/>
      <c r="BG174" s="134"/>
      <c r="BH174" s="134"/>
      <c r="BI174" s="17" t="s">
        <v>203</v>
      </c>
      <c r="BJ174" s="134"/>
    </row>
    <row r="175" spans="53:62" ht="15.75" customHeight="1" x14ac:dyDescent="0.2">
      <c r="BA175" s="130"/>
      <c r="BB175" s="130"/>
      <c r="BC175" s="130"/>
      <c r="BD175" s="130"/>
      <c r="BE175" s="133"/>
      <c r="BF175" s="134"/>
      <c r="BG175" s="134"/>
      <c r="BH175" s="134"/>
      <c r="BI175" s="17" t="s">
        <v>204</v>
      </c>
      <c r="BJ175" s="134"/>
    </row>
    <row r="176" spans="53:62" ht="15.75" customHeight="1" x14ac:dyDescent="0.2">
      <c r="BA176" s="130"/>
      <c r="BB176" s="130"/>
      <c r="BC176" s="130"/>
      <c r="BD176" s="130"/>
      <c r="BE176" s="133"/>
      <c r="BF176" s="134"/>
      <c r="BG176" s="134"/>
      <c r="BH176" s="134"/>
      <c r="BI176" s="17" t="s">
        <v>205</v>
      </c>
      <c r="BJ176" s="134"/>
    </row>
    <row r="177" spans="53:62" ht="15.75" customHeight="1" x14ac:dyDescent="0.2">
      <c r="BA177" s="130"/>
      <c r="BB177" s="130"/>
      <c r="BC177" s="130"/>
      <c r="BD177" s="130"/>
      <c r="BE177" s="133"/>
      <c r="BF177" s="134"/>
      <c r="BG177" s="134"/>
      <c r="BH177" s="134"/>
      <c r="BI177" s="17" t="s">
        <v>206</v>
      </c>
      <c r="BJ177" s="134"/>
    </row>
    <row r="178" spans="53:62" ht="15.75" customHeight="1" x14ac:dyDescent="0.2">
      <c r="BA178" s="130"/>
      <c r="BB178" s="130"/>
      <c r="BC178" s="130"/>
      <c r="BD178" s="130"/>
      <c r="BE178" s="133"/>
      <c r="BF178" s="134"/>
      <c r="BG178" s="134"/>
      <c r="BH178" s="134"/>
      <c r="BI178" s="137" t="s">
        <v>207</v>
      </c>
      <c r="BJ178" s="134"/>
    </row>
    <row r="179" spans="53:62" ht="15.75" customHeight="1" x14ac:dyDescent="0.2">
      <c r="BA179" s="130"/>
      <c r="BB179" s="130"/>
      <c r="BC179" s="130"/>
      <c r="BD179" s="130"/>
      <c r="BE179" s="133"/>
      <c r="BF179" s="134"/>
      <c r="BG179" s="134"/>
      <c r="BH179" s="134"/>
      <c r="BI179" s="137" t="s">
        <v>208</v>
      </c>
      <c r="BJ179" s="134"/>
    </row>
    <row r="180" spans="53:62" ht="15.75" customHeight="1" x14ac:dyDescent="0.2">
      <c r="BA180" s="130"/>
      <c r="BB180" s="130"/>
      <c r="BC180" s="130"/>
      <c r="BD180" s="130"/>
      <c r="BE180" s="133"/>
      <c r="BF180" s="134"/>
      <c r="BG180" s="134"/>
      <c r="BH180" s="134"/>
      <c r="BI180" s="137" t="s">
        <v>209</v>
      </c>
      <c r="BJ180" s="134"/>
    </row>
    <row r="181" spans="53:62" ht="15.75" customHeight="1" x14ac:dyDescent="0.2">
      <c r="BA181" s="130"/>
      <c r="BB181" s="130"/>
      <c r="BC181" s="130"/>
      <c r="BD181" s="130"/>
      <c r="BE181" s="133"/>
      <c r="BF181" s="134"/>
      <c r="BG181" s="134"/>
      <c r="BH181" s="134"/>
      <c r="BI181" s="17" t="s">
        <v>210</v>
      </c>
      <c r="BJ181" s="134"/>
    </row>
    <row r="182" spans="53:62" ht="15.75" customHeight="1" x14ac:dyDescent="0.2">
      <c r="BA182" s="130"/>
      <c r="BB182" s="130"/>
      <c r="BC182" s="130"/>
      <c r="BD182" s="130"/>
      <c r="BE182" s="133"/>
      <c r="BF182" s="134"/>
      <c r="BG182" s="134"/>
      <c r="BH182" s="134"/>
      <c r="BI182" s="17" t="s">
        <v>211</v>
      </c>
      <c r="BJ182" s="134"/>
    </row>
    <row r="183" spans="53:62" ht="15.75" customHeight="1" x14ac:dyDescent="0.2">
      <c r="BA183" s="130"/>
      <c r="BB183" s="130"/>
      <c r="BC183" s="130"/>
      <c r="BD183" s="130"/>
      <c r="BE183" s="133"/>
      <c r="BF183" s="134"/>
      <c r="BG183" s="134"/>
      <c r="BH183" s="134"/>
      <c r="BI183" s="17" t="s">
        <v>212</v>
      </c>
      <c r="BJ183" s="134"/>
    </row>
    <row r="184" spans="53:62" ht="15.75" customHeight="1" x14ac:dyDescent="0.2">
      <c r="BA184" s="130"/>
      <c r="BB184" s="130"/>
      <c r="BC184" s="130"/>
      <c r="BD184" s="130"/>
      <c r="BE184" s="133"/>
      <c r="BF184" s="134"/>
      <c r="BG184" s="134"/>
      <c r="BH184" s="134"/>
      <c r="BI184" s="17" t="s">
        <v>213</v>
      </c>
      <c r="BJ184" s="134"/>
    </row>
    <row r="185" spans="53:62" ht="15.75" customHeight="1" x14ac:dyDescent="0.2">
      <c r="BA185" s="130"/>
      <c r="BB185" s="130"/>
      <c r="BC185" s="130"/>
      <c r="BD185" s="130"/>
      <c r="BE185" s="133"/>
      <c r="BF185" s="134"/>
      <c r="BG185" s="134"/>
      <c r="BH185" s="134"/>
      <c r="BI185" s="17" t="s">
        <v>214</v>
      </c>
      <c r="BJ185" s="134"/>
    </row>
    <row r="186" spans="53:62" ht="15.75" customHeight="1" x14ac:dyDescent="0.2">
      <c r="BA186" s="130"/>
      <c r="BB186" s="130"/>
      <c r="BC186" s="130"/>
      <c r="BD186" s="130"/>
      <c r="BE186" s="133"/>
      <c r="BF186" s="134"/>
      <c r="BG186" s="134"/>
      <c r="BH186" s="134"/>
      <c r="BI186" s="17" t="s">
        <v>215</v>
      </c>
      <c r="BJ186" s="134"/>
    </row>
    <row r="187" spans="53:62" ht="15.75" customHeight="1" x14ac:dyDescent="0.2">
      <c r="BA187" s="130"/>
      <c r="BB187" s="130"/>
      <c r="BC187" s="130"/>
      <c r="BD187" s="130"/>
      <c r="BE187" s="133"/>
      <c r="BF187" s="134"/>
      <c r="BG187" s="134"/>
      <c r="BH187" s="134"/>
      <c r="BI187" s="17" t="s">
        <v>216</v>
      </c>
      <c r="BJ187" s="134"/>
    </row>
    <row r="188" spans="53:62" ht="15.75" customHeight="1" x14ac:dyDescent="0.2">
      <c r="BA188" s="130"/>
      <c r="BB188" s="130"/>
      <c r="BC188" s="130"/>
      <c r="BD188" s="130"/>
      <c r="BE188" s="133"/>
      <c r="BF188" s="134"/>
      <c r="BG188" s="134"/>
      <c r="BH188" s="134"/>
      <c r="BI188" s="17" t="s">
        <v>217</v>
      </c>
      <c r="BJ188" s="134"/>
    </row>
    <row r="189" spans="53:62" ht="15.75" customHeight="1" x14ac:dyDescent="0.2">
      <c r="BA189" s="130"/>
      <c r="BB189" s="130"/>
      <c r="BC189" s="130"/>
      <c r="BD189" s="130"/>
      <c r="BE189" s="133"/>
      <c r="BF189" s="134"/>
      <c r="BG189" s="134"/>
      <c r="BH189" s="134"/>
      <c r="BI189" s="17" t="s">
        <v>218</v>
      </c>
      <c r="BJ189" s="134"/>
    </row>
    <row r="190" spans="53:62" ht="15.75" customHeight="1" x14ac:dyDescent="0.2">
      <c r="BA190" s="130"/>
      <c r="BB190" s="130"/>
      <c r="BC190" s="130"/>
      <c r="BD190" s="130"/>
      <c r="BE190" s="133"/>
      <c r="BF190" s="134"/>
      <c r="BG190" s="134"/>
      <c r="BH190" s="134"/>
      <c r="BI190" s="125" t="s">
        <v>219</v>
      </c>
      <c r="BJ190" s="134"/>
    </row>
    <row r="191" spans="53:62" ht="15.75" customHeight="1" x14ac:dyDescent="0.2">
      <c r="BA191" s="130"/>
      <c r="BB191" s="130"/>
      <c r="BC191" s="130"/>
      <c r="BD191" s="130"/>
      <c r="BE191" s="133"/>
      <c r="BF191" s="134"/>
      <c r="BG191" s="134"/>
      <c r="BH191" s="134"/>
      <c r="BI191" s="17" t="s">
        <v>220</v>
      </c>
      <c r="BJ191" s="134"/>
    </row>
    <row r="192" spans="53:62" ht="15.75" customHeight="1" x14ac:dyDescent="0.2">
      <c r="BA192" s="130"/>
      <c r="BB192" s="130"/>
      <c r="BC192" s="130"/>
      <c r="BD192" s="130"/>
      <c r="BE192" s="133"/>
      <c r="BF192" s="134"/>
      <c r="BG192" s="134"/>
      <c r="BH192" s="134"/>
      <c r="BI192" s="137" t="s">
        <v>221</v>
      </c>
      <c r="BJ192" s="134"/>
    </row>
    <row r="193" spans="53:62" ht="15.75" customHeight="1" x14ac:dyDescent="0.2">
      <c r="BA193" s="130"/>
      <c r="BB193" s="130"/>
      <c r="BC193" s="130"/>
      <c r="BD193" s="130"/>
      <c r="BE193" s="133"/>
      <c r="BF193" s="134"/>
      <c r="BG193" s="134"/>
      <c r="BH193" s="134"/>
      <c r="BI193" s="17" t="s">
        <v>222</v>
      </c>
      <c r="BJ193" s="134"/>
    </row>
    <row r="194" spans="53:62" ht="15.75" customHeight="1" x14ac:dyDescent="0.2">
      <c r="BA194" s="130"/>
      <c r="BB194" s="130"/>
      <c r="BC194" s="130"/>
      <c r="BD194" s="130"/>
      <c r="BE194" s="133"/>
      <c r="BF194" s="134"/>
      <c r="BG194" s="134"/>
      <c r="BH194" s="134"/>
      <c r="BI194" s="17" t="s">
        <v>223</v>
      </c>
      <c r="BJ194" s="134"/>
    </row>
    <row r="195" spans="53:62" ht="15.75" customHeight="1" x14ac:dyDescent="0.2">
      <c r="BA195" s="130"/>
      <c r="BB195" s="130"/>
      <c r="BC195" s="130"/>
      <c r="BD195" s="130"/>
      <c r="BE195" s="133"/>
      <c r="BF195" s="134"/>
      <c r="BG195" s="134"/>
      <c r="BH195" s="134"/>
      <c r="BI195" s="17" t="s">
        <v>224</v>
      </c>
      <c r="BJ195" s="134"/>
    </row>
    <row r="196" spans="53:62" ht="15.75" customHeight="1" x14ac:dyDescent="0.2">
      <c r="BA196" s="130"/>
      <c r="BB196" s="130"/>
      <c r="BC196" s="130"/>
      <c r="BD196" s="130"/>
      <c r="BE196" s="133"/>
      <c r="BF196" s="134"/>
      <c r="BG196" s="134"/>
      <c r="BH196" s="134"/>
      <c r="BI196" s="17" t="s">
        <v>225</v>
      </c>
      <c r="BJ196" s="134"/>
    </row>
    <row r="197" spans="53:62" ht="15.75" customHeight="1" x14ac:dyDescent="0.2">
      <c r="BA197" s="130"/>
      <c r="BB197" s="130"/>
      <c r="BC197" s="130"/>
      <c r="BD197" s="130"/>
      <c r="BE197" s="133"/>
      <c r="BF197" s="134"/>
      <c r="BG197" s="134"/>
      <c r="BH197" s="134"/>
      <c r="BI197" s="17" t="s">
        <v>226</v>
      </c>
      <c r="BJ197" s="134"/>
    </row>
    <row r="198" spans="53:62" ht="15.75" customHeight="1" x14ac:dyDescent="0.2">
      <c r="BA198" s="130"/>
      <c r="BB198" s="130"/>
      <c r="BC198" s="130"/>
      <c r="BD198" s="130"/>
      <c r="BE198" s="133"/>
      <c r="BF198" s="134"/>
      <c r="BG198" s="134"/>
      <c r="BH198" s="134"/>
      <c r="BI198" s="17" t="s">
        <v>227</v>
      </c>
      <c r="BJ198" s="134"/>
    </row>
    <row r="199" spans="53:62" ht="15.75" customHeight="1" x14ac:dyDescent="0.2">
      <c r="BA199" s="130"/>
      <c r="BB199" s="130"/>
      <c r="BC199" s="130"/>
      <c r="BD199" s="130"/>
      <c r="BE199" s="133"/>
      <c r="BF199" s="134"/>
      <c r="BG199" s="134"/>
      <c r="BH199" s="134"/>
      <c r="BI199" s="17" t="s">
        <v>228</v>
      </c>
      <c r="BJ199" s="134"/>
    </row>
    <row r="200" spans="53:62" ht="15.75" customHeight="1" x14ac:dyDescent="0.2">
      <c r="BA200" s="130"/>
      <c r="BB200" s="130"/>
      <c r="BC200" s="130"/>
      <c r="BD200" s="130"/>
      <c r="BE200" s="133"/>
      <c r="BF200" s="134"/>
      <c r="BG200" s="134"/>
      <c r="BH200" s="134"/>
      <c r="BI200" s="17" t="s">
        <v>658</v>
      </c>
      <c r="BJ200" s="134"/>
    </row>
    <row r="201" spans="53:62" ht="15.75" customHeight="1" x14ac:dyDescent="0.2">
      <c r="BA201" s="130"/>
      <c r="BB201" s="130"/>
      <c r="BC201" s="130"/>
      <c r="BD201" s="130"/>
      <c r="BE201" s="133"/>
      <c r="BF201" s="134"/>
      <c r="BG201" s="134"/>
      <c r="BH201" s="134"/>
      <c r="BI201" s="17" t="s">
        <v>659</v>
      </c>
      <c r="BJ201" s="134"/>
    </row>
    <row r="202" spans="53:62" ht="15.75" customHeight="1" x14ac:dyDescent="0.2">
      <c r="BA202" s="130"/>
      <c r="BB202" s="130"/>
      <c r="BC202" s="130"/>
      <c r="BD202" s="130"/>
      <c r="BE202" s="133"/>
      <c r="BF202" s="134"/>
      <c r="BG202" s="134"/>
      <c r="BH202" s="134"/>
      <c r="BI202" s="17" t="s">
        <v>660</v>
      </c>
      <c r="BJ202" s="134"/>
    </row>
    <row r="203" spans="53:62" ht="15.75" customHeight="1" x14ac:dyDescent="0.2">
      <c r="BA203" s="130"/>
      <c r="BB203" s="130"/>
      <c r="BC203" s="130"/>
      <c r="BD203" s="130"/>
      <c r="BE203" s="133"/>
      <c r="BF203" s="134"/>
      <c r="BG203" s="134"/>
      <c r="BH203" s="134"/>
      <c r="BI203" s="17" t="s">
        <v>661</v>
      </c>
      <c r="BJ203" s="134"/>
    </row>
    <row r="204" spans="53:62" ht="15.75" customHeight="1" x14ac:dyDescent="0.2">
      <c r="BA204" s="130"/>
      <c r="BB204" s="130"/>
      <c r="BC204" s="130"/>
      <c r="BD204" s="130"/>
      <c r="BE204" s="133"/>
      <c r="BF204" s="134"/>
      <c r="BG204" s="134"/>
      <c r="BH204" s="134"/>
      <c r="BI204" s="17" t="s">
        <v>662</v>
      </c>
      <c r="BJ204" s="134"/>
    </row>
    <row r="205" spans="53:62" ht="15.75" customHeight="1" x14ac:dyDescent="0.2">
      <c r="BA205" s="130"/>
      <c r="BB205" s="130"/>
      <c r="BC205" s="130"/>
      <c r="BD205" s="130"/>
      <c r="BE205" s="133"/>
      <c r="BF205" s="134"/>
      <c r="BG205" s="134"/>
      <c r="BH205" s="134"/>
      <c r="BI205" s="17" t="s">
        <v>663</v>
      </c>
      <c r="BJ205" s="134"/>
    </row>
    <row r="206" spans="53:62" ht="15.75" customHeight="1" x14ac:dyDescent="0.2">
      <c r="BA206" s="130"/>
      <c r="BB206" s="130"/>
      <c r="BC206" s="130"/>
      <c r="BD206" s="130"/>
      <c r="BE206" s="133"/>
      <c r="BF206" s="134"/>
      <c r="BG206" s="134"/>
      <c r="BH206" s="134"/>
      <c r="BI206" s="17" t="s">
        <v>664</v>
      </c>
      <c r="BJ206" s="134"/>
    </row>
    <row r="207" spans="53:62" ht="15.75" customHeight="1" x14ac:dyDescent="0.2">
      <c r="BA207" s="130"/>
      <c r="BB207" s="130"/>
      <c r="BC207" s="130"/>
      <c r="BD207" s="130"/>
      <c r="BE207" s="133"/>
      <c r="BF207" s="134"/>
      <c r="BG207" s="134"/>
      <c r="BH207" s="134"/>
      <c r="BI207" s="16" t="s">
        <v>229</v>
      </c>
      <c r="BJ207" s="134"/>
    </row>
    <row r="208" spans="53:62" ht="15.75" customHeight="1" x14ac:dyDescent="0.2">
      <c r="BA208" s="130"/>
      <c r="BB208" s="130"/>
      <c r="BC208" s="130"/>
      <c r="BD208" s="130"/>
      <c r="BE208" s="133"/>
      <c r="BF208" s="134"/>
      <c r="BG208" s="134"/>
      <c r="BH208" s="134"/>
      <c r="BI208" s="17" t="s">
        <v>230</v>
      </c>
      <c r="BJ208" s="134"/>
    </row>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sheetProtection algorithmName="SHA-512" hashValue="GUQ+Rv1SLDKLUYFHGTd/Qflf05KTJo5MQMTiW23MVOR2PCaPmbX8I/ul2FwehDqxROwCn2sOYtysyT1NSfsWaw==" saltValue="JO38MF05G2CJVOQEKno2Tw==" spinCount="100000" deleteColumns="0" deleteRows="0"/>
  <mergeCells count="31">
    <mergeCell ref="B2:L2"/>
    <mergeCell ref="BA2:BD2"/>
    <mergeCell ref="BH2:BJ2"/>
    <mergeCell ref="B4:D4"/>
    <mergeCell ref="J4:L4"/>
    <mergeCell ref="BA4:BD4"/>
    <mergeCell ref="BJ4:BJ5"/>
    <mergeCell ref="BA22:BA26"/>
    <mergeCell ref="BA28:BA32"/>
    <mergeCell ref="BA34:BA38"/>
    <mergeCell ref="BH4:BH5"/>
    <mergeCell ref="BI4:BI5"/>
    <mergeCell ref="BH6:BH7"/>
    <mergeCell ref="BI6:BI7"/>
    <mergeCell ref="BA13:BD13"/>
    <mergeCell ref="BA14:BA15"/>
    <mergeCell ref="BB14:BB15"/>
    <mergeCell ref="BC14:BC15"/>
    <mergeCell ref="BA16:BA20"/>
    <mergeCell ref="C27:C28"/>
    <mergeCell ref="B31:D31"/>
    <mergeCell ref="F4:H4"/>
    <mergeCell ref="J7:J8"/>
    <mergeCell ref="K7:K8"/>
    <mergeCell ref="J9:J10"/>
    <mergeCell ref="K9:K10"/>
    <mergeCell ref="J11:J12"/>
    <mergeCell ref="K11:K12"/>
    <mergeCell ref="B5:D5"/>
    <mergeCell ref="J5:L5"/>
    <mergeCell ref="F5:H5"/>
  </mergeCells>
  <pageMargins left="0.7" right="0.7" top="0.75" bottom="0.75" header="0" footer="0"/>
  <pageSetup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6:C290"/>
  <sheetViews>
    <sheetView topLeftCell="A76" workbookViewId="0">
      <selection activeCell="C97" sqref="C97:C99"/>
    </sheetView>
  </sheetViews>
  <sheetFormatPr baseColWidth="10" defaultRowHeight="14.25" x14ac:dyDescent="0.2"/>
  <cols>
    <col min="3" max="3" width="72.625" customWidth="1"/>
  </cols>
  <sheetData>
    <row r="6" spans="3:3" ht="15" x14ac:dyDescent="0.25">
      <c r="C6" s="159" t="s">
        <v>6</v>
      </c>
    </row>
    <row r="7" spans="3:3" x14ac:dyDescent="0.2">
      <c r="C7" s="160" t="s">
        <v>32</v>
      </c>
    </row>
    <row r="8" spans="3:3" x14ac:dyDescent="0.2">
      <c r="C8" s="160" t="s">
        <v>46</v>
      </c>
    </row>
    <row r="9" spans="3:3" x14ac:dyDescent="0.2">
      <c r="C9" s="160" t="s">
        <v>50</v>
      </c>
    </row>
    <row r="10" spans="3:3" x14ac:dyDescent="0.2">
      <c r="C10" s="160" t="s">
        <v>53</v>
      </c>
    </row>
    <row r="11" spans="3:3" x14ac:dyDescent="0.2">
      <c r="C11" s="160" t="s">
        <v>55</v>
      </c>
    </row>
    <row r="12" spans="3:3" x14ac:dyDescent="0.2">
      <c r="C12" s="160" t="s">
        <v>58</v>
      </c>
    </row>
    <row r="13" spans="3:3" x14ac:dyDescent="0.2">
      <c r="C13" s="160" t="s">
        <v>61</v>
      </c>
    </row>
    <row r="17" spans="3:3" ht="15" x14ac:dyDescent="0.25">
      <c r="C17" s="159" t="s">
        <v>948</v>
      </c>
    </row>
    <row r="18" spans="3:3" x14ac:dyDescent="0.2">
      <c r="C18" s="161" t="s">
        <v>33</v>
      </c>
    </row>
    <row r="19" spans="3:3" x14ac:dyDescent="0.2">
      <c r="C19" s="160" t="s">
        <v>83</v>
      </c>
    </row>
    <row r="20" spans="3:3" x14ac:dyDescent="0.2">
      <c r="C20" s="160" t="s">
        <v>44</v>
      </c>
    </row>
    <row r="21" spans="3:3" x14ac:dyDescent="0.2">
      <c r="C21" s="160" t="s">
        <v>91</v>
      </c>
    </row>
    <row r="24" spans="3:3" ht="15" x14ac:dyDescent="0.2">
      <c r="C24" s="171" t="s">
        <v>8</v>
      </c>
    </row>
    <row r="25" spans="3:3" x14ac:dyDescent="0.2">
      <c r="C25" s="161" t="s">
        <v>127</v>
      </c>
    </row>
    <row r="26" spans="3:3" x14ac:dyDescent="0.2">
      <c r="C26" s="161" t="s">
        <v>129</v>
      </c>
    </row>
    <row r="27" spans="3:3" x14ac:dyDescent="0.2">
      <c r="C27" s="161" t="s">
        <v>131</v>
      </c>
    </row>
    <row r="28" spans="3:3" x14ac:dyDescent="0.2">
      <c r="C28" s="161" t="s">
        <v>133</v>
      </c>
    </row>
    <row r="29" spans="3:3" x14ac:dyDescent="0.2">
      <c r="C29" s="161" t="s">
        <v>84</v>
      </c>
    </row>
    <row r="30" spans="3:3" x14ac:dyDescent="0.2">
      <c r="C30" s="161" t="s">
        <v>136</v>
      </c>
    </row>
    <row r="31" spans="3:3" x14ac:dyDescent="0.2">
      <c r="C31" s="161" t="s">
        <v>138</v>
      </c>
    </row>
    <row r="32" spans="3:3" x14ac:dyDescent="0.2">
      <c r="C32" s="161" t="s">
        <v>34</v>
      </c>
    </row>
    <row r="33" spans="3:3" x14ac:dyDescent="0.2">
      <c r="C33" s="161" t="s">
        <v>45</v>
      </c>
    </row>
    <row r="34" spans="3:3" x14ac:dyDescent="0.2">
      <c r="C34" s="161" t="s">
        <v>142</v>
      </c>
    </row>
    <row r="35" spans="3:3" x14ac:dyDescent="0.2">
      <c r="C35" s="161" t="s">
        <v>144</v>
      </c>
    </row>
    <row r="36" spans="3:3" x14ac:dyDescent="0.2">
      <c r="C36" s="161" t="s">
        <v>146</v>
      </c>
    </row>
    <row r="37" spans="3:3" x14ac:dyDescent="0.2">
      <c r="C37" s="160" t="s">
        <v>148</v>
      </c>
    </row>
    <row r="38" spans="3:3" x14ac:dyDescent="0.2">
      <c r="C38" s="163" t="s">
        <v>150</v>
      </c>
    </row>
    <row r="39" spans="3:3" x14ac:dyDescent="0.2">
      <c r="C39" s="161" t="s">
        <v>152</v>
      </c>
    </row>
    <row r="42" spans="3:3" ht="15" x14ac:dyDescent="0.25">
      <c r="C42" s="159" t="s">
        <v>949</v>
      </c>
    </row>
    <row r="43" spans="3:3" x14ac:dyDescent="0.2">
      <c r="C43" s="160" t="s">
        <v>35</v>
      </c>
    </row>
    <row r="44" spans="3:3" x14ac:dyDescent="0.2">
      <c r="C44" s="160" t="s">
        <v>100</v>
      </c>
    </row>
    <row r="45" spans="3:3" x14ac:dyDescent="0.2">
      <c r="C45" s="160" t="s">
        <v>102</v>
      </c>
    </row>
    <row r="46" spans="3:3" x14ac:dyDescent="0.2">
      <c r="C46" s="160" t="s">
        <v>104</v>
      </c>
    </row>
    <row r="47" spans="3:3" x14ac:dyDescent="0.2">
      <c r="C47" s="12"/>
    </row>
    <row r="48" spans="3:3" x14ac:dyDescent="0.2">
      <c r="C48" s="12"/>
    </row>
    <row r="49" spans="3:3" x14ac:dyDescent="0.2">
      <c r="C49" s="12"/>
    </row>
    <row r="50" spans="3:3" ht="15" x14ac:dyDescent="0.2">
      <c r="C50" s="171" t="s">
        <v>10</v>
      </c>
    </row>
    <row r="51" spans="3:3" x14ac:dyDescent="0.2">
      <c r="C51" s="160" t="s">
        <v>36</v>
      </c>
    </row>
    <row r="52" spans="3:3" x14ac:dyDescent="0.2">
      <c r="C52" s="160" t="s">
        <v>37</v>
      </c>
    </row>
    <row r="53" spans="3:3" x14ac:dyDescent="0.2">
      <c r="C53" s="12"/>
    </row>
    <row r="54" spans="3:3" x14ac:dyDescent="0.2">
      <c r="C54" s="12"/>
    </row>
    <row r="55" spans="3:3" x14ac:dyDescent="0.2">
      <c r="C55" s="12"/>
    </row>
    <row r="56" spans="3:3" ht="15" x14ac:dyDescent="0.2">
      <c r="C56" s="171" t="s">
        <v>11</v>
      </c>
    </row>
    <row r="57" spans="3:3" x14ac:dyDescent="0.2">
      <c r="C57" s="160" t="s">
        <v>36</v>
      </c>
    </row>
    <row r="58" spans="3:3" x14ac:dyDescent="0.2">
      <c r="C58" s="160" t="s">
        <v>37</v>
      </c>
    </row>
    <row r="62" spans="3:3" ht="15" x14ac:dyDescent="0.25">
      <c r="C62" s="159" t="s">
        <v>12</v>
      </c>
    </row>
    <row r="63" spans="3:3" x14ac:dyDescent="0.2">
      <c r="C63" s="164" t="s">
        <v>73</v>
      </c>
    </row>
    <row r="64" spans="3:3" x14ac:dyDescent="0.2">
      <c r="C64" s="165" t="s">
        <v>75</v>
      </c>
    </row>
    <row r="65" spans="3:3" x14ac:dyDescent="0.2">
      <c r="C65" s="165" t="s">
        <v>38</v>
      </c>
    </row>
    <row r="68" spans="3:3" ht="15" x14ac:dyDescent="0.25">
      <c r="C68" s="159" t="s">
        <v>13</v>
      </c>
    </row>
    <row r="69" spans="3:3" x14ac:dyDescent="0.2">
      <c r="C69" s="160" t="s">
        <v>94</v>
      </c>
    </row>
    <row r="70" spans="3:3" x14ac:dyDescent="0.2">
      <c r="C70" s="160" t="s">
        <v>49</v>
      </c>
    </row>
    <row r="71" spans="3:3" x14ac:dyDescent="0.2">
      <c r="C71" s="160" t="s">
        <v>39</v>
      </c>
    </row>
    <row r="75" spans="3:3" ht="15" x14ac:dyDescent="0.25">
      <c r="C75" s="159" t="s">
        <v>14</v>
      </c>
    </row>
    <row r="76" spans="3:3" x14ac:dyDescent="0.2">
      <c r="C76" s="160" t="s">
        <v>94</v>
      </c>
    </row>
    <row r="77" spans="3:3" x14ac:dyDescent="0.2">
      <c r="C77" s="160" t="s">
        <v>49</v>
      </c>
    </row>
    <row r="78" spans="3:3" x14ac:dyDescent="0.2">
      <c r="C78" s="160" t="s">
        <v>39</v>
      </c>
    </row>
    <row r="82" spans="3:3" ht="15" x14ac:dyDescent="0.25">
      <c r="C82" s="159" t="s">
        <v>18</v>
      </c>
    </row>
    <row r="83" spans="3:3" x14ac:dyDescent="0.2">
      <c r="C83" s="167" t="s">
        <v>42</v>
      </c>
    </row>
    <row r="84" spans="3:3" ht="25.5" x14ac:dyDescent="0.2">
      <c r="C84" s="167" t="s">
        <v>47</v>
      </c>
    </row>
    <row r="85" spans="3:3" x14ac:dyDescent="0.2">
      <c r="C85" s="167" t="s">
        <v>51</v>
      </c>
    </row>
    <row r="86" spans="3:3" x14ac:dyDescent="0.2">
      <c r="C86" s="167" t="s">
        <v>40</v>
      </c>
    </row>
    <row r="87" spans="3:3" x14ac:dyDescent="0.2">
      <c r="C87" s="167" t="s">
        <v>56</v>
      </c>
    </row>
    <row r="88" spans="3:3" ht="38.25" x14ac:dyDescent="0.2">
      <c r="C88" s="167" t="s">
        <v>59</v>
      </c>
    </row>
    <row r="89" spans="3:3" x14ac:dyDescent="0.2">
      <c r="C89" s="167" t="s">
        <v>62</v>
      </c>
    </row>
    <row r="90" spans="3:3" x14ac:dyDescent="0.2">
      <c r="C90" s="167" t="s">
        <v>64</v>
      </c>
    </row>
    <row r="91" spans="3:3" x14ac:dyDescent="0.2">
      <c r="C91" s="167" t="s">
        <v>66</v>
      </c>
    </row>
    <row r="92" spans="3:3" x14ac:dyDescent="0.2">
      <c r="C92" s="167" t="s">
        <v>68</v>
      </c>
    </row>
    <row r="93" spans="3:3" x14ac:dyDescent="0.2">
      <c r="C93" s="167" t="s">
        <v>70</v>
      </c>
    </row>
    <row r="96" spans="3:3" x14ac:dyDescent="0.2">
      <c r="C96" s="168" t="s">
        <v>950</v>
      </c>
    </row>
    <row r="97" spans="3:3" x14ac:dyDescent="0.2">
      <c r="C97" s="160" t="s">
        <v>117</v>
      </c>
    </row>
    <row r="98" spans="3:3" x14ac:dyDescent="0.2">
      <c r="C98" s="160" t="s">
        <v>119</v>
      </c>
    </row>
    <row r="99" spans="3:3" x14ac:dyDescent="0.2">
      <c r="C99" s="160" t="s">
        <v>41</v>
      </c>
    </row>
    <row r="102" spans="3:3" ht="15" x14ac:dyDescent="0.25">
      <c r="C102" s="159" t="s">
        <v>24</v>
      </c>
    </row>
    <row r="103" spans="3:3" x14ac:dyDescent="0.2">
      <c r="C103" s="166" t="s">
        <v>36</v>
      </c>
    </row>
    <row r="104" spans="3:3" x14ac:dyDescent="0.2">
      <c r="C104" s="166" t="s">
        <v>37</v>
      </c>
    </row>
    <row r="106" spans="3:3" ht="15" x14ac:dyDescent="0.25">
      <c r="C106" s="159" t="s">
        <v>25</v>
      </c>
    </row>
    <row r="107" spans="3:3" x14ac:dyDescent="0.2">
      <c r="C107" s="166" t="s">
        <v>36</v>
      </c>
    </row>
    <row r="108" spans="3:3" x14ac:dyDescent="0.2">
      <c r="C108" s="166" t="s">
        <v>37</v>
      </c>
    </row>
    <row r="111" spans="3:3" ht="15" x14ac:dyDescent="0.25">
      <c r="C111" s="159" t="s">
        <v>26</v>
      </c>
    </row>
    <row r="112" spans="3:3" x14ac:dyDescent="0.2">
      <c r="C112" s="166" t="s">
        <v>36</v>
      </c>
    </row>
    <row r="113" spans="3:3" x14ac:dyDescent="0.2">
      <c r="C113" s="166" t="s">
        <v>37</v>
      </c>
    </row>
    <row r="116" spans="3:3" ht="15" x14ac:dyDescent="0.25">
      <c r="C116" s="159" t="s">
        <v>27</v>
      </c>
    </row>
    <row r="117" spans="3:3" x14ac:dyDescent="0.2">
      <c r="C117" s="167" t="s">
        <v>43</v>
      </c>
    </row>
    <row r="118" spans="3:3" x14ac:dyDescent="0.2">
      <c r="C118" s="167" t="s">
        <v>48</v>
      </c>
    </row>
    <row r="119" spans="3:3" ht="25.5" x14ac:dyDescent="0.2">
      <c r="C119" s="167" t="s">
        <v>52</v>
      </c>
    </row>
    <row r="120" spans="3:3" ht="25.5" x14ac:dyDescent="0.2">
      <c r="C120" s="167" t="s">
        <v>54</v>
      </c>
    </row>
    <row r="121" spans="3:3" x14ac:dyDescent="0.2">
      <c r="C121" s="161" t="s">
        <v>57</v>
      </c>
    </row>
    <row r="122" spans="3:3" x14ac:dyDescent="0.2">
      <c r="C122" s="167" t="s">
        <v>60</v>
      </c>
    </row>
    <row r="123" spans="3:3" x14ac:dyDescent="0.2">
      <c r="C123" s="167" t="s">
        <v>63</v>
      </c>
    </row>
    <row r="124" spans="3:3" x14ac:dyDescent="0.2">
      <c r="C124" s="167" t="s">
        <v>65</v>
      </c>
    </row>
    <row r="125" spans="3:3" x14ac:dyDescent="0.2">
      <c r="C125" s="167" t="s">
        <v>67</v>
      </c>
    </row>
    <row r="126" spans="3:3" x14ac:dyDescent="0.2">
      <c r="C126" s="167" t="s">
        <v>69</v>
      </c>
    </row>
    <row r="127" spans="3:3" x14ac:dyDescent="0.2">
      <c r="C127" s="167" t="s">
        <v>71</v>
      </c>
    </row>
    <row r="128" spans="3:3" x14ac:dyDescent="0.2">
      <c r="C128" s="167" t="s">
        <v>72</v>
      </c>
    </row>
    <row r="129" spans="3:3" x14ac:dyDescent="0.2">
      <c r="C129" s="167" t="s">
        <v>74</v>
      </c>
    </row>
    <row r="130" spans="3:3" x14ac:dyDescent="0.2">
      <c r="C130" s="167" t="s">
        <v>76</v>
      </c>
    </row>
    <row r="131" spans="3:3" x14ac:dyDescent="0.2">
      <c r="C131" s="167" t="s">
        <v>77</v>
      </c>
    </row>
    <row r="132" spans="3:3" x14ac:dyDescent="0.2">
      <c r="C132" s="167" t="s">
        <v>78</v>
      </c>
    </row>
    <row r="133" spans="3:3" x14ac:dyDescent="0.2">
      <c r="C133" s="167" t="s">
        <v>79</v>
      </c>
    </row>
    <row r="134" spans="3:3" x14ac:dyDescent="0.2">
      <c r="C134" s="167" t="s">
        <v>80</v>
      </c>
    </row>
    <row r="135" spans="3:3" x14ac:dyDescent="0.2">
      <c r="C135" s="167" t="s">
        <v>81</v>
      </c>
    </row>
    <row r="136" spans="3:3" x14ac:dyDescent="0.2">
      <c r="C136" s="167" t="s">
        <v>82</v>
      </c>
    </row>
    <row r="137" spans="3:3" x14ac:dyDescent="0.2">
      <c r="C137" s="167" t="s">
        <v>85</v>
      </c>
    </row>
    <row r="138" spans="3:3" x14ac:dyDescent="0.2">
      <c r="C138" s="167" t="s">
        <v>86</v>
      </c>
    </row>
    <row r="139" spans="3:3" x14ac:dyDescent="0.2">
      <c r="C139" s="167" t="s">
        <v>87</v>
      </c>
    </row>
    <row r="140" spans="3:3" ht="25.5" x14ac:dyDescent="0.2">
      <c r="C140" s="167" t="s">
        <v>88</v>
      </c>
    </row>
    <row r="141" spans="3:3" ht="25.5" x14ac:dyDescent="0.2">
      <c r="C141" s="169" t="s">
        <v>89</v>
      </c>
    </row>
    <row r="142" spans="3:3" x14ac:dyDescent="0.2">
      <c r="C142" s="167" t="s">
        <v>90</v>
      </c>
    </row>
    <row r="143" spans="3:3" x14ac:dyDescent="0.2">
      <c r="C143" s="169" t="s">
        <v>92</v>
      </c>
    </row>
    <row r="144" spans="3:3" x14ac:dyDescent="0.2">
      <c r="C144" s="167" t="s">
        <v>93</v>
      </c>
    </row>
    <row r="145" spans="3:3" x14ac:dyDescent="0.2">
      <c r="C145" s="167" t="s">
        <v>95</v>
      </c>
    </row>
    <row r="146" spans="3:3" x14ac:dyDescent="0.2">
      <c r="C146" s="167" t="s">
        <v>96</v>
      </c>
    </row>
    <row r="147" spans="3:3" x14ac:dyDescent="0.2">
      <c r="C147" s="167" t="s">
        <v>97</v>
      </c>
    </row>
    <row r="148" spans="3:3" x14ac:dyDescent="0.2">
      <c r="C148" s="167" t="s">
        <v>98</v>
      </c>
    </row>
    <row r="149" spans="3:3" x14ac:dyDescent="0.2">
      <c r="C149" s="167" t="s">
        <v>99</v>
      </c>
    </row>
    <row r="150" spans="3:3" x14ac:dyDescent="0.2">
      <c r="C150" s="167" t="s">
        <v>101</v>
      </c>
    </row>
    <row r="151" spans="3:3" x14ac:dyDescent="0.2">
      <c r="C151" s="167" t="s">
        <v>103</v>
      </c>
    </row>
    <row r="152" spans="3:3" x14ac:dyDescent="0.2">
      <c r="C152" s="169" t="s">
        <v>105</v>
      </c>
    </row>
    <row r="153" spans="3:3" x14ac:dyDescent="0.2">
      <c r="C153" s="167" t="s">
        <v>105</v>
      </c>
    </row>
    <row r="154" spans="3:3" x14ac:dyDescent="0.2">
      <c r="C154" s="167" t="s">
        <v>106</v>
      </c>
    </row>
    <row r="155" spans="3:3" ht="25.5" x14ac:dyDescent="0.2">
      <c r="C155" s="167" t="s">
        <v>107</v>
      </c>
    </row>
    <row r="156" spans="3:3" ht="25.5" x14ac:dyDescent="0.2">
      <c r="C156" s="167" t="s">
        <v>108</v>
      </c>
    </row>
    <row r="157" spans="3:3" x14ac:dyDescent="0.2">
      <c r="C157" s="167" t="s">
        <v>109</v>
      </c>
    </row>
    <row r="158" spans="3:3" x14ac:dyDescent="0.2">
      <c r="C158" s="167" t="s">
        <v>110</v>
      </c>
    </row>
    <row r="159" spans="3:3" x14ac:dyDescent="0.2">
      <c r="C159" s="167" t="s">
        <v>111</v>
      </c>
    </row>
    <row r="160" spans="3:3" x14ac:dyDescent="0.2">
      <c r="C160" s="167" t="s">
        <v>112</v>
      </c>
    </row>
    <row r="161" spans="3:3" x14ac:dyDescent="0.2">
      <c r="C161" s="167" t="s">
        <v>113</v>
      </c>
    </row>
    <row r="162" spans="3:3" ht="25.5" x14ac:dyDescent="0.2">
      <c r="C162" s="169" t="s">
        <v>114</v>
      </c>
    </row>
    <row r="163" spans="3:3" ht="25.5" x14ac:dyDescent="0.2">
      <c r="C163" s="167" t="s">
        <v>115</v>
      </c>
    </row>
    <row r="164" spans="3:3" x14ac:dyDescent="0.2">
      <c r="C164" s="167" t="s">
        <v>116</v>
      </c>
    </row>
    <row r="165" spans="3:3" x14ac:dyDescent="0.2">
      <c r="C165" s="167" t="s">
        <v>118</v>
      </c>
    </row>
    <row r="166" spans="3:3" x14ac:dyDescent="0.2">
      <c r="C166" s="167" t="s">
        <v>120</v>
      </c>
    </row>
    <row r="167" spans="3:3" x14ac:dyDescent="0.2">
      <c r="C167" s="167" t="s">
        <v>121</v>
      </c>
    </row>
    <row r="168" spans="3:3" x14ac:dyDescent="0.2">
      <c r="C168" s="167" t="s">
        <v>122</v>
      </c>
    </row>
    <row r="169" spans="3:3" x14ac:dyDescent="0.2">
      <c r="C169" s="167" t="s">
        <v>123</v>
      </c>
    </row>
    <row r="170" spans="3:3" x14ac:dyDescent="0.2">
      <c r="C170" s="167" t="s">
        <v>124</v>
      </c>
    </row>
    <row r="171" spans="3:3" x14ac:dyDescent="0.2">
      <c r="C171" s="167" t="s">
        <v>125</v>
      </c>
    </row>
    <row r="172" spans="3:3" x14ac:dyDescent="0.2">
      <c r="C172" s="167" t="s">
        <v>126</v>
      </c>
    </row>
    <row r="173" spans="3:3" x14ac:dyDescent="0.2">
      <c r="C173" s="169" t="s">
        <v>128</v>
      </c>
    </row>
    <row r="174" spans="3:3" ht="25.5" x14ac:dyDescent="0.2">
      <c r="C174" s="169" t="s">
        <v>130</v>
      </c>
    </row>
    <row r="175" spans="3:3" x14ac:dyDescent="0.2">
      <c r="C175" s="169" t="s">
        <v>132</v>
      </c>
    </row>
    <row r="176" spans="3:3" x14ac:dyDescent="0.2">
      <c r="C176" s="167" t="s">
        <v>134</v>
      </c>
    </row>
    <row r="177" spans="3:3" x14ac:dyDescent="0.2">
      <c r="C177" s="167" t="s">
        <v>135</v>
      </c>
    </row>
    <row r="178" spans="3:3" x14ac:dyDescent="0.2">
      <c r="C178" s="169" t="s">
        <v>137</v>
      </c>
    </row>
    <row r="179" spans="3:3" ht="25.5" x14ac:dyDescent="0.2">
      <c r="C179" s="169" t="s">
        <v>139</v>
      </c>
    </row>
    <row r="180" spans="3:3" x14ac:dyDescent="0.2">
      <c r="C180" s="169" t="s">
        <v>140</v>
      </c>
    </row>
    <row r="181" spans="3:3" x14ac:dyDescent="0.2">
      <c r="C181" s="169" t="s">
        <v>141</v>
      </c>
    </row>
    <row r="182" spans="3:3" x14ac:dyDescent="0.2">
      <c r="C182" s="169" t="s">
        <v>143</v>
      </c>
    </row>
    <row r="183" spans="3:3" x14ac:dyDescent="0.2">
      <c r="C183" s="167" t="s">
        <v>145</v>
      </c>
    </row>
    <row r="184" spans="3:3" x14ac:dyDescent="0.2">
      <c r="C184" s="167" t="s">
        <v>147</v>
      </c>
    </row>
    <row r="185" spans="3:3" x14ac:dyDescent="0.2">
      <c r="C185" s="167" t="s">
        <v>149</v>
      </c>
    </row>
    <row r="186" spans="3:3" x14ac:dyDescent="0.2">
      <c r="C186" s="167" t="s">
        <v>151</v>
      </c>
    </row>
    <row r="187" spans="3:3" x14ac:dyDescent="0.2">
      <c r="C187" s="167" t="s">
        <v>153</v>
      </c>
    </row>
    <row r="188" spans="3:3" x14ac:dyDescent="0.2">
      <c r="C188" s="167" t="s">
        <v>154</v>
      </c>
    </row>
    <row r="189" spans="3:3" x14ac:dyDescent="0.2">
      <c r="C189" s="167" t="s">
        <v>155</v>
      </c>
    </row>
    <row r="190" spans="3:3" x14ac:dyDescent="0.2">
      <c r="C190" s="167" t="s">
        <v>156</v>
      </c>
    </row>
    <row r="191" spans="3:3" x14ac:dyDescent="0.2">
      <c r="C191" s="167" t="s">
        <v>157</v>
      </c>
    </row>
    <row r="192" spans="3:3" x14ac:dyDescent="0.2">
      <c r="C192" s="167" t="s">
        <v>158</v>
      </c>
    </row>
    <row r="193" spans="3:3" x14ac:dyDescent="0.2">
      <c r="C193" s="167" t="s">
        <v>159</v>
      </c>
    </row>
    <row r="194" spans="3:3" x14ac:dyDescent="0.2">
      <c r="C194" s="167" t="s">
        <v>160</v>
      </c>
    </row>
    <row r="195" spans="3:3" x14ac:dyDescent="0.2">
      <c r="C195" s="167" t="s">
        <v>161</v>
      </c>
    </row>
    <row r="196" spans="3:3" x14ac:dyDescent="0.2">
      <c r="C196" s="167" t="s">
        <v>162</v>
      </c>
    </row>
    <row r="197" spans="3:3" x14ac:dyDescent="0.2">
      <c r="C197" s="169" t="s">
        <v>163</v>
      </c>
    </row>
    <row r="198" spans="3:3" x14ac:dyDescent="0.2">
      <c r="C198" s="167" t="s">
        <v>164</v>
      </c>
    </row>
    <row r="199" spans="3:3" x14ac:dyDescent="0.2">
      <c r="C199" s="167" t="s">
        <v>165</v>
      </c>
    </row>
    <row r="200" spans="3:3" x14ac:dyDescent="0.2">
      <c r="C200" s="167" t="s">
        <v>166</v>
      </c>
    </row>
    <row r="201" spans="3:3" x14ac:dyDescent="0.2">
      <c r="C201" s="167" t="s">
        <v>167</v>
      </c>
    </row>
    <row r="202" spans="3:3" x14ac:dyDescent="0.2">
      <c r="C202" s="167" t="s">
        <v>168</v>
      </c>
    </row>
    <row r="203" spans="3:3" x14ac:dyDescent="0.2">
      <c r="C203" s="167" t="s">
        <v>169</v>
      </c>
    </row>
    <row r="204" spans="3:3" x14ac:dyDescent="0.2">
      <c r="C204" s="167" t="s">
        <v>170</v>
      </c>
    </row>
    <row r="205" spans="3:3" x14ac:dyDescent="0.2">
      <c r="C205" s="167" t="s">
        <v>171</v>
      </c>
    </row>
    <row r="206" spans="3:3" x14ac:dyDescent="0.2">
      <c r="C206" s="167" t="s">
        <v>172</v>
      </c>
    </row>
    <row r="207" spans="3:3" x14ac:dyDescent="0.2">
      <c r="C207" s="167" t="s">
        <v>173</v>
      </c>
    </row>
    <row r="208" spans="3:3" x14ac:dyDescent="0.2">
      <c r="C208" s="167" t="s">
        <v>174</v>
      </c>
    </row>
    <row r="209" spans="3:3" x14ac:dyDescent="0.2">
      <c r="C209" s="167" t="s">
        <v>175</v>
      </c>
    </row>
    <row r="210" spans="3:3" x14ac:dyDescent="0.2">
      <c r="C210" s="167" t="s">
        <v>176</v>
      </c>
    </row>
    <row r="211" spans="3:3" x14ac:dyDescent="0.2">
      <c r="C211" s="167" t="s">
        <v>177</v>
      </c>
    </row>
    <row r="212" spans="3:3" x14ac:dyDescent="0.2">
      <c r="C212" s="167" t="s">
        <v>178</v>
      </c>
    </row>
    <row r="213" spans="3:3" x14ac:dyDescent="0.2">
      <c r="C213" s="167" t="s">
        <v>179</v>
      </c>
    </row>
    <row r="214" spans="3:3" x14ac:dyDescent="0.2">
      <c r="C214" s="167" t="s">
        <v>180</v>
      </c>
    </row>
    <row r="215" spans="3:3" x14ac:dyDescent="0.2">
      <c r="C215" s="167" t="s">
        <v>181</v>
      </c>
    </row>
    <row r="216" spans="3:3" x14ac:dyDescent="0.2">
      <c r="C216" s="167" t="s">
        <v>182</v>
      </c>
    </row>
    <row r="217" spans="3:3" x14ac:dyDescent="0.2">
      <c r="C217" s="167" t="s">
        <v>183</v>
      </c>
    </row>
    <row r="218" spans="3:3" x14ac:dyDescent="0.2">
      <c r="C218" s="167" t="s">
        <v>184</v>
      </c>
    </row>
    <row r="219" spans="3:3" x14ac:dyDescent="0.2">
      <c r="C219" s="167" t="s">
        <v>185</v>
      </c>
    </row>
    <row r="220" spans="3:3" x14ac:dyDescent="0.2">
      <c r="C220" s="167" t="s">
        <v>186</v>
      </c>
    </row>
    <row r="221" spans="3:3" ht="25.5" x14ac:dyDescent="0.2">
      <c r="C221" s="167" t="s">
        <v>187</v>
      </c>
    </row>
    <row r="222" spans="3:3" ht="25.5" x14ac:dyDescent="0.2">
      <c r="C222" s="167" t="s">
        <v>188</v>
      </c>
    </row>
    <row r="223" spans="3:3" x14ac:dyDescent="0.2">
      <c r="C223" s="167" t="s">
        <v>189</v>
      </c>
    </row>
    <row r="224" spans="3:3" x14ac:dyDescent="0.2">
      <c r="C224" s="167" t="s">
        <v>190</v>
      </c>
    </row>
    <row r="225" spans="3:3" x14ac:dyDescent="0.2">
      <c r="C225" s="167" t="s">
        <v>191</v>
      </c>
    </row>
    <row r="226" spans="3:3" x14ac:dyDescent="0.2">
      <c r="C226" s="167" t="s">
        <v>192</v>
      </c>
    </row>
    <row r="227" spans="3:3" x14ac:dyDescent="0.2">
      <c r="C227" s="167" t="s">
        <v>193</v>
      </c>
    </row>
    <row r="228" spans="3:3" x14ac:dyDescent="0.2">
      <c r="C228" s="167" t="s">
        <v>194</v>
      </c>
    </row>
    <row r="229" spans="3:3" x14ac:dyDescent="0.2">
      <c r="C229" s="161" t="s">
        <v>195</v>
      </c>
    </row>
    <row r="230" spans="3:3" x14ac:dyDescent="0.2">
      <c r="C230" s="161" t="s">
        <v>196</v>
      </c>
    </row>
    <row r="231" spans="3:3" x14ac:dyDescent="0.2">
      <c r="C231" s="161" t="s">
        <v>197</v>
      </c>
    </row>
    <row r="232" spans="3:3" x14ac:dyDescent="0.2">
      <c r="C232" s="167" t="s">
        <v>198</v>
      </c>
    </row>
    <row r="233" spans="3:3" x14ac:dyDescent="0.2">
      <c r="C233" s="167" t="s">
        <v>199</v>
      </c>
    </row>
    <row r="234" spans="3:3" x14ac:dyDescent="0.2">
      <c r="C234" s="161" t="s">
        <v>200</v>
      </c>
    </row>
    <row r="235" spans="3:3" x14ac:dyDescent="0.2">
      <c r="C235" s="167" t="s">
        <v>201</v>
      </c>
    </row>
    <row r="236" spans="3:3" x14ac:dyDescent="0.2">
      <c r="C236" s="167" t="s">
        <v>202</v>
      </c>
    </row>
    <row r="237" spans="3:3" x14ac:dyDescent="0.2">
      <c r="C237" s="167" t="s">
        <v>203</v>
      </c>
    </row>
    <row r="238" spans="3:3" x14ac:dyDescent="0.2">
      <c r="C238" s="167" t="s">
        <v>204</v>
      </c>
    </row>
    <row r="239" spans="3:3" x14ac:dyDescent="0.2">
      <c r="C239" s="167" t="s">
        <v>205</v>
      </c>
    </row>
    <row r="240" spans="3:3" x14ac:dyDescent="0.2">
      <c r="C240" s="167" t="s">
        <v>206</v>
      </c>
    </row>
    <row r="241" spans="3:3" ht="25.5" x14ac:dyDescent="0.2">
      <c r="C241" s="169" t="s">
        <v>207</v>
      </c>
    </row>
    <row r="242" spans="3:3" ht="38.25" x14ac:dyDescent="0.2">
      <c r="C242" s="169" t="s">
        <v>208</v>
      </c>
    </row>
    <row r="243" spans="3:3" ht="25.5" x14ac:dyDescent="0.2">
      <c r="C243" s="169" t="s">
        <v>209</v>
      </c>
    </row>
    <row r="244" spans="3:3" x14ac:dyDescent="0.2">
      <c r="C244" s="167" t="s">
        <v>210</v>
      </c>
    </row>
    <row r="245" spans="3:3" x14ac:dyDescent="0.2">
      <c r="C245" s="167" t="s">
        <v>211</v>
      </c>
    </row>
    <row r="246" spans="3:3" ht="25.5" x14ac:dyDescent="0.2">
      <c r="C246" s="167" t="s">
        <v>212</v>
      </c>
    </row>
    <row r="247" spans="3:3" x14ac:dyDescent="0.2">
      <c r="C247" s="167" t="s">
        <v>213</v>
      </c>
    </row>
    <row r="248" spans="3:3" x14ac:dyDescent="0.2">
      <c r="C248" s="167" t="s">
        <v>214</v>
      </c>
    </row>
    <row r="249" spans="3:3" x14ac:dyDescent="0.2">
      <c r="C249" s="167" t="s">
        <v>215</v>
      </c>
    </row>
    <row r="250" spans="3:3" ht="25.5" x14ac:dyDescent="0.2">
      <c r="C250" s="167" t="s">
        <v>216</v>
      </c>
    </row>
    <row r="251" spans="3:3" x14ac:dyDescent="0.2">
      <c r="C251" s="167" t="s">
        <v>217</v>
      </c>
    </row>
    <row r="252" spans="3:3" x14ac:dyDescent="0.2">
      <c r="C252" s="167" t="s">
        <v>218</v>
      </c>
    </row>
    <row r="253" spans="3:3" x14ac:dyDescent="0.2">
      <c r="C253" s="161" t="s">
        <v>219</v>
      </c>
    </row>
    <row r="254" spans="3:3" ht="25.5" x14ac:dyDescent="0.2">
      <c r="C254" s="167" t="s">
        <v>220</v>
      </c>
    </row>
    <row r="255" spans="3:3" ht="25.5" x14ac:dyDescent="0.2">
      <c r="C255" s="169" t="s">
        <v>221</v>
      </c>
    </row>
    <row r="256" spans="3:3" x14ac:dyDescent="0.2">
      <c r="C256" s="167" t="s">
        <v>222</v>
      </c>
    </row>
    <row r="257" spans="3:3" x14ac:dyDescent="0.2">
      <c r="C257" s="167" t="s">
        <v>223</v>
      </c>
    </row>
    <row r="258" spans="3:3" x14ac:dyDescent="0.2">
      <c r="C258" s="167" t="s">
        <v>224</v>
      </c>
    </row>
    <row r="259" spans="3:3" x14ac:dyDescent="0.2">
      <c r="C259" s="167" t="s">
        <v>225</v>
      </c>
    </row>
    <row r="260" spans="3:3" x14ac:dyDescent="0.2">
      <c r="C260" s="167" t="s">
        <v>226</v>
      </c>
    </row>
    <row r="261" spans="3:3" x14ac:dyDescent="0.2">
      <c r="C261" s="167" t="s">
        <v>227</v>
      </c>
    </row>
    <row r="262" spans="3:3" x14ac:dyDescent="0.2">
      <c r="C262" s="167" t="s">
        <v>228</v>
      </c>
    </row>
    <row r="263" spans="3:3" x14ac:dyDescent="0.2">
      <c r="C263" s="170" t="s">
        <v>229</v>
      </c>
    </row>
    <row r="264" spans="3:3" x14ac:dyDescent="0.2">
      <c r="C264" s="170" t="s">
        <v>230</v>
      </c>
    </row>
    <row r="268" spans="3:3" ht="15" x14ac:dyDescent="0.25">
      <c r="C268" s="162" t="s">
        <v>28</v>
      </c>
    </row>
    <row r="269" spans="3:3" x14ac:dyDescent="0.2">
      <c r="C269" s="166" t="s">
        <v>36</v>
      </c>
    </row>
    <row r="270" spans="3:3" x14ac:dyDescent="0.2">
      <c r="C270" s="166" t="s">
        <v>37</v>
      </c>
    </row>
    <row r="273" spans="3:3" ht="15" x14ac:dyDescent="0.25">
      <c r="C273" s="162" t="s">
        <v>29</v>
      </c>
    </row>
    <row r="274" spans="3:3" x14ac:dyDescent="0.2">
      <c r="C274" s="166" t="s">
        <v>36</v>
      </c>
    </row>
    <row r="275" spans="3:3" x14ac:dyDescent="0.2">
      <c r="C275" s="166" t="s">
        <v>37</v>
      </c>
    </row>
    <row r="278" spans="3:3" ht="15" x14ac:dyDescent="0.25">
      <c r="C278" s="162" t="s">
        <v>30</v>
      </c>
    </row>
    <row r="279" spans="3:3" x14ac:dyDescent="0.2">
      <c r="C279" s="166" t="s">
        <v>36</v>
      </c>
    </row>
    <row r="280" spans="3:3" x14ac:dyDescent="0.2">
      <c r="C280" s="166" t="s">
        <v>37</v>
      </c>
    </row>
    <row r="282" spans="3:3" ht="15" x14ac:dyDescent="0.25">
      <c r="C282" s="162" t="s">
        <v>951</v>
      </c>
    </row>
    <row r="283" spans="3:3" x14ac:dyDescent="0.2">
      <c r="C283" s="166" t="s">
        <v>36</v>
      </c>
    </row>
    <row r="284" spans="3:3" x14ac:dyDescent="0.2">
      <c r="C284" s="166" t="s">
        <v>37</v>
      </c>
    </row>
    <row r="286" spans="3:3" ht="15" x14ac:dyDescent="0.25">
      <c r="C286" s="172" t="s">
        <v>31</v>
      </c>
    </row>
    <row r="287" spans="3:3" x14ac:dyDescent="0.2">
      <c r="C287" s="166" t="s">
        <v>952</v>
      </c>
    </row>
    <row r="288" spans="3:3" x14ac:dyDescent="0.2">
      <c r="C288" s="166" t="s">
        <v>953</v>
      </c>
    </row>
    <row r="289" spans="3:3" x14ac:dyDescent="0.2">
      <c r="C289" s="166" t="s">
        <v>954</v>
      </c>
    </row>
    <row r="290" spans="3:3" x14ac:dyDescent="0.2">
      <c r="C290" s="166" t="s">
        <v>625</v>
      </c>
    </row>
  </sheetData>
  <sheetProtection algorithmName="SHA-512" hashValue="FJiZCl9WddVwR6EAE+Fi3xs3OMMFHRd++KbtkwfciPnlJVFy3tLcJmQZlYoUK/hjcYrvnwVo39ZzeN+6syrpgQ==" saltValue="lZJCFT+ZftrC9yQe8hyGfw==" spinCount="100000" insertColumns="0" insertRows="0" deleteColumns="0" deleteRows="0"/>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K1000"/>
  <sheetViews>
    <sheetView workbookViewId="0"/>
  </sheetViews>
  <sheetFormatPr baseColWidth="10" defaultColWidth="12.625" defaultRowHeight="15" customHeight="1" x14ac:dyDescent="0.2"/>
  <cols>
    <col min="1" max="1" width="9.375" customWidth="1"/>
    <col min="2" max="2" width="21" customWidth="1"/>
    <col min="3" max="3" width="31.125" customWidth="1"/>
    <col min="4" max="4" width="21.125" customWidth="1"/>
    <col min="5" max="5" width="16.625" customWidth="1"/>
    <col min="6" max="6" width="33.125" customWidth="1"/>
    <col min="7" max="7" width="37.125" customWidth="1"/>
    <col min="8" max="10" width="9.375" customWidth="1"/>
    <col min="11" max="11" width="30.875" customWidth="1"/>
    <col min="12" max="26" width="9.375" customWidth="1"/>
  </cols>
  <sheetData>
    <row r="2" spans="2:11" ht="57.75" customHeight="1" x14ac:dyDescent="0.2">
      <c r="B2" s="138" t="s">
        <v>665</v>
      </c>
      <c r="C2" s="138" t="s">
        <v>666</v>
      </c>
      <c r="D2" s="139"/>
      <c r="E2" s="138" t="s">
        <v>667</v>
      </c>
      <c r="F2" s="138" t="s">
        <v>668</v>
      </c>
      <c r="G2" s="138" t="s">
        <v>669</v>
      </c>
      <c r="K2" s="140" t="s">
        <v>670</v>
      </c>
    </row>
    <row r="3" spans="2:11" ht="79.5" customHeight="1" x14ac:dyDescent="0.2">
      <c r="B3" s="377" t="s">
        <v>671</v>
      </c>
      <c r="C3" s="17" t="s">
        <v>672</v>
      </c>
      <c r="D3" s="50"/>
      <c r="E3" s="385" t="s">
        <v>673</v>
      </c>
      <c r="F3" s="17" t="s">
        <v>674</v>
      </c>
      <c r="G3" s="17" t="s">
        <v>675</v>
      </c>
      <c r="K3" s="6" t="s">
        <v>264</v>
      </c>
    </row>
    <row r="4" spans="2:11" ht="51.75" customHeight="1" x14ac:dyDescent="0.2">
      <c r="B4" s="378"/>
      <c r="C4" s="17" t="s">
        <v>676</v>
      </c>
      <c r="D4" s="50"/>
      <c r="E4" s="378"/>
      <c r="F4" s="17" t="s">
        <v>677</v>
      </c>
      <c r="G4" s="17" t="s">
        <v>678</v>
      </c>
      <c r="K4" s="6" t="s">
        <v>679</v>
      </c>
    </row>
    <row r="5" spans="2:11" ht="57" customHeight="1" x14ac:dyDescent="0.2">
      <c r="B5" s="378"/>
      <c r="C5" s="17" t="s">
        <v>680</v>
      </c>
      <c r="D5" s="50"/>
      <c r="E5" s="378"/>
      <c r="F5" s="17" t="s">
        <v>263</v>
      </c>
      <c r="G5" s="17" t="s">
        <v>681</v>
      </c>
      <c r="K5" s="6" t="s">
        <v>682</v>
      </c>
    </row>
    <row r="6" spans="2:11" ht="69" customHeight="1" x14ac:dyDescent="0.2">
      <c r="B6" s="379"/>
      <c r="C6" s="17" t="s">
        <v>683</v>
      </c>
      <c r="D6" s="50"/>
      <c r="E6" s="378"/>
      <c r="F6" s="17" t="s">
        <v>684</v>
      </c>
      <c r="G6" s="17" t="s">
        <v>685</v>
      </c>
      <c r="K6" s="6" t="s">
        <v>686</v>
      </c>
    </row>
    <row r="7" spans="2:11" ht="51.75" customHeight="1" x14ac:dyDescent="0.2">
      <c r="B7" s="377" t="s">
        <v>687</v>
      </c>
      <c r="C7" s="17" t="s">
        <v>688</v>
      </c>
      <c r="D7" s="50"/>
      <c r="E7" s="378"/>
      <c r="F7" s="17" t="s">
        <v>689</v>
      </c>
      <c r="G7" s="17" t="s">
        <v>690</v>
      </c>
      <c r="K7" s="6" t="s">
        <v>691</v>
      </c>
    </row>
    <row r="8" spans="2:11" ht="60" customHeight="1" x14ac:dyDescent="0.2">
      <c r="B8" s="378"/>
      <c r="C8" s="17" t="s">
        <v>692</v>
      </c>
      <c r="D8" s="50"/>
      <c r="E8" s="378"/>
      <c r="F8" s="17" t="s">
        <v>693</v>
      </c>
      <c r="G8" s="17" t="s">
        <v>694</v>
      </c>
      <c r="K8" s="6" t="s">
        <v>695</v>
      </c>
    </row>
    <row r="9" spans="2:11" ht="38.25" customHeight="1" x14ac:dyDescent="0.2">
      <c r="B9" s="378"/>
      <c r="C9" s="17" t="s">
        <v>696</v>
      </c>
      <c r="D9" s="50"/>
      <c r="E9" s="378"/>
      <c r="F9" s="17" t="s">
        <v>697</v>
      </c>
      <c r="G9" s="17" t="s">
        <v>698</v>
      </c>
      <c r="K9" s="6" t="s">
        <v>699</v>
      </c>
    </row>
    <row r="10" spans="2:11" ht="63.75" customHeight="1" x14ac:dyDescent="0.2">
      <c r="B10" s="378"/>
      <c r="C10" s="17" t="s">
        <v>698</v>
      </c>
      <c r="D10" s="50"/>
      <c r="E10" s="378"/>
      <c r="F10" s="17" t="s">
        <v>700</v>
      </c>
      <c r="G10" s="17" t="s">
        <v>701</v>
      </c>
      <c r="K10" s="6" t="s">
        <v>702</v>
      </c>
    </row>
    <row r="11" spans="2:11" ht="39" customHeight="1" x14ac:dyDescent="0.2">
      <c r="B11" s="379"/>
      <c r="C11" s="17" t="s">
        <v>262</v>
      </c>
      <c r="D11" s="50"/>
      <c r="E11" s="378"/>
      <c r="F11" s="17" t="s">
        <v>703</v>
      </c>
      <c r="G11" s="17" t="s">
        <v>701</v>
      </c>
      <c r="K11" s="6" t="s">
        <v>704</v>
      </c>
    </row>
    <row r="12" spans="2:11" ht="51" customHeight="1" x14ac:dyDescent="0.2">
      <c r="B12" s="377" t="s">
        <v>705</v>
      </c>
      <c r="C12" s="17" t="s">
        <v>706</v>
      </c>
      <c r="D12" s="50"/>
      <c r="E12" s="379"/>
      <c r="F12" s="17" t="s">
        <v>707</v>
      </c>
      <c r="G12" s="17" t="s">
        <v>701</v>
      </c>
      <c r="K12" s="6" t="s">
        <v>708</v>
      </c>
    </row>
    <row r="13" spans="2:11" ht="51" customHeight="1" x14ac:dyDescent="0.2">
      <c r="B13" s="378"/>
      <c r="C13" s="17" t="s">
        <v>709</v>
      </c>
      <c r="D13" s="50"/>
      <c r="E13" s="385" t="s">
        <v>710</v>
      </c>
      <c r="F13" s="17" t="s">
        <v>711</v>
      </c>
      <c r="G13" s="17" t="s">
        <v>712</v>
      </c>
      <c r="K13" s="6" t="s">
        <v>713</v>
      </c>
    </row>
    <row r="14" spans="2:11" ht="77.25" customHeight="1" x14ac:dyDescent="0.2">
      <c r="B14" s="378"/>
      <c r="C14" s="17" t="s">
        <v>714</v>
      </c>
      <c r="D14" s="50"/>
      <c r="E14" s="378"/>
      <c r="F14" s="17" t="s">
        <v>715</v>
      </c>
      <c r="G14" s="17" t="s">
        <v>712</v>
      </c>
      <c r="K14" s="6" t="s">
        <v>716</v>
      </c>
    </row>
    <row r="15" spans="2:11" ht="94.5" customHeight="1" x14ac:dyDescent="0.2">
      <c r="B15" s="378"/>
      <c r="C15" s="17" t="s">
        <v>717</v>
      </c>
      <c r="D15" s="50"/>
      <c r="E15" s="378"/>
      <c r="F15" s="17" t="s">
        <v>718</v>
      </c>
      <c r="G15" s="17" t="s">
        <v>712</v>
      </c>
      <c r="K15" s="6" t="s">
        <v>719</v>
      </c>
    </row>
    <row r="16" spans="2:11" ht="38.25" customHeight="1" x14ac:dyDescent="0.2">
      <c r="B16" s="379"/>
      <c r="C16" s="17" t="s">
        <v>720</v>
      </c>
      <c r="D16" s="50"/>
      <c r="E16" s="378"/>
      <c r="F16" s="17" t="s">
        <v>721</v>
      </c>
      <c r="G16" s="17" t="s">
        <v>712</v>
      </c>
      <c r="K16" s="6" t="s">
        <v>722</v>
      </c>
    </row>
    <row r="17" spans="2:7" ht="63.75" customHeight="1" x14ac:dyDescent="0.2">
      <c r="B17" s="377" t="s">
        <v>723</v>
      </c>
      <c r="C17" s="17" t="s">
        <v>724</v>
      </c>
      <c r="D17" s="50"/>
      <c r="E17" s="378"/>
      <c r="F17" s="17" t="s">
        <v>725</v>
      </c>
      <c r="G17" s="17" t="s">
        <v>712</v>
      </c>
    </row>
    <row r="18" spans="2:7" ht="64.5" customHeight="1" x14ac:dyDescent="0.2">
      <c r="B18" s="378"/>
      <c r="C18" s="17" t="s">
        <v>726</v>
      </c>
      <c r="D18" s="50"/>
      <c r="E18" s="378"/>
      <c r="F18" s="17" t="s">
        <v>727</v>
      </c>
      <c r="G18" s="17" t="s">
        <v>712</v>
      </c>
    </row>
    <row r="19" spans="2:7" ht="38.25" customHeight="1" x14ac:dyDescent="0.2">
      <c r="B19" s="379"/>
      <c r="C19" s="17" t="s">
        <v>728</v>
      </c>
      <c r="D19" s="50"/>
      <c r="E19" s="378"/>
      <c r="F19" s="17" t="s">
        <v>729</v>
      </c>
      <c r="G19" s="17" t="s">
        <v>730</v>
      </c>
    </row>
    <row r="20" spans="2:7" ht="100.5" customHeight="1" x14ac:dyDescent="0.2">
      <c r="B20" s="377" t="s">
        <v>731</v>
      </c>
      <c r="C20" s="17" t="s">
        <v>732</v>
      </c>
      <c r="D20" s="50"/>
      <c r="E20" s="378"/>
      <c r="F20" s="17" t="s">
        <v>733</v>
      </c>
      <c r="G20" s="17" t="s">
        <v>730</v>
      </c>
    </row>
    <row r="21" spans="2:7" ht="38.25" customHeight="1" x14ac:dyDescent="0.2">
      <c r="B21" s="378"/>
      <c r="C21" s="17" t="s">
        <v>734</v>
      </c>
      <c r="D21" s="50"/>
      <c r="E21" s="378"/>
      <c r="F21" s="17" t="s">
        <v>735</v>
      </c>
      <c r="G21" s="17" t="s">
        <v>690</v>
      </c>
    </row>
    <row r="22" spans="2:7" ht="51" customHeight="1" x14ac:dyDescent="0.2">
      <c r="B22" s="378"/>
      <c r="C22" s="17" t="s">
        <v>736</v>
      </c>
      <c r="D22" s="50"/>
      <c r="E22" s="378"/>
      <c r="F22" s="17" t="s">
        <v>737</v>
      </c>
      <c r="G22" s="17" t="s">
        <v>690</v>
      </c>
    </row>
    <row r="23" spans="2:7" ht="51" customHeight="1" x14ac:dyDescent="0.2">
      <c r="B23" s="378"/>
      <c r="C23" s="17" t="s">
        <v>738</v>
      </c>
      <c r="D23" s="50"/>
      <c r="E23" s="378"/>
      <c r="F23" s="17" t="s">
        <v>739</v>
      </c>
      <c r="G23" s="17" t="s">
        <v>690</v>
      </c>
    </row>
    <row r="24" spans="2:7" ht="15.75" customHeight="1" x14ac:dyDescent="0.2">
      <c r="B24" s="379"/>
      <c r="C24" s="17" t="s">
        <v>675</v>
      </c>
      <c r="D24" s="50"/>
      <c r="E24" s="378"/>
      <c r="F24" s="17" t="s">
        <v>740</v>
      </c>
      <c r="G24" s="17" t="s">
        <v>690</v>
      </c>
    </row>
    <row r="25" spans="2:7" ht="102" customHeight="1" x14ac:dyDescent="0.2">
      <c r="B25" s="377" t="s">
        <v>741</v>
      </c>
      <c r="C25" s="17" t="s">
        <v>690</v>
      </c>
      <c r="D25" s="50"/>
      <c r="E25" s="378"/>
      <c r="F25" s="17" t="s">
        <v>742</v>
      </c>
      <c r="G25" s="17" t="s">
        <v>743</v>
      </c>
    </row>
    <row r="26" spans="2:7" ht="51" customHeight="1" x14ac:dyDescent="0.2">
      <c r="B26" s="378"/>
      <c r="C26" s="17" t="s">
        <v>744</v>
      </c>
      <c r="D26" s="50"/>
      <c r="E26" s="378"/>
      <c r="F26" s="17" t="s">
        <v>745</v>
      </c>
      <c r="G26" s="17" t="s">
        <v>743</v>
      </c>
    </row>
    <row r="27" spans="2:7" ht="51.75" customHeight="1" x14ac:dyDescent="0.2">
      <c r="B27" s="378"/>
      <c r="C27" s="17" t="s">
        <v>743</v>
      </c>
      <c r="D27" s="50"/>
      <c r="E27" s="378"/>
      <c r="F27" s="17" t="s">
        <v>746</v>
      </c>
      <c r="G27" s="17" t="s">
        <v>743</v>
      </c>
    </row>
    <row r="28" spans="2:7" ht="51.75" customHeight="1" x14ac:dyDescent="0.2">
      <c r="B28" s="378"/>
      <c r="C28" s="17" t="s">
        <v>747</v>
      </c>
      <c r="D28" s="50"/>
      <c r="E28" s="378"/>
      <c r="F28" s="17" t="s">
        <v>748</v>
      </c>
      <c r="G28" s="17" t="s">
        <v>749</v>
      </c>
    </row>
    <row r="29" spans="2:7" ht="15.75" customHeight="1" x14ac:dyDescent="0.2">
      <c r="B29" s="379"/>
      <c r="C29" s="17" t="s">
        <v>750</v>
      </c>
      <c r="D29" s="50"/>
      <c r="E29" s="378"/>
      <c r="F29" s="17" t="s">
        <v>751</v>
      </c>
      <c r="G29" s="17" t="s">
        <v>738</v>
      </c>
    </row>
    <row r="30" spans="2:7" ht="89.25" customHeight="1" x14ac:dyDescent="0.2">
      <c r="B30" s="377" t="s">
        <v>752</v>
      </c>
      <c r="C30" s="17" t="s">
        <v>753</v>
      </c>
      <c r="D30" s="50"/>
      <c r="E30" s="378"/>
      <c r="F30" s="17" t="s">
        <v>754</v>
      </c>
      <c r="G30" s="17" t="s">
        <v>738</v>
      </c>
    </row>
    <row r="31" spans="2:7" ht="39" customHeight="1" x14ac:dyDescent="0.2">
      <c r="B31" s="378"/>
      <c r="C31" s="17" t="s">
        <v>755</v>
      </c>
      <c r="D31" s="50"/>
      <c r="E31" s="378"/>
      <c r="F31" s="17" t="s">
        <v>756</v>
      </c>
      <c r="G31" s="17" t="s">
        <v>738</v>
      </c>
    </row>
    <row r="32" spans="2:7" ht="51" customHeight="1" x14ac:dyDescent="0.2">
      <c r="B32" s="378"/>
      <c r="C32" s="17" t="s">
        <v>757</v>
      </c>
      <c r="D32" s="50"/>
      <c r="E32" s="378"/>
      <c r="F32" s="17" t="s">
        <v>758</v>
      </c>
      <c r="G32" s="17" t="s">
        <v>759</v>
      </c>
    </row>
    <row r="33" spans="2:7" ht="39" customHeight="1" x14ac:dyDescent="0.2">
      <c r="B33" s="378"/>
      <c r="C33" s="17" t="s">
        <v>760</v>
      </c>
      <c r="D33" s="50"/>
      <c r="E33" s="378"/>
      <c r="F33" s="17" t="s">
        <v>761</v>
      </c>
      <c r="G33" s="17" t="s">
        <v>759</v>
      </c>
    </row>
    <row r="34" spans="2:7" ht="64.5" customHeight="1" x14ac:dyDescent="0.2">
      <c r="B34" s="378"/>
      <c r="C34" s="17" t="s">
        <v>762</v>
      </c>
      <c r="D34" s="50"/>
      <c r="E34" s="378"/>
      <c r="F34" s="17" t="s">
        <v>763</v>
      </c>
      <c r="G34" s="17" t="s">
        <v>701</v>
      </c>
    </row>
    <row r="35" spans="2:7" ht="51.75" customHeight="1" x14ac:dyDescent="0.2">
      <c r="B35" s="378"/>
      <c r="C35" s="17" t="s">
        <v>764</v>
      </c>
      <c r="D35" s="50"/>
      <c r="E35" s="379"/>
      <c r="F35" s="17" t="s">
        <v>765</v>
      </c>
      <c r="G35" s="17" t="s">
        <v>766</v>
      </c>
    </row>
    <row r="36" spans="2:7" ht="77.25" customHeight="1" x14ac:dyDescent="0.2">
      <c r="B36" s="378"/>
      <c r="C36" s="17" t="s">
        <v>767</v>
      </c>
      <c r="D36" s="50"/>
      <c r="E36" s="385" t="s">
        <v>768</v>
      </c>
      <c r="F36" s="17" t="s">
        <v>769</v>
      </c>
      <c r="G36" s="17" t="s">
        <v>747</v>
      </c>
    </row>
    <row r="37" spans="2:7" ht="51" customHeight="1" x14ac:dyDescent="0.2">
      <c r="B37" s="378"/>
      <c r="C37" s="17" t="s">
        <v>770</v>
      </c>
      <c r="D37" s="50"/>
      <c r="E37" s="378"/>
      <c r="F37" s="17" t="s">
        <v>771</v>
      </c>
      <c r="G37" s="17" t="s">
        <v>772</v>
      </c>
    </row>
    <row r="38" spans="2:7" ht="38.25" customHeight="1" x14ac:dyDescent="0.2">
      <c r="B38" s="379"/>
      <c r="C38" s="17" t="s">
        <v>773</v>
      </c>
      <c r="D38" s="50"/>
      <c r="E38" s="378"/>
      <c r="F38" s="17" t="s">
        <v>774</v>
      </c>
      <c r="G38" s="17" t="s">
        <v>772</v>
      </c>
    </row>
    <row r="39" spans="2:7" ht="64.5" customHeight="1" x14ac:dyDescent="0.2">
      <c r="B39" s="377" t="s">
        <v>775</v>
      </c>
      <c r="C39" s="17" t="s">
        <v>776</v>
      </c>
      <c r="D39" s="50"/>
      <c r="E39" s="378"/>
      <c r="F39" s="17" t="s">
        <v>777</v>
      </c>
      <c r="G39" s="17" t="s">
        <v>778</v>
      </c>
    </row>
    <row r="40" spans="2:7" ht="51" customHeight="1" x14ac:dyDescent="0.2">
      <c r="B40" s="378"/>
      <c r="C40" s="17" t="s">
        <v>779</v>
      </c>
      <c r="D40" s="50"/>
      <c r="E40" s="378"/>
      <c r="F40" s="17" t="s">
        <v>780</v>
      </c>
      <c r="G40" s="17" t="s">
        <v>778</v>
      </c>
    </row>
    <row r="41" spans="2:7" ht="15.75" customHeight="1" x14ac:dyDescent="0.2">
      <c r="B41" s="378"/>
      <c r="C41" s="17" t="s">
        <v>772</v>
      </c>
      <c r="D41" s="50"/>
      <c r="E41" s="378"/>
      <c r="F41" s="17" t="s">
        <v>781</v>
      </c>
      <c r="G41" s="17" t="s">
        <v>743</v>
      </c>
    </row>
    <row r="42" spans="2:7" ht="90" customHeight="1" x14ac:dyDescent="0.2">
      <c r="B42" s="378"/>
      <c r="C42" s="17" t="s">
        <v>701</v>
      </c>
      <c r="D42" s="50"/>
      <c r="E42" s="378"/>
      <c r="F42" s="17" t="s">
        <v>782</v>
      </c>
      <c r="G42" s="17" t="s">
        <v>779</v>
      </c>
    </row>
    <row r="43" spans="2:7" ht="38.25" customHeight="1" x14ac:dyDescent="0.2">
      <c r="B43" s="378"/>
      <c r="C43" s="17" t="s">
        <v>783</v>
      </c>
      <c r="D43" s="50"/>
      <c r="E43" s="378"/>
      <c r="F43" s="17" t="s">
        <v>784</v>
      </c>
      <c r="G43" s="17" t="s">
        <v>772</v>
      </c>
    </row>
    <row r="44" spans="2:7" ht="64.5" customHeight="1" x14ac:dyDescent="0.2">
      <c r="B44" s="378"/>
      <c r="C44" s="17" t="s">
        <v>785</v>
      </c>
      <c r="D44" s="50"/>
      <c r="E44" s="378"/>
      <c r="F44" s="17" t="s">
        <v>786</v>
      </c>
      <c r="G44" s="17" t="s">
        <v>736</v>
      </c>
    </row>
    <row r="45" spans="2:7" ht="51" customHeight="1" x14ac:dyDescent="0.2">
      <c r="B45" s="378"/>
      <c r="C45" s="17" t="s">
        <v>787</v>
      </c>
      <c r="D45" s="50"/>
      <c r="E45" s="379"/>
      <c r="F45" s="17" t="s">
        <v>788</v>
      </c>
      <c r="G45" s="17" t="s">
        <v>766</v>
      </c>
    </row>
    <row r="46" spans="2:7" ht="77.25" customHeight="1" x14ac:dyDescent="0.2">
      <c r="B46" s="378"/>
      <c r="C46" s="17" t="s">
        <v>789</v>
      </c>
      <c r="D46" s="50"/>
      <c r="E46" s="385" t="s">
        <v>790</v>
      </c>
      <c r="F46" s="17" t="s">
        <v>791</v>
      </c>
      <c r="G46" s="17" t="s">
        <v>750</v>
      </c>
    </row>
    <row r="47" spans="2:7" ht="51.75" customHeight="1" x14ac:dyDescent="0.2">
      <c r="B47" s="378"/>
      <c r="C47" s="17" t="s">
        <v>792</v>
      </c>
      <c r="D47" s="50"/>
      <c r="E47" s="378"/>
      <c r="F47" s="17" t="s">
        <v>793</v>
      </c>
      <c r="G47" s="17" t="s">
        <v>678</v>
      </c>
    </row>
    <row r="48" spans="2:7" ht="64.5" customHeight="1" x14ac:dyDescent="0.2">
      <c r="B48" s="378"/>
      <c r="C48" s="17" t="s">
        <v>794</v>
      </c>
      <c r="D48" s="50"/>
      <c r="E48" s="378"/>
      <c r="F48" s="17" t="s">
        <v>795</v>
      </c>
      <c r="G48" s="17" t="s">
        <v>690</v>
      </c>
    </row>
    <row r="49" spans="2:7" ht="64.5" customHeight="1" x14ac:dyDescent="0.2">
      <c r="B49" s="378"/>
      <c r="C49" s="17" t="s">
        <v>796</v>
      </c>
      <c r="D49" s="50"/>
      <c r="E49" s="378"/>
      <c r="F49" s="17" t="s">
        <v>797</v>
      </c>
      <c r="G49" s="17" t="s">
        <v>690</v>
      </c>
    </row>
    <row r="50" spans="2:7" ht="77.25" customHeight="1" x14ac:dyDescent="0.2">
      <c r="B50" s="378"/>
      <c r="C50" s="17" t="s">
        <v>798</v>
      </c>
      <c r="D50" s="50"/>
      <c r="E50" s="378"/>
      <c r="F50" s="17" t="s">
        <v>799</v>
      </c>
      <c r="G50" s="17" t="s">
        <v>690</v>
      </c>
    </row>
    <row r="51" spans="2:7" ht="51.75" customHeight="1" x14ac:dyDescent="0.2">
      <c r="B51" s="378"/>
      <c r="C51" s="17" t="s">
        <v>800</v>
      </c>
      <c r="D51" s="50"/>
      <c r="E51" s="378"/>
      <c r="F51" s="17" t="s">
        <v>801</v>
      </c>
      <c r="G51" s="17" t="s">
        <v>749</v>
      </c>
    </row>
    <row r="52" spans="2:7" ht="90" customHeight="1" x14ac:dyDescent="0.2">
      <c r="B52" s="379"/>
      <c r="C52" s="17" t="s">
        <v>802</v>
      </c>
      <c r="D52" s="50"/>
      <c r="E52" s="378"/>
      <c r="F52" s="17" t="s">
        <v>803</v>
      </c>
      <c r="G52" s="17" t="s">
        <v>701</v>
      </c>
    </row>
    <row r="53" spans="2:7" ht="64.5" customHeight="1" x14ac:dyDescent="0.2">
      <c r="B53" s="377" t="s">
        <v>804</v>
      </c>
      <c r="C53" s="17" t="s">
        <v>805</v>
      </c>
      <c r="D53" s="50"/>
      <c r="E53" s="379"/>
      <c r="F53" s="17" t="s">
        <v>806</v>
      </c>
      <c r="G53" s="17" t="s">
        <v>766</v>
      </c>
    </row>
    <row r="54" spans="2:7" ht="77.25" customHeight="1" x14ac:dyDescent="0.2">
      <c r="B54" s="378"/>
      <c r="C54" s="17" t="s">
        <v>807</v>
      </c>
      <c r="D54" s="50"/>
      <c r="E54" s="385" t="s">
        <v>808</v>
      </c>
      <c r="F54" s="17" t="s">
        <v>809</v>
      </c>
      <c r="G54" s="17" t="s">
        <v>678</v>
      </c>
    </row>
    <row r="55" spans="2:7" ht="115.5" customHeight="1" x14ac:dyDescent="0.2">
      <c r="B55" s="379"/>
      <c r="C55" s="17" t="s">
        <v>810</v>
      </c>
      <c r="D55" s="50"/>
      <c r="E55" s="378"/>
      <c r="F55" s="17" t="s">
        <v>811</v>
      </c>
      <c r="G55" s="17" t="s">
        <v>262</v>
      </c>
    </row>
    <row r="56" spans="2:7" ht="102.75" customHeight="1" x14ac:dyDescent="0.2">
      <c r="B56" s="377" t="s">
        <v>812</v>
      </c>
      <c r="C56" s="17" t="s">
        <v>813</v>
      </c>
      <c r="D56" s="50"/>
      <c r="E56" s="378"/>
      <c r="F56" s="17" t="s">
        <v>814</v>
      </c>
      <c r="G56" s="17" t="s">
        <v>694</v>
      </c>
    </row>
    <row r="57" spans="2:7" ht="64.5" customHeight="1" x14ac:dyDescent="0.2">
      <c r="B57" s="378"/>
      <c r="C57" s="17" t="s">
        <v>815</v>
      </c>
      <c r="D57" s="50"/>
      <c r="E57" s="379"/>
      <c r="F57" s="17" t="s">
        <v>763</v>
      </c>
      <c r="G57" s="17" t="s">
        <v>783</v>
      </c>
    </row>
    <row r="58" spans="2:7" ht="39" customHeight="1" x14ac:dyDescent="0.2">
      <c r="B58" s="378"/>
      <c r="C58" s="17" t="s">
        <v>816</v>
      </c>
      <c r="D58" s="50"/>
      <c r="E58" s="385" t="s">
        <v>817</v>
      </c>
      <c r="F58" s="17" t="s">
        <v>818</v>
      </c>
      <c r="G58" s="17" t="s">
        <v>712</v>
      </c>
    </row>
    <row r="59" spans="2:7" ht="64.5" customHeight="1" x14ac:dyDescent="0.2">
      <c r="B59" s="378"/>
      <c r="C59" s="17" t="s">
        <v>819</v>
      </c>
      <c r="D59" s="50"/>
      <c r="E59" s="378"/>
      <c r="F59" s="17" t="s">
        <v>820</v>
      </c>
      <c r="G59" s="17" t="s">
        <v>712</v>
      </c>
    </row>
    <row r="60" spans="2:7" ht="102" customHeight="1" x14ac:dyDescent="0.2">
      <c r="B60" s="379"/>
      <c r="C60" s="17" t="s">
        <v>821</v>
      </c>
      <c r="D60" s="50"/>
      <c r="E60" s="378"/>
      <c r="F60" s="17" t="s">
        <v>822</v>
      </c>
      <c r="G60" s="17" t="s">
        <v>712</v>
      </c>
    </row>
    <row r="61" spans="2:7" ht="89.25" customHeight="1" x14ac:dyDescent="0.2">
      <c r="B61" s="377" t="s">
        <v>823</v>
      </c>
      <c r="C61" s="17" t="s">
        <v>824</v>
      </c>
      <c r="D61" s="50"/>
      <c r="E61" s="378"/>
      <c r="F61" s="17" t="s">
        <v>825</v>
      </c>
      <c r="G61" s="17" t="s">
        <v>712</v>
      </c>
    </row>
    <row r="62" spans="2:7" ht="114.75" customHeight="1" x14ac:dyDescent="0.2">
      <c r="B62" s="378"/>
      <c r="C62" s="17" t="s">
        <v>826</v>
      </c>
      <c r="D62" s="50"/>
      <c r="E62" s="378"/>
      <c r="F62" s="17" t="s">
        <v>827</v>
      </c>
      <c r="G62" s="17" t="s">
        <v>712</v>
      </c>
    </row>
    <row r="63" spans="2:7" ht="127.5" customHeight="1" x14ac:dyDescent="0.2">
      <c r="B63" s="378"/>
      <c r="C63" s="17" t="s">
        <v>828</v>
      </c>
      <c r="D63" s="50"/>
      <c r="E63" s="378"/>
      <c r="F63" s="17" t="s">
        <v>829</v>
      </c>
      <c r="G63" s="17" t="s">
        <v>712</v>
      </c>
    </row>
    <row r="64" spans="2:7" ht="38.25" customHeight="1" x14ac:dyDescent="0.2">
      <c r="B64" s="378"/>
      <c r="C64" s="17" t="s">
        <v>830</v>
      </c>
      <c r="D64" s="50"/>
      <c r="E64" s="378"/>
      <c r="F64" s="17" t="s">
        <v>831</v>
      </c>
      <c r="G64" s="17" t="s">
        <v>712</v>
      </c>
    </row>
    <row r="65" spans="2:7" ht="102" customHeight="1" x14ac:dyDescent="0.2">
      <c r="B65" s="379"/>
      <c r="C65" s="17" t="s">
        <v>832</v>
      </c>
      <c r="D65" s="50"/>
      <c r="E65" s="378"/>
      <c r="F65" s="17" t="s">
        <v>833</v>
      </c>
      <c r="G65" s="17" t="s">
        <v>675</v>
      </c>
    </row>
    <row r="66" spans="2:7" ht="102.75" customHeight="1" x14ac:dyDescent="0.2">
      <c r="B66" s="377" t="s">
        <v>834</v>
      </c>
      <c r="C66" s="17" t="s">
        <v>835</v>
      </c>
      <c r="D66" s="50"/>
      <c r="E66" s="378"/>
      <c r="F66" s="17" t="s">
        <v>836</v>
      </c>
      <c r="G66" s="17" t="s">
        <v>675</v>
      </c>
    </row>
    <row r="67" spans="2:7" ht="76.5" customHeight="1" x14ac:dyDescent="0.2">
      <c r="B67" s="378"/>
      <c r="C67" s="17" t="s">
        <v>837</v>
      </c>
      <c r="D67" s="50"/>
      <c r="E67" s="378"/>
      <c r="F67" s="17" t="s">
        <v>838</v>
      </c>
      <c r="G67" s="17" t="s">
        <v>675</v>
      </c>
    </row>
    <row r="68" spans="2:7" ht="102" customHeight="1" x14ac:dyDescent="0.2">
      <c r="B68" s="378"/>
      <c r="C68" s="17" t="s">
        <v>839</v>
      </c>
      <c r="D68" s="50"/>
      <c r="E68" s="378"/>
      <c r="F68" s="17" t="s">
        <v>840</v>
      </c>
      <c r="G68" s="17" t="s">
        <v>730</v>
      </c>
    </row>
    <row r="69" spans="2:7" ht="77.25" customHeight="1" x14ac:dyDescent="0.2">
      <c r="B69" s="378"/>
      <c r="C69" s="17" t="s">
        <v>841</v>
      </c>
      <c r="D69" s="50"/>
      <c r="E69" s="378"/>
      <c r="F69" s="17" t="s">
        <v>842</v>
      </c>
      <c r="G69" s="17" t="s">
        <v>730</v>
      </c>
    </row>
    <row r="70" spans="2:7" ht="102" customHeight="1" x14ac:dyDescent="0.2">
      <c r="B70" s="378"/>
      <c r="C70" s="17" t="s">
        <v>843</v>
      </c>
      <c r="D70" s="50"/>
      <c r="E70" s="378"/>
      <c r="F70" s="17" t="s">
        <v>844</v>
      </c>
      <c r="G70" s="17" t="s">
        <v>845</v>
      </c>
    </row>
    <row r="71" spans="2:7" ht="102.75" customHeight="1" x14ac:dyDescent="0.2">
      <c r="B71" s="378"/>
      <c r="C71" s="17" t="s">
        <v>807</v>
      </c>
      <c r="D71" s="50"/>
      <c r="E71" s="378"/>
      <c r="F71" s="17" t="s">
        <v>846</v>
      </c>
      <c r="G71" s="17" t="s">
        <v>747</v>
      </c>
    </row>
    <row r="72" spans="2:7" ht="128.25" customHeight="1" x14ac:dyDescent="0.2">
      <c r="B72" s="378"/>
      <c r="C72" s="17" t="s">
        <v>847</v>
      </c>
      <c r="D72" s="50"/>
      <c r="E72" s="378"/>
      <c r="F72" s="17" t="s">
        <v>848</v>
      </c>
      <c r="G72" s="17" t="s">
        <v>732</v>
      </c>
    </row>
    <row r="73" spans="2:7" ht="128.25" customHeight="1" x14ac:dyDescent="0.2">
      <c r="B73" s="379"/>
      <c r="C73" s="17" t="s">
        <v>849</v>
      </c>
      <c r="D73" s="50"/>
      <c r="E73" s="378"/>
      <c r="F73" s="17" t="s">
        <v>850</v>
      </c>
      <c r="G73" s="17" t="s">
        <v>690</v>
      </c>
    </row>
    <row r="74" spans="2:7" ht="51.75" customHeight="1" x14ac:dyDescent="0.2">
      <c r="B74" s="50"/>
      <c r="C74" s="50"/>
      <c r="D74" s="50"/>
      <c r="E74" s="378"/>
      <c r="F74" s="17" t="s">
        <v>851</v>
      </c>
      <c r="G74" s="17" t="s">
        <v>690</v>
      </c>
    </row>
    <row r="75" spans="2:7" ht="76.5" customHeight="1" x14ac:dyDescent="0.2">
      <c r="B75" s="50"/>
      <c r="C75" s="50"/>
      <c r="D75" s="50"/>
      <c r="E75" s="378"/>
      <c r="F75" s="17" t="s">
        <v>852</v>
      </c>
      <c r="G75" s="17" t="s">
        <v>690</v>
      </c>
    </row>
    <row r="76" spans="2:7" ht="114.75" customHeight="1" x14ac:dyDescent="0.2">
      <c r="B76" s="50"/>
      <c r="C76" s="50"/>
      <c r="D76" s="50"/>
      <c r="E76" s="378"/>
      <c r="F76" s="17" t="s">
        <v>853</v>
      </c>
      <c r="G76" s="17" t="s">
        <v>690</v>
      </c>
    </row>
    <row r="77" spans="2:7" ht="76.5" customHeight="1" x14ac:dyDescent="0.2">
      <c r="B77" s="50"/>
      <c r="C77" s="50"/>
      <c r="D77" s="50"/>
      <c r="E77" s="378"/>
      <c r="F77" s="17" t="s">
        <v>854</v>
      </c>
      <c r="G77" s="17" t="s">
        <v>690</v>
      </c>
    </row>
    <row r="78" spans="2:7" ht="89.25" customHeight="1" x14ac:dyDescent="0.2">
      <c r="B78" s="50"/>
      <c r="C78" s="50"/>
      <c r="D78" s="50"/>
      <c r="E78" s="378"/>
      <c r="F78" s="17" t="s">
        <v>855</v>
      </c>
      <c r="G78" s="17" t="s">
        <v>749</v>
      </c>
    </row>
    <row r="79" spans="2:7" ht="128.25" customHeight="1" x14ac:dyDescent="0.2">
      <c r="B79" s="50"/>
      <c r="C79" s="50"/>
      <c r="D79" s="50"/>
      <c r="E79" s="378"/>
      <c r="F79" s="17" t="s">
        <v>856</v>
      </c>
      <c r="G79" s="17" t="s">
        <v>783</v>
      </c>
    </row>
    <row r="80" spans="2:7" ht="90" customHeight="1" x14ac:dyDescent="0.2">
      <c r="B80" s="50"/>
      <c r="C80" s="50"/>
      <c r="D80" s="50"/>
      <c r="E80" s="378"/>
      <c r="F80" s="17" t="s">
        <v>857</v>
      </c>
      <c r="G80" s="17" t="s">
        <v>783</v>
      </c>
    </row>
    <row r="81" spans="2:7" ht="140.25" customHeight="1" x14ac:dyDescent="0.2">
      <c r="B81" s="50"/>
      <c r="C81" s="50"/>
      <c r="D81" s="50"/>
      <c r="E81" s="378"/>
      <c r="F81" s="17" t="s">
        <v>858</v>
      </c>
      <c r="G81" s="17" t="s">
        <v>783</v>
      </c>
    </row>
    <row r="82" spans="2:7" ht="127.5" customHeight="1" x14ac:dyDescent="0.2">
      <c r="B82" s="50"/>
      <c r="C82" s="50"/>
      <c r="D82" s="50"/>
      <c r="E82" s="378"/>
      <c r="F82" s="17" t="s">
        <v>859</v>
      </c>
      <c r="G82" s="17" t="s">
        <v>701</v>
      </c>
    </row>
    <row r="83" spans="2:7" ht="115.5" customHeight="1" x14ac:dyDescent="0.2">
      <c r="B83" s="50"/>
      <c r="C83" s="50"/>
      <c r="D83" s="50"/>
      <c r="E83" s="378"/>
      <c r="F83" s="17" t="s">
        <v>860</v>
      </c>
      <c r="G83" s="17" t="s">
        <v>701</v>
      </c>
    </row>
    <row r="84" spans="2:7" ht="89.25" customHeight="1" x14ac:dyDescent="0.2">
      <c r="B84" s="50"/>
      <c r="C84" s="50"/>
      <c r="D84" s="50"/>
      <c r="E84" s="378"/>
      <c r="F84" s="17" t="s">
        <v>861</v>
      </c>
      <c r="G84" s="17" t="s">
        <v>701</v>
      </c>
    </row>
    <row r="85" spans="2:7" ht="102" customHeight="1" x14ac:dyDescent="0.2">
      <c r="B85" s="50"/>
      <c r="C85" s="50"/>
      <c r="D85" s="50"/>
      <c r="E85" s="378"/>
      <c r="F85" s="17" t="s">
        <v>862</v>
      </c>
      <c r="G85" s="17" t="s">
        <v>766</v>
      </c>
    </row>
    <row r="86" spans="2:7" ht="115.5" customHeight="1" x14ac:dyDescent="0.2">
      <c r="B86" s="50"/>
      <c r="C86" s="50"/>
      <c r="D86" s="50"/>
      <c r="E86" s="378"/>
      <c r="F86" s="17" t="s">
        <v>863</v>
      </c>
      <c r="G86" s="17" t="s">
        <v>766</v>
      </c>
    </row>
    <row r="87" spans="2:7" ht="76.5" customHeight="1" x14ac:dyDescent="0.2">
      <c r="B87" s="50"/>
      <c r="C87" s="50"/>
      <c r="D87" s="50"/>
      <c r="E87" s="379"/>
      <c r="F87" s="17" t="s">
        <v>864</v>
      </c>
      <c r="G87" s="17" t="s">
        <v>757</v>
      </c>
    </row>
    <row r="88" spans="2:7" ht="141" customHeight="1" x14ac:dyDescent="0.2"/>
    <row r="89" spans="2:7" ht="128.25" customHeight="1" x14ac:dyDescent="0.2"/>
    <row r="90" spans="2:7" ht="15.75" customHeight="1" x14ac:dyDescent="0.2"/>
    <row r="91" spans="2:7" ht="15.75" customHeight="1" x14ac:dyDescent="0.2">
      <c r="B91" s="141" t="s">
        <v>865</v>
      </c>
      <c r="C91" s="142" t="s">
        <v>666</v>
      </c>
      <c r="D91" s="143" t="s">
        <v>866</v>
      </c>
      <c r="E91" s="144" t="s">
        <v>867</v>
      </c>
      <c r="F91" s="145"/>
      <c r="G91" s="146" t="s">
        <v>868</v>
      </c>
    </row>
    <row r="92" spans="2:7" ht="15.75" customHeight="1" x14ac:dyDescent="0.2">
      <c r="B92" s="380" t="s">
        <v>869</v>
      </c>
      <c r="C92" s="147" t="s">
        <v>675</v>
      </c>
      <c r="D92" s="147" t="s">
        <v>870</v>
      </c>
      <c r="E92" s="148" t="s">
        <v>871</v>
      </c>
      <c r="F92" s="149"/>
      <c r="G92" s="150" t="s">
        <v>872</v>
      </c>
    </row>
    <row r="93" spans="2:7" ht="15.75" customHeight="1" x14ac:dyDescent="0.2">
      <c r="B93" s="375"/>
      <c r="C93" s="147" t="s">
        <v>873</v>
      </c>
      <c r="D93" s="147" t="s">
        <v>677</v>
      </c>
      <c r="E93" s="148" t="s">
        <v>874</v>
      </c>
      <c r="F93" s="149"/>
      <c r="G93" s="150" t="s">
        <v>871</v>
      </c>
    </row>
    <row r="94" spans="2:7" ht="15.75" customHeight="1" x14ac:dyDescent="0.2">
      <c r="B94" s="375"/>
      <c r="C94" s="147" t="s">
        <v>875</v>
      </c>
      <c r="D94" s="147" t="s">
        <v>876</v>
      </c>
      <c r="E94" s="148" t="s">
        <v>877</v>
      </c>
      <c r="F94" s="149"/>
      <c r="G94" s="150" t="s">
        <v>878</v>
      </c>
    </row>
    <row r="95" spans="2:7" ht="15.75" customHeight="1" x14ac:dyDescent="0.2">
      <c r="B95" s="375"/>
      <c r="C95" s="147" t="s">
        <v>690</v>
      </c>
      <c r="D95" s="147" t="s">
        <v>689</v>
      </c>
      <c r="E95" s="148" t="s">
        <v>874</v>
      </c>
      <c r="F95" s="149"/>
      <c r="G95" s="150" t="s">
        <v>877</v>
      </c>
    </row>
    <row r="96" spans="2:7" ht="15.75" customHeight="1" x14ac:dyDescent="0.2">
      <c r="B96" s="375"/>
      <c r="C96" s="147" t="s">
        <v>879</v>
      </c>
      <c r="D96" s="147" t="s">
        <v>880</v>
      </c>
      <c r="E96" s="148" t="s">
        <v>871</v>
      </c>
      <c r="F96" s="149"/>
      <c r="G96" s="150" t="s">
        <v>881</v>
      </c>
    </row>
    <row r="97" spans="2:7" ht="15.75" customHeight="1" x14ac:dyDescent="0.2">
      <c r="B97" s="375"/>
      <c r="C97" s="147" t="s">
        <v>882</v>
      </c>
      <c r="D97" s="147" t="s">
        <v>883</v>
      </c>
      <c r="E97" s="148" t="s">
        <v>871</v>
      </c>
      <c r="F97" s="149"/>
      <c r="G97" s="150" t="s">
        <v>874</v>
      </c>
    </row>
    <row r="98" spans="2:7" ht="15.75" customHeight="1" x14ac:dyDescent="0.2">
      <c r="B98" s="375"/>
      <c r="C98" s="147" t="s">
        <v>701</v>
      </c>
      <c r="D98" s="147" t="s">
        <v>700</v>
      </c>
      <c r="E98" s="151" t="s">
        <v>874</v>
      </c>
      <c r="F98" s="149"/>
      <c r="G98" s="150" t="s">
        <v>884</v>
      </c>
    </row>
    <row r="99" spans="2:7" ht="15.75" customHeight="1" x14ac:dyDescent="0.2">
      <c r="B99" s="375"/>
      <c r="C99" s="147"/>
      <c r="D99" s="147" t="s">
        <v>885</v>
      </c>
      <c r="E99" s="152" t="s">
        <v>874</v>
      </c>
      <c r="F99" s="149"/>
      <c r="G99" s="150" t="s">
        <v>886</v>
      </c>
    </row>
    <row r="100" spans="2:7" ht="15.75" customHeight="1" x14ac:dyDescent="0.2">
      <c r="B100" s="376"/>
      <c r="C100" s="147"/>
      <c r="D100" s="147" t="s">
        <v>707</v>
      </c>
      <c r="E100" s="153" t="s">
        <v>874</v>
      </c>
      <c r="F100" s="149"/>
      <c r="G100" s="150" t="s">
        <v>887</v>
      </c>
    </row>
    <row r="101" spans="2:7" ht="15.75" customHeight="1" x14ac:dyDescent="0.2">
      <c r="B101" s="381" t="s">
        <v>888</v>
      </c>
      <c r="C101" s="147" t="s">
        <v>712</v>
      </c>
      <c r="D101" s="147" t="s">
        <v>711</v>
      </c>
      <c r="E101" s="151" t="s">
        <v>874</v>
      </c>
      <c r="F101" s="3"/>
      <c r="G101" s="150" t="s">
        <v>889</v>
      </c>
    </row>
    <row r="102" spans="2:7" ht="15.75" customHeight="1" x14ac:dyDescent="0.2">
      <c r="B102" s="375"/>
      <c r="C102" s="147"/>
      <c r="D102" s="147" t="s">
        <v>890</v>
      </c>
      <c r="E102" s="152" t="s">
        <v>874</v>
      </c>
      <c r="F102" s="3"/>
      <c r="G102" s="150" t="s">
        <v>891</v>
      </c>
    </row>
    <row r="103" spans="2:7" ht="15.75" customHeight="1" x14ac:dyDescent="0.2">
      <c r="B103" s="375"/>
      <c r="C103" s="147"/>
      <c r="D103" s="147" t="s">
        <v>892</v>
      </c>
      <c r="E103" s="152" t="s">
        <v>874</v>
      </c>
      <c r="F103" s="3"/>
      <c r="G103" s="150" t="s">
        <v>893</v>
      </c>
    </row>
    <row r="104" spans="2:7" ht="15.75" customHeight="1" x14ac:dyDescent="0.2">
      <c r="B104" s="375"/>
      <c r="C104" s="147"/>
      <c r="D104" s="147" t="s">
        <v>721</v>
      </c>
      <c r="E104" s="152" t="s">
        <v>874</v>
      </c>
      <c r="F104" s="3"/>
      <c r="G104" s="386"/>
    </row>
    <row r="105" spans="2:7" ht="15.75" customHeight="1" x14ac:dyDescent="0.2">
      <c r="B105" s="375"/>
      <c r="C105" s="147"/>
      <c r="D105" s="147" t="s">
        <v>894</v>
      </c>
      <c r="E105" s="152" t="s">
        <v>874</v>
      </c>
      <c r="F105" s="3"/>
      <c r="G105" s="387"/>
    </row>
    <row r="106" spans="2:7" ht="15.75" customHeight="1" x14ac:dyDescent="0.2">
      <c r="B106" s="375"/>
      <c r="C106" s="147"/>
      <c r="D106" s="147" t="s">
        <v>895</v>
      </c>
      <c r="E106" s="152" t="s">
        <v>874</v>
      </c>
      <c r="F106" s="3"/>
      <c r="G106" s="387"/>
    </row>
    <row r="107" spans="2:7" ht="15.75" customHeight="1" x14ac:dyDescent="0.2">
      <c r="B107" s="375"/>
      <c r="C107" s="147"/>
      <c r="D107" s="147" t="s">
        <v>727</v>
      </c>
      <c r="E107" s="153" t="s">
        <v>874</v>
      </c>
      <c r="F107" s="3"/>
      <c r="G107" s="387"/>
    </row>
    <row r="108" spans="2:7" ht="15.75" customHeight="1" x14ac:dyDescent="0.2">
      <c r="B108" s="375"/>
      <c r="C108" s="147" t="s">
        <v>730</v>
      </c>
      <c r="D108" s="147" t="s">
        <v>729</v>
      </c>
      <c r="E108" s="151" t="s">
        <v>872</v>
      </c>
      <c r="F108" s="149"/>
      <c r="G108" s="387"/>
    </row>
    <row r="109" spans="2:7" ht="15.75" customHeight="1" x14ac:dyDescent="0.2">
      <c r="B109" s="375"/>
      <c r="C109" s="147"/>
      <c r="D109" s="147" t="s">
        <v>896</v>
      </c>
      <c r="E109" s="154" t="s">
        <v>872</v>
      </c>
      <c r="F109" s="149"/>
      <c r="G109" s="387"/>
    </row>
    <row r="110" spans="2:7" ht="15.75" customHeight="1" x14ac:dyDescent="0.2">
      <c r="B110" s="375"/>
      <c r="C110" s="147" t="s">
        <v>690</v>
      </c>
      <c r="D110" s="147" t="s">
        <v>897</v>
      </c>
      <c r="E110" s="151" t="s">
        <v>874</v>
      </c>
      <c r="F110" s="149"/>
      <c r="G110" s="387"/>
    </row>
    <row r="111" spans="2:7" ht="15.75" customHeight="1" x14ac:dyDescent="0.2">
      <c r="B111" s="375"/>
      <c r="C111" s="147"/>
      <c r="D111" s="147" t="s">
        <v>737</v>
      </c>
      <c r="E111" s="152" t="s">
        <v>874</v>
      </c>
      <c r="F111" s="149"/>
      <c r="G111" s="387"/>
    </row>
    <row r="112" spans="2:7" ht="15.75" customHeight="1" x14ac:dyDescent="0.2">
      <c r="B112" s="375"/>
      <c r="C112" s="147"/>
      <c r="D112" s="147" t="s">
        <v>739</v>
      </c>
      <c r="E112" s="152" t="s">
        <v>886</v>
      </c>
      <c r="F112" s="149"/>
      <c r="G112" s="387"/>
    </row>
    <row r="113" spans="2:7" ht="15.75" customHeight="1" x14ac:dyDescent="0.2">
      <c r="B113" s="375"/>
      <c r="C113" s="147"/>
      <c r="D113" s="147" t="s">
        <v>740</v>
      </c>
      <c r="E113" s="153" t="s">
        <v>878</v>
      </c>
      <c r="F113" s="149"/>
      <c r="G113" s="387"/>
    </row>
    <row r="114" spans="2:7" ht="15.75" customHeight="1" x14ac:dyDescent="0.2">
      <c r="B114" s="375"/>
      <c r="C114" s="147" t="s">
        <v>743</v>
      </c>
      <c r="D114" s="147" t="s">
        <v>898</v>
      </c>
      <c r="E114" s="151" t="s">
        <v>874</v>
      </c>
      <c r="F114" s="149"/>
      <c r="G114" s="387"/>
    </row>
    <row r="115" spans="2:7" ht="15.75" customHeight="1" x14ac:dyDescent="0.2">
      <c r="B115" s="375"/>
      <c r="C115" s="147"/>
      <c r="D115" s="147" t="s">
        <v>745</v>
      </c>
      <c r="E115" s="152" t="s">
        <v>874</v>
      </c>
      <c r="F115" s="149"/>
      <c r="G115" s="387"/>
    </row>
    <row r="116" spans="2:7" ht="15.75" customHeight="1" x14ac:dyDescent="0.2">
      <c r="B116" s="375"/>
      <c r="C116" s="147"/>
      <c r="D116" s="147" t="s">
        <v>746</v>
      </c>
      <c r="E116" s="153" t="s">
        <v>874</v>
      </c>
      <c r="F116" s="149"/>
      <c r="G116" s="387"/>
    </row>
    <row r="117" spans="2:7" ht="15.75" customHeight="1" x14ac:dyDescent="0.2">
      <c r="B117" s="375"/>
      <c r="C117" s="147" t="s">
        <v>749</v>
      </c>
      <c r="D117" s="147" t="s">
        <v>748</v>
      </c>
      <c r="E117" s="155" t="s">
        <v>886</v>
      </c>
      <c r="F117" s="149"/>
      <c r="G117" s="387"/>
    </row>
    <row r="118" spans="2:7" ht="15.75" customHeight="1" x14ac:dyDescent="0.2">
      <c r="B118" s="375"/>
      <c r="C118" s="147" t="s">
        <v>738</v>
      </c>
      <c r="D118" s="147" t="s">
        <v>899</v>
      </c>
      <c r="E118" s="151" t="s">
        <v>878</v>
      </c>
      <c r="F118" s="149"/>
      <c r="G118" s="387"/>
    </row>
    <row r="119" spans="2:7" ht="15.75" customHeight="1" x14ac:dyDescent="0.2">
      <c r="B119" s="375"/>
      <c r="C119" s="147"/>
      <c r="D119" s="147" t="s">
        <v>754</v>
      </c>
      <c r="E119" s="152" t="s">
        <v>886</v>
      </c>
      <c r="F119" s="149"/>
      <c r="G119" s="387"/>
    </row>
    <row r="120" spans="2:7" ht="15.75" customHeight="1" x14ac:dyDescent="0.2">
      <c r="B120" s="375"/>
      <c r="C120" s="147"/>
      <c r="D120" s="147" t="s">
        <v>900</v>
      </c>
      <c r="E120" s="154" t="s">
        <v>878</v>
      </c>
      <c r="F120" s="149"/>
      <c r="G120" s="387"/>
    </row>
    <row r="121" spans="2:7" ht="15.75" customHeight="1" x14ac:dyDescent="0.2">
      <c r="B121" s="375"/>
      <c r="C121" s="147" t="s">
        <v>794</v>
      </c>
      <c r="D121" s="147" t="s">
        <v>758</v>
      </c>
      <c r="E121" s="151" t="s">
        <v>874</v>
      </c>
      <c r="F121" s="149"/>
      <c r="G121" s="387"/>
    </row>
    <row r="122" spans="2:7" ht="15.75" customHeight="1" x14ac:dyDescent="0.2">
      <c r="B122" s="375"/>
      <c r="C122" s="147"/>
      <c r="D122" s="147" t="s">
        <v>901</v>
      </c>
      <c r="E122" s="153" t="s">
        <v>878</v>
      </c>
      <c r="F122" s="149"/>
      <c r="G122" s="387"/>
    </row>
    <row r="123" spans="2:7" ht="15.75" customHeight="1" x14ac:dyDescent="0.2">
      <c r="B123" s="375"/>
      <c r="C123" s="147" t="s">
        <v>701</v>
      </c>
      <c r="D123" s="147" t="s">
        <v>902</v>
      </c>
      <c r="E123" s="148" t="s">
        <v>874</v>
      </c>
      <c r="F123" s="149"/>
      <c r="G123" s="387"/>
    </row>
    <row r="124" spans="2:7" ht="15.75" customHeight="1" x14ac:dyDescent="0.2">
      <c r="B124" s="376"/>
      <c r="C124" s="147" t="s">
        <v>766</v>
      </c>
      <c r="D124" s="147" t="s">
        <v>765</v>
      </c>
      <c r="E124" s="148" t="s">
        <v>874</v>
      </c>
      <c r="F124" s="149"/>
      <c r="G124" s="387"/>
    </row>
    <row r="125" spans="2:7" ht="15.75" customHeight="1" x14ac:dyDescent="0.2">
      <c r="B125" s="382" t="s">
        <v>903</v>
      </c>
      <c r="C125" s="147" t="s">
        <v>747</v>
      </c>
      <c r="D125" s="147" t="s">
        <v>904</v>
      </c>
      <c r="E125" s="148" t="s">
        <v>905</v>
      </c>
      <c r="F125" s="149"/>
      <c r="G125" s="387"/>
    </row>
    <row r="126" spans="2:7" ht="15.75" customHeight="1" x14ac:dyDescent="0.2">
      <c r="B126" s="375"/>
      <c r="C126" s="147" t="s">
        <v>772</v>
      </c>
      <c r="D126" s="147" t="s">
        <v>906</v>
      </c>
      <c r="E126" s="152" t="s">
        <v>874</v>
      </c>
      <c r="F126" s="149"/>
      <c r="G126" s="387"/>
    </row>
    <row r="127" spans="2:7" ht="15.75" customHeight="1" x14ac:dyDescent="0.2">
      <c r="B127" s="375"/>
      <c r="C127" s="147"/>
      <c r="D127" s="147" t="s">
        <v>907</v>
      </c>
      <c r="E127" s="152" t="s">
        <v>874</v>
      </c>
      <c r="F127" s="149"/>
      <c r="G127" s="387"/>
    </row>
    <row r="128" spans="2:7" ht="15.75" customHeight="1" x14ac:dyDescent="0.2">
      <c r="B128" s="375"/>
      <c r="C128" s="147"/>
      <c r="D128" s="147" t="s">
        <v>908</v>
      </c>
      <c r="E128" s="152" t="s">
        <v>874</v>
      </c>
      <c r="F128" s="149"/>
      <c r="G128" s="387"/>
    </row>
    <row r="129" spans="2:7" ht="15.75" customHeight="1" x14ac:dyDescent="0.2">
      <c r="B129" s="375"/>
      <c r="C129" s="147" t="s">
        <v>778</v>
      </c>
      <c r="D129" s="147" t="s">
        <v>777</v>
      </c>
      <c r="E129" s="151" t="s">
        <v>878</v>
      </c>
      <c r="F129" s="149"/>
      <c r="G129" s="387"/>
    </row>
    <row r="130" spans="2:7" ht="15.75" customHeight="1" x14ac:dyDescent="0.2">
      <c r="B130" s="375"/>
      <c r="C130" s="147"/>
      <c r="D130" s="147" t="s">
        <v>780</v>
      </c>
      <c r="E130" s="153" t="s">
        <v>878</v>
      </c>
      <c r="F130" s="149"/>
      <c r="G130" s="387"/>
    </row>
    <row r="131" spans="2:7" ht="15.75" customHeight="1" x14ac:dyDescent="0.2">
      <c r="B131" s="375"/>
      <c r="C131" s="147" t="s">
        <v>743</v>
      </c>
      <c r="D131" s="147" t="s">
        <v>781</v>
      </c>
      <c r="E131" s="148" t="s">
        <v>874</v>
      </c>
      <c r="F131" s="149"/>
      <c r="G131" s="387"/>
    </row>
    <row r="132" spans="2:7" ht="15.75" customHeight="1" x14ac:dyDescent="0.2">
      <c r="B132" s="375"/>
      <c r="C132" s="147" t="s">
        <v>779</v>
      </c>
      <c r="D132" s="147" t="s">
        <v>909</v>
      </c>
      <c r="E132" s="151" t="s">
        <v>874</v>
      </c>
      <c r="F132" s="149"/>
      <c r="G132" s="387"/>
    </row>
    <row r="133" spans="2:7" ht="15.75" customHeight="1" x14ac:dyDescent="0.2">
      <c r="B133" s="375"/>
      <c r="C133" s="147"/>
      <c r="D133" s="147" t="s">
        <v>910</v>
      </c>
      <c r="E133" s="154" t="s">
        <v>874</v>
      </c>
      <c r="F133" s="149"/>
      <c r="G133" s="387"/>
    </row>
    <row r="134" spans="2:7" ht="15.75" customHeight="1" x14ac:dyDescent="0.2">
      <c r="B134" s="375"/>
      <c r="C134" s="147" t="s">
        <v>736</v>
      </c>
      <c r="D134" s="147" t="s">
        <v>911</v>
      </c>
      <c r="E134" s="151" t="s">
        <v>878</v>
      </c>
      <c r="F134" s="149"/>
      <c r="G134" s="387"/>
    </row>
    <row r="135" spans="2:7" ht="15.75" customHeight="1" x14ac:dyDescent="0.2">
      <c r="B135" s="375"/>
      <c r="C135" s="147"/>
      <c r="D135" s="147" t="s">
        <v>912</v>
      </c>
      <c r="E135" s="153" t="s">
        <v>878</v>
      </c>
      <c r="F135" s="149"/>
      <c r="G135" s="387"/>
    </row>
    <row r="136" spans="2:7" ht="15.75" customHeight="1" x14ac:dyDescent="0.2">
      <c r="B136" s="376"/>
      <c r="C136" s="147" t="s">
        <v>766</v>
      </c>
      <c r="D136" s="147" t="s">
        <v>788</v>
      </c>
      <c r="E136" s="148" t="s">
        <v>874</v>
      </c>
      <c r="F136" s="149"/>
      <c r="G136" s="387"/>
    </row>
    <row r="137" spans="2:7" ht="15.75" customHeight="1" x14ac:dyDescent="0.2">
      <c r="B137" s="383" t="s">
        <v>913</v>
      </c>
      <c r="C137" s="147" t="s">
        <v>750</v>
      </c>
      <c r="D137" s="147" t="s">
        <v>791</v>
      </c>
      <c r="E137" s="148" t="s">
        <v>878</v>
      </c>
      <c r="F137" s="149"/>
      <c r="G137" s="387"/>
    </row>
    <row r="138" spans="2:7" ht="15.75" customHeight="1" x14ac:dyDescent="0.2">
      <c r="B138" s="375"/>
      <c r="C138" s="147" t="s">
        <v>873</v>
      </c>
      <c r="D138" s="147" t="s">
        <v>793</v>
      </c>
      <c r="E138" s="156" t="s">
        <v>874</v>
      </c>
      <c r="F138" s="149"/>
      <c r="G138" s="387"/>
    </row>
    <row r="139" spans="2:7" ht="15.75" customHeight="1" x14ac:dyDescent="0.2">
      <c r="B139" s="375"/>
      <c r="C139" s="147" t="s">
        <v>690</v>
      </c>
      <c r="D139" s="147" t="s">
        <v>914</v>
      </c>
      <c r="E139" s="156" t="s">
        <v>874</v>
      </c>
      <c r="F139" s="149"/>
      <c r="G139" s="387"/>
    </row>
    <row r="140" spans="2:7" ht="15.75" customHeight="1" x14ac:dyDescent="0.2">
      <c r="B140" s="375"/>
      <c r="C140" s="147"/>
      <c r="D140" s="147" t="s">
        <v>797</v>
      </c>
      <c r="E140" s="156" t="s">
        <v>905</v>
      </c>
      <c r="F140" s="149"/>
      <c r="G140" s="387"/>
    </row>
    <row r="141" spans="2:7" ht="15.75" customHeight="1" x14ac:dyDescent="0.2">
      <c r="B141" s="375"/>
      <c r="C141" s="147"/>
      <c r="D141" s="147" t="s">
        <v>915</v>
      </c>
      <c r="E141" s="156" t="s">
        <v>874</v>
      </c>
      <c r="F141" s="149"/>
      <c r="G141" s="387"/>
    </row>
    <row r="142" spans="2:7" ht="15.75" customHeight="1" x14ac:dyDescent="0.2">
      <c r="B142" s="375"/>
      <c r="C142" s="147" t="s">
        <v>749</v>
      </c>
      <c r="D142" s="147" t="s">
        <v>801</v>
      </c>
      <c r="E142" s="156" t="s">
        <v>872</v>
      </c>
      <c r="F142" s="149"/>
      <c r="G142" s="387"/>
    </row>
    <row r="143" spans="2:7" ht="15.75" customHeight="1" x14ac:dyDescent="0.2">
      <c r="B143" s="375"/>
      <c r="C143" s="147" t="s">
        <v>701</v>
      </c>
      <c r="D143" s="147" t="s">
        <v>916</v>
      </c>
      <c r="E143" s="151" t="s">
        <v>874</v>
      </c>
      <c r="F143" s="149"/>
      <c r="G143" s="387"/>
    </row>
    <row r="144" spans="2:7" ht="15.75" customHeight="1" x14ac:dyDescent="0.2">
      <c r="B144" s="376"/>
      <c r="C144" s="147" t="s">
        <v>766</v>
      </c>
      <c r="D144" s="147" t="s">
        <v>917</v>
      </c>
      <c r="E144" s="151" t="s">
        <v>874</v>
      </c>
      <c r="F144" s="149"/>
      <c r="G144" s="387"/>
    </row>
    <row r="145" spans="2:7" ht="15.75" customHeight="1" x14ac:dyDescent="0.2">
      <c r="B145" s="384" t="s">
        <v>918</v>
      </c>
      <c r="C145" s="147" t="s">
        <v>919</v>
      </c>
      <c r="D145" s="147" t="s">
        <v>920</v>
      </c>
      <c r="E145" s="148" t="s">
        <v>921</v>
      </c>
      <c r="F145" s="149"/>
      <c r="G145" s="387"/>
    </row>
    <row r="146" spans="2:7" ht="15.75" customHeight="1" x14ac:dyDescent="0.2">
      <c r="B146" s="375"/>
      <c r="C146" s="147" t="s">
        <v>262</v>
      </c>
      <c r="D146" s="147" t="s">
        <v>811</v>
      </c>
      <c r="E146" s="148" t="s">
        <v>922</v>
      </c>
      <c r="F146" s="149"/>
      <c r="G146" s="387"/>
    </row>
    <row r="147" spans="2:7" ht="15.75" customHeight="1" x14ac:dyDescent="0.2">
      <c r="B147" s="375"/>
      <c r="C147" s="147" t="s">
        <v>923</v>
      </c>
      <c r="D147" s="147" t="s">
        <v>814</v>
      </c>
      <c r="E147" s="148" t="s">
        <v>878</v>
      </c>
      <c r="F147" s="149"/>
      <c r="G147" s="387"/>
    </row>
    <row r="148" spans="2:7" ht="15.75" customHeight="1" x14ac:dyDescent="0.2">
      <c r="B148" s="376"/>
      <c r="C148" s="147" t="s">
        <v>924</v>
      </c>
      <c r="D148" s="147" t="s">
        <v>902</v>
      </c>
      <c r="E148" s="148" t="s">
        <v>922</v>
      </c>
      <c r="F148" s="149"/>
      <c r="G148" s="387"/>
    </row>
    <row r="149" spans="2:7" ht="15.75" customHeight="1" x14ac:dyDescent="0.2">
      <c r="B149" s="374" t="s">
        <v>925</v>
      </c>
      <c r="C149" s="147" t="s">
        <v>744</v>
      </c>
      <c r="D149" s="147" t="s">
        <v>818</v>
      </c>
      <c r="E149" s="151" t="s">
        <v>874</v>
      </c>
      <c r="F149" s="149"/>
      <c r="G149" s="387"/>
    </row>
    <row r="150" spans="2:7" ht="15.75" customHeight="1" x14ac:dyDescent="0.2">
      <c r="B150" s="375"/>
      <c r="C150" s="147"/>
      <c r="D150" s="147" t="s">
        <v>926</v>
      </c>
      <c r="E150" s="152" t="s">
        <v>874</v>
      </c>
      <c r="F150" s="149"/>
      <c r="G150" s="387"/>
    </row>
    <row r="151" spans="2:7" ht="15.75" customHeight="1" x14ac:dyDescent="0.2">
      <c r="B151" s="375"/>
      <c r="C151" s="147"/>
      <c r="D151" s="147" t="s">
        <v>927</v>
      </c>
      <c r="E151" s="152" t="s">
        <v>874</v>
      </c>
      <c r="F151" s="149"/>
      <c r="G151" s="387"/>
    </row>
    <row r="152" spans="2:7" ht="15.75" customHeight="1" x14ac:dyDescent="0.2">
      <c r="B152" s="375"/>
      <c r="C152" s="147"/>
      <c r="D152" s="147" t="s">
        <v>825</v>
      </c>
      <c r="E152" s="152" t="s">
        <v>874</v>
      </c>
      <c r="F152" s="149"/>
      <c r="G152" s="387"/>
    </row>
    <row r="153" spans="2:7" ht="15.75" customHeight="1" x14ac:dyDescent="0.2">
      <c r="B153" s="375"/>
      <c r="C153" s="147"/>
      <c r="D153" s="147" t="s">
        <v>928</v>
      </c>
      <c r="E153" s="152" t="s">
        <v>905</v>
      </c>
      <c r="F153" s="149"/>
      <c r="G153" s="387"/>
    </row>
    <row r="154" spans="2:7" ht="15.75" customHeight="1" x14ac:dyDescent="0.2">
      <c r="B154" s="375"/>
      <c r="C154" s="147"/>
      <c r="D154" s="147" t="s">
        <v>929</v>
      </c>
      <c r="E154" s="152" t="s">
        <v>874</v>
      </c>
      <c r="F154" s="149"/>
      <c r="G154" s="387"/>
    </row>
    <row r="155" spans="2:7" ht="15.75" customHeight="1" x14ac:dyDescent="0.2">
      <c r="B155" s="375"/>
      <c r="C155" s="147"/>
      <c r="D155" s="147" t="s">
        <v>930</v>
      </c>
      <c r="E155" s="153" t="s">
        <v>874</v>
      </c>
      <c r="F155" s="149"/>
      <c r="G155" s="387"/>
    </row>
    <row r="156" spans="2:7" ht="15.75" customHeight="1" x14ac:dyDescent="0.2">
      <c r="B156" s="375"/>
      <c r="C156" s="147" t="s">
        <v>675</v>
      </c>
      <c r="D156" s="147" t="s">
        <v>833</v>
      </c>
      <c r="E156" s="151" t="s">
        <v>931</v>
      </c>
      <c r="F156" s="149"/>
      <c r="G156" s="387"/>
    </row>
    <row r="157" spans="2:7" ht="15.75" customHeight="1" x14ac:dyDescent="0.2">
      <c r="B157" s="375"/>
      <c r="C157" s="147"/>
      <c r="D157" s="147" t="s">
        <v>932</v>
      </c>
      <c r="E157" s="152" t="s">
        <v>905</v>
      </c>
      <c r="F157" s="149"/>
      <c r="G157" s="387"/>
    </row>
    <row r="158" spans="2:7" ht="15.75" customHeight="1" x14ac:dyDescent="0.2">
      <c r="B158" s="375"/>
      <c r="C158" s="147"/>
      <c r="D158" s="147" t="s">
        <v>838</v>
      </c>
      <c r="E158" s="153" t="s">
        <v>872</v>
      </c>
      <c r="F158" s="149"/>
      <c r="G158" s="387"/>
    </row>
    <row r="159" spans="2:7" ht="15.75" customHeight="1" x14ac:dyDescent="0.2">
      <c r="B159" s="375"/>
      <c r="C159" s="147" t="s">
        <v>730</v>
      </c>
      <c r="D159" s="147" t="s">
        <v>933</v>
      </c>
      <c r="E159" s="151" t="s">
        <v>872</v>
      </c>
      <c r="F159" s="149"/>
      <c r="G159" s="387"/>
    </row>
    <row r="160" spans="2:7" ht="15.75" customHeight="1" x14ac:dyDescent="0.2">
      <c r="B160" s="375"/>
      <c r="C160" s="147"/>
      <c r="D160" s="147" t="s">
        <v>842</v>
      </c>
      <c r="E160" s="153" t="s">
        <v>872</v>
      </c>
      <c r="F160" s="149"/>
      <c r="G160" s="387"/>
    </row>
    <row r="161" spans="2:7" ht="15.75" customHeight="1" x14ac:dyDescent="0.2">
      <c r="B161" s="375"/>
      <c r="C161" s="147" t="s">
        <v>789</v>
      </c>
      <c r="D161" s="147" t="s">
        <v>934</v>
      </c>
      <c r="E161" s="148" t="s">
        <v>874</v>
      </c>
      <c r="F161" s="149"/>
      <c r="G161" s="387"/>
    </row>
    <row r="162" spans="2:7" ht="15.75" customHeight="1" x14ac:dyDescent="0.2">
      <c r="B162" s="375"/>
      <c r="C162" s="147" t="s">
        <v>747</v>
      </c>
      <c r="D162" s="147" t="s">
        <v>846</v>
      </c>
      <c r="E162" s="148" t="s">
        <v>905</v>
      </c>
      <c r="F162" s="149"/>
      <c r="G162" s="387"/>
    </row>
    <row r="163" spans="2:7" ht="15.75" customHeight="1" x14ac:dyDescent="0.2">
      <c r="B163" s="375"/>
      <c r="C163" s="147" t="s">
        <v>732</v>
      </c>
      <c r="D163" s="147" t="s">
        <v>848</v>
      </c>
      <c r="E163" s="156" t="s">
        <v>878</v>
      </c>
      <c r="F163" s="149"/>
      <c r="G163" s="387"/>
    </row>
    <row r="164" spans="2:7" ht="15.75" customHeight="1" x14ac:dyDescent="0.2">
      <c r="B164" s="375"/>
      <c r="C164" s="147" t="s">
        <v>690</v>
      </c>
      <c r="D164" s="147" t="s">
        <v>850</v>
      </c>
      <c r="E164" s="151" t="s">
        <v>874</v>
      </c>
      <c r="F164" s="149"/>
      <c r="G164" s="387"/>
    </row>
    <row r="165" spans="2:7" ht="15.75" customHeight="1" x14ac:dyDescent="0.2">
      <c r="B165" s="375"/>
      <c r="C165" s="147"/>
      <c r="D165" s="147" t="s">
        <v>935</v>
      </c>
      <c r="E165" s="152" t="s">
        <v>872</v>
      </c>
      <c r="F165" s="149"/>
      <c r="G165" s="387"/>
    </row>
    <row r="166" spans="2:7" ht="15.75" customHeight="1" x14ac:dyDescent="0.2">
      <c r="B166" s="375"/>
      <c r="C166" s="147"/>
      <c r="D166" s="147" t="s">
        <v>936</v>
      </c>
      <c r="E166" s="152" t="s">
        <v>937</v>
      </c>
      <c r="F166" s="149"/>
      <c r="G166" s="387"/>
    </row>
    <row r="167" spans="2:7" ht="15.75" customHeight="1" x14ac:dyDescent="0.2">
      <c r="B167" s="375"/>
      <c r="C167" s="147"/>
      <c r="D167" s="147" t="s">
        <v>853</v>
      </c>
      <c r="E167" s="152" t="s">
        <v>874</v>
      </c>
      <c r="F167" s="149"/>
      <c r="G167" s="387"/>
    </row>
    <row r="168" spans="2:7" ht="15.75" customHeight="1" x14ac:dyDescent="0.2">
      <c r="B168" s="375"/>
      <c r="C168" s="147"/>
      <c r="D168" s="147" t="s">
        <v>938</v>
      </c>
      <c r="E168" s="153" t="s">
        <v>922</v>
      </c>
      <c r="F168" s="149"/>
      <c r="G168" s="387"/>
    </row>
    <row r="169" spans="2:7" ht="15.75" customHeight="1" x14ac:dyDescent="0.2">
      <c r="B169" s="375"/>
      <c r="C169" s="147" t="s">
        <v>749</v>
      </c>
      <c r="D169" s="147" t="s">
        <v>939</v>
      </c>
      <c r="E169" s="155" t="s">
        <v>905</v>
      </c>
      <c r="F169" s="149"/>
      <c r="G169" s="387"/>
    </row>
    <row r="170" spans="2:7" ht="15.75" customHeight="1" x14ac:dyDescent="0.2">
      <c r="B170" s="375"/>
      <c r="C170" s="147" t="s">
        <v>783</v>
      </c>
      <c r="D170" s="147" t="s">
        <v>940</v>
      </c>
      <c r="E170" s="151" t="s">
        <v>874</v>
      </c>
      <c r="F170" s="149"/>
      <c r="G170" s="387"/>
    </row>
    <row r="171" spans="2:7" ht="15.75" customHeight="1" x14ac:dyDescent="0.2">
      <c r="B171" s="375"/>
      <c r="C171" s="147"/>
      <c r="D171" s="147" t="s">
        <v>941</v>
      </c>
      <c r="E171" s="152" t="s">
        <v>874</v>
      </c>
      <c r="F171" s="149"/>
      <c r="G171" s="387"/>
    </row>
    <row r="172" spans="2:7" ht="15.75" customHeight="1" x14ac:dyDescent="0.2">
      <c r="B172" s="375"/>
      <c r="C172" s="147"/>
      <c r="D172" s="147" t="s">
        <v>858</v>
      </c>
      <c r="E172" s="154" t="s">
        <v>921</v>
      </c>
      <c r="F172" s="149"/>
      <c r="G172" s="387"/>
    </row>
    <row r="173" spans="2:7" ht="15.75" customHeight="1" x14ac:dyDescent="0.2">
      <c r="B173" s="375"/>
      <c r="C173" s="147" t="s">
        <v>701</v>
      </c>
      <c r="D173" s="147" t="s">
        <v>942</v>
      </c>
      <c r="E173" s="151" t="s">
        <v>874</v>
      </c>
      <c r="F173" s="149"/>
      <c r="G173" s="387"/>
    </row>
    <row r="174" spans="2:7" ht="15.75" customHeight="1" x14ac:dyDescent="0.2">
      <c r="B174" s="375"/>
      <c r="C174" s="147"/>
      <c r="D174" s="147" t="s">
        <v>943</v>
      </c>
      <c r="E174" s="152" t="s">
        <v>874</v>
      </c>
      <c r="F174" s="149"/>
      <c r="G174" s="387"/>
    </row>
    <row r="175" spans="2:7" ht="15.75" customHeight="1" x14ac:dyDescent="0.2">
      <c r="B175" s="375"/>
      <c r="C175" s="147"/>
      <c r="D175" s="147" t="s">
        <v>944</v>
      </c>
      <c r="E175" s="154" t="s">
        <v>874</v>
      </c>
      <c r="F175" s="149"/>
      <c r="G175" s="387"/>
    </row>
    <row r="176" spans="2:7" ht="15.75" customHeight="1" x14ac:dyDescent="0.2">
      <c r="B176" s="375"/>
      <c r="C176" s="147" t="s">
        <v>766</v>
      </c>
      <c r="D176" s="147" t="s">
        <v>862</v>
      </c>
      <c r="E176" s="151" t="s">
        <v>874</v>
      </c>
      <c r="F176" s="149"/>
      <c r="G176" s="387"/>
    </row>
    <row r="177" spans="2:7" ht="15.75" customHeight="1" x14ac:dyDescent="0.2">
      <c r="B177" s="375"/>
      <c r="C177" s="147"/>
      <c r="D177" s="147" t="s">
        <v>945</v>
      </c>
      <c r="E177" s="153" t="s">
        <v>874</v>
      </c>
      <c r="F177" s="149"/>
      <c r="G177" s="387"/>
    </row>
    <row r="178" spans="2:7" ht="15.75" customHeight="1" x14ac:dyDescent="0.2">
      <c r="B178" s="376"/>
      <c r="C178" s="147" t="s">
        <v>946</v>
      </c>
      <c r="D178" s="147" t="s">
        <v>947</v>
      </c>
      <c r="E178" s="157" t="s">
        <v>889</v>
      </c>
      <c r="F178" s="158"/>
      <c r="G178" s="388"/>
    </row>
    <row r="179" spans="2:7" ht="15.75" customHeight="1" x14ac:dyDescent="0.2"/>
    <row r="180" spans="2:7" ht="15.75" customHeight="1" x14ac:dyDescent="0.2"/>
    <row r="181" spans="2:7" ht="15.75" customHeight="1" x14ac:dyDescent="0.2"/>
    <row r="182" spans="2:7" ht="15.75" customHeight="1" x14ac:dyDescent="0.2"/>
    <row r="183" spans="2:7" ht="15.75" customHeight="1" x14ac:dyDescent="0.2"/>
    <row r="184" spans="2:7" ht="15.75" customHeight="1" x14ac:dyDescent="0.2"/>
    <row r="185" spans="2:7" ht="15.75" customHeight="1" x14ac:dyDescent="0.2"/>
    <row r="186" spans="2:7" ht="15.75" customHeight="1" x14ac:dyDescent="0.2"/>
    <row r="187" spans="2:7" ht="15.75" customHeight="1" x14ac:dyDescent="0.2"/>
    <row r="188" spans="2:7" ht="15.75" customHeight="1" x14ac:dyDescent="0.2"/>
    <row r="189" spans="2:7" ht="15.75" customHeight="1" x14ac:dyDescent="0.2"/>
    <row r="190" spans="2:7" ht="15.75" customHeight="1" x14ac:dyDescent="0.2"/>
    <row r="191" spans="2:7" ht="15.75" customHeight="1" x14ac:dyDescent="0.2"/>
    <row r="192" spans="2:7"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25">
    <mergeCell ref="E36:E45"/>
    <mergeCell ref="E46:E53"/>
    <mergeCell ref="E54:E57"/>
    <mergeCell ref="E58:E87"/>
    <mergeCell ref="G104:G178"/>
    <mergeCell ref="B3:B6"/>
    <mergeCell ref="E3:E12"/>
    <mergeCell ref="B7:B11"/>
    <mergeCell ref="B12:B16"/>
    <mergeCell ref="E13:E35"/>
    <mergeCell ref="B17:B19"/>
    <mergeCell ref="B20:B24"/>
    <mergeCell ref="B149:B178"/>
    <mergeCell ref="B25:B29"/>
    <mergeCell ref="B30:B38"/>
    <mergeCell ref="B39:B52"/>
    <mergeCell ref="B53:B55"/>
    <mergeCell ref="B56:B60"/>
    <mergeCell ref="B61:B65"/>
    <mergeCell ref="B66:B73"/>
    <mergeCell ref="B92:B100"/>
    <mergeCell ref="B101:B124"/>
    <mergeCell ref="B125:B136"/>
    <mergeCell ref="B137:B144"/>
    <mergeCell ref="B145:B148"/>
  </mergeCells>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Inventario Activos</vt:lpstr>
      <vt:lpstr>Valoración Riesgos</vt:lpstr>
      <vt:lpstr>Proteccion Datos Personales</vt:lpstr>
      <vt:lpstr>Criterios CID</vt:lpstr>
      <vt:lpstr>Parametros</vt:lpstr>
      <vt:lpstr>Amenazas_Vulnerabildades</vt:lpstr>
      <vt:lpstr>'Criterios CID'!_ftn3</vt:lpstr>
      <vt:lpstr>'Criterios CID'!_ftnref1</vt:lpstr>
      <vt:lpstr>'Criterios CID'!_ftnref2</vt:lpstr>
      <vt:lpstr>'Criterios CID'!_ftnref3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luisc</dc:creator>
  <cp:lastModifiedBy>Jenny Johanna Carreno Arenales</cp:lastModifiedBy>
  <dcterms:created xsi:type="dcterms:W3CDTF">2020-11-04T01:38:13Z</dcterms:created>
  <dcterms:modified xsi:type="dcterms:W3CDTF">2023-12-19T21:10:56Z</dcterms:modified>
</cp:coreProperties>
</file>