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firstSheet="1" activeTab="1"/>
  </bookViews>
  <sheets>
    <sheet name="LISTAS" sheetId="1" state="hidden" r:id="rId1"/>
    <sheet name="Act. Estratégicas" sheetId="2" r:id="rId2"/>
  </sheets>
  <definedNames>
    <definedName name="_xlnm._FilterDatabase" localSheetId="1" hidden="1">'Act. Estratégicas'!$D$13:$BO$168</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workbook>
</file>

<file path=xl/calcChain.xml><?xml version="1.0" encoding="utf-8"?>
<calcChain xmlns="http://schemas.openxmlformats.org/spreadsheetml/2006/main">
  <c r="M167" i="2" l="1"/>
  <c r="S19" i="2" l="1"/>
  <c r="R19" i="2"/>
  <c r="Q19" i="2"/>
  <c r="Q33" i="2"/>
  <c r="S33" i="2" s="1"/>
  <c r="Q28" i="2"/>
  <c r="S28" i="2" s="1"/>
  <c r="Q27" i="2"/>
  <c r="S27" i="2" s="1"/>
  <c r="Q22" i="2"/>
  <c r="S22" i="2" s="1"/>
  <c r="Q93" i="2"/>
  <c r="S93" i="2" s="1"/>
  <c r="Q92" i="2"/>
  <c r="S92" i="2" s="1"/>
  <c r="Q91" i="2"/>
  <c r="S91" i="2" s="1"/>
  <c r="Q90" i="2"/>
  <c r="S90" i="2" s="1"/>
  <c r="Q166" i="2"/>
  <c r="S166" i="2" s="1"/>
  <c r="Q152" i="2"/>
  <c r="Q148" i="2"/>
  <c r="S148" i="2" s="1"/>
  <c r="Q149" i="2"/>
  <c r="S149" i="2" s="1"/>
  <c r="Q133" i="2"/>
  <c r="S133" i="2" s="1"/>
  <c r="Q78" i="2"/>
  <c r="S78" i="2" s="1"/>
  <c r="Q77" i="2"/>
  <c r="S77" i="2" s="1"/>
  <c r="Q76" i="2"/>
  <c r="S76" i="2" s="1"/>
  <c r="Q75" i="2"/>
  <c r="Q74" i="2"/>
  <c r="S74" i="2" s="1"/>
  <c r="Q73" i="2"/>
  <c r="S73" i="2" s="1"/>
  <c r="Q72" i="2"/>
  <c r="S72" i="2" s="1"/>
  <c r="Q65" i="2"/>
  <c r="S65" i="2" s="1"/>
  <c r="Q64" i="2"/>
  <c r="S64" i="2" s="1"/>
  <c r="Q63" i="2"/>
  <c r="S63" i="2" s="1"/>
  <c r="Q62" i="2"/>
  <c r="S62" i="2" s="1"/>
  <c r="Q61" i="2"/>
  <c r="S61" i="2" s="1"/>
  <c r="Q60" i="2"/>
  <c r="S60" i="2" s="1"/>
  <c r="Q55" i="2"/>
  <c r="S55" i="2" s="1"/>
  <c r="Q53" i="2"/>
  <c r="S53" i="2" s="1"/>
  <c r="Q47" i="2"/>
  <c r="S47" i="2" s="1"/>
  <c r="Q45" i="2"/>
  <c r="Q44" i="2"/>
  <c r="S44" i="2" s="1"/>
  <c r="Q43" i="2"/>
  <c r="S43" i="2" s="1"/>
  <c r="Q42" i="2"/>
  <c r="S42" i="2" s="1"/>
  <c r="Q41" i="2"/>
  <c r="S41" i="2" s="1"/>
  <c r="Q40" i="2"/>
  <c r="S40" i="2" s="1"/>
  <c r="Q39" i="2"/>
  <c r="S39" i="2" s="1"/>
  <c r="Q38" i="2"/>
  <c r="S38" i="2" s="1"/>
  <c r="Q37" i="2"/>
  <c r="S37" i="2" s="1"/>
  <c r="Q36" i="2"/>
  <c r="S36" i="2" s="1"/>
  <c r="L46" i="2"/>
  <c r="L134" i="2"/>
  <c r="G82" i="2"/>
  <c r="M33" i="2"/>
  <c r="M49" i="2"/>
  <c r="M28" i="2"/>
  <c r="S75" i="2" l="1"/>
  <c r="S152" i="2"/>
  <c r="R28" i="2"/>
  <c r="R33" i="2"/>
  <c r="S45" i="2"/>
  <c r="M55" i="2"/>
  <c r="R55" i="2" s="1"/>
  <c r="M53" i="2" l="1"/>
  <c r="R53" i="2" s="1"/>
  <c r="AJ156" i="2"/>
  <c r="M166" i="2"/>
  <c r="R166" i="2" s="1"/>
  <c r="M165" i="2"/>
  <c r="M164" i="2"/>
  <c r="M152" i="2"/>
  <c r="R152" i="2" s="1"/>
  <c r="M150" i="2"/>
  <c r="M149" i="2"/>
  <c r="R149" i="2" s="1"/>
  <c r="M148" i="2"/>
  <c r="R148" i="2" s="1"/>
  <c r="Q29" i="2" l="1"/>
  <c r="S29" i="2" s="1"/>
  <c r="M29" i="2"/>
  <c r="Q26" i="2"/>
  <c r="S26" i="2" s="1"/>
  <c r="M26" i="2"/>
  <c r="M22" i="2"/>
  <c r="R22" i="2" s="1"/>
  <c r="R29" i="2" l="1"/>
  <c r="R26" i="2"/>
  <c r="M77" i="2"/>
  <c r="R77" i="2" s="1"/>
  <c r="BA134" i="2" l="1"/>
  <c r="BB134" i="2"/>
  <c r="BC134" i="2"/>
  <c r="BD134" i="2"/>
  <c r="BA137" i="2"/>
  <c r="BB137" i="2"/>
  <c r="BC137" i="2"/>
  <c r="BD137" i="2"/>
  <c r="BE137" i="2"/>
  <c r="BF137" i="2"/>
  <c r="BG137" i="2"/>
  <c r="BA147" i="2"/>
  <c r="BB147" i="2"/>
  <c r="BC147" i="2"/>
  <c r="BD147" i="2"/>
  <c r="BE147" i="2"/>
  <c r="BF147" i="2"/>
  <c r="BG147" i="2"/>
  <c r="BA168" i="2"/>
  <c r="BB168" i="2"/>
  <c r="BC168" i="2"/>
  <c r="BD168" i="2"/>
  <c r="BA79" i="2"/>
  <c r="BB79" i="2"/>
  <c r="BC79" i="2"/>
  <c r="BD79" i="2"/>
  <c r="BE79" i="2"/>
  <c r="BF79" i="2"/>
  <c r="BG79" i="2"/>
  <c r="M65" i="2"/>
  <c r="R65" i="2" s="1"/>
  <c r="M64" i="2"/>
  <c r="R64" i="2" s="1"/>
  <c r="M63" i="2"/>
  <c r="R63" i="2" s="1"/>
  <c r="M62" i="2"/>
  <c r="R62" i="2" s="1"/>
  <c r="M61" i="2"/>
  <c r="R61" i="2" s="1"/>
  <c r="M60" i="2"/>
  <c r="R60" i="2" s="1"/>
  <c r="M59" i="2"/>
  <c r="M58" i="2"/>
  <c r="M74" i="2" l="1"/>
  <c r="R74" i="2" s="1"/>
  <c r="M78" i="2" l="1"/>
  <c r="R78" i="2" s="1"/>
  <c r="M73" i="2"/>
  <c r="R73" i="2" s="1"/>
  <c r="M72" i="2" l="1"/>
  <c r="R72" i="2" s="1"/>
  <c r="M75" i="2"/>
  <c r="R75" i="2" s="1"/>
  <c r="M76" i="2"/>
  <c r="R76" i="2" s="1"/>
  <c r="Q150" i="2" l="1"/>
  <c r="Q153" i="2"/>
  <c r="M153" i="2"/>
  <c r="M154" i="2"/>
  <c r="M130" i="2"/>
  <c r="M133" i="2"/>
  <c r="R133" i="2" s="1"/>
  <c r="M132" i="2"/>
  <c r="R150" i="2" l="1"/>
  <c r="R153" i="2"/>
  <c r="S153" i="2"/>
  <c r="S150" i="2"/>
  <c r="M110" i="2" l="1"/>
  <c r="M109" i="2"/>
  <c r="L95" i="2" l="1"/>
  <c r="L99" i="2"/>
  <c r="L56" i="2"/>
  <c r="L19" i="2"/>
  <c r="L66" i="2"/>
  <c r="M44" i="2"/>
  <c r="R44" i="2" s="1"/>
  <c r="M43" i="2"/>
  <c r="R43" i="2" s="1"/>
  <c r="M42" i="2"/>
  <c r="R42" i="2" s="1"/>
  <c r="M41" i="2"/>
  <c r="R41" i="2" s="1"/>
  <c r="M40" i="2"/>
  <c r="R40" i="2" s="1"/>
  <c r="M39" i="2"/>
  <c r="R39" i="2" s="1"/>
  <c r="M38" i="2"/>
  <c r="R38" i="2" s="1"/>
  <c r="M37" i="2"/>
  <c r="R37" i="2" s="1"/>
  <c r="M94" i="2"/>
  <c r="M93" i="2"/>
  <c r="R93" i="2" s="1"/>
  <c r="M92" i="2"/>
  <c r="R92" i="2" s="1"/>
  <c r="M91" i="2"/>
  <c r="R91" i="2" s="1"/>
  <c r="M90" i="2"/>
  <c r="R90" i="2" s="1"/>
  <c r="M89" i="2"/>
  <c r="Q69" i="2" l="1"/>
  <c r="S69" i="2" s="1"/>
  <c r="M69" i="2"/>
  <c r="M36" i="2"/>
  <c r="R36" i="2" s="1"/>
  <c r="M35" i="2"/>
  <c r="M34" i="2"/>
  <c r="R69" i="2" l="1"/>
  <c r="M15" i="2" l="1"/>
  <c r="M27" i="2" l="1"/>
  <c r="R27" i="2" s="1"/>
  <c r="Q23" i="2"/>
  <c r="M23" i="2"/>
  <c r="S23" i="2" l="1"/>
  <c r="R23" i="2"/>
  <c r="M17" i="2" l="1"/>
  <c r="M18" i="2"/>
  <c r="M16" i="2"/>
  <c r="Q35" i="2" l="1"/>
  <c r="S35" i="2" s="1"/>
  <c r="Q34" i="2"/>
  <c r="Q32" i="2"/>
  <c r="M32" i="2"/>
  <c r="Q31" i="2"/>
  <c r="S31" i="2" s="1"/>
  <c r="M31" i="2"/>
  <c r="R34" i="2" l="1"/>
  <c r="S34" i="2"/>
  <c r="S32" i="2"/>
  <c r="R31" i="2"/>
  <c r="R35" i="2"/>
  <c r="R32" i="2"/>
  <c r="BM79" i="2"/>
  <c r="BL79" i="2"/>
  <c r="BI79" i="2"/>
  <c r="BH79" i="2"/>
  <c r="AZ79" i="2"/>
  <c r="AW79" i="2"/>
  <c r="AV79" i="2"/>
  <c r="AS79" i="2"/>
  <c r="AR79" i="2"/>
  <c r="AO79" i="2"/>
  <c r="AN79" i="2"/>
  <c r="AK79" i="2"/>
  <c r="AJ79" i="2"/>
  <c r="AG79" i="2"/>
  <c r="AF79" i="2"/>
  <c r="AC79" i="2"/>
  <c r="AB79" i="2"/>
  <c r="Y79" i="2"/>
  <c r="X79" i="2"/>
  <c r="U79" i="2"/>
  <c r="T79" i="2"/>
  <c r="L79" i="2"/>
  <c r="J79" i="2"/>
  <c r="BM168" i="2"/>
  <c r="BL168" i="2"/>
  <c r="BI168" i="2"/>
  <c r="BH168" i="2"/>
  <c r="BE168" i="2"/>
  <c r="AZ168" i="2"/>
  <c r="AW168" i="2"/>
  <c r="AV168" i="2"/>
  <c r="AS168" i="2"/>
  <c r="AR168" i="2"/>
  <c r="AO168" i="2"/>
  <c r="AN168" i="2"/>
  <c r="AK168" i="2"/>
  <c r="AJ168" i="2"/>
  <c r="AG168" i="2"/>
  <c r="AF168" i="2"/>
  <c r="AC168" i="2"/>
  <c r="AB168" i="2"/>
  <c r="Y168" i="2"/>
  <c r="X168" i="2"/>
  <c r="U168" i="2"/>
  <c r="T168" i="2"/>
  <c r="L168" i="2"/>
  <c r="J168" i="2"/>
  <c r="Q167" i="2"/>
  <c r="S167" i="2" s="1"/>
  <c r="Q165" i="2"/>
  <c r="R165" i="2" s="1"/>
  <c r="Q164" i="2"/>
  <c r="G159" i="2"/>
  <c r="BM155" i="2"/>
  <c r="L155" i="2"/>
  <c r="J155" i="2"/>
  <c r="Q154" i="2"/>
  <c r="BM151" i="2"/>
  <c r="L151" i="2"/>
  <c r="J151" i="2"/>
  <c r="BM147" i="2"/>
  <c r="BL147" i="2"/>
  <c r="BI147" i="2"/>
  <c r="BH147" i="2"/>
  <c r="AZ147" i="2"/>
  <c r="AW147" i="2"/>
  <c r="AV147" i="2"/>
  <c r="AS147" i="2"/>
  <c r="AR147" i="2"/>
  <c r="AO147" i="2"/>
  <c r="AN147" i="2"/>
  <c r="AK147" i="2"/>
  <c r="AJ147" i="2"/>
  <c r="AG147" i="2"/>
  <c r="AF147" i="2"/>
  <c r="AC147" i="2"/>
  <c r="AB147" i="2"/>
  <c r="Y147" i="2"/>
  <c r="X147" i="2"/>
  <c r="U147" i="2"/>
  <c r="T147" i="2"/>
  <c r="L147" i="2"/>
  <c r="J147" i="2"/>
  <c r="Q146" i="2"/>
  <c r="S146" i="2" s="1"/>
  <c r="M146" i="2"/>
  <c r="Q145" i="2"/>
  <c r="M145" i="2"/>
  <c r="G140" i="2"/>
  <c r="BM137" i="2"/>
  <c r="BL137" i="2"/>
  <c r="BI137" i="2"/>
  <c r="BH137" i="2"/>
  <c r="AZ137" i="2"/>
  <c r="AW137" i="2"/>
  <c r="AV137" i="2"/>
  <c r="AS137" i="2"/>
  <c r="AR137" i="2"/>
  <c r="AO137" i="2"/>
  <c r="AK137" i="2"/>
  <c r="AJ137" i="2"/>
  <c r="AG137" i="2"/>
  <c r="AF137" i="2"/>
  <c r="AC137" i="2"/>
  <c r="AB137" i="2"/>
  <c r="Y137" i="2"/>
  <c r="X137" i="2"/>
  <c r="U137" i="2"/>
  <c r="T137" i="2"/>
  <c r="L137" i="2"/>
  <c r="J137" i="2"/>
  <c r="Q136" i="2"/>
  <c r="S136" i="2" s="1"/>
  <c r="M136" i="2"/>
  <c r="Q135" i="2"/>
  <c r="S135" i="2" s="1"/>
  <c r="M135" i="2"/>
  <c r="BM134" i="2"/>
  <c r="BL134" i="2"/>
  <c r="BI134" i="2"/>
  <c r="BH134" i="2"/>
  <c r="BE134" i="2"/>
  <c r="AZ134" i="2"/>
  <c r="AW134" i="2"/>
  <c r="AV134" i="2"/>
  <c r="AS134" i="2"/>
  <c r="AR134" i="2"/>
  <c r="AO134" i="2"/>
  <c r="AN134" i="2"/>
  <c r="AK134" i="2"/>
  <c r="AJ134" i="2"/>
  <c r="AG134" i="2"/>
  <c r="AF134" i="2"/>
  <c r="AC134" i="2"/>
  <c r="AB134" i="2"/>
  <c r="Y134" i="2"/>
  <c r="X134" i="2"/>
  <c r="U134" i="2"/>
  <c r="T134" i="2"/>
  <c r="J134" i="2"/>
  <c r="Q132" i="2"/>
  <c r="S132" i="2" s="1"/>
  <c r="Q131" i="2"/>
  <c r="M131" i="2"/>
  <c r="Q130" i="2"/>
  <c r="G125" i="2"/>
  <c r="BM121" i="2"/>
  <c r="L121" i="2"/>
  <c r="J121" i="2"/>
  <c r="Q120" i="2"/>
  <c r="M120" i="2"/>
  <c r="BM119" i="2"/>
  <c r="L119" i="2"/>
  <c r="J119" i="2"/>
  <c r="Q118" i="2"/>
  <c r="S118" i="2" s="1"/>
  <c r="M118" i="2"/>
  <c r="Q117" i="2"/>
  <c r="M117" i="2"/>
  <c r="Q116" i="2"/>
  <c r="S116" i="2" s="1"/>
  <c r="M116" i="2"/>
  <c r="BM115" i="2"/>
  <c r="L115" i="2"/>
  <c r="J115" i="2"/>
  <c r="Q114" i="2"/>
  <c r="S114" i="2" s="1"/>
  <c r="M114" i="2"/>
  <c r="Q113" i="2"/>
  <c r="M113" i="2"/>
  <c r="Q112" i="2"/>
  <c r="S112" i="2" s="1"/>
  <c r="M112" i="2"/>
  <c r="BM111" i="2"/>
  <c r="L111" i="2"/>
  <c r="J111" i="2"/>
  <c r="Q110" i="2"/>
  <c r="Q109" i="2"/>
  <c r="S109" i="2" s="1"/>
  <c r="Q108" i="2"/>
  <c r="M108" i="2"/>
  <c r="G103" i="2"/>
  <c r="BM99" i="2"/>
  <c r="J99" i="2"/>
  <c r="Q98" i="2"/>
  <c r="S98" i="2" s="1"/>
  <c r="M98" i="2"/>
  <c r="Q97" i="2"/>
  <c r="S97" i="2" s="1"/>
  <c r="M97" i="2"/>
  <c r="Q96" i="2"/>
  <c r="M96" i="2"/>
  <c r="BM95" i="2"/>
  <c r="J95" i="2"/>
  <c r="Q94" i="2"/>
  <c r="S94" i="2" s="1"/>
  <c r="Q89" i="2"/>
  <c r="S89" i="2" s="1"/>
  <c r="Q88" i="2"/>
  <c r="S88" i="2" s="1"/>
  <c r="M88" i="2"/>
  <c r="Q87" i="2"/>
  <c r="M87" i="2"/>
  <c r="BM71" i="2"/>
  <c r="L71" i="2"/>
  <c r="J71" i="2"/>
  <c r="Q70" i="2"/>
  <c r="S70" i="2" s="1"/>
  <c r="M70" i="2"/>
  <c r="Q68" i="2"/>
  <c r="S68" i="2" s="1"/>
  <c r="M68" i="2"/>
  <c r="Q67" i="2"/>
  <c r="S67" i="2" s="1"/>
  <c r="M67" i="2"/>
  <c r="BM66" i="2"/>
  <c r="J66" i="2"/>
  <c r="Q59" i="2"/>
  <c r="S59" i="2" s="1"/>
  <c r="Q58" i="2"/>
  <c r="S58" i="2" s="1"/>
  <c r="Q57" i="2"/>
  <c r="M57" i="2"/>
  <c r="Q54" i="2"/>
  <c r="S54" i="2" s="1"/>
  <c r="M54" i="2"/>
  <c r="Q52" i="2"/>
  <c r="S52" i="2" s="1"/>
  <c r="M52" i="2"/>
  <c r="Q51" i="2"/>
  <c r="M51" i="2"/>
  <c r="BM56" i="2"/>
  <c r="J56" i="2"/>
  <c r="Q50" i="2"/>
  <c r="S50" i="2" s="1"/>
  <c r="M50" i="2"/>
  <c r="Q48" i="2"/>
  <c r="M48" i="2"/>
  <c r="M47" i="2"/>
  <c r="R47" i="2" s="1"/>
  <c r="Q30" i="2"/>
  <c r="M30" i="2"/>
  <c r="Q25" i="2"/>
  <c r="S25" i="2" s="1"/>
  <c r="M25" i="2"/>
  <c r="M45" i="2"/>
  <c r="R45" i="2" s="1"/>
  <c r="BM46" i="2"/>
  <c r="J46" i="2"/>
  <c r="Q24" i="2"/>
  <c r="M24" i="2"/>
  <c r="Q21" i="2"/>
  <c r="S21" i="2" s="1"/>
  <c r="M21" i="2"/>
  <c r="Q20" i="2"/>
  <c r="M20" i="2"/>
  <c r="BM19" i="2"/>
  <c r="J19" i="2"/>
  <c r="G10" i="2"/>
  <c r="L132" i="1"/>
  <c r="I132" i="1"/>
  <c r="L131" i="1"/>
  <c r="I131" i="1"/>
  <c r="L130" i="1"/>
  <c r="I130" i="1"/>
  <c r="L129" i="1"/>
  <c r="I129" i="1"/>
  <c r="L128" i="1"/>
  <c r="I128" i="1"/>
  <c r="L127" i="1"/>
  <c r="I127" i="1"/>
  <c r="L126" i="1"/>
  <c r="I126" i="1"/>
  <c r="L125" i="1"/>
  <c r="I125" i="1"/>
  <c r="L124" i="1"/>
  <c r="I124" i="1"/>
  <c r="L123" i="1"/>
  <c r="I123" i="1"/>
  <c r="L122" i="1"/>
  <c r="I122" i="1"/>
  <c r="L121" i="1"/>
  <c r="I121" i="1"/>
  <c r="L120" i="1"/>
  <c r="I120" i="1"/>
  <c r="B120" i="1"/>
  <c r="L119" i="1"/>
  <c r="I119" i="1"/>
  <c r="B119" i="1"/>
  <c r="L118" i="1"/>
  <c r="I118" i="1"/>
  <c r="B118" i="1"/>
  <c r="L117" i="1"/>
  <c r="I117" i="1"/>
  <c r="B117" i="1"/>
  <c r="L116" i="1"/>
  <c r="I116" i="1"/>
  <c r="B116" i="1"/>
  <c r="L115" i="1"/>
  <c r="I115" i="1"/>
  <c r="B115" i="1"/>
  <c r="L114" i="1"/>
  <c r="I114" i="1"/>
  <c r="B114" i="1"/>
  <c r="L113" i="1"/>
  <c r="I113" i="1"/>
  <c r="B113" i="1"/>
  <c r="S48" i="2" l="1"/>
  <c r="Q56" i="2"/>
  <c r="S57" i="2"/>
  <c r="S66" i="2" s="1"/>
  <c r="Q66" i="2"/>
  <c r="R164" i="2"/>
  <c r="Q168" i="2"/>
  <c r="Q46" i="2"/>
  <c r="S56" i="2"/>
  <c r="S130" i="2"/>
  <c r="Q134" i="2"/>
  <c r="S154" i="2"/>
  <c r="Q155" i="2"/>
  <c r="M147" i="2"/>
  <c r="R97" i="2"/>
  <c r="R113" i="2"/>
  <c r="R117" i="2"/>
  <c r="R136" i="2"/>
  <c r="R146" i="2"/>
  <c r="R58" i="2"/>
  <c r="R110" i="2"/>
  <c r="R132" i="2"/>
  <c r="Q151" i="2"/>
  <c r="R89" i="2"/>
  <c r="Q147" i="2"/>
  <c r="Q79" i="2"/>
  <c r="R52" i="2"/>
  <c r="R94" i="2"/>
  <c r="S137" i="2"/>
  <c r="S51" i="2"/>
  <c r="S117" i="2"/>
  <c r="S119" i="2" s="1"/>
  <c r="Q99" i="2"/>
  <c r="Q95" i="2"/>
  <c r="Q121" i="2"/>
  <c r="R154" i="2"/>
  <c r="R50" i="2"/>
  <c r="R51" i="2"/>
  <c r="Q137" i="2"/>
  <c r="S71" i="2"/>
  <c r="R88" i="2"/>
  <c r="R98" i="2"/>
  <c r="S110" i="2"/>
  <c r="R59" i="2"/>
  <c r="R167" i="2"/>
  <c r="R168" i="2" s="1"/>
  <c r="S113" i="2"/>
  <c r="S115" i="2" s="1"/>
  <c r="Q119" i="2"/>
  <c r="R131" i="2"/>
  <c r="R135" i="2"/>
  <c r="Q111" i="2"/>
  <c r="R145" i="2"/>
  <c r="S165" i="2"/>
  <c r="Q71" i="2"/>
  <c r="R108" i="2"/>
  <c r="R120" i="2"/>
  <c r="R30" i="2"/>
  <c r="R48" i="2"/>
  <c r="R68" i="2"/>
  <c r="S108" i="2"/>
  <c r="S120" i="2"/>
  <c r="R54" i="2"/>
  <c r="R57" i="2"/>
  <c r="R66" i="2" s="1"/>
  <c r="R96" i="2"/>
  <c r="R130" i="2"/>
  <c r="R134" i="2" s="1"/>
  <c r="R20" i="2"/>
  <c r="R24" i="2"/>
  <c r="R46" i="2" s="1"/>
  <c r="S151" i="2"/>
  <c r="S20" i="2"/>
  <c r="S24" i="2"/>
  <c r="S30" i="2"/>
  <c r="Q115" i="2"/>
  <c r="R21" i="2"/>
  <c r="R25" i="2"/>
  <c r="S96" i="2"/>
  <c r="S99" i="2" s="1"/>
  <c r="R112" i="2"/>
  <c r="R114" i="2"/>
  <c r="S131" i="2"/>
  <c r="S145" i="2"/>
  <c r="S147" i="2" s="1"/>
  <c r="S164" i="2"/>
  <c r="R87" i="2"/>
  <c r="S79" i="2"/>
  <c r="R67" i="2"/>
  <c r="R70" i="2"/>
  <c r="S87" i="2"/>
  <c r="S95" i="2" s="1"/>
  <c r="R109" i="2"/>
  <c r="R116" i="2"/>
  <c r="R118" i="2"/>
  <c r="R151" i="2"/>
  <c r="S155" i="2"/>
  <c r="R56" i="2" l="1"/>
  <c r="S46" i="2"/>
  <c r="S134" i="2"/>
  <c r="R147" i="2"/>
  <c r="R137" i="2"/>
  <c r="R121" i="2"/>
  <c r="R99" i="2"/>
  <c r="R111" i="2"/>
  <c r="S111" i="2"/>
  <c r="S121" i="2"/>
  <c r="R79" i="2"/>
  <c r="R71" i="2"/>
  <c r="R95" i="2"/>
  <c r="R155" i="2"/>
  <c r="S168" i="2"/>
  <c r="R115" i="2"/>
  <c r="R119" i="2"/>
</calcChain>
</file>

<file path=xl/comments1.xml><?xml version="1.0" encoding="utf-8"?>
<comments xmlns="http://schemas.openxmlformats.org/spreadsheetml/2006/main">
  <authors>
    <author/>
  </authors>
  <commentList>
    <comment ref="P123" authorId="0" shapeId="0">
      <text>
        <r>
          <rPr>
            <sz val="11"/>
            <color theme="1"/>
            <rFont val="Arial"/>
            <family val="2"/>
          </rPr>
          <t>======
ID#AAAAWciRFAU
Familia    (2022-03-03 21:45:33)
Se va a revisar la necesidad de crear otro indicador más acorde con la meta</t>
        </r>
      </text>
    </comment>
    <comment ref="Q123" authorId="0" shapeId="0">
      <text>
        <r>
          <rPr>
            <sz val="11"/>
            <color theme="1"/>
            <rFont val="Arial"/>
            <family val="2"/>
          </rPr>
          <t>======
ID#AAAAWciRE_c
Familia    (2022-03-03 21:45:33)
Se va a revisar la necesidad de crear otro indicador más acorde con la meta</t>
        </r>
      </text>
    </comment>
    <comment ref="O126" authorId="0" shapeId="0">
      <text>
        <r>
          <rPr>
            <sz val="11"/>
            <color theme="1"/>
            <rFont val="Arial"/>
            <family val="2"/>
          </rPr>
          <t>======
ID#AAAAWciRFAA
Familia    (2022-03-03 21:45:33)
Pendiente su reprogamación en SUIFP</t>
        </r>
      </text>
    </comment>
    <comment ref="R129" authorId="0" shapeId="0">
      <text>
        <r>
          <rPr>
            <sz val="11"/>
            <color theme="1"/>
            <rFont val="Arial"/>
            <family val="2"/>
          </rPr>
          <t>======
ID#AAAAWciRFAE
Familia    (2022-03-03 21:45:33)
Se va a revisar la necesidad de crear otro indicador más acorde con la meta</t>
        </r>
      </text>
    </comment>
    <comment ref="U130" authorId="0" shapeId="0">
      <text>
        <r>
          <rPr>
            <sz val="11"/>
            <color theme="1"/>
            <rFont val="Arial"/>
            <family val="2"/>
          </rPr>
          <t>======
ID#AAAAWciRFAI
Familia    (2022-03-03 21:45:33)
Pendiente su reprogamación en SUIFP</t>
        </r>
      </text>
    </comment>
  </commentList>
</comments>
</file>

<file path=xl/comments2.xml><?xml version="1.0" encoding="utf-8"?>
<comments xmlns="http://schemas.openxmlformats.org/spreadsheetml/2006/main">
  <authors>
    <author/>
  </authors>
  <commentList>
    <comment ref="I13" authorId="0" shapeId="0">
      <text>
        <r>
          <rPr>
            <sz val="11"/>
            <color theme="1"/>
            <rFont val="Arial"/>
            <family val="2"/>
          </rPr>
          <t>======
ID#AAAAWciRE_U
Familia    (2022-03-03 21:45:33)
Moví esta columna para acá</t>
        </r>
      </text>
    </comment>
    <comment ref="J13" authorId="0" shapeId="0">
      <text>
        <r>
          <rPr>
            <sz val="11"/>
            <color theme="1"/>
            <rFont val="Arial"/>
            <family val="2"/>
          </rPr>
          <t>======
ID#AAAAWciRE_0
Familia    (2022-03-03 21:45:33)
Nueva columna</t>
        </r>
      </text>
    </comment>
    <comment ref="J85" authorId="0" shapeId="0">
      <text>
        <r>
          <rPr>
            <sz val="11"/>
            <color theme="1"/>
            <rFont val="Arial"/>
            <family val="2"/>
          </rPr>
          <t>======
ID#AAAAWciRE_4
Familia    (2022-03-03 21:45:33)
Nueva columna</t>
        </r>
      </text>
    </comment>
    <comment ref="J106" authorId="0" shapeId="0">
      <text>
        <r>
          <rPr>
            <sz val="11"/>
            <color theme="1"/>
            <rFont val="Arial"/>
            <family val="2"/>
          </rPr>
          <t>======
ID#AAAAWciRE_8
Familia    (2022-03-03 21:45:33)
Nueva columna</t>
        </r>
      </text>
    </comment>
    <comment ref="J128" authorId="0" shapeId="0">
      <text>
        <r>
          <rPr>
            <sz val="11"/>
            <color theme="1"/>
            <rFont val="Arial"/>
            <family val="2"/>
          </rPr>
          <t>======
ID#AAAAWciRE_s
Familia    (2022-03-03 21:45:33)
Nueva columna</t>
        </r>
      </text>
    </comment>
    <comment ref="J143" authorId="0" shapeId="0">
      <text>
        <r>
          <rPr>
            <sz val="11"/>
            <color theme="1"/>
            <rFont val="Arial"/>
            <family val="2"/>
          </rPr>
          <t>======
ID#AAAAWciRE_g
Familia    (2022-03-03 21:45:33)
Nueva columna</t>
        </r>
      </text>
    </comment>
    <comment ref="J162" authorId="0" shapeId="0">
      <text>
        <r>
          <rPr>
            <sz val="11"/>
            <color theme="1"/>
            <rFont val="Arial"/>
            <family val="2"/>
          </rPr>
          <t>======
ID#AAAAWciRFAQ
Familia    (2022-03-03 21:45:33)
Nueva columna</t>
        </r>
      </text>
    </comment>
  </commentList>
</comments>
</file>

<file path=xl/sharedStrings.xml><?xml version="1.0" encoding="utf-8"?>
<sst xmlns="http://schemas.openxmlformats.org/spreadsheetml/2006/main" count="1664" uniqueCount="750">
  <si>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</si>
  <si>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</si>
  <si>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</si>
  <si>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</si>
  <si>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</si>
  <si>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</si>
  <si>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</si>
  <si>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</si>
  <si>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</si>
  <si>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</si>
  <si>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</si>
  <si>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</si>
  <si>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</si>
  <si>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</si>
  <si>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</si>
  <si>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</si>
  <si>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</si>
  <si>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</si>
  <si>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</si>
  <si>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</si>
  <si>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</si>
  <si>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</si>
  <si>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</si>
  <si>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</si>
  <si>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</si>
  <si>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</si>
  <si>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</si>
  <si>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</si>
  <si>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</si>
  <si>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</si>
  <si>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</si>
  <si>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</si>
  <si>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</si>
  <si>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</si>
  <si>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</si>
  <si>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</si>
  <si>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</si>
  <si>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</si>
  <si>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</si>
  <si>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</si>
  <si>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</si>
  <si>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</si>
  <si>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</si>
  <si>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</si>
  <si>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</si>
  <si>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</si>
  <si>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</si>
  <si>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</si>
  <si>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</si>
  <si>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</si>
  <si>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</si>
  <si>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</si>
  <si>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</si>
  <si>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</si>
  <si>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</si>
  <si>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</si>
  <si>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</si>
  <si>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</si>
  <si>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</si>
  <si>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</si>
  <si>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</si>
  <si>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</si>
  <si>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PINAR - Plan de Acción de Gestión del Cambio</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</si>
  <si>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</si>
  <si>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</si>
  <si>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</si>
  <si>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instrumentos archivisticos y demás documentos de Gestión documental</t>
  </si>
  <si>
    <t>7639 Beneficiar 250 estímulos, apoyos concertados y alianzas estratégicas para dinamizar la estrategia sectorial dirigida a fomentar los procesos patrimoniales de la ciudad</t>
  </si>
  <si>
    <t>Gestión Ambiental (Componente)</t>
  </si>
  <si>
    <t>Comunicación Estratégica</t>
  </si>
  <si>
    <t xml:space="preserve">PINAR -Plan actualización, parametrización, capacitación y puesta en marcha de la herramienta tecnológica integral de gestión documental orfeo. </t>
  </si>
  <si>
    <t>7639 Gestionar tres (3) declaratorias de patrimonio cultural inmaterial del orden distrital</t>
  </si>
  <si>
    <t>13.Seguimiento y evaluación del desempeño institucional</t>
  </si>
  <si>
    <t>Atención a la Ciudadanía</t>
  </si>
  <si>
    <t xml:space="preserve">PINAR -Plan para la aplicación de tablas de valoración y retención de documentos y digitalización de los archivos de gestión de mayor consulta. </t>
  </si>
  <si>
    <t>7639 Realizar un (1) proceso de diagnóstico, identificación y documentación de manifestaciones de patrimonio cultural</t>
  </si>
  <si>
    <t>14.Gestión documental</t>
  </si>
  <si>
    <t>Protección e Intervención del Patrimonio Cultural</t>
  </si>
  <si>
    <t>Programa de Gestión Documental-PGD</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</si>
  <si>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</si>
  <si>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</si>
  <si>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</si>
  <si>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Documental-PGD/MOREQ</t>
  </si>
  <si>
    <t>7649 Generar la activación de un (1) parque arqueológico de la Hacienda El Carmen (Usme) integrando borde urbano y rural de Bogotá</t>
  </si>
  <si>
    <t>16.Gestión de la Información Estadística</t>
  </si>
  <si>
    <t>Gestión Territorial del Patrimonio Cultural</t>
  </si>
  <si>
    <t>PGD/Programa específico de documentos electronicos de archivo.</t>
  </si>
  <si>
    <t>7649 Gestionar una (1) declaratoria de Sumapaz como Patrimonio de la Humanidad por la Unesco</t>
  </si>
  <si>
    <t>17.Gestión del conocimiento y la innovación</t>
  </si>
  <si>
    <t>Gestión del Talento Humano</t>
  </si>
  <si>
    <t>Plan SIC/capacitación y sensibilización</t>
  </si>
  <si>
    <t>7649 Formular cuatro (4) instrumentos de planeación territorial en entornos patrimoniales como determinante del ordenamiento territorial de Bogotá.</t>
  </si>
  <si>
    <t>18.Control interno</t>
  </si>
  <si>
    <t>Gestión Financiera</t>
  </si>
  <si>
    <t xml:space="preserve">Plan SIC/Inspección y mantenimiento de sistemas de almacenamiento e instalaciones físicas </t>
  </si>
  <si>
    <t>7649 Activar siete (7)  entornos con presencia representativa de patrimonio cultural material e inmaterial a través de procesos de interacción social, artística y cultural</t>
  </si>
  <si>
    <t>Gestión de Sistemas de Información y Tecnología</t>
  </si>
  <si>
    <t>Plan SIC/Saneamiento ambiental: limpieza, desinfección, desratización y desinsectación</t>
  </si>
  <si>
    <t>Gestión Jurídica</t>
  </si>
  <si>
    <t>Plan SIC/Monitoreo y control de condiciones ambientales</t>
  </si>
  <si>
    <t>Gestión Documental</t>
  </si>
  <si>
    <t xml:space="preserve">Plan de Implementación y Sostenibilidad del  MIPG </t>
  </si>
  <si>
    <t>Administración de Bienes e Infraestructura</t>
  </si>
  <si>
    <t xml:space="preserve">Plan de austeridad del gasto </t>
  </si>
  <si>
    <t>Gestión Contractual</t>
  </si>
  <si>
    <t>Plan estratégico de talento humano</t>
  </si>
  <si>
    <t>Control Interno Disciplinario</t>
  </si>
  <si>
    <t xml:space="preserve">Plan institucional de capacitación </t>
  </si>
  <si>
    <t>Seguimiento y Evaluación</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</si>
  <si>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</si>
  <si>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</si>
  <si>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</si>
  <si>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</si>
  <si>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</si>
  <si>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</si>
  <si>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</si>
  <si>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VERSIONAMIENTO PLAN</t>
  </si>
  <si>
    <t xml:space="preserve">Plan anticorrupción y de atención a la ciudadanía-componente transparencia y derecho de acceso a la información pública </t>
  </si>
  <si>
    <t>&lt;Por favor seleccione el proceso asociado a la dependenciala versión del Plan&gt;</t>
  </si>
  <si>
    <t xml:space="preserve">Plan anticorrupción y de atención a la ciudadanía-iniciativas adicionales </t>
  </si>
  <si>
    <t>Formulación versión 1</t>
  </si>
  <si>
    <t>Plan de trabajo anual de seguridad y salud en el trabajo</t>
  </si>
  <si>
    <t>Modificación versión 2</t>
  </si>
  <si>
    <t>Plan anticorrupción y de atención a la ciudadanía</t>
  </si>
  <si>
    <t>Modificación versión 3</t>
  </si>
  <si>
    <t>Plan estratégico de tecnologías de la información y las comunicaciones (PETI)</t>
  </si>
  <si>
    <t>Modificación versión 4</t>
  </si>
  <si>
    <t>Plan de tratamiento de riesgos de seguridad y privacidad de la información</t>
  </si>
  <si>
    <t>Modificación versión 5</t>
  </si>
  <si>
    <t xml:space="preserve">Plan de seguridad y privacidad de la información </t>
  </si>
  <si>
    <t>Modificación versión 6</t>
  </si>
  <si>
    <t>Plan Institucional de Gestión Ambiental-PIGA</t>
  </si>
  <si>
    <t>Plan Anual de Adquisiciones</t>
  </si>
  <si>
    <t xml:space="preserve">Plan operatIvo anual de inversión POAI </t>
  </si>
  <si>
    <t>Plan de Acción de Acciones Afirmativas</t>
  </si>
  <si>
    <t>&lt;Seleccione el objetivo estratégico&gt;</t>
  </si>
  <si>
    <t>OBJ</t>
  </si>
  <si>
    <t>&lt;Seleccione el objetivo específico&gt;</t>
  </si>
  <si>
    <t>Producto programada proyecto de inversión</t>
  </si>
  <si>
    <t>OBJ_1</t>
  </si>
  <si>
    <t>1.1.Fortalecer los mecanismos de articulación entre diferentes actores público-privados en los procesos de formación en patrimonio cultural</t>
  </si>
  <si>
    <t>Estrategia uso racional del papel/materia de gestión documental y ambiental</t>
  </si>
  <si>
    <t>1.2. Fortalecer el ciclo integral de formación en patrimonio cultural para la vida</t>
  </si>
  <si>
    <t>Estrategia uso racional del papel/Adecuada utilización de Tecnologías de la Información y las Comunicaciones disponibles en la Entidad</t>
  </si>
  <si>
    <t>1.3. Ampliar la cobertura de participantes en el proceso de formación a formadores en patrimonio cultural, desde el enfoque territorial y diferencial</t>
  </si>
  <si>
    <t>Estrategia uso racional del papel/optimización de procesos, procedimientos e instrumentos de gestión archivística.</t>
  </si>
  <si>
    <t>OBJ_2</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</si>
  <si>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</si>
  <si>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 xml:space="preserve">Otro </t>
  </si>
  <si>
    <t>2.2. Orientar y atender las acciones de recuperación, protección y conservación del patrimonio cultural del Distrito Capital para que cumplan con los requisitos técnicos, arquitectónicos, urbanos y/o normativos</t>
  </si>
  <si>
    <t>No aplica</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</si>
  <si>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</si>
  <si>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</si>
  <si>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</si>
  <si>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</si>
  <si>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</si>
  <si>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</si>
  <si>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</si>
  <si>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</si>
  <si>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</si>
  <si>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OBJ_5</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</si>
  <si>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</si>
  <si>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5.2. Promover el diálogo y el reconocimiento de las dinámicas urbanas, sociales, comerciales y vecinales que orbitan alrededor de los Columbarios</t>
  </si>
  <si>
    <t>OBJ_6</t>
  </si>
  <si>
    <t>6.1. Implementar el Modelo Integrado de Planeación y Gestión</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</si>
  <si>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</si>
  <si>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</si>
  <si>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</si>
  <si>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</si>
  <si>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</si>
  <si>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</si>
  <si>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</si>
  <si>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</si>
  <si>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</si>
  <si>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</si>
  <si>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</si>
  <si>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</si>
  <si>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</si>
  <si>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META_PROY</t>
  </si>
  <si>
    <t>&lt;Seleccione la meta&gt;</t>
  </si>
  <si>
    <t>COD_MGA</t>
  </si>
  <si>
    <t>COD_PMR</t>
  </si>
  <si>
    <t>MGA</t>
  </si>
  <si>
    <t>PMR</t>
  </si>
  <si>
    <t>PROD_OBJ_1</t>
  </si>
  <si>
    <t>1.1 Producto 1: Documentos normativos</t>
  </si>
  <si>
    <t>PROD_OBJ_1.1.1.</t>
  </si>
  <si>
    <t>Beneficiar a 1,750 personas en procesos integrales de formación en patrimonio cultural</t>
  </si>
  <si>
    <t>MGA_META1</t>
  </si>
  <si>
    <t>PMR_META1</t>
  </si>
  <si>
    <t>Documentos normativos realizados</t>
  </si>
  <si>
    <t>132 - Personas beneficiadas en procesos integrales de formación en patrimonio cultural</t>
  </si>
  <si>
    <t>INDICADOR</t>
  </si>
  <si>
    <t>CODIGO</t>
  </si>
  <si>
    <t>2.1 Producto 2: Servicio de asistencia técnica en educación artística y cultural</t>
  </si>
  <si>
    <t>PROD_OBJ_1.1.2.</t>
  </si>
  <si>
    <t>Asistencias técnicas realizadas</t>
  </si>
  <si>
    <t>INDI_PMR_132</t>
  </si>
  <si>
    <t>PROD_MGA_1</t>
  </si>
  <si>
    <t>3.1 Producto 3: Servicio de educación informal al sector artístico y cultural</t>
  </si>
  <si>
    <t>PROD_OBJ_1.1.3.</t>
  </si>
  <si>
    <t>Beneficiar a 50 personas en el proceso de formación a formadores en patrimonio cultural</t>
  </si>
  <si>
    <t>MGA_META2</t>
  </si>
  <si>
    <t>PMR_META2</t>
  </si>
  <si>
    <t>Personas capacitadas</t>
  </si>
  <si>
    <t>134 - Número de formadores formados en patrimonio cultural, con enfoque diferencial y en perspectiva de interseccionalidad</t>
  </si>
  <si>
    <t>INDI_PMR_134</t>
  </si>
  <si>
    <t>PROD_MGA_2</t>
  </si>
  <si>
    <t>PROD_OBJ_2</t>
  </si>
  <si>
    <t>1.1 Producto 1: Servicios de restauración del patrimonio cultural material inmueble</t>
  </si>
  <si>
    <t>PROD_OBJ_2.2.1.</t>
  </si>
  <si>
    <t>Realizar 160 intervenciones en Bienes de Interés Cultural de Bogotá</t>
  </si>
  <si>
    <t>MGA_META3</t>
  </si>
  <si>
    <t>PMR_META3</t>
  </si>
  <si>
    <t>Restauraciones realizadas</t>
  </si>
  <si>
    <t>129. Bienes de Interés cultural intervenidos</t>
  </si>
  <si>
    <t>INDI_PMR_129</t>
  </si>
  <si>
    <t>PROD_MGA_3</t>
  </si>
  <si>
    <t>2.1 Producto 3: Servicio de protección del patrimonio arqueologico, antropologico e historico</t>
  </si>
  <si>
    <t>Realizar el 0,25 de un (1) proceso de identificación, valoración y documentación de Bienes de Interés Cultural y espacios públicos patrimoniales</t>
  </si>
  <si>
    <t>MGA_META4</t>
  </si>
  <si>
    <t>PMR_META4</t>
  </si>
  <si>
    <t>Documentos de lineamientos técnicos realizados</t>
  </si>
  <si>
    <t>135 - Porcentaje de solicitudes atendidas para la recuperación y preservación de Bienes de Interés Cultural</t>
  </si>
  <si>
    <t>INDI_PMR_135</t>
  </si>
  <si>
    <t>PROD_MGA_4</t>
  </si>
  <si>
    <t>1.2 Producto 2: Documentos de lineamientos técnicos</t>
  </si>
  <si>
    <t>PROD_OBJ_2.2.2.</t>
  </si>
  <si>
    <t>Orientar y atender el 100% de las solicitudes de recuperación, protección y conservación del patrimonio cultural del Distrito Capita</t>
  </si>
  <si>
    <t>MGA_META5</t>
  </si>
  <si>
    <t>PMR_META5</t>
  </si>
  <si>
    <t>Actos administrativos generados</t>
  </si>
  <si>
    <t>133. Proyectos e iniciativas colaborativas desarrolladas para la investigación, valoración, difusión y memoria del patrimonio cultural en Bogotá</t>
  </si>
  <si>
    <t>INDI_PMR_133</t>
  </si>
  <si>
    <t>PROD_MGA_5</t>
  </si>
  <si>
    <t>PROD_OBJ_3</t>
  </si>
  <si>
    <t>1.1 Producto 1: Servicio de promoción de actividades culturales.</t>
  </si>
  <si>
    <t>PROD_OBJ_3.3.1.</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</si>
  <si>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</si>
  <si>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MGA_META6</t>
  </si>
  <si>
    <t>PMR_META6</t>
  </si>
  <si>
    <t>Actividades culturales realizadas en Museos del Ministerio de Cultura</t>
  </si>
  <si>
    <t>124. Número de estímulos otorgados a iniciativas de la ciudadanía en temas de patrimonio cultural</t>
  </si>
  <si>
    <t>INDI_PMR_124</t>
  </si>
  <si>
    <t>PROD_MGA_6</t>
  </si>
  <si>
    <t>2.1 Producto 2: Servicio de apoyo financiero a la investigación en Antropología, Arqueología, Historia y Patrimonio</t>
  </si>
  <si>
    <t>PROD_OBJ_3.3.2.</t>
  </si>
  <si>
    <t>Otorgar 48 estímulos, apoyos concertados y alianzas estratégicas para dinamizar la estrategia sectorial dirigida a fomentar los procesos patrimoniales de la ciudad</t>
  </si>
  <si>
    <t>MGA_META7</t>
  </si>
  <si>
    <t>PMR_META7</t>
  </si>
  <si>
    <t>Estímulos otorgados</t>
  </si>
  <si>
    <t>126. Número de instrumentos de gestión del patrimonio urbano formulados</t>
  </si>
  <si>
    <t>INDI_PMR_126</t>
  </si>
  <si>
    <t>PROD_MGA_7</t>
  </si>
  <si>
    <t>PROD_OBJ_3.3.3.</t>
  </si>
  <si>
    <t>Gestionar 0,6  de tres (3) declaratorias de patrimonio cultural inmaterial del orden distrital</t>
  </si>
  <si>
    <t>MGA_META8</t>
  </si>
  <si>
    <t>PMR_META8</t>
  </si>
  <si>
    <t>131. Entornos multiescalares para la preservación y sostenibilidad del patrimonio cultural activados</t>
  </si>
  <si>
    <t>INDI_PMR_131</t>
  </si>
  <si>
    <t>PROD_MGA_8</t>
  </si>
  <si>
    <t>3.1 Producto 4: Documentos normativos</t>
  </si>
  <si>
    <t>Realizar 0,25 de un (1) proceso de diagnóstico, identificación y documentación de manifestaciones de patrimonio cultural</t>
  </si>
  <si>
    <t>MGA_META9</t>
  </si>
  <si>
    <t>PMR_META9</t>
  </si>
  <si>
    <t>Procesos de salvaguardia efectiva del patrimonio inmaterial realizados</t>
  </si>
  <si>
    <t>130. Espacios que integren dimensiones patrimoniales y de memoria</t>
  </si>
  <si>
    <t>INDI_PMR_130</t>
  </si>
  <si>
    <t>PROD_MGA_9</t>
  </si>
  <si>
    <t>3.2 Producto 5: Servicio de salvaguardia al patrimonio inmaterial</t>
  </si>
  <si>
    <t>PROD_OBJ_4.4.1.</t>
  </si>
  <si>
    <t>Generar el 0,25 de  activación de un (1) parque arqueológico de la Hacienda El Carmen (Usme) integrando borde urbano y rural de Bogotá</t>
  </si>
  <si>
    <t>MGA_META10</t>
  </si>
  <si>
    <t>PMR_META10</t>
  </si>
  <si>
    <t>Parques arqueológicos patrimoniales preservados</t>
  </si>
  <si>
    <t>137 - Sistema de gestión y control implementado</t>
  </si>
  <si>
    <t>INDI_PMR_137</t>
  </si>
  <si>
    <t>PROD_MGA_10</t>
  </si>
  <si>
    <t>PROD_OBJ_4</t>
  </si>
  <si>
    <t>1.1 Producto 1: Servicio de preservación de los parques y áreas arqueológicas patrimoniales</t>
  </si>
  <si>
    <t>PROD_OBJ_4.4.2.</t>
  </si>
  <si>
    <t>Gestionar el 0,25 de una (1) declaratoria de Sumapaz como Patrimonio de la Humanidad por la Unesco</t>
  </si>
  <si>
    <t>MGA_META11</t>
  </si>
  <si>
    <t>PMR_META11</t>
  </si>
  <si>
    <t>138 - Infraestructura institucional administrada, mantenida y adecuada</t>
  </si>
  <si>
    <t>INDI_PMR_138</t>
  </si>
  <si>
    <t>PROD_MGA_11</t>
  </si>
  <si>
    <t>2.1 Producto 2: Documentos normativos</t>
  </si>
  <si>
    <t>Formular el 0,66 de cuatro (4) instrumentos de planeación territorial en entornos patrimoniales como determinante del ordenamiento territorial de Bogotá.</t>
  </si>
  <si>
    <t>MGA_META12</t>
  </si>
  <si>
    <t>PMR_META12</t>
  </si>
  <si>
    <t>139 - Estrategias para el fortalecimiento de la comunicación pública realizadas</t>
  </si>
  <si>
    <t>INDI_PMR_139</t>
  </si>
  <si>
    <t>Servicio de implementación del Sistema de Gestión</t>
  </si>
  <si>
    <t>PROD_MGA_12</t>
  </si>
  <si>
    <t>2.2 Producto 3: Documentos de lineamientos técnicos</t>
  </si>
  <si>
    <t>Gestionar 100% de la segunda etapa de implementación del Plan Especial de Manejo y Protección PEMP del Centro Histórico de Bogotá</t>
  </si>
  <si>
    <t>MGA_META13</t>
  </si>
  <si>
    <t>PMR_META13</t>
  </si>
  <si>
    <t>Sedes adecuadas</t>
  </si>
  <si>
    <t>PROD_MGA_13</t>
  </si>
  <si>
    <t>3.1 Producto 4: Servicio de asistencia técnica en asuntos patrimoniales nacionales e internacionales</t>
  </si>
  <si>
    <t>PROD_OBJ_4.4.3.</t>
  </si>
  <si>
    <t>Activación de 1,7 de  siete (7)  entornos con presencia representativa de patrimonio cultural material e inmaterial a través de procesos de interacción social, artística y cultural</t>
  </si>
  <si>
    <t>MGA_META14</t>
  </si>
  <si>
    <t>PMR_META14</t>
  </si>
  <si>
    <t>PROD_OBJ_5</t>
  </si>
  <si>
    <t>1.1 Producto 1: Servicios de restauración del patrimonio cultural material inmueble</t>
  </si>
  <si>
    <t>PROD_OBJ_5.5.1.</t>
  </si>
  <si>
    <t>Crear el 0,28 de un (1)  espacio que integre dimensiones patrimoniales y de memoria en la ciudad</t>
  </si>
  <si>
    <t>MGA_META15</t>
  </si>
  <si>
    <t>PMR_META15</t>
  </si>
  <si>
    <t>2.1 Producto 2: Servicio de asistencia técnica en asuntos patrimoniales nacionales e internacionales</t>
  </si>
  <si>
    <t>PROD_OBJ_5.5.2.</t>
  </si>
  <si>
    <t>Realizar 12 talleres participativos con la comunidad y actores sociales</t>
  </si>
  <si>
    <t>MGA_META16</t>
  </si>
  <si>
    <t>PMR_META16</t>
  </si>
  <si>
    <t>PROD_OBJ_6</t>
  </si>
  <si>
    <t>1.1 Producto 1: Servicio de implementación del Sistema de Gestión</t>
  </si>
  <si>
    <t>PROD_OBJ_6.6.1.</t>
  </si>
  <si>
    <t>Aumentar en 3 puntos el Índice de Desempeño Institucional, mediante la implemntación del Modelo de Gestión y Desempeño</t>
  </si>
  <si>
    <t>MGA_META17</t>
  </si>
  <si>
    <t>PMR_META17</t>
  </si>
  <si>
    <t>2.1 Producto 2: Sedes adecuadas</t>
  </si>
  <si>
    <t>PROD_OBJ_6.6.2.</t>
  </si>
  <si>
    <t>Realizar el 100% de la administración, mantenimiento y adecuación de la infraestuctura institucional</t>
  </si>
  <si>
    <t>MGA_META18</t>
  </si>
  <si>
    <t>PMR_META18</t>
  </si>
  <si>
    <t>3.1 Producto 3: Documentos de lineamientos técnicos</t>
  </si>
  <si>
    <t>PROD_OBJ_6.6.3.</t>
  </si>
  <si>
    <t>Implementar el 100% de las estrategias de fortalecimiento de la comunicación pública</t>
  </si>
  <si>
    <t>MGA_META19</t>
  </si>
  <si>
    <t>PMR_META19</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</si>
  <si>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</si>
  <si>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</si>
  <si>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</si>
  <si>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</si>
  <si>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</si>
  <si>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</si>
  <si>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</si>
  <si>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</si>
  <si>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</si>
  <si>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</si>
  <si>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</si>
  <si>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</si>
  <si>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</si>
  <si>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</si>
  <si>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</si>
  <si>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</si>
  <si>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</si>
  <si>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</si>
  <si>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</si>
  <si>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</si>
  <si>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</si>
  <si>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</si>
  <si>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</si>
  <si>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</si>
  <si>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</si>
  <si>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</si>
  <si>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</si>
  <si>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</si>
  <si>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</si>
  <si>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</si>
  <si>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</si>
  <si>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</si>
  <si>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</si>
  <si>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</si>
  <si>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</si>
  <si>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</si>
  <si>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</si>
  <si>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</si>
  <si>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</si>
  <si>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</si>
  <si>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</si>
  <si>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</si>
  <si>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</si>
  <si>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</si>
  <si>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</si>
  <si>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</si>
  <si>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</si>
  <si>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</si>
  <si>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</si>
  <si>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</si>
  <si>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</si>
  <si>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</si>
  <si>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</si>
  <si>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</si>
  <si>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</si>
  <si>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</si>
  <si>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</si>
  <si>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</si>
  <si>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</si>
  <si>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</si>
  <si>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</si>
  <si>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</si>
  <si>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</si>
  <si>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</si>
  <si>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</si>
  <si>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</si>
  <si>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</si>
  <si>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</si>
  <si>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</si>
  <si>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</si>
  <si>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</si>
  <si>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</si>
  <si>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</si>
  <si>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</si>
  <si>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</si>
  <si>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</si>
  <si>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</si>
  <si>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</si>
  <si>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</si>
  <si>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</si>
  <si>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</si>
  <si>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</si>
  <si>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</si>
  <si>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</si>
  <si>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</si>
  <si>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</si>
  <si>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</si>
  <si>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</si>
  <si>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</si>
  <si>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</si>
  <si>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</si>
  <si>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</si>
  <si>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</si>
  <si>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</si>
  <si>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</si>
  <si>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</si>
  <si>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</si>
  <si>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</si>
  <si>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</si>
  <si>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</si>
  <si>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</si>
  <si>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</si>
  <si>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</si>
  <si>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</si>
  <si>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</si>
  <si>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</si>
  <si>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</si>
  <si>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</si>
  <si>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</si>
  <si>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</si>
  <si>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</si>
  <si>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</si>
  <si>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</si>
  <si>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</si>
  <si>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</si>
  <si>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</si>
  <si>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</si>
  <si>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</si>
  <si>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</si>
  <si>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</si>
  <si>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</si>
  <si>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</si>
  <si>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</si>
  <si>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</si>
  <si>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</si>
  <si>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</si>
  <si>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</si>
  <si>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</si>
  <si>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</si>
  <si>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</si>
  <si>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</si>
  <si>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</si>
  <si>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Humanos</t>
  </si>
  <si>
    <t>Físicos</t>
  </si>
  <si>
    <t>Tecnológicos</t>
  </si>
  <si>
    <t>ESTRATEGIA</t>
  </si>
  <si>
    <t>RECORRIDOS</t>
  </si>
  <si>
    <t>META PROYECTO DE INVERSIÓN</t>
  </si>
  <si>
    <t>PLAN ASOCIADO</t>
  </si>
  <si>
    <t>No.</t>
  </si>
  <si>
    <t>ACTIVIDAD</t>
  </si>
  <si>
    <t>TAREA</t>
  </si>
  <si>
    <t>ENTREGABLE</t>
  </si>
  <si>
    <t>INDICADOR PMR</t>
  </si>
  <si>
    <t>PONDERACIÓN PMR</t>
  </si>
  <si>
    <t>INDICADOR DE PRODUCTO MGA ASOCIADO</t>
  </si>
  <si>
    <t>PONDERACIÓN MGA</t>
  </si>
  <si>
    <t>TOTAL PROGRAMADO</t>
  </si>
  <si>
    <t xml:space="preserve">RESPONSABLE </t>
  </si>
  <si>
    <t>FECHA EJECUCIÓN</t>
  </si>
  <si>
    <t>TOTAL EJECUTADO</t>
  </si>
  <si>
    <t>Enero</t>
  </si>
  <si>
    <t>Febrero</t>
  </si>
  <si>
    <t>Marzo</t>
  </si>
  <si>
    <t>Abril</t>
  </si>
  <si>
    <t>Mayo</t>
  </si>
  <si>
    <t>Junio</t>
  </si>
  <si>
    <t>Julio</t>
  </si>
  <si>
    <t>Agosto</t>
  </si>
  <si>
    <t>Septiembre</t>
  </si>
  <si>
    <t>Octubre</t>
  </si>
  <si>
    <t>Noviembre</t>
  </si>
  <si>
    <t>Diciembre</t>
  </si>
  <si>
    <t>Inicial</t>
  </si>
  <si>
    <t>Final</t>
  </si>
  <si>
    <t>EJECUCIÓN FÍSICA</t>
  </si>
  <si>
    <t>% EJECUTADO</t>
  </si>
  <si>
    <t>REPORTE MGA</t>
  </si>
  <si>
    <t>P</t>
  </si>
  <si>
    <t>E</t>
  </si>
  <si>
    <t>Avance Cualitativo</t>
  </si>
  <si>
    <t>Observaciones Oficina Asesora de Planeación</t>
  </si>
  <si>
    <t>MUSEO DE BOGOTA</t>
  </si>
  <si>
    <t>META ( Del proyecto )</t>
  </si>
  <si>
    <t>PRODUCTO</t>
  </si>
  <si>
    <t>INDICADOR MGA ASOCIADO</t>
  </si>
  <si>
    <t>Equipo del Museo de Bogota</t>
  </si>
  <si>
    <t>CONVENIOS INTERINSTITUCIONALES</t>
  </si>
  <si>
    <t>Formular un plan de trabajo para el convenio 370 FDL_02 IDPC</t>
  </si>
  <si>
    <t>PUBLICACIONES</t>
  </si>
  <si>
    <t>Definir el plan de publicaciones anual</t>
  </si>
  <si>
    <t>ESTIMULOS</t>
  </si>
  <si>
    <t xml:space="preserve">Implementar el programa Distrital de Estimulos del IDPC en la vigencia 2022 para apoyar iniciativas de la ciudadanía orientadas a la salvaguardia, activación, apropiacion y visibilizacion de los patrimonios plurales de la ciudad.  </t>
  </si>
  <si>
    <t>DECLARATORIAS</t>
  </si>
  <si>
    <t>INVENTARIOS</t>
  </si>
  <si>
    <t>FORMACION</t>
  </si>
  <si>
    <t>Elaborar documento con lecciones aprendidas sobre la implementación de procesos de formación con niños, niñas y adolescentes articulada al proyecto parque arqueológico y patrimonio cultural de Usme y el Museo de Bogotá.</t>
  </si>
  <si>
    <t>CENTRO DE DOCUENTACION</t>
  </si>
  <si>
    <t xml:space="preserve">Reconocer y promover acciones para la interpretación de narrativas que tiene la ciudadanía alrededor del patrimonio de Bogotá </t>
  </si>
  <si>
    <t>Realizar recorridos patrimoniales</t>
  </si>
  <si>
    <t>Formular la metodología a implementar para los laboratorios de interpretación, que incluya la definición del equipo de trabajo</t>
  </si>
  <si>
    <t>Identificar y seleccionar los repertorios patrimoniales para el desarrollo de los laboratorios de interpretación</t>
  </si>
  <si>
    <t>Crear e implementar las estrategias de divulgación de los laboratorios</t>
  </si>
  <si>
    <t>Verificar el registro, identificación y clasificación de la información existente en los registros de las piezas de la colección del Museo en la herramienta "Colecciones Colombianas"</t>
  </si>
  <si>
    <t>Realizar el diseño de la propuesta de producción de contenidos</t>
  </si>
  <si>
    <t>Realizar el diseño final para la producción de contenidos para su puesta en escena y realizar su proceso de evaluación</t>
  </si>
  <si>
    <t>Diseñar el plan de divulgación del Museo de Bogotá</t>
  </si>
  <si>
    <t>Implementar el plan de divulgación del Museo de Bogotá</t>
  </si>
  <si>
    <t>Implementar procesos de investigación, activación y divulgación del Área Arqueológica Protegida de la Hacienda el Carmen</t>
  </si>
  <si>
    <t>Desarrollar el proyecto de divulgación con enfoque territorial que permita posicionar el Museo de Bogotá como un espacio de debate ciudadano</t>
  </si>
  <si>
    <t>Implementar el plan de estudio de audiencias y de publicos del Museo de Bogotá y del Museo de la Ciudad Autoconstruida</t>
  </si>
  <si>
    <t>Formular el plan del estudio de audiencias y de públicos en Museo de Bogotá y Museo de la Ciudad Autoconstruida</t>
  </si>
  <si>
    <t>Elaborar informe de resultados y de recomendaciones del plan del estudio de audiencias y de públicos del Museo de Bogotá y del Museo de la Ciudad Autoconstruida</t>
  </si>
  <si>
    <t>Implementar la estrategia de activación social y salvaguardia de los patrimonios integrados del Conjunto Hospitalario San Juan de Dios -CHSJD (convenio 342 de 2021 ERU- IDPC)</t>
  </si>
  <si>
    <t>Elaborar el mapa de actores sociales objetivo de la propuesta de activación social y salvaguardia</t>
  </si>
  <si>
    <t>Realizar los informes de ejecución del convenio 342 de 2021 de la ERU</t>
  </si>
  <si>
    <t>Suscribir las actas del comité tecnico del convenio 342 de 2021 de la ERU</t>
  </si>
  <si>
    <t>Elaborar el documento de estado del arte de experiencias de activación social, participación ciudadana, trabajo comunitario, estrategias comunicativas y/o performáticas realizadas en torno a los patrimonios del CHSJD.</t>
  </si>
  <si>
    <t>Elaborar el documento con memorias y sistematización de los recorridos de reconocimiento y activación social del entorno patrimonial Complejo Hospitalario San Juan de Dios realizados.</t>
  </si>
  <si>
    <t>Elaborar el documento con las relatorías y sistematización de los diálogos de memoria y saberes para la enunciación colectiva de los patrimonios integrados del Complejo Hospitalario San Juan de Dios realizados.</t>
  </si>
  <si>
    <t>Elaborar el micrositio con las narrativas y memorias ciudadanas del CHSJD resultado de la implementación de la estrategia de comunicación digital y colaborativa</t>
  </si>
  <si>
    <t>Realizar el lanzamiento o acciones de activación para la divulgación de seis (6 ) títulos que hacen parte del plan de publicaciones</t>
  </si>
  <si>
    <t>Generar nuevos sentidos sobre Bogotá y sus patrimonios culturales con la ciudadanía, a través de las publicaciones del Sello Editorial del IDPC</t>
  </si>
  <si>
    <t>Elaborar el documento de diagnóstico participativo de los patrimonios integrados en perspectiva de salvaguardia</t>
  </si>
  <si>
    <t>Compilar los productos resultado del laboratorio de creación participativa para la activación social y visibilización de los patrimonios integrados del CHSJD (pueden contemplar productos audiovisuales, sonoros, fotográficos, curatoriales, escriturales, performáticos, entre otros, según lo definan las personas participantes del proceso).</t>
  </si>
  <si>
    <t>Realizar la evaluación y designación de jurados</t>
  </si>
  <si>
    <t>Realizar la formulación y apertura de la convocatoria de estímulos</t>
  </si>
  <si>
    <t>Realizar la evaluación de las propuestas habilitadas por becas</t>
  </si>
  <si>
    <t>Realizar la entrega de los estímulos a los jurados evaluadores de las propuestas presentadas</t>
  </si>
  <si>
    <t>Realizar la definición y publicación de las propustas ganadoras</t>
  </si>
  <si>
    <t>Realizar la entrega de estimulos a ganadores de las convocatorias de becas y premios</t>
  </si>
  <si>
    <t>Realizar el seguimiento técnico y administrativo a la ejecución de las becas otorgadas</t>
  </si>
  <si>
    <t>Recibir los informes y productos finales de la ejecución de los becas (estímulos otorgados)</t>
  </si>
  <si>
    <t xml:space="preserve">Implementar el Programa Distrital de Apoyos Concertados 2022 para fortalecer iniciativas locales e interlocales de activacion del patrimonio cultural. </t>
  </si>
  <si>
    <t>Realizar el seguimiento técnico y administrativo a la ejecución de los apoyos concertados otorgados</t>
  </si>
  <si>
    <t>Realizar la evaluacion técnica y financiera de la propuesta ejecutada en la vigencia en el formato dispuesto por la SCRD para tal fin</t>
  </si>
  <si>
    <t>Realizar la definición y publicación de las propuestas ganadoras</t>
  </si>
  <si>
    <t xml:space="preserve">
Avanzar en la gestión de la inclusión del Festival Jizca Chia Zhue del  pueblo Muisca de Bosa en la Lista representativa de patrimonio cultural inmaterial del ámbito distrital (LRPCID) -Declaratoria 1.</t>
  </si>
  <si>
    <t xml:space="preserve">Acompañar a las comunidades, organizaciones y entidades para la salvaguardia de manifestaciones culturales  </t>
  </si>
  <si>
    <t>Consolidar los lineamientos técnicos y metodólogicos para la elaboración del inventario de patrimonio cultural inmaterial (PCI) de la ciudad</t>
  </si>
  <si>
    <t>Generar espacios de gestión y articulación para el fortalecimiento del Inventario de Patrimonio Cultural inmaterial (PCI) de la ciudad</t>
  </si>
  <si>
    <t>Suscribir un convenio con el Cabilo Muisca para la formulación del Plan especial de salvaguardia (PES)</t>
  </si>
  <si>
    <t>Elaborar el documento de postulación de la manifestación del patrimonio cultural inmaterial para la inclusión en la LRPCID</t>
  </si>
  <si>
    <t>Realizar el documento de metodología para la elaboración del PES</t>
  </si>
  <si>
    <t>Elaborar la primera versión de la metodología de inventario en articulación con el sello editorial del IDPC</t>
  </si>
  <si>
    <t>Diseñar la metodología de los procesos de formación en patrimonio cultural que promueva la participación de niñas, niños y adolescentes</t>
  </si>
  <si>
    <t>Diseñar la caja de herramientas metodológicas para promover la participación de niños, niñas y adolescentes</t>
  </si>
  <si>
    <t>Formalizar acuerdos de implementación de procesos de formación con Instituciones Educativas Distritales -IED</t>
  </si>
  <si>
    <t>Implementar procesos de formación en patrimonio cultural que promuevan la participación de niñas, niños y adolescentes en programas y proyectos del IDPC</t>
  </si>
  <si>
    <t>Elaborar documento de fundamentación metodológica de los procesos de formación en patrimonio</t>
  </si>
  <si>
    <t>Implementar los módulos 2, 3 y 4 del diplomado: patrimonio cultural para la educación</t>
  </si>
  <si>
    <t>Fortalecer la gestión de la información del Centro de Documentación del IDPC, para la promoción de redes de diálogos, intercambios de experiencias y conocimientos de los patrimonios de la ciudad</t>
  </si>
  <si>
    <t>Realizar seguimiento mensual a la agenda cultural del Centro de Documentación del IDPC</t>
  </si>
  <si>
    <t>Elaborar el informe de resultados de la gestión realizada para el Centro de Documentación del IDPC</t>
  </si>
  <si>
    <t>Profesional Contratista - Equipo Centro de Documentación</t>
  </si>
  <si>
    <t>Coordinador - Equipo recorridos y laboratorios interpretativos</t>
  </si>
  <si>
    <t>Coordinadora - Equipo Publicaciones</t>
  </si>
  <si>
    <t>Coordinadora - Equipo fomento</t>
  </si>
  <si>
    <t>Coordinadora - Equipo del Museo de Bogota</t>
  </si>
  <si>
    <t>Coordinadora - Equipo CHSD</t>
  </si>
  <si>
    <t xml:space="preserve">Formular y suscribir el contrato de interes público para apoyar la iniciativa asignada al IDPC en el marco del PDAC. </t>
  </si>
  <si>
    <t>Coordinadora - Equipo Declaratorias</t>
  </si>
  <si>
    <t>Profesional Contratista - Equipo Inventario PCI</t>
  </si>
  <si>
    <t>Coordinadora - equipo Formación</t>
  </si>
  <si>
    <t>Coordinadora - Equipo Colecciones del Museo de Bogota</t>
  </si>
  <si>
    <t>Realizar el lanzamiento o activación para la divulgación de la publicación "Mi Marcha" en el marco del compromiso de la Política Pública Distrital LGTBI 2021-2032</t>
  </si>
  <si>
    <t>Realizar el proceso editorial de cada uno de los seis (6) títulos que hacen parte del plan de publicaciones</t>
  </si>
  <si>
    <t>Consolidar las fichas de registro e información asociadas a las manifestaciones identificadas en el 2021</t>
  </si>
  <si>
    <t>Coordinadora Inventario / Acompañamiento Equipo Comunicaciones</t>
  </si>
  <si>
    <t>Realizar mesas de acompañamiento técnico a las dependencias y equipos del IDPC que implementen procesos de identificación del patrimonio cultural inmaterial</t>
  </si>
  <si>
    <t>Acompañar técnicamente la elaboración del plan de trabajo y cronograma en el marco de la formulación del Plan Especial de Salvaguardia (PES) por parte del Cabildo Muisca de Bosa</t>
  </si>
  <si>
    <t>Acompañar técnicamente la elaboración de la primera versión del documento del Plan Especial de salvaguardia-PES, de acuerdo con el plan de tabajo y cronograma presentado</t>
  </si>
  <si>
    <t>Acompañar el ajuste del documento de postulación de la manifestación del patrimonio cultural inmaterial para la inclusión en la LRPCID</t>
  </si>
  <si>
    <t>Presentar el documento de postulación en la Mesa de Valoración del IDPC</t>
  </si>
  <si>
    <t>Acompañar la elaboración del plan de trabajo y cronograma en el marco de la formulación del Plan Especial de Salvaguardia (PES) concertado con el Teatro La Candelaria</t>
  </si>
  <si>
    <t>Inventario de los ejemplares bibliográficos del Museo de la Ciudad Autoconstruida -MCA elaborado</t>
  </si>
  <si>
    <t>Elaborar el inventario de los ejemplares bibliográficos del Museo de la Ciudad Autoconstruida -MCA, en la localidad de Ciudad Bolívar</t>
  </si>
  <si>
    <t>Realizar el diagnóstico y presentación de la propuesta de implementación tecnológica (Codigo de barras EAN 14) para optimizar el manejo de inventario del Centro de Documentación</t>
  </si>
  <si>
    <t>Gestionar el desarrollo de convenios inter bibliotecarios con la finalidad de compartir información, biblios e informes del sector</t>
  </si>
  <si>
    <t>Realizar el reporte trimestral al Archivo de Bogotá de las publicaciones de investigaciones técnicas, en cumplimiento del Decreto Distrital 189 de 2020</t>
  </si>
  <si>
    <t>Avanzar en el proceso de gestión para el desarrollo de la herramienta de registro colaborativo del PCI</t>
  </si>
  <si>
    <t>Elaborar informe de resultados que compile las relatorias de las actividades culturales y educativas realizadas</t>
  </si>
  <si>
    <t>Realizar servicios de mediación en las exposiciones del Museo de Bogotá -MdB y del Museo de la Ciudad Autoconstruida -MCA</t>
  </si>
  <si>
    <t>Desarrollar la programación de actividades y exposiciones orientadas a públicos diversos que permita reconocer al Museo de Bogotá -MdB y al Museo de la Ciudad Autoconstruida -MCA, como un espacio que fomenta el diálogo entre ciudadanas y ciudadanos.</t>
  </si>
  <si>
    <t>Realizar actividades educativas y culturales de acuerdo con la oferta cultural del Museo de Bogotá - MCA y el Museo de la Ciudad Autoconstruida -MCA</t>
  </si>
  <si>
    <t>Desarrollar la programación mensual de actividades del Museo de Bogotá -MCA y Museo de la Ciudad Autoconstruida -MCA</t>
  </si>
  <si>
    <t>Distribuir contenidos temáticos producidos por el Museo de Bogotá -MdB y del Museo de la Ciudad Autoconstruida -MCA, en entornos digitales de uso público</t>
  </si>
  <si>
    <t>Gestionar la colección del Museo de Bogotá en la herramienta informática "Colecciones Colombianas", para facilitar su uso y consulta a la ciudadanía a través de los proyectos realizados por el Museo de Bogotá</t>
  </si>
  <si>
    <t>Diseñar e implementar la primera fase del proyecto de renovación del Museo de Bogotá, propiciando procesos de co-creación y participación en torno a la ciudad y a su forma de habirtarla y vivirla, generando debates y reflexiones sobre el presente y propuestas de transformación hacia el futuro</t>
  </si>
  <si>
    <t>Realizar la propuesta educativa del proyecto de renovación del Museo de Bogotá</t>
  </si>
  <si>
    <t>Realizar la investigación curatorial del proyecto de renovación del Museo de Bogotá</t>
  </si>
  <si>
    <t>Realizar el diseño de la propuesta de contenidos digitales</t>
  </si>
  <si>
    <t>Realizar el diseño de la propuesta para el estudio de públicos</t>
  </si>
  <si>
    <t>Realizar el seguimiento al plan de divulgación del Museo de Bogotá</t>
  </si>
  <si>
    <t>Realizar la investigación y diseño de la ruta metodológica para el preguion del museo de sitio del parque</t>
  </si>
  <si>
    <t>Implementar, registrar y sistematizar las actividades requeridas para definir el preguion museológico</t>
  </si>
  <si>
    <t>Elaborar el preguion museológico del museo de sitio del parque</t>
  </si>
  <si>
    <t>Definir los contenidos y diseños museográficos e infográficos para los domos y señalética</t>
  </si>
  <si>
    <t>Coordinadora Equipo Parque Usme</t>
  </si>
  <si>
    <t>Desarrollar un estudio de audiencias y de públicos del Museo de Bogotá y Museo de la Ciudad Autoconstruida, que permita generar estrategias de relacionamiento con públicos potenciales</t>
  </si>
  <si>
    <t>Fortalecer y apoyar la ejecución de iniciativas ciudadanas en las localidades de Tunjuelito, Rafael Uribe Uribe, Mártires, Sumapaz y Ciudad Bolívar (Beca MCA) para la circulación de nuevos relatos de la ciudad, por medio de la entrega de estímulos.</t>
  </si>
  <si>
    <t>01-11-20022</t>
  </si>
  <si>
    <t>Realizar mesas de trabajo con las comunidades y grupos de interés para la solicitud de postulación de manifestaciones en la LRPCID, casos: Palo de Ahorcado y Plaza de Mercado Samper Mendoza</t>
  </si>
  <si>
    <t>Implementar procesos de formación en patrimonio cultural con niñas, niños y adolescentes en el ciclo de educacion integral en Instituciones Educativas Distritales</t>
  </si>
  <si>
    <t>Beneficiar a niños, niñas y adolescentes en procesos de formación en patrimonio cultural en el ciclo de educacion integral en Instituciones Educativas Distritales</t>
  </si>
  <si>
    <t>Ejecutar los procesos de formación en patrimonio cultural en el proyecto parque arqueológico y patrimonio cultural de Usme y el Museo de Bogotá</t>
  </si>
  <si>
    <t>Beneficiar a niños, niñas y adolescentes en procesos de formación en patrimonio cultural de los programas y proyectos del IDPC</t>
  </si>
  <si>
    <t>Promover un proceso de formación a madres, padres, sabedores, cuidadores, cuidadoras y servidores y servidoras del sector CRD en patrimonio cultural</t>
  </si>
  <si>
    <t>Elaborar el cronograma del diplomado virtual para primera y segunda cohorte, en articulación con la Secretaría de Cultura, Recreación y Deporte</t>
  </si>
  <si>
    <t xml:space="preserve"> Informes de seguimiento a la implementación de los módulos</t>
  </si>
  <si>
    <t>Beneficiar a madres, padres, sabedores, cuidadores, cuidadores y servidoras y servidoras del sector CRD, a través del diplomado de patrimonio cultural para la educación</t>
  </si>
  <si>
    <t>Ajustar y elaborar los contenidos temáticos de los módulos 2, 3 y 4 del diplomado: patrimonio cultural para la educación</t>
  </si>
  <si>
    <t>Niños, niñas y adolescentes registrados como  beneficiarios de los procesos de formación en patrimonio cultural</t>
  </si>
  <si>
    <t>Diseñar la activación del Área Arqueológica Protegida de la Hacienda el Carmen</t>
  </si>
  <si>
    <t>Realizar la sistematización del proceso de arqueología comunitaria</t>
  </si>
  <si>
    <t>Elaborar la metodología participativa de interpretación y apropiación del patrimonio con enfoque arqueológico</t>
  </si>
  <si>
    <t>Realizar el diseño e instalación de la señalética para el proceso de socialización y divulgación con las comunidades sobre los patrimonios del Área Arqueológica Protegida</t>
  </si>
  <si>
    <t>Documento metodológico
(Incluye actas de reunión / Documento plan de trabajo)</t>
  </si>
  <si>
    <t>Documentos de listados de repertorios patrimoniales y de formulación de temáticas 
(Incluye listas de asistencia / Registro fotográfico / Actas/ Documento de planeación de las sesiones)</t>
  </si>
  <si>
    <t>Estrategias de divulgación de laboratorios implementadas
(Inlcuye documento de planeación sesiones / Listado de asistencia / Registro fotográfico / Actas)</t>
  </si>
  <si>
    <t>Informes de recorridos 
(Inlcuye registro fotográfico / listados de asistencia)</t>
  </si>
  <si>
    <t>Contenidos distribuidos registrados en la matriz de publicación en canales digitales</t>
  </si>
  <si>
    <t>Listas de asistencia de los servicios de mediación</t>
  </si>
  <si>
    <t>Listados de asistencia y registro fotográfico
(incluye la realización de encuestas de satisfacción)</t>
  </si>
  <si>
    <t>Documentos de programación del Museo</t>
  </si>
  <si>
    <t>Informe de resultados</t>
  </si>
  <si>
    <t>Registros actualizados o ingresados en colecciones colombianas (listado de registro)</t>
  </si>
  <si>
    <t>Documento de investigación curatorial</t>
  </si>
  <si>
    <t>Documento de propuesta educativa (guiones de mediación - metodologías)</t>
  </si>
  <si>
    <t>Diseño de propuesta de producción que contenga el presupuesto  y cronograma</t>
  </si>
  <si>
    <t>Documento con la propuesta de contenidos digitales</t>
  </si>
  <si>
    <t>Diseño final de producción 
(Guión contenidos tema 1 - Guión contenidos tema 2 y evaluación)</t>
  </si>
  <si>
    <t>Diseño de la propuesta de estudio de públicos</t>
  </si>
  <si>
    <t>Documento de investigación y diseño</t>
  </si>
  <si>
    <t>Documento de balance de la implementación, registro y sistematización</t>
  </si>
  <si>
    <t>Documento compilatorio con contenidos finales de domos y señalética</t>
  </si>
  <si>
    <t>Documento con el preguion del museo de sitio</t>
  </si>
  <si>
    <t>Plan de trabajo formulado</t>
  </si>
  <si>
    <t>Documento de sistematización del proceso</t>
  </si>
  <si>
    <t xml:space="preserve">Documento metodológico de participación </t>
  </si>
  <si>
    <t>Documento que refleje la el proceso de actividades en los equipamientos dotacionaes</t>
  </si>
  <si>
    <t>Documento conceptual de contenidos de la señalética e instalación de la señalética</t>
  </si>
  <si>
    <t>Plan de divulgación diseñado 
(Tablero digital - Plan de comunicación estrategia de territorialización)</t>
  </si>
  <si>
    <t>Plan de divulgación del Museo de Bogotá implementado
(Parrilla mensual de contenidos - Documentos de campaña de contenidos de proyectos especiales -hitos-)</t>
  </si>
  <si>
    <t>Informe final de seguimiento que contenga indicadores y recomendaciones</t>
  </si>
  <si>
    <t>Plan de estudio de audiencias y de públicos formulado</t>
  </si>
  <si>
    <t>Plan de estudio de audiencias y de públicos implementado</t>
  </si>
  <si>
    <t>Informe de resultados y de recomedaciones del plan del estudio de audiencias y de públicos</t>
  </si>
  <si>
    <t>Resolución de apertura de la convocatoria</t>
  </si>
  <si>
    <t>Resolución de designación de jurados</t>
  </si>
  <si>
    <t>Acta de evaluación de las propuestas habilitadas por becas</t>
  </si>
  <si>
    <t>Registros presupuestales de los estimulos para jurados</t>
  </si>
  <si>
    <t>Resolución de ganadores suscritas</t>
  </si>
  <si>
    <t>Registros presupuestales de los estimulos para las becas</t>
  </si>
  <si>
    <t>Documentos de seguimiento técnico y administrativo</t>
  </si>
  <si>
    <t>Informes de los productos finales de la ejecución</t>
  </si>
  <si>
    <t>Actas de  comité tecnico suscritas</t>
  </si>
  <si>
    <t>Informes de ejecucion</t>
  </si>
  <si>
    <t xml:space="preserve">Mapa de actores entregado del CHSLD </t>
  </si>
  <si>
    <t xml:space="preserve">Documento de estado del arte de experiencias de activación social y de participación ciudadana del CHSLD </t>
  </si>
  <si>
    <t xml:space="preserve">Documento con las relatorías y sistematización de los diálogos de memoria y saberes del CHSLD </t>
  </si>
  <si>
    <t>Documento con memorias y sistematización de los recorridos  Complejo Hospitalario San Juan de Dios realizados</t>
  </si>
  <si>
    <t xml:space="preserve">Documento de diagnóstico participativo de los patrimonios integrados del CHSLD </t>
  </si>
  <si>
    <t xml:space="preserve">Micrositio con narrativas y memorias ciudadanas del CHSJD </t>
  </si>
  <si>
    <t xml:space="preserve">Compilación de productos resultado del laboratorio de creación participativa </t>
  </si>
  <si>
    <t>Plan de publicaciones aprobado a través de un acta del Comité editorial</t>
  </si>
  <si>
    <t>Procesos editoriales (Textos editados y corregidos para cada título. Archivos de PDF de avance de diseño para cada publicación. PDFs de Artes finales para cada título)</t>
  </si>
  <si>
    <t>Lanzamientos o acciones de activación (Invitaciones/piezas gráficas del evento. Listado de inscritos y participantes. Informe fotográfico)</t>
  </si>
  <si>
    <t>Lanzamiento o acción de activación de la publicación "Mi Marcha" (Invitaciones/piezas gráficas del evento. Listado de inscritos y participantes. Informe fotográfico)</t>
  </si>
  <si>
    <t>Resoluciones de designación de jurados suscritas</t>
  </si>
  <si>
    <t>Actas de evaluación de las propuestas habilitadas por convocatoria</t>
  </si>
  <si>
    <t>Registros presupuestales correspondientes a los estimulos para jurados</t>
  </si>
  <si>
    <t>Resoluciones de ganadores de convocatorias expedidas</t>
  </si>
  <si>
    <t>Registros presupuestales por convocatoria</t>
  </si>
  <si>
    <t>Informes de ejecución</t>
  </si>
  <si>
    <t>Contrato de apoyo suscrito</t>
  </si>
  <si>
    <t>Documentos de seguimiento (acta reunion encuadre de ejecucion, informe de avance e informe final).</t>
  </si>
  <si>
    <t>Evaluación técnica y financiera</t>
  </si>
  <si>
    <t>Plan de trabajo y cronograma elaborado</t>
  </si>
  <si>
    <t>Convenio suscrito</t>
  </si>
  <si>
    <t>Documento del Plan Especial de salvaguardia-PES (primera versión) elaborado</t>
  </si>
  <si>
    <t>Documento de postulación ajustado</t>
  </si>
  <si>
    <t>Acta de presentación de la postulación ante la Mesa de Valoración</t>
  </si>
  <si>
    <t>Documento de postulación elaborado</t>
  </si>
  <si>
    <t>Documento de metodologia para la elaboracion PES realizado</t>
  </si>
  <si>
    <t>Informe de acompañamiento para la solicitud de postulación de manifestaciones en la
LRPCID</t>
  </si>
  <si>
    <t>Talleres de preproducción, producción y post producción realizados (Listados asistencia - Registro fotográfico - Memoria taller - 3 Piezas comunicativas - 1 por localidad)</t>
  </si>
  <si>
    <t>Fichas de registro consolidadas de las manifestaciones identificadas (4 por localidad)</t>
  </si>
  <si>
    <t xml:space="preserve">Informe de avance del proceso de gestión </t>
  </si>
  <si>
    <t>Documento (primera versión) de la metodología de inventario</t>
  </si>
  <si>
    <t>Encuentros realizados, 1 por localidad. (Listado de asistencia, registro fotográfico - Relatoria)</t>
  </si>
  <si>
    <t>Informes de acompañamiento técnico de las mesas realizadas</t>
  </si>
  <si>
    <t>Documento con fundamentación metodológica</t>
  </si>
  <si>
    <t>Caja de herramientas metodológicas</t>
  </si>
  <si>
    <t>Acuerdos de implementación de procesos de formación firmados con IED</t>
  </si>
  <si>
    <t>Informes de los procesos de formación con proyectos del IDPC ejecutados</t>
  </si>
  <si>
    <t>Documento con lecciones aprendidas sobre la implementación de procesos con niños, niñas y adolescentes</t>
  </si>
  <si>
    <t>Cronograma del diplomado de patrimonio cultural</t>
  </si>
  <si>
    <t>Documento con contenidos de los módulos 2, 3 y 4 del diplomado ajustados</t>
  </si>
  <si>
    <t>Personas registradas como  beneficiarios/as que aprobaron los módulos del diplomado</t>
  </si>
  <si>
    <t>Convenios suscritos</t>
  </si>
  <si>
    <t>Documento de diagnóstico y 1 propuesta de implementacion tecnológica, que contenga el estudio de mercado, presentación de ofertas (para la impresora y la lectora de codigo de barras)</t>
  </si>
  <si>
    <t>Agenda cultural elaborada</t>
  </si>
  <si>
    <t>Seguimientos a la agenda cultural del Centro de Documentación del IDPC</t>
  </si>
  <si>
    <t>Reportes realizados</t>
  </si>
  <si>
    <t>MUSEO DE BOGOTÁ - MUSEO DE LA CIUDAD AUTOCONSTRUIDA</t>
  </si>
  <si>
    <t>ACTIVACIÓN CONJUNTO HOSPITALARIO SAN JUAN DE DIOS -CHSJD</t>
  </si>
  <si>
    <t>ACTIVACIÓN ÁREA ARQUEOLÓGICA PROTEGIDA DE LA HACIENDA EL CARMEN</t>
  </si>
  <si>
    <t>CENTRO DE DOCUMENTACIÓN</t>
  </si>
  <si>
    <t>Avanzar en la gestión de la inclusión de la cultura bogotana del uso y disfrute de la bicicleta en la Lista representativa de patrimonio cultural inmaterial del ámbito distrital (LRPCID) -Declaratoria 3</t>
  </si>
  <si>
    <t xml:space="preserve">Avanzar en la gestión de la inclusión de la Creación Colectiva del Teatro La Candelaria en la Lista representativa de patrimonio cultural inmaterial del ámbito distrital (LRPCID) -Declaratoria 2. </t>
  </si>
  <si>
    <t>Planear y ejecutar proyectos de aula para el desarrollo de procesos de formación en patrimonio cultural con niños, niñas y adolescentes</t>
  </si>
  <si>
    <t>Proyectos de aula planeados y ejecutados</t>
  </si>
  <si>
    <t>FESTIVAL DEL SOL Y LA LUNA</t>
  </si>
  <si>
    <t>TEATRO LA CANDELARIA</t>
  </si>
  <si>
    <t>CULTURA DE LA BICI</t>
  </si>
  <si>
    <t>,</t>
  </si>
  <si>
    <t>APOYOS CONCERTADOS</t>
  </si>
  <si>
    <t>ESTÍMULOS</t>
  </si>
  <si>
    <r>
      <t xml:space="preserve">Realizar el proceso de activación de los equipamientos dotacionales livianos móviles para el desarrollo de las actividades de </t>
    </r>
    <r>
      <rPr>
        <u/>
        <sz val="10"/>
        <rFont val="Calibri"/>
        <family val="2"/>
        <scheme val="minor"/>
      </rPr>
      <t>apropiación</t>
    </r>
    <r>
      <rPr>
        <sz val="10"/>
        <rFont val="Calibri"/>
        <family val="2"/>
        <scheme val="minor"/>
      </rPr>
      <t xml:space="preserve"> de los patrimonios del Área Arqueológica Protegida</t>
    </r>
  </si>
  <si>
    <r>
      <t xml:space="preserve">Elaborar la </t>
    </r>
    <r>
      <rPr>
        <b/>
        <u/>
        <sz val="10"/>
        <rFont val="Calibri"/>
        <family val="2"/>
        <scheme val="minor"/>
      </rPr>
      <t>agenda cultural</t>
    </r>
    <r>
      <rPr>
        <sz val="10"/>
        <rFont val="Calibri"/>
        <family val="2"/>
        <scheme val="minor"/>
      </rPr>
      <t xml:space="preserve"> del Centro de Documentación del IDPC</t>
    </r>
  </si>
  <si>
    <r>
      <t xml:space="preserve">Realizar los talleres de preproducción, producción y post producción de las </t>
    </r>
    <r>
      <rPr>
        <u/>
        <sz val="10"/>
        <rFont val="Calibri"/>
        <family val="2"/>
        <scheme val="minor"/>
      </rPr>
      <t>piezas de divulgación de la etapa de creación</t>
    </r>
    <r>
      <rPr>
        <sz val="10"/>
        <rFont val="Calibri"/>
        <family val="2"/>
        <scheme val="minor"/>
      </rPr>
      <t xml:space="preserve"> de la metodología de inventario en Bosa, Suba y Usme</t>
    </r>
  </si>
  <si>
    <r>
      <t xml:space="preserve">Realizar encuentros </t>
    </r>
    <r>
      <rPr>
        <u/>
        <sz val="10"/>
        <rFont val="Calibri"/>
        <family val="2"/>
        <scheme val="minor"/>
      </rPr>
      <t>institucionales/ciudadanos</t>
    </r>
    <r>
      <rPr>
        <sz val="10"/>
        <rFont val="Calibri"/>
        <family val="2"/>
        <scheme val="minor"/>
      </rPr>
      <t xml:space="preserve"> para dar a conocer la metología de inventario del Patrimonio Cultural Inmaterial -PCI</t>
    </r>
  </si>
  <si>
    <t>Contratistas
(Ver  Plan Anual de Adquisiciones )</t>
  </si>
  <si>
    <t>1 oficina con 6 puestos de trabajo y papelería 
(Ver Inventario)</t>
  </si>
  <si>
    <t>Red de internet, correo electrónico, Sistema de Información, herramientas infomáticas, 4 computadores personales</t>
  </si>
  <si>
    <t>Modificaciones aprobadas a través de memorando 20224000056723
Fecha: 24-03-2022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</si>
</sst>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0\ _€_-;\-* #,##0\ _€_-;_-* \-?\ _€_-;_-@"/>
    <numFmt numFmtId="165" formatCode="d/m/yyyy"/>
    <numFmt numFmtId="166" formatCode="dd\-mm\-yyyy"/>
  </numFmts>
  <fonts count="20" x14ac:knownFonts="1">
    <font>
      <sz val="11"/>
      <color theme="1"/>
      <name val="Arial"/>
    </font>
    <font>
      <sz val="9"/>
      <color theme="1"/>
      <name val="Arial"/>
      <family val="2"/>
    </font>
    <font>
      <sz val="10"/>
      <color theme="1"/>
      <name val="Calibri"/>
      <family val="2"/>
    </font>
    <font>
      <sz val="10"/>
      <color rgb="FFFF0000"/>
      <name val="Calibri"/>
      <family val="2"/>
    </font>
    <font>
      <sz val="8"/>
      <color rgb="FF000000"/>
      <name val="Calibri"/>
      <family val="2"/>
    </font>
    <font>
      <sz val="11"/>
      <color theme="1"/>
      <name val="Arial"/>
      <family val="2"/>
    </font>
    <font>
      <sz val="10"/>
      <name val="Calibri"/>
      <family val="2"/>
      <scheme val="minor"/>
    </font>
    <font>
      <sz val="8"/>
      <name val="Calibri"/>
      <family val="2"/>
      <scheme val="minor"/>
    </font>
    <font>
      <b/>
      <sz val="10"/>
      <name val="Calibri"/>
      <family val="2"/>
      <scheme val="minor"/>
    </font>
    <font>
      <b/>
      <sz val="8"/>
      <name val="Calibri"/>
      <family val="2"/>
      <scheme val="minor"/>
    </font>
    <font>
      <b/>
      <sz val="12"/>
      <name val="Calibri"/>
      <family val="2"/>
      <scheme val="minor"/>
    </font>
    <font>
      <b/>
      <sz val="9"/>
      <name val="Calibri"/>
      <family val="2"/>
      <scheme val="minor"/>
    </font>
    <font>
      <b/>
      <sz val="6"/>
      <name val="Calibri"/>
      <family val="2"/>
      <scheme val="minor"/>
    </font>
    <font>
      <sz val="9"/>
      <name val="Calibri"/>
      <family val="2"/>
      <scheme val="minor"/>
    </font>
    <font>
      <b/>
      <sz val="14"/>
      <name val="Calibri"/>
      <family val="2"/>
      <scheme val="minor"/>
    </font>
    <font>
      <u/>
      <sz val="10"/>
      <name val="Calibri"/>
      <family val="2"/>
      <scheme val="minor"/>
    </font>
    <font>
      <b/>
      <u/>
      <sz val="10"/>
      <name val="Calibri"/>
      <family val="2"/>
      <scheme val="minor"/>
    </font>
    <font>
      <sz val="12"/>
      <name val="Calibri"/>
      <family val="2"/>
      <scheme val="minor"/>
    </font>
    <font>
      <sz val="8"/>
      <color theme="1"/>
      <name val="Calibri"/>
      <family val="2"/>
      <scheme val="minor"/>
    </font>
    <font>
      <sz val="11"/>
      <color theme="1" tint="0.249977111117893"/>
      <name val="Calibri"/>
      <family val="2"/>
      <scheme val="minor"/>
    </font>
  </fonts>
  <fills count="19">
    <fill>
      <patternFill patternType="none"/>
    </fill>
    <fill>
      <patternFill patternType="gray125"/>
    </fill>
    <fill>
      <patternFill patternType="solid">
        <fgColor rgb="FFF2F2F2"/>
        <bgColor rgb="FFF2F2F2"/>
      </patternFill>
    </fill>
    <fill>
      <patternFill patternType="solid">
        <fgColor rgb="FFEAF1DD"/>
        <bgColor rgb="FFEAF1DD"/>
      </patternFill>
    </fill>
    <fill>
      <patternFill patternType="solid">
        <fgColor rgb="FFD99594"/>
        <bgColor rgb="FFD99594"/>
      </patternFill>
    </fill>
    <fill>
      <patternFill patternType="solid">
        <fgColor rgb="FFFABF8F"/>
        <bgColor rgb="FFFABF8F"/>
      </patternFill>
    </fill>
    <fill>
      <patternFill patternType="solid">
        <fgColor rgb="FFC2D69B"/>
        <bgColor rgb="FFC2D69B"/>
      </patternFill>
    </fill>
    <fill>
      <patternFill patternType="solid">
        <fgColor rgb="FFB6DDE8"/>
        <bgColor rgb="FFB6DDE8"/>
      </patternFill>
    </fill>
    <fill>
      <patternFill patternType="solid">
        <fgColor rgb="FFFF0000"/>
        <bgColor rgb="FFFF0000"/>
      </patternFill>
    </fill>
    <fill>
      <patternFill patternType="solid">
        <fgColor rgb="FFB2A1C7"/>
        <bgColor rgb="FFB2A1C7"/>
      </patternFill>
    </fill>
    <fill>
      <patternFill patternType="solid">
        <fgColor rgb="FFB8CCE4"/>
        <bgColor rgb="FFB8CCE4"/>
      </patternFill>
    </fill>
    <fill>
      <patternFill patternType="solid">
        <fgColor rgb="FFC0C0C0"/>
        <bgColor rgb="FFC0C0C0"/>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BFBFBF"/>
        <bgColor rgb="FFBFBFBF"/>
      </patternFill>
    </fill>
    <fill>
      <patternFill patternType="solid">
        <fgColor rgb="FFA5A5A5"/>
        <bgColor rgb="FFA5A5A5"/>
      </patternFill>
    </fill>
    <fill>
      <patternFill patternType="solid">
        <fgColor rgb="FFFFFFFF"/>
        <bgColor rgb="FFFFFFFF"/>
      </patternFill>
    </fill>
    <fill>
      <patternFill patternType="solid">
        <fgColor rgb="FFFFFF00"/>
        <bgColor indexed="64"/>
      </patternFill>
    </fill>
  </fills>
  <borders count="52">
    <border>
      <left/>
      <right/>
      <top/>
      <bottom/>
      <diagonal/>
    </border>
    <border>
      <left/>
      <right/>
      <top/>
      <bottom/>
      <diagonal/>
    </border>
    <border>
      <left style="thin">
        <color rgb="FF000000"/>
      </left>
      <right style="thin">
        <color rgb="FF000000"/>
      </right>
      <top style="medium">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41" fontId="5" fillId="0" borderId="0" applyFont="0" applyFill="0" applyBorder="0" applyAlignment="0" applyProtection="0"/>
  </cellStyleXfs>
  <cellXfs count="254">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1" fillId="2" borderId="1" xfId="0" applyFont="1" applyFill="1" applyBorder="1" applyAlignment="1">
      <alignment vertical="center"/>
    </xf>
    <xf numFmtId="0" fontId="1" fillId="0" borderId="0" xfId="0" applyFont="1" applyAlignment="1">
      <alignment vertical="center"/>
    </xf>
    <xf numFmtId="0" fontId="1" fillId="3" borderId="1" xfId="0" applyFont="1" applyFill="1" applyBorder="1"/>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 fillId="8" borderId="1" xfId="0" applyFont="1" applyFill="1" applyBorder="1"/>
    <xf numFmtId="0" fontId="2" fillId="6" borderId="4"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0" fillId="0" borderId="3" xfId="0" applyFont="1" applyBorder="1"/>
    <xf numFmtId="0" fontId="3" fillId="7" borderId="6"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4" fillId="11" borderId="9" xfId="0" applyFont="1" applyFill="1" applyBorder="1" applyAlignment="1">
      <alignment horizontal="center"/>
    </xf>
    <xf numFmtId="0" fontId="4" fillId="11" borderId="9" xfId="0" applyFont="1" applyFill="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right" wrapText="1"/>
    </xf>
    <xf numFmtId="0" fontId="6" fillId="0" borderId="0" xfId="0" applyFont="1" applyAlignment="1">
      <alignment vertical="center"/>
    </xf>
    <xf numFmtId="0" fontId="6" fillId="0" borderId="0" xfId="0" applyFont="1" applyAlignment="1">
      <alignment vertical="center" wrapText="1"/>
    </xf>
    <xf numFmtId="0" fontId="7" fillId="0" borderId="11" xfId="0" applyFont="1" applyBorder="1" applyAlignment="1">
      <alignment vertical="center"/>
    </xf>
    <xf numFmtId="0" fontId="6" fillId="0" borderId="12" xfId="0" applyFont="1" applyBorder="1" applyAlignment="1">
      <alignment vertical="center"/>
    </xf>
    <xf numFmtId="0" fontId="7" fillId="0" borderId="14" xfId="0" applyFont="1" applyBorder="1" applyAlignment="1">
      <alignment vertical="center"/>
    </xf>
    <xf numFmtId="0" fontId="6" fillId="0" borderId="15" xfId="0" applyFont="1" applyBorder="1" applyAlignment="1">
      <alignment vertical="center"/>
    </xf>
    <xf numFmtId="0" fontId="7" fillId="0" borderId="16" xfId="0" applyFont="1" applyBorder="1" applyAlignment="1">
      <alignment vertical="center"/>
    </xf>
    <xf numFmtId="0" fontId="6" fillId="0" borderId="17" xfId="0" applyFont="1" applyBorder="1" applyAlignment="1">
      <alignment vertical="center"/>
    </xf>
    <xf numFmtId="0" fontId="6" fillId="12" borderId="1" xfId="0" applyFont="1" applyFill="1" applyBorder="1" applyAlignment="1">
      <alignment vertical="center"/>
    </xf>
    <xf numFmtId="0" fontId="8" fillId="12"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8" fillId="12" borderId="1" xfId="0" applyFont="1" applyFill="1" applyBorder="1" applyAlignment="1">
      <alignment horizontal="left" vertical="center" wrapText="1"/>
    </xf>
    <xf numFmtId="1" fontId="10" fillId="12" borderId="1" xfId="1" applyNumberFormat="1" applyFont="1" applyFill="1" applyBorder="1" applyAlignment="1">
      <alignment horizontal="center" vertical="center" wrapText="1"/>
    </xf>
    <xf numFmtId="0" fontId="11" fillId="12" borderId="1" xfId="0" applyFont="1" applyFill="1" applyBorder="1" applyAlignment="1">
      <alignment horizontal="center" vertical="center" wrapText="1"/>
    </xf>
    <xf numFmtId="0" fontId="8" fillId="0" borderId="0" xfId="0" applyFont="1" applyAlignment="1">
      <alignment horizontal="center" vertical="center" wrapText="1"/>
    </xf>
    <xf numFmtId="0" fontId="8" fillId="12" borderId="1" xfId="0" applyFont="1" applyFill="1" applyBorder="1" applyAlignment="1">
      <alignment vertical="center"/>
    </xf>
    <xf numFmtId="0" fontId="6" fillId="0" borderId="0" xfId="0" applyFont="1" applyAlignment="1">
      <alignment horizontal="left" vertical="center" wrapText="1"/>
    </xf>
    <xf numFmtId="0" fontId="8"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vertical="center"/>
    </xf>
    <xf numFmtId="0" fontId="6" fillId="0" borderId="0" xfId="0" applyFont="1" applyAlignment="1">
      <alignment horizontal="left" vertical="center"/>
    </xf>
    <xf numFmtId="1" fontId="10" fillId="0" borderId="0" xfId="1" applyNumberFormat="1" applyFont="1" applyAlignment="1">
      <alignment horizontal="center" vertical="center"/>
    </xf>
    <xf numFmtId="0" fontId="11" fillId="0" borderId="0" xfId="0" applyFont="1" applyAlignment="1">
      <alignment horizontal="center" vertical="center" wrapText="1"/>
    </xf>
    <xf numFmtId="0" fontId="8" fillId="0" borderId="0" xfId="0" applyFont="1" applyAlignment="1">
      <alignment horizontal="center" vertical="center"/>
    </xf>
    <xf numFmtId="164" fontId="8" fillId="0" borderId="0" xfId="0" applyNumberFormat="1" applyFont="1" applyAlignment="1">
      <alignment vertical="center"/>
    </xf>
    <xf numFmtId="164" fontId="8" fillId="12" borderId="1" xfId="0" applyNumberFormat="1" applyFont="1" applyFill="1" applyBorder="1" applyAlignment="1">
      <alignment vertical="center"/>
    </xf>
    <xf numFmtId="0" fontId="8" fillId="12" borderId="1" xfId="0" applyFont="1" applyFill="1" applyBorder="1" applyAlignment="1">
      <alignment vertical="center" wrapText="1"/>
    </xf>
    <xf numFmtId="0" fontId="8" fillId="0" borderId="33" xfId="0" applyFont="1" applyBorder="1" applyAlignment="1">
      <alignment horizontal="center" vertical="center" wrapText="1"/>
    </xf>
    <xf numFmtId="0" fontId="8" fillId="0" borderId="33" xfId="0" applyFont="1" applyBorder="1" applyAlignment="1">
      <alignment vertical="center" wrapText="1"/>
    </xf>
    <xf numFmtId="0" fontId="8" fillId="12" borderId="33" xfId="0" applyFont="1" applyFill="1" applyBorder="1" applyAlignment="1">
      <alignment vertical="center" wrapText="1"/>
    </xf>
    <xf numFmtId="0" fontId="6" fillId="0" borderId="33" xfId="0" applyFont="1" applyBorder="1" applyAlignment="1">
      <alignment horizontal="left" vertical="center" wrapText="1"/>
    </xf>
    <xf numFmtId="0" fontId="6" fillId="0" borderId="9" xfId="0" applyFont="1" applyBorder="1" applyAlignment="1">
      <alignment vertical="center"/>
    </xf>
    <xf numFmtId="0" fontId="8" fillId="2" borderId="34" xfId="0" applyFont="1" applyFill="1" applyBorder="1" applyAlignment="1">
      <alignment horizontal="center" vertical="center"/>
    </xf>
    <xf numFmtId="0" fontId="8" fillId="2" borderId="34" xfId="0" applyFont="1" applyFill="1" applyBorder="1" applyAlignment="1">
      <alignment horizontal="center" vertical="center" wrapText="1"/>
    </xf>
    <xf numFmtId="0" fontId="6" fillId="14" borderId="1" xfId="0" applyFont="1" applyFill="1" applyBorder="1" applyAlignment="1">
      <alignment vertical="center"/>
    </xf>
    <xf numFmtId="0" fontId="6" fillId="0" borderId="0" xfId="0" applyFont="1" applyFill="1" applyAlignment="1">
      <alignment vertical="center"/>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6" fillId="0" borderId="34" xfId="0" applyFont="1" applyFill="1" applyBorder="1" applyAlignment="1">
      <alignment vertical="center" wrapText="1"/>
    </xf>
    <xf numFmtId="1" fontId="10" fillId="0" borderId="34" xfId="1"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13" fillId="0" borderId="34" xfId="0" applyFont="1" applyFill="1" applyBorder="1" applyAlignment="1">
      <alignment horizontal="center" vertical="center" wrapText="1"/>
    </xf>
    <xf numFmtId="165" fontId="6" fillId="0" borderId="34" xfId="0" applyNumberFormat="1" applyFont="1" applyFill="1" applyBorder="1" applyAlignment="1">
      <alignment horizontal="center" vertical="center"/>
    </xf>
    <xf numFmtId="9" fontId="6" fillId="0" borderId="34" xfId="0" applyNumberFormat="1" applyFont="1" applyFill="1" applyBorder="1" applyAlignment="1">
      <alignment horizontal="center" vertical="center" wrapText="1"/>
    </xf>
    <xf numFmtId="0" fontId="8" fillId="0" borderId="0" xfId="0" applyFont="1" applyFill="1" applyAlignment="1">
      <alignment vertical="center"/>
    </xf>
    <xf numFmtId="0" fontId="6" fillId="10" borderId="34" xfId="0" applyFont="1" applyFill="1" applyBorder="1" applyAlignment="1">
      <alignment horizontal="center" vertical="center" wrapText="1"/>
    </xf>
    <xf numFmtId="0" fontId="6" fillId="16" borderId="34" xfId="0" applyFont="1" applyFill="1" applyBorder="1" applyAlignment="1">
      <alignment vertical="center" wrapText="1"/>
    </xf>
    <xf numFmtId="1" fontId="10" fillId="10" borderId="34" xfId="1" applyNumberFormat="1" applyFont="1" applyFill="1" applyBorder="1" applyAlignment="1">
      <alignment horizontal="center" vertical="center" wrapText="1"/>
    </xf>
    <xf numFmtId="0" fontId="8" fillId="10" borderId="34" xfId="0" applyFont="1" applyFill="1" applyBorder="1" applyAlignment="1">
      <alignment horizontal="center" vertical="center" wrapText="1"/>
    </xf>
    <xf numFmtId="0" fontId="13" fillId="15" borderId="34" xfId="0" applyFont="1" applyFill="1" applyBorder="1" applyAlignment="1">
      <alignment horizontal="center" vertical="center" wrapText="1"/>
    </xf>
    <xf numFmtId="165" fontId="6" fillId="15" borderId="34" xfId="0" applyNumberFormat="1" applyFont="1" applyFill="1" applyBorder="1" applyAlignment="1">
      <alignment horizontal="center" vertical="center"/>
    </xf>
    <xf numFmtId="0" fontId="6" fillId="15" borderId="34" xfId="0" applyFont="1" applyFill="1" applyBorder="1" applyAlignment="1">
      <alignment horizontal="center" vertical="center" wrapText="1"/>
    </xf>
    <xf numFmtId="0" fontId="6" fillId="15" borderId="34" xfId="0" applyFont="1" applyFill="1" applyBorder="1" applyAlignment="1">
      <alignment horizontal="left" vertical="center" wrapText="1"/>
    </xf>
    <xf numFmtId="0" fontId="6" fillId="0" borderId="0" xfId="0" applyFont="1" applyFill="1" applyAlignment="1">
      <alignment horizontal="center" vertical="center"/>
    </xf>
    <xf numFmtId="0" fontId="8" fillId="0" borderId="0" xfId="0" applyFont="1" applyFill="1" applyAlignment="1">
      <alignment horizontal="center" vertical="center"/>
    </xf>
    <xf numFmtId="0" fontId="6" fillId="0" borderId="34" xfId="0" applyFont="1" applyFill="1" applyBorder="1" applyAlignment="1">
      <alignment vertical="center"/>
    </xf>
    <xf numFmtId="0" fontId="7" fillId="0" borderId="34" xfId="0" applyFont="1" applyFill="1" applyBorder="1" applyAlignment="1">
      <alignment horizontal="center" vertical="center" wrapText="1"/>
    </xf>
    <xf numFmtId="9" fontId="8" fillId="10" borderId="34" xfId="0" applyNumberFormat="1" applyFont="1" applyFill="1" applyBorder="1" applyAlignment="1">
      <alignment horizontal="center" vertical="center" wrapText="1"/>
    </xf>
    <xf numFmtId="0" fontId="6" fillId="14" borderId="32" xfId="0" applyFont="1" applyFill="1" applyBorder="1" applyAlignment="1">
      <alignment vertical="center"/>
    </xf>
    <xf numFmtId="0" fontId="6" fillId="0" borderId="33" xfId="0" applyFont="1" applyBorder="1" applyAlignment="1">
      <alignment vertical="center"/>
    </xf>
    <xf numFmtId="0" fontId="6" fillId="8" borderId="32" xfId="0" applyFont="1" applyFill="1" applyBorder="1" applyAlignment="1">
      <alignment vertical="center"/>
    </xf>
    <xf numFmtId="0" fontId="6" fillId="3" borderId="34" xfId="0" applyFont="1" applyFill="1" applyBorder="1" applyAlignment="1">
      <alignment vertical="center" wrapText="1"/>
    </xf>
    <xf numFmtId="0" fontId="6" fillId="0" borderId="34" xfId="0" applyFont="1" applyBorder="1" applyAlignment="1">
      <alignment vertical="center" wrapText="1"/>
    </xf>
    <xf numFmtId="1" fontId="10" fillId="0" borderId="34" xfId="1" applyNumberFormat="1" applyFont="1" applyBorder="1" applyAlignment="1">
      <alignment horizontal="center" vertical="center" wrapText="1"/>
    </xf>
    <xf numFmtId="0" fontId="13" fillId="0" borderId="34" xfId="0" applyFont="1" applyBorder="1" applyAlignment="1">
      <alignment horizontal="center" vertical="center" wrapText="1"/>
    </xf>
    <xf numFmtId="14" fontId="6" fillId="0" borderId="34" xfId="0" applyNumberFormat="1" applyFont="1" applyFill="1" applyBorder="1" applyAlignment="1">
      <alignment horizontal="center" vertical="center"/>
    </xf>
    <xf numFmtId="0" fontId="6" fillId="0" borderId="34" xfId="0" applyFont="1" applyBorder="1" applyAlignment="1">
      <alignment horizontal="center" vertical="center" wrapText="1"/>
    </xf>
    <xf numFmtId="0" fontId="6" fillId="3" borderId="34" xfId="0" applyFont="1" applyFill="1" applyBorder="1" applyAlignment="1">
      <alignment horizontal="left" vertical="center" wrapText="1"/>
    </xf>
    <xf numFmtId="0" fontId="6" fillId="12" borderId="34" xfId="0" applyFont="1" applyFill="1" applyBorder="1" applyAlignment="1">
      <alignment horizontal="center" vertical="center" wrapText="1"/>
    </xf>
    <xf numFmtId="0" fontId="6" fillId="0" borderId="34" xfId="0" applyFont="1" applyBorder="1" applyAlignment="1">
      <alignment vertical="center"/>
    </xf>
    <xf numFmtId="0" fontId="6" fillId="0" borderId="34" xfId="0" applyFont="1" applyBorder="1" applyAlignment="1">
      <alignment horizontal="left" vertical="center" wrapText="1"/>
    </xf>
    <xf numFmtId="165" fontId="6" fillId="0" borderId="34" xfId="0" applyNumberFormat="1" applyFont="1" applyBorder="1" applyAlignment="1">
      <alignment horizontal="center" vertical="center"/>
    </xf>
    <xf numFmtId="0" fontId="7" fillId="0" borderId="33" xfId="0" applyFont="1" applyBorder="1" applyAlignment="1">
      <alignment vertical="center"/>
    </xf>
    <xf numFmtId="0" fontId="8" fillId="0" borderId="33" xfId="0" applyFont="1" applyBorder="1" applyAlignment="1">
      <alignment vertical="center"/>
    </xf>
    <xf numFmtId="0" fontId="6" fillId="0" borderId="33" xfId="0" applyFont="1" applyBorder="1" applyAlignment="1">
      <alignment horizontal="left" vertical="center"/>
    </xf>
    <xf numFmtId="1" fontId="10" fillId="0" borderId="33" xfId="1" applyNumberFormat="1" applyFont="1" applyBorder="1" applyAlignment="1">
      <alignment horizontal="center" vertical="center"/>
    </xf>
    <xf numFmtId="0" fontId="13" fillId="0" borderId="33" xfId="0" applyFont="1" applyBorder="1" applyAlignment="1">
      <alignment vertical="center"/>
    </xf>
    <xf numFmtId="0" fontId="6" fillId="12" borderId="33" xfId="0" applyFont="1" applyFill="1" applyBorder="1" applyAlignment="1">
      <alignment vertical="center"/>
    </xf>
    <xf numFmtId="0" fontId="8" fillId="12" borderId="34" xfId="0" applyFont="1" applyFill="1" applyBorder="1" applyAlignment="1">
      <alignment horizontal="center" vertical="center" wrapText="1"/>
    </xf>
    <xf numFmtId="0" fontId="7" fillId="0" borderId="33" xfId="0" applyFont="1" applyBorder="1" applyAlignment="1">
      <alignment vertical="center" wrapText="1"/>
    </xf>
    <xf numFmtId="0" fontId="6" fillId="0" borderId="33" xfId="0" applyFont="1" applyBorder="1" applyAlignment="1">
      <alignment vertical="center" wrapText="1"/>
    </xf>
    <xf numFmtId="0" fontId="8" fillId="0" borderId="33" xfId="0" applyFont="1" applyBorder="1" applyAlignment="1">
      <alignment horizontal="left" vertical="center" wrapText="1"/>
    </xf>
    <xf numFmtId="1" fontId="10" fillId="0" borderId="33" xfId="1" applyNumberFormat="1" applyFont="1" applyBorder="1" applyAlignment="1">
      <alignment horizontal="center" vertical="center" wrapText="1"/>
    </xf>
    <xf numFmtId="0" fontId="13" fillId="0" borderId="33" xfId="0" applyFont="1" applyBorder="1" applyAlignment="1">
      <alignment horizontal="center" vertical="center" wrapText="1"/>
    </xf>
    <xf numFmtId="165" fontId="6" fillId="0" borderId="33" xfId="0" applyNumberFormat="1" applyFont="1" applyBorder="1" applyAlignment="1">
      <alignment horizontal="center" vertical="center"/>
    </xf>
    <xf numFmtId="165" fontId="6" fillId="0" borderId="0" xfId="0" applyNumberFormat="1" applyFont="1" applyAlignment="1">
      <alignment horizontal="center" vertical="center"/>
    </xf>
    <xf numFmtId="0" fontId="6" fillId="0" borderId="0" xfId="0" applyFont="1" applyAlignment="1">
      <alignment horizontal="center" vertical="center" wrapText="1"/>
    </xf>
    <xf numFmtId="2" fontId="6" fillId="3" borderId="1" xfId="0" applyNumberFormat="1" applyFont="1" applyFill="1" applyBorder="1" applyAlignment="1">
      <alignment vertical="center" wrapText="1"/>
    </xf>
    <xf numFmtId="0" fontId="6" fillId="12" borderId="1" xfId="0" applyFont="1" applyFill="1" applyBorder="1" applyAlignment="1">
      <alignment horizontal="center" vertical="center" wrapText="1"/>
    </xf>
    <xf numFmtId="2" fontId="6" fillId="3" borderId="33" xfId="0" applyNumberFormat="1" applyFont="1" applyFill="1" applyBorder="1" applyAlignment="1">
      <alignment vertical="center" wrapText="1"/>
    </xf>
    <xf numFmtId="0" fontId="6" fillId="12" borderId="33" xfId="0" applyFont="1" applyFill="1" applyBorder="1" applyAlignment="1">
      <alignment horizontal="center" vertical="center" wrapText="1"/>
    </xf>
    <xf numFmtId="0" fontId="8" fillId="12" borderId="33" xfId="0" applyFont="1" applyFill="1" applyBorder="1" applyAlignment="1">
      <alignment vertical="center"/>
    </xf>
    <xf numFmtId="2" fontId="17" fillId="0" borderId="34" xfId="1" applyNumberFormat="1" applyFont="1" applyFill="1" applyBorder="1" applyAlignment="1">
      <alignment horizontal="center" vertical="center" wrapText="1"/>
    </xf>
    <xf numFmtId="1" fontId="17" fillId="0" borderId="34" xfId="1" applyNumberFormat="1" applyFont="1" applyFill="1" applyBorder="1" applyAlignment="1">
      <alignment horizontal="center" vertical="center" wrapText="1"/>
    </xf>
    <xf numFmtId="0" fontId="8" fillId="16" borderId="34" xfId="0" applyFont="1" applyFill="1" applyBorder="1" applyAlignment="1">
      <alignment vertical="center" wrapText="1"/>
    </xf>
    <xf numFmtId="2" fontId="10" fillId="10" borderId="34" xfId="1" applyNumberFormat="1" applyFont="1" applyFill="1" applyBorder="1" applyAlignment="1">
      <alignment horizontal="center" vertical="center" wrapText="1"/>
    </xf>
    <xf numFmtId="0" fontId="11" fillId="15" borderId="34"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4" xfId="0" applyFont="1" applyFill="1" applyBorder="1" applyAlignment="1">
      <alignment horizontal="center" vertical="center" wrapText="1"/>
    </xf>
    <xf numFmtId="0" fontId="8" fillId="15" borderId="34" xfId="0" applyFont="1" applyFill="1" applyBorder="1" applyAlignment="1">
      <alignment horizontal="left" vertical="center" wrapText="1"/>
    </xf>
    <xf numFmtId="166" fontId="6" fillId="0" borderId="34" xfId="0" applyNumberFormat="1" applyFont="1" applyFill="1" applyBorder="1" applyAlignment="1">
      <alignment horizontal="center" vertical="center"/>
    </xf>
    <xf numFmtId="0" fontId="7" fillId="0" borderId="0" xfId="0" applyFont="1" applyAlignment="1">
      <alignment vertical="center" wrapText="1"/>
    </xf>
    <xf numFmtId="1" fontId="17" fillId="0" borderId="0" xfId="1" applyNumberFormat="1" applyFont="1" applyAlignment="1">
      <alignment horizontal="center" vertical="center" wrapText="1"/>
    </xf>
    <xf numFmtId="0" fontId="13" fillId="0" borderId="0" xfId="0" applyFont="1" applyAlignment="1">
      <alignment horizontal="center" vertical="center" wrapText="1"/>
    </xf>
    <xf numFmtId="164" fontId="6" fillId="0" borderId="0" xfId="0" applyNumberFormat="1" applyFont="1" applyAlignment="1">
      <alignment vertical="center"/>
    </xf>
    <xf numFmtId="164" fontId="6" fillId="12" borderId="1" xfId="0" applyNumberFormat="1" applyFont="1" applyFill="1" applyBorder="1" applyAlignment="1">
      <alignment vertical="center"/>
    </xf>
    <xf numFmtId="0" fontId="6" fillId="12" borderId="1" xfId="0" applyFont="1" applyFill="1" applyBorder="1" applyAlignment="1">
      <alignment vertical="center" wrapText="1"/>
    </xf>
    <xf numFmtId="0" fontId="8" fillId="0" borderId="0" xfId="0" applyFont="1" applyAlignment="1">
      <alignment horizontal="left" vertical="center" wrapText="1"/>
    </xf>
    <xf numFmtId="0" fontId="6" fillId="0" borderId="34" xfId="0" applyFont="1" applyFill="1" applyBorder="1" applyAlignment="1">
      <alignment horizontal="center" vertical="center"/>
    </xf>
    <xf numFmtId="0" fontId="6" fillId="0" borderId="34" xfId="0" applyFont="1" applyFill="1" applyBorder="1" applyAlignment="1">
      <alignment horizontal="left" vertical="center"/>
    </xf>
    <xf numFmtId="0" fontId="6" fillId="17" borderId="34" xfId="0" applyFont="1" applyFill="1" applyBorder="1" applyAlignment="1">
      <alignment horizontal="left" vertical="center" wrapText="1"/>
    </xf>
    <xf numFmtId="0" fontId="6" fillId="0" borderId="34" xfId="0" applyFont="1" applyBorder="1" applyAlignment="1">
      <alignment horizontal="center" vertical="center"/>
    </xf>
    <xf numFmtId="0" fontId="6" fillId="18" borderId="34" xfId="0" applyFont="1" applyFill="1" applyBorder="1" applyAlignment="1">
      <alignment horizontal="center" vertical="center"/>
    </xf>
    <xf numFmtId="1" fontId="10" fillId="0" borderId="0" xfId="1" applyNumberFormat="1" applyFont="1" applyAlignment="1">
      <alignment horizontal="center" vertical="center" wrapText="1"/>
    </xf>
    <xf numFmtId="0" fontId="6" fillId="8" borderId="1" xfId="0" applyFont="1" applyFill="1" applyBorder="1" applyAlignment="1">
      <alignment vertical="center"/>
    </xf>
    <xf numFmtId="2" fontId="10" fillId="0" borderId="34" xfId="1" applyNumberFormat="1" applyFont="1" applyFill="1" applyBorder="1" applyAlignment="1">
      <alignment horizontal="center" vertical="center" wrapText="1"/>
    </xf>
    <xf numFmtId="14" fontId="6" fillId="0" borderId="34" xfId="0" applyNumberFormat="1" applyFont="1" applyFill="1" applyBorder="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8" fillId="12" borderId="1" xfId="0" applyFont="1" applyFill="1" applyBorder="1" applyAlignment="1">
      <alignment horizontal="center" vertical="center"/>
    </xf>
    <xf numFmtId="0" fontId="13" fillId="0" borderId="0" xfId="0" applyFont="1" applyAlignment="1">
      <alignment vertical="center"/>
    </xf>
    <xf numFmtId="0" fontId="19" fillId="0" borderId="33" xfId="0" applyFont="1" applyBorder="1" applyAlignment="1">
      <alignment horizontal="left" vertical="center" wrapText="1"/>
    </xf>
    <xf numFmtId="0" fontId="6" fillId="0" borderId="34" xfId="0" applyFont="1" applyBorder="1" applyAlignment="1">
      <alignment horizontal="center" vertical="center" wrapText="1"/>
    </xf>
    <xf numFmtId="0" fontId="8" fillId="0" borderId="34" xfId="0" applyFont="1" applyBorder="1" applyAlignment="1">
      <alignment horizontal="center" vertical="center" wrapText="1"/>
    </xf>
    <xf numFmtId="0" fontId="6" fillId="12" borderId="34" xfId="0" applyFont="1" applyFill="1" applyBorder="1" applyAlignment="1">
      <alignment horizontal="center" vertical="center" wrapText="1"/>
    </xf>
    <xf numFmtId="0" fontId="6" fillId="0" borderId="34" xfId="0" applyFont="1" applyBorder="1" applyAlignment="1">
      <alignment horizontal="left" vertical="center" wrapText="1"/>
    </xf>
    <xf numFmtId="0" fontId="8" fillId="2" borderId="34" xfId="0" applyFont="1" applyFill="1" applyBorder="1" applyAlignment="1">
      <alignment horizontal="center" vertical="center" wrapText="1"/>
    </xf>
    <xf numFmtId="1" fontId="10" fillId="2" borderId="34" xfId="1" applyNumberFormat="1" applyFont="1" applyFill="1" applyBorder="1" applyAlignment="1">
      <alignment horizontal="center" vertical="center" wrapText="1"/>
    </xf>
    <xf numFmtId="0" fontId="8" fillId="13" borderId="34" xfId="0" applyFont="1" applyFill="1" applyBorder="1" applyAlignment="1">
      <alignment horizontal="center" vertical="center" wrapText="1"/>
    </xf>
    <xf numFmtId="0" fontId="8" fillId="0" borderId="34" xfId="0" applyFont="1" applyBorder="1" applyAlignment="1">
      <alignment horizontal="left" vertical="center" wrapText="1"/>
    </xf>
    <xf numFmtId="0" fontId="9" fillId="2" borderId="34"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4" fillId="15" borderId="34" xfId="0" applyFont="1" applyFill="1" applyBorder="1" applyAlignment="1">
      <alignment horizontal="center" vertical="center" wrapText="1"/>
    </xf>
    <xf numFmtId="0" fontId="7" fillId="0" borderId="34" xfId="0" applyFont="1" applyBorder="1" applyAlignment="1">
      <alignment horizontal="center" vertical="center" wrapText="1"/>
    </xf>
    <xf numFmtId="0" fontId="8" fillId="0" borderId="34" xfId="0" applyFont="1" applyFill="1" applyBorder="1" applyAlignment="1">
      <alignment horizontal="center" vertical="center" wrapText="1"/>
    </xf>
    <xf numFmtId="0" fontId="6" fillId="0" borderId="34" xfId="0" applyFont="1" applyFill="1" applyBorder="1" applyAlignment="1">
      <alignment horizontal="center" vertical="center"/>
    </xf>
    <xf numFmtId="0" fontId="11" fillId="2" borderId="34" xfId="0" applyFont="1" applyFill="1" applyBorder="1" applyAlignment="1">
      <alignment horizontal="center" vertical="center" wrapText="1"/>
    </xf>
    <xf numFmtId="0" fontId="6" fillId="0" borderId="34" xfId="0" applyFont="1" applyFill="1" applyBorder="1" applyAlignment="1">
      <alignment vertical="center"/>
    </xf>
    <xf numFmtId="0" fontId="7" fillId="0" borderId="34"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15" borderId="34" xfId="0" applyFont="1" applyFill="1" applyBorder="1" applyAlignment="1">
      <alignment horizontal="center" vertical="center" wrapText="1"/>
    </xf>
    <xf numFmtId="0" fontId="8" fillId="12" borderId="34" xfId="0" applyFont="1" applyFill="1" applyBorder="1" applyAlignment="1">
      <alignment horizontal="center" vertical="center" wrapText="1"/>
    </xf>
    <xf numFmtId="0" fontId="6" fillId="13" borderId="34"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13" borderId="41"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8" fillId="13" borderId="43"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9" fillId="2" borderId="38"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3" xfId="0" applyFont="1" applyFill="1" applyBorder="1" applyAlignment="1">
      <alignment horizontal="center" vertical="center"/>
    </xf>
    <xf numFmtId="1" fontId="10" fillId="2" borderId="38" xfId="1" applyNumberFormat="1" applyFont="1" applyFill="1" applyBorder="1" applyAlignment="1">
      <alignment horizontal="center" vertical="center" wrapText="1"/>
    </xf>
    <xf numFmtId="1" fontId="10" fillId="2" borderId="40" xfId="1" applyNumberFormat="1"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12" borderId="13" xfId="0" applyFont="1" applyFill="1" applyBorder="1" applyAlignment="1">
      <alignment horizontal="center" vertical="center"/>
    </xf>
    <xf numFmtId="0" fontId="8" fillId="12" borderId="31" xfId="0" applyFont="1" applyFill="1" applyBorder="1" applyAlignment="1">
      <alignment horizontal="center" vertical="center"/>
    </xf>
    <xf numFmtId="0" fontId="8" fillId="12" borderId="30" xfId="0" applyFont="1" applyFill="1" applyBorder="1" applyAlignment="1">
      <alignment horizontal="center" vertical="center"/>
    </xf>
    <xf numFmtId="0" fontId="8" fillId="13" borderId="18"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13" borderId="24"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13" borderId="35" xfId="0" applyFont="1" applyFill="1" applyBorder="1" applyAlignment="1">
      <alignment horizontal="center" vertical="center" wrapText="1"/>
    </xf>
    <xf numFmtId="0" fontId="8" fillId="13" borderId="36" xfId="0" applyFont="1" applyFill="1" applyBorder="1" applyAlignment="1">
      <alignment horizontal="center" vertical="center" wrapText="1"/>
    </xf>
    <xf numFmtId="0" fontId="8" fillId="13" borderId="37"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8"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180974</xdr:colOff>
      <xdr:row>0</xdr:row>
      <xdr:rowOff>74083</xdr:rowOff>
    </xdr:from>
    <xdr:ext cx="401109" cy="338667"/>
    <xdr:pic>
      <xdr:nvPicPr>
        <xdr:cNvPr id="2" name="image1.jpg" descr="IDPCBYN"/>
        <xdr:cNvPicPr preferRelativeResize="0"/>
      </xdr:nvPicPr>
      <xdr:blipFill>
        <a:blip xmlns:r="http://schemas.openxmlformats.org/officeDocument/2006/relationships" r:embed="rId1" cstate="print"/>
        <a:stretch>
          <a:fillRect/>
        </a:stretch>
      </xdr:blipFill>
      <xdr:spPr>
        <a:xfrm>
          <a:off x="1175807" y="74083"/>
          <a:ext cx="401109" cy="338667"/>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1" customWidth="1"/>
    <col min="2" max="2" width="24.625" customWidth="1"/>
    <col min="3" max="3" width="14" customWidth="1"/>
    <col min="4" max="4" width="102.125" customWidth="1"/>
    <col min="5" max="5" width="59.875" customWidth="1"/>
    <col min="6" max="6" width="20.875" customWidth="1"/>
    <col min="7" max="7" width="22.125" customWidth="1"/>
    <col min="8" max="8" width="12.125" customWidth="1"/>
    <col min="9" max="9" width="34.125" customWidth="1"/>
    <col min="10" max="10" width="18.625" customWidth="1"/>
    <col min="11" max="11" width="57" customWidth="1"/>
    <col min="12" max="12" width="30" customWidth="1"/>
    <col min="13" max="13" width="13.625" customWidth="1"/>
    <col min="14" max="14" width="12.625" customWidth="1"/>
    <col min="15" max="15" width="12.125" customWidth="1"/>
    <col min="16" max="16" width="12.5" customWidth="1"/>
    <col min="17" max="17" width="11" customWidth="1"/>
    <col min="18" max="18" width="31.5" customWidth="1"/>
    <col min="19" max="19" width="33.5" customWidth="1"/>
    <col min="20" max="20" width="10.875" customWidth="1"/>
    <col min="21" max="21" width="17.625" customWidth="1"/>
    <col min="22" max="22" width="18.375" customWidth="1"/>
    <col min="23" max="26" width="11" customWidth="1"/>
  </cols>
  <sheetData>
    <row r="1" spans="1:26" ht="12" customHeight="1" x14ac:dyDescent="0.2">
      <c r="A1" s="1"/>
      <c r="B1" s="1"/>
      <c r="C1" s="1"/>
      <c r="D1" s="1"/>
      <c r="E1" s="1"/>
      <c r="F1" s="1"/>
      <c r="G1" s="1"/>
      <c r="H1" s="1"/>
      <c r="I1" s="1"/>
      <c r="J1" s="1"/>
      <c r="K1" s="1"/>
      <c r="L1" s="2"/>
      <c r="M1" s="1"/>
      <c r="N1" s="1"/>
      <c r="O1" s="1"/>
      <c r="P1" s="1"/>
      <c r="Q1" s="1"/>
      <c r="R1" s="1"/>
      <c r="S1" s="1"/>
      <c r="T1" s="1"/>
      <c r="U1" s="1"/>
      <c r="V1" s="1"/>
      <c r="W1" s="1"/>
      <c r="X1" s="1"/>
      <c r="Y1" s="1"/>
      <c r="Z1" s="1"/>
    </row>
    <row r="2" spans="1:26" ht="12" customHeight="1" x14ac:dyDescent="0.2">
      <c r="A2" s="1"/>
      <c r="B2" s="1" t="s">
        <v>0</v>
      </c>
      <c r="C2" s="1"/>
      <c r="D2" s="1"/>
      <c r="E2" s="1"/>
      <c r="F2" s="1"/>
      <c r="G2" s="1"/>
      <c r="H2" s="3" t="s">
        <v>1</v>
      </c>
      <c r="I2" s="1" t="s">
        <v>2</v>
      </c>
      <c r="J2" s="1"/>
      <c r="K2" s="1" t="s">
        <v>3</v>
      </c>
      <c r="L2" s="2"/>
      <c r="M2" s="1"/>
      <c r="N2" s="1"/>
      <c r="O2" s="1"/>
      <c r="P2" s="1"/>
      <c r="Q2" s="1"/>
      <c r="R2" s="1" t="s">
        <v>4</v>
      </c>
      <c r="S2" s="1" t="s">
        <v>5</v>
      </c>
      <c r="T2" s="1"/>
      <c r="U2" s="1"/>
      <c r="V2" s="2"/>
      <c r="W2" s="2"/>
      <c r="X2" s="2"/>
      <c r="Y2" s="2"/>
      <c r="Z2" s="1"/>
    </row>
    <row r="3" spans="1:26" ht="12" customHeight="1" x14ac:dyDescent="0.2">
      <c r="A3" s="1"/>
      <c r="B3" s="4" t="s">
        <v>6</v>
      </c>
      <c r="C3" s="1"/>
      <c r="D3" s="1"/>
      <c r="E3" s="1"/>
      <c r="F3" s="1"/>
      <c r="G3" s="1"/>
      <c r="H3" s="3" t="s">
        <v>7</v>
      </c>
      <c r="I3" s="1" t="s">
        <v>8</v>
      </c>
      <c r="J3" s="1"/>
      <c r="K3" s="5" t="s">
        <v>9</v>
      </c>
      <c r="L3" s="2"/>
      <c r="M3" s="1"/>
      <c r="N3" s="1"/>
      <c r="O3" s="1"/>
      <c r="P3" s="1"/>
      <c r="Q3" s="1"/>
      <c r="R3" s="2" t="s">
        <v>10</v>
      </c>
      <c r="S3" s="1" t="s">
        <v>11</v>
      </c>
      <c r="T3" s="1"/>
      <c r="U3" s="1"/>
      <c r="V3" s="1"/>
      <c r="W3" s="1"/>
      <c r="X3" s="1"/>
      <c r="Y3" s="1"/>
      <c r="Z3" s="1"/>
    </row>
    <row r="4" spans="1:26" ht="12" customHeight="1" x14ac:dyDescent="0.2">
      <c r="A4" s="1"/>
      <c r="B4" s="4" t="s">
        <v>12</v>
      </c>
      <c r="C4" s="1"/>
      <c r="D4" s="1"/>
      <c r="E4" s="1"/>
      <c r="F4" s="1"/>
      <c r="G4" s="1"/>
      <c r="H4" s="3" t="s">
        <v>13</v>
      </c>
      <c r="I4" s="1" t="s">
        <v>14</v>
      </c>
      <c r="J4" s="1"/>
      <c r="K4" s="1" t="s">
        <v>15</v>
      </c>
      <c r="L4" s="2"/>
      <c r="M4" s="1"/>
      <c r="N4" s="1"/>
      <c r="O4" s="1"/>
      <c r="P4" s="1"/>
      <c r="Q4" s="1"/>
      <c r="R4" s="2" t="s">
        <v>16</v>
      </c>
      <c r="S4" s="1" t="s">
        <v>17</v>
      </c>
      <c r="T4" s="1"/>
      <c r="U4" s="1"/>
      <c r="V4" s="1"/>
      <c r="W4" s="1"/>
      <c r="X4" s="1"/>
      <c r="Y4" s="1"/>
      <c r="Z4" s="1"/>
    </row>
    <row r="5" spans="1:26" ht="12" customHeight="1" x14ac:dyDescent="0.2">
      <c r="A5" s="1"/>
      <c r="B5" s="4" t="s">
        <v>18</v>
      </c>
      <c r="C5" s="1"/>
      <c r="D5" s="1"/>
      <c r="E5" s="1"/>
      <c r="F5" s="1"/>
      <c r="G5" s="1"/>
      <c r="H5" s="3" t="s">
        <v>19</v>
      </c>
      <c r="I5" s="1" t="s">
        <v>20</v>
      </c>
      <c r="J5" s="1"/>
      <c r="K5" s="1" t="s">
        <v>21</v>
      </c>
      <c r="L5" s="2"/>
      <c r="M5" s="1"/>
      <c r="N5" s="1"/>
      <c r="O5" s="1"/>
      <c r="P5" s="1"/>
      <c r="Q5" s="1"/>
      <c r="R5" s="2" t="s">
        <v>22</v>
      </c>
      <c r="S5" s="1" t="s">
        <v>23</v>
      </c>
      <c r="T5" s="1"/>
      <c r="U5" s="1"/>
      <c r="V5" s="1"/>
      <c r="W5" s="1"/>
      <c r="X5" s="1"/>
      <c r="Y5" s="1"/>
      <c r="Z5" s="1"/>
    </row>
    <row r="6" spans="1:26" ht="12" customHeight="1" x14ac:dyDescent="0.2">
      <c r="A6" s="1"/>
      <c r="B6" s="4" t="s">
        <v>24</v>
      </c>
      <c r="C6" s="1"/>
      <c r="D6" s="1"/>
      <c r="E6" s="1"/>
      <c r="F6" s="1"/>
      <c r="G6" s="1"/>
      <c r="H6" s="3" t="s">
        <v>25</v>
      </c>
      <c r="I6" s="1" t="s">
        <v>26</v>
      </c>
      <c r="J6" s="1"/>
      <c r="K6" s="1" t="s">
        <v>27</v>
      </c>
      <c r="L6" s="2"/>
      <c r="M6" s="1"/>
      <c r="N6" s="1"/>
      <c r="O6" s="1"/>
      <c r="P6" s="1"/>
      <c r="Q6" s="1"/>
      <c r="R6" s="2" t="s">
        <v>28</v>
      </c>
      <c r="S6" s="1" t="s">
        <v>29</v>
      </c>
      <c r="T6" s="1"/>
      <c r="U6" s="1"/>
      <c r="V6" s="1"/>
      <c r="W6" s="1"/>
      <c r="X6" s="1"/>
      <c r="Y6" s="1"/>
      <c r="Z6" s="1"/>
    </row>
    <row r="7" spans="1:26" ht="12" customHeight="1" x14ac:dyDescent="0.2">
      <c r="A7" s="1"/>
      <c r="B7" s="4" t="s">
        <v>30</v>
      </c>
      <c r="C7" s="1"/>
      <c r="D7" s="1"/>
      <c r="E7" s="1"/>
      <c r="F7" s="1"/>
      <c r="G7" s="1"/>
      <c r="H7" s="3" t="s">
        <v>31</v>
      </c>
      <c r="I7" s="1" t="s">
        <v>32</v>
      </c>
      <c r="J7" s="1"/>
      <c r="K7" s="1" t="s">
        <v>33</v>
      </c>
      <c r="L7" s="2"/>
      <c r="M7" s="1"/>
      <c r="N7" s="1"/>
      <c r="O7" s="1"/>
      <c r="P7" s="1"/>
      <c r="Q7" s="1"/>
      <c r="R7" s="2" t="s">
        <v>34</v>
      </c>
      <c r="S7" s="1" t="s">
        <v>35</v>
      </c>
      <c r="T7" s="1"/>
      <c r="U7" s="1"/>
      <c r="V7" s="1"/>
      <c r="W7" s="1"/>
      <c r="X7" s="1"/>
      <c r="Y7" s="1"/>
      <c r="Z7" s="1"/>
    </row>
    <row r="8" spans="1:26" ht="12" customHeight="1" x14ac:dyDescent="0.2">
      <c r="A8" s="1"/>
      <c r="B8" s="4" t="s">
        <v>36</v>
      </c>
      <c r="C8" s="1"/>
      <c r="D8" s="1"/>
      <c r="E8" s="1"/>
      <c r="F8" s="1"/>
      <c r="G8" s="1"/>
      <c r="H8" s="3" t="s">
        <v>37</v>
      </c>
      <c r="I8" s="1" t="s">
        <v>38</v>
      </c>
      <c r="J8" s="1"/>
      <c r="K8" s="1" t="s">
        <v>39</v>
      </c>
      <c r="L8" s="2"/>
      <c r="M8" s="1"/>
      <c r="N8" s="1"/>
      <c r="O8" s="1"/>
      <c r="P8" s="1"/>
      <c r="Q8" s="1"/>
      <c r="R8" s="2" t="s">
        <v>40</v>
      </c>
      <c r="S8" s="1" t="s">
        <v>41</v>
      </c>
      <c r="T8" s="1"/>
      <c r="U8" s="1"/>
      <c r="V8" s="1"/>
      <c r="W8" s="1"/>
      <c r="X8" s="1"/>
      <c r="Y8" s="1"/>
      <c r="Z8" s="1"/>
    </row>
    <row r="9" spans="1:26" ht="12" customHeight="1" x14ac:dyDescent="0.2">
      <c r="A9" s="1"/>
      <c r="B9" s="4" t="s">
        <v>42</v>
      </c>
      <c r="C9" s="1"/>
      <c r="D9" s="1"/>
      <c r="E9" s="1"/>
      <c r="F9" s="1"/>
      <c r="G9" s="1"/>
      <c r="H9" s="3" t="s">
        <v>43</v>
      </c>
      <c r="I9" s="1" t="s">
        <v>44</v>
      </c>
      <c r="J9" s="1"/>
      <c r="K9" s="1" t="s">
        <v>45</v>
      </c>
      <c r="L9" s="2"/>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2"/>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2"/>
      <c r="M11" s="1"/>
      <c r="N11" s="1"/>
      <c r="O11" s="1"/>
      <c r="P11" s="1"/>
      <c r="Q11" s="1"/>
      <c r="R11" s="1"/>
      <c r="S11" s="1" t="s">
        <v>52</v>
      </c>
      <c r="T11" s="1"/>
      <c r="U11" s="1"/>
      <c r="V11" s="1"/>
      <c r="W11" s="1"/>
      <c r="X11" s="1"/>
      <c r="Y11" s="1"/>
      <c r="Z11" s="1"/>
    </row>
    <row r="12" spans="1:26" ht="12" customHeight="1" x14ac:dyDescent="0.2">
      <c r="A12" s="1"/>
      <c r="B12" s="3" t="s">
        <v>53</v>
      </c>
      <c r="C12" s="1"/>
      <c r="D12" s="1"/>
      <c r="E12" s="1"/>
      <c r="F12" s="1" t="s">
        <v>54</v>
      </c>
      <c r="G12" s="1"/>
      <c r="H12" s="1"/>
      <c r="I12" s="1"/>
      <c r="J12" s="1"/>
      <c r="K12" s="1" t="s">
        <v>55</v>
      </c>
      <c r="L12" s="2"/>
      <c r="M12" s="1"/>
      <c r="N12" s="1"/>
      <c r="O12" s="1"/>
      <c r="P12" s="1"/>
      <c r="Q12" s="1"/>
      <c r="R12" s="1"/>
      <c r="S12" s="1" t="s">
        <v>56</v>
      </c>
      <c r="T12" s="1"/>
      <c r="U12" s="1"/>
      <c r="V12" s="1"/>
      <c r="W12" s="1"/>
      <c r="X12" s="1"/>
      <c r="Y12" s="1"/>
      <c r="Z12" s="1"/>
    </row>
    <row r="13" spans="1:26" ht="12" customHeight="1" x14ac:dyDescent="0.2">
      <c r="A13" s="1"/>
      <c r="B13" s="3" t="s">
        <v>57</v>
      </c>
      <c r="C13" s="1"/>
      <c r="D13" s="1"/>
      <c r="E13" s="1"/>
      <c r="F13" s="1" t="s">
        <v>58</v>
      </c>
      <c r="G13" s="1"/>
      <c r="H13" s="1"/>
      <c r="I13" s="1"/>
      <c r="J13" s="1"/>
      <c r="K13" s="1" t="s">
        <v>59</v>
      </c>
      <c r="L13" s="2"/>
      <c r="M13" s="1"/>
      <c r="N13" s="1"/>
      <c r="O13" s="1"/>
      <c r="P13" s="1"/>
      <c r="Q13" s="1"/>
      <c r="R13" s="1"/>
      <c r="S13" s="1" t="s">
        <v>60</v>
      </c>
      <c r="T13" s="1"/>
      <c r="U13" s="1"/>
      <c r="V13" s="1"/>
      <c r="W13" s="1"/>
      <c r="X13" s="1"/>
      <c r="Y13" s="1"/>
      <c r="Z13" s="1"/>
    </row>
    <row r="14" spans="1:26" ht="12" customHeight="1" x14ac:dyDescent="0.2">
      <c r="A14" s="1" t="s">
        <v>36</v>
      </c>
      <c r="B14" s="3" t="s">
        <v>61</v>
      </c>
      <c r="C14" s="1"/>
      <c r="D14" s="1"/>
      <c r="E14" s="1"/>
      <c r="F14" s="1" t="s">
        <v>62</v>
      </c>
      <c r="G14" s="1"/>
      <c r="H14" s="1"/>
      <c r="I14" s="1"/>
      <c r="J14" s="1"/>
      <c r="K14" s="1" t="s">
        <v>63</v>
      </c>
      <c r="L14" s="2"/>
      <c r="M14" s="1"/>
      <c r="N14" s="1"/>
      <c r="O14" s="1"/>
      <c r="P14" s="1"/>
      <c r="Q14" s="1"/>
      <c r="R14" s="1"/>
      <c r="S14" s="1" t="s">
        <v>64</v>
      </c>
      <c r="T14" s="1"/>
      <c r="U14" s="1"/>
      <c r="V14" s="1"/>
      <c r="W14" s="1"/>
      <c r="X14" s="1"/>
      <c r="Y14" s="1"/>
      <c r="Z14" s="1"/>
    </row>
    <row r="15" spans="1:26" ht="12" customHeight="1" x14ac:dyDescent="0.2">
      <c r="A15" s="1" t="s">
        <v>36</v>
      </c>
      <c r="B15" s="3" t="s">
        <v>65</v>
      </c>
      <c r="C15" s="1"/>
      <c r="D15" s="1"/>
      <c r="E15" s="1"/>
      <c r="F15" s="1" t="s">
        <v>66</v>
      </c>
      <c r="G15" s="1"/>
      <c r="H15" s="1"/>
      <c r="I15" s="1"/>
      <c r="J15" s="1"/>
      <c r="K15" s="1" t="s">
        <v>67</v>
      </c>
      <c r="L15" s="2"/>
      <c r="M15" s="1"/>
      <c r="N15" s="1"/>
      <c r="O15" s="1"/>
      <c r="P15" s="1"/>
      <c r="Q15" s="1"/>
      <c r="R15" s="1"/>
      <c r="S15" s="1" t="s">
        <v>68</v>
      </c>
      <c r="T15" s="1"/>
      <c r="U15" s="1"/>
      <c r="V15" s="1"/>
      <c r="W15" s="1"/>
      <c r="X15" s="1"/>
      <c r="Y15" s="1"/>
      <c r="Z15" s="1"/>
    </row>
    <row r="16" spans="1:26" ht="12" customHeight="1" x14ac:dyDescent="0.2">
      <c r="A16" s="1" t="s">
        <v>18</v>
      </c>
      <c r="B16" s="3" t="s">
        <v>69</v>
      </c>
      <c r="C16" s="1"/>
      <c r="D16" s="1"/>
      <c r="E16" s="1"/>
      <c r="F16" s="1" t="s">
        <v>70</v>
      </c>
      <c r="G16" s="1"/>
      <c r="H16" s="1"/>
      <c r="I16" s="1"/>
      <c r="J16" s="1"/>
      <c r="K16" s="1" t="s">
        <v>71</v>
      </c>
      <c r="L16" s="2"/>
      <c r="M16" s="1"/>
      <c r="N16" s="1"/>
      <c r="O16" s="1"/>
      <c r="P16" s="1"/>
      <c r="Q16" s="1"/>
      <c r="R16" s="1"/>
      <c r="S16" s="1" t="s">
        <v>72</v>
      </c>
      <c r="T16" s="1"/>
      <c r="U16" s="1"/>
      <c r="V16" s="1"/>
      <c r="W16" s="1"/>
      <c r="X16" s="1"/>
      <c r="Y16" s="1"/>
      <c r="Z16" s="1"/>
    </row>
    <row r="17" spans="1:26" ht="12" customHeight="1" x14ac:dyDescent="0.2">
      <c r="A17" s="1" t="s">
        <v>30</v>
      </c>
      <c r="B17" s="3" t="s">
        <v>73</v>
      </c>
      <c r="C17" s="1"/>
      <c r="D17" s="1"/>
      <c r="E17" s="1"/>
      <c r="F17" s="1" t="s">
        <v>74</v>
      </c>
      <c r="G17" s="1"/>
      <c r="H17" s="1"/>
      <c r="I17" s="1"/>
      <c r="J17" s="1"/>
      <c r="K17" s="1" t="s">
        <v>75</v>
      </c>
      <c r="L17" s="2"/>
      <c r="M17" s="1"/>
      <c r="N17" s="1"/>
      <c r="O17" s="1"/>
      <c r="P17" s="1"/>
      <c r="Q17" s="1"/>
      <c r="R17" s="1"/>
      <c r="S17" s="1" t="s">
        <v>76</v>
      </c>
      <c r="T17" s="1"/>
      <c r="U17" s="1"/>
      <c r="V17" s="1"/>
      <c r="W17" s="1"/>
      <c r="X17" s="1"/>
      <c r="Y17" s="1"/>
      <c r="Z17" s="1"/>
    </row>
    <row r="18" spans="1:26" ht="12" customHeight="1" x14ac:dyDescent="0.2">
      <c r="A18" s="1" t="s">
        <v>12</v>
      </c>
      <c r="B18" s="3" t="s">
        <v>77</v>
      </c>
      <c r="C18" s="1"/>
      <c r="D18" s="1"/>
      <c r="E18" s="1"/>
      <c r="F18" s="1" t="s">
        <v>78</v>
      </c>
      <c r="G18" s="1"/>
      <c r="H18" s="1"/>
      <c r="I18" s="1"/>
      <c r="J18" s="1"/>
      <c r="K18" s="1" t="s">
        <v>79</v>
      </c>
      <c r="L18" s="2"/>
      <c r="M18" s="1"/>
      <c r="N18" s="1"/>
      <c r="O18" s="1"/>
      <c r="P18" s="1"/>
      <c r="Q18" s="1"/>
      <c r="R18" s="1"/>
      <c r="S18" s="1" t="s">
        <v>80</v>
      </c>
      <c r="T18" s="1"/>
      <c r="U18" s="1"/>
      <c r="V18" s="1"/>
      <c r="W18" s="1"/>
      <c r="X18" s="1"/>
      <c r="Y18" s="1"/>
      <c r="Z18" s="1"/>
    </row>
    <row r="19" spans="1:26" ht="12" customHeight="1" x14ac:dyDescent="0.2">
      <c r="A19" s="1" t="s">
        <v>18</v>
      </c>
      <c r="B19" s="3" t="s">
        <v>81</v>
      </c>
      <c r="C19" s="1"/>
      <c r="D19" s="1"/>
      <c r="E19" s="1"/>
      <c r="F19" s="1" t="s">
        <v>82</v>
      </c>
      <c r="G19" s="1"/>
      <c r="H19" s="1"/>
      <c r="I19" s="1"/>
      <c r="J19" s="1"/>
      <c r="K19" s="1" t="s">
        <v>83</v>
      </c>
      <c r="L19" s="2"/>
      <c r="M19" s="1"/>
      <c r="N19" s="1"/>
      <c r="O19" s="1"/>
      <c r="P19" s="1"/>
      <c r="Q19" s="1"/>
      <c r="R19" s="1"/>
      <c r="S19" s="1" t="s">
        <v>84</v>
      </c>
      <c r="T19" s="1"/>
      <c r="U19" s="1"/>
      <c r="V19" s="1"/>
      <c r="W19" s="1"/>
      <c r="X19" s="1"/>
      <c r="Y19" s="1"/>
      <c r="Z19" s="1"/>
    </row>
    <row r="20" spans="1:26" ht="12" customHeight="1" x14ac:dyDescent="0.2">
      <c r="A20" s="1" t="s">
        <v>24</v>
      </c>
      <c r="B20" s="3" t="s">
        <v>85</v>
      </c>
      <c r="C20" s="1"/>
      <c r="D20" s="1"/>
      <c r="E20" s="1"/>
      <c r="F20" s="1" t="s">
        <v>86</v>
      </c>
      <c r="G20" s="1"/>
      <c r="H20" s="1"/>
      <c r="I20" s="1"/>
      <c r="J20" s="1"/>
      <c r="K20" s="1" t="s">
        <v>87</v>
      </c>
      <c r="L20" s="2"/>
      <c r="M20" s="1"/>
      <c r="N20" s="1"/>
      <c r="O20" s="1"/>
      <c r="P20" s="1"/>
      <c r="Q20" s="1"/>
      <c r="R20" s="1"/>
      <c r="S20" s="1" t="s">
        <v>88</v>
      </c>
      <c r="T20" s="1"/>
      <c r="U20" s="1"/>
      <c r="V20" s="1"/>
      <c r="W20" s="1"/>
      <c r="X20" s="1"/>
      <c r="Y20" s="1"/>
      <c r="Z20" s="1"/>
    </row>
    <row r="21" spans="1:26" ht="12" customHeight="1" x14ac:dyDescent="0.2">
      <c r="A21" s="1" t="s">
        <v>30</v>
      </c>
      <c r="B21" s="3" t="s">
        <v>89</v>
      </c>
      <c r="C21" s="1"/>
      <c r="D21" s="1"/>
      <c r="E21" s="1"/>
      <c r="F21" s="1" t="s">
        <v>90</v>
      </c>
      <c r="G21" s="1"/>
      <c r="H21" s="1"/>
      <c r="I21" s="1"/>
      <c r="J21" s="1"/>
      <c r="K21" s="1" t="s">
        <v>91</v>
      </c>
      <c r="L21" s="2"/>
      <c r="M21" s="1"/>
      <c r="N21" s="1"/>
      <c r="O21" s="1"/>
      <c r="P21" s="1"/>
      <c r="Q21" s="1"/>
      <c r="R21" s="1"/>
      <c r="S21" s="1" t="s">
        <v>92</v>
      </c>
      <c r="T21" s="1"/>
      <c r="U21" s="1"/>
      <c r="V21" s="1"/>
      <c r="W21" s="1"/>
      <c r="X21" s="1"/>
      <c r="Y21" s="1"/>
      <c r="Z21" s="1"/>
    </row>
    <row r="22" spans="1:26" ht="12" customHeight="1" x14ac:dyDescent="0.2">
      <c r="A22" s="1" t="s">
        <v>30</v>
      </c>
      <c r="B22" s="3" t="s">
        <v>93</v>
      </c>
      <c r="C22" s="1"/>
      <c r="D22" s="1"/>
      <c r="E22" s="1"/>
      <c r="F22" s="1" t="s">
        <v>94</v>
      </c>
      <c r="G22" s="1"/>
      <c r="H22" s="1"/>
      <c r="I22" s="1"/>
      <c r="J22" s="1"/>
      <c r="K22" s="1" t="s">
        <v>95</v>
      </c>
      <c r="L22" s="2"/>
      <c r="M22" s="1"/>
      <c r="N22" s="1"/>
      <c r="O22" s="1"/>
      <c r="P22" s="1"/>
      <c r="Q22" s="1"/>
      <c r="R22" s="1"/>
      <c r="S22" s="1"/>
      <c r="T22" s="1"/>
      <c r="U22" s="1"/>
      <c r="V22" s="1"/>
      <c r="W22" s="1"/>
      <c r="X22" s="1"/>
      <c r="Y22" s="1"/>
      <c r="Z22" s="1"/>
    </row>
    <row r="23" spans="1:26" ht="12" customHeight="1" x14ac:dyDescent="0.2">
      <c r="A23" s="1" t="s">
        <v>30</v>
      </c>
      <c r="B23" s="3" t="s">
        <v>96</v>
      </c>
      <c r="C23" s="1"/>
      <c r="D23" s="1"/>
      <c r="E23" s="1"/>
      <c r="F23" s="1" t="s">
        <v>97</v>
      </c>
      <c r="G23" s="1"/>
      <c r="H23" s="1"/>
      <c r="I23" s="1"/>
      <c r="J23" s="1"/>
      <c r="K23" s="1"/>
      <c r="L23" s="2"/>
      <c r="M23" s="1"/>
      <c r="N23" s="1"/>
      <c r="O23" s="1"/>
      <c r="P23" s="1"/>
      <c r="Q23" s="1"/>
      <c r="R23" s="1"/>
      <c r="S23" s="1"/>
      <c r="T23" s="1"/>
      <c r="U23" s="1"/>
      <c r="V23" s="1"/>
      <c r="W23" s="1"/>
      <c r="X23" s="1"/>
      <c r="Y23" s="1"/>
      <c r="Z23" s="1"/>
    </row>
    <row r="24" spans="1:26" ht="12" customHeight="1" x14ac:dyDescent="0.2">
      <c r="A24" s="1" t="s">
        <v>42</v>
      </c>
      <c r="B24" s="3" t="s">
        <v>98</v>
      </c>
      <c r="C24" s="1"/>
      <c r="D24" s="1"/>
      <c r="E24" s="1"/>
      <c r="F24" s="1" t="s">
        <v>99</v>
      </c>
      <c r="G24" s="1"/>
      <c r="H24" s="1"/>
      <c r="I24" s="1"/>
      <c r="J24" s="1"/>
      <c r="K24" s="1"/>
      <c r="L24" s="2"/>
      <c r="M24" s="1"/>
      <c r="N24" s="1"/>
      <c r="O24" s="1"/>
      <c r="P24" s="1"/>
      <c r="Q24" s="1"/>
      <c r="R24" s="1"/>
      <c r="S24" s="1"/>
      <c r="T24" s="1"/>
      <c r="U24" s="1"/>
      <c r="V24" s="1"/>
      <c r="W24" s="1"/>
      <c r="X24" s="1"/>
      <c r="Y24" s="1"/>
      <c r="Z24" s="1"/>
    </row>
    <row r="25" spans="1:26" ht="12" customHeight="1" x14ac:dyDescent="0.2">
      <c r="A25" s="1" t="s">
        <v>30</v>
      </c>
      <c r="B25" s="3" t="s">
        <v>100</v>
      </c>
      <c r="C25" s="1"/>
      <c r="D25" s="1"/>
      <c r="E25" s="1"/>
      <c r="F25" s="1" t="s">
        <v>101</v>
      </c>
      <c r="G25" s="1"/>
      <c r="H25" s="1"/>
      <c r="I25" s="1"/>
      <c r="J25" s="1"/>
      <c r="K25" s="1"/>
      <c r="L25" s="2"/>
      <c r="M25" s="1"/>
      <c r="N25" s="1"/>
      <c r="O25" s="1"/>
      <c r="P25" s="1"/>
      <c r="Q25" s="1"/>
      <c r="R25" s="1"/>
      <c r="S25" s="1"/>
      <c r="T25" s="1"/>
      <c r="U25" s="1"/>
      <c r="V25" s="1"/>
      <c r="W25" s="1"/>
      <c r="X25" s="1"/>
      <c r="Y25" s="1"/>
      <c r="Z25" s="1"/>
    </row>
    <row r="26" spans="1:26" ht="12" customHeight="1" x14ac:dyDescent="0.2">
      <c r="A26" s="1" t="s">
        <v>30</v>
      </c>
      <c r="B26" s="3" t="s">
        <v>102</v>
      </c>
      <c r="C26" s="1"/>
      <c r="D26" s="1"/>
      <c r="E26" s="1"/>
      <c r="F26" s="1" t="s">
        <v>103</v>
      </c>
      <c r="G26" s="1"/>
      <c r="H26" s="1"/>
      <c r="I26" s="1"/>
      <c r="J26" s="1"/>
      <c r="K26" s="1"/>
      <c r="L26" s="2"/>
      <c r="M26" s="1"/>
      <c r="N26" s="1"/>
      <c r="O26" s="1"/>
      <c r="P26" s="1"/>
      <c r="Q26" s="1"/>
      <c r="R26" s="1"/>
      <c r="S26" s="1"/>
      <c r="T26" s="1"/>
      <c r="U26" s="1"/>
      <c r="V26" s="1"/>
      <c r="W26" s="1"/>
      <c r="X26" s="1"/>
      <c r="Y26" s="1"/>
      <c r="Z26" s="1"/>
    </row>
    <row r="27" spans="1:26" ht="12" customHeight="1" x14ac:dyDescent="0.2">
      <c r="A27" s="1" t="s">
        <v>42</v>
      </c>
      <c r="B27" s="3" t="s">
        <v>104</v>
      </c>
      <c r="C27" s="1"/>
      <c r="D27" s="1"/>
      <c r="E27" s="1"/>
      <c r="F27" s="1" t="s">
        <v>105</v>
      </c>
      <c r="G27" s="1"/>
      <c r="H27" s="1"/>
      <c r="I27" s="1"/>
      <c r="J27" s="1"/>
      <c r="K27" s="1"/>
      <c r="L27" s="2"/>
      <c r="M27" s="1"/>
      <c r="N27" s="1"/>
      <c r="O27" s="1"/>
      <c r="P27" s="1"/>
      <c r="Q27" s="1"/>
      <c r="R27" s="1"/>
      <c r="S27" s="1"/>
      <c r="T27" s="1"/>
      <c r="U27" s="1"/>
      <c r="V27" s="1"/>
      <c r="W27" s="1"/>
      <c r="X27" s="1"/>
      <c r="Y27" s="1"/>
      <c r="Z27" s="1"/>
    </row>
    <row r="28" spans="1:26" ht="12" customHeight="1" x14ac:dyDescent="0.2">
      <c r="A28" s="1" t="s">
        <v>30</v>
      </c>
      <c r="B28" s="3" t="s">
        <v>106</v>
      </c>
      <c r="C28" s="1"/>
      <c r="D28" s="1"/>
      <c r="E28" s="1"/>
      <c r="F28" s="1" t="s">
        <v>107</v>
      </c>
      <c r="G28" s="1"/>
      <c r="H28" s="1"/>
      <c r="I28" s="1"/>
      <c r="J28" s="1"/>
      <c r="K28" s="1"/>
      <c r="L28" s="2"/>
      <c r="M28" s="1"/>
      <c r="N28" s="1"/>
      <c r="O28" s="1"/>
      <c r="P28" s="1"/>
      <c r="Q28" s="1"/>
      <c r="R28" s="1"/>
      <c r="S28" s="1"/>
      <c r="T28" s="1"/>
      <c r="U28" s="1"/>
      <c r="V28" s="1"/>
      <c r="W28" s="1"/>
      <c r="X28" s="1"/>
      <c r="Y28" s="1"/>
      <c r="Z28" s="1"/>
    </row>
    <row r="29" spans="1:26" ht="12" customHeight="1" x14ac:dyDescent="0.2">
      <c r="A29" s="1"/>
      <c r="B29" s="3" t="s">
        <v>108</v>
      </c>
      <c r="C29" s="1"/>
      <c r="D29" s="1"/>
      <c r="E29" s="1"/>
      <c r="F29" s="1" t="s">
        <v>109</v>
      </c>
      <c r="G29" s="1"/>
      <c r="H29" s="1"/>
      <c r="I29" s="1"/>
      <c r="J29" s="1"/>
      <c r="K29" s="1"/>
      <c r="L29" s="2"/>
      <c r="M29" s="1"/>
      <c r="N29" s="1"/>
      <c r="O29" s="1"/>
      <c r="P29" s="1"/>
      <c r="Q29" s="1"/>
      <c r="R29" s="1"/>
      <c r="S29" s="1"/>
      <c r="T29" s="1"/>
      <c r="U29" s="1"/>
      <c r="V29" s="1"/>
      <c r="W29" s="1"/>
      <c r="X29" s="1"/>
      <c r="Y29" s="1"/>
      <c r="Z29" s="1"/>
    </row>
    <row r="30" spans="1:26" ht="12" customHeight="1" x14ac:dyDescent="0.2">
      <c r="A30" s="1"/>
      <c r="B30" s="3"/>
      <c r="C30" s="1"/>
      <c r="D30" s="1"/>
      <c r="E30" s="1"/>
      <c r="F30" s="1" t="s">
        <v>110</v>
      </c>
      <c r="G30" s="1"/>
      <c r="H30" s="1"/>
      <c r="I30" s="1"/>
      <c r="J30" s="1"/>
      <c r="K30" s="1"/>
      <c r="L30" s="2"/>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2"/>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2"/>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2"/>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2"/>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2"/>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2"/>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2"/>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2"/>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2"/>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2"/>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2"/>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2"/>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2"/>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2"/>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2"/>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2"/>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2"/>
      <c r="M47" s="1"/>
      <c r="N47" s="1"/>
      <c r="O47" s="1"/>
      <c r="P47" s="1"/>
      <c r="Q47" s="1"/>
      <c r="R47" s="1"/>
      <c r="S47" s="1"/>
      <c r="T47" s="1"/>
      <c r="U47" s="1"/>
      <c r="V47" s="1"/>
      <c r="W47" s="1"/>
      <c r="X47" s="1"/>
      <c r="Y47" s="1"/>
      <c r="Z47" s="1"/>
    </row>
    <row r="48" spans="1:26" ht="12" customHeight="1" x14ac:dyDescent="0.2">
      <c r="A48" s="1"/>
      <c r="B48" s="6" t="s">
        <v>14</v>
      </c>
      <c r="C48" s="6" t="s">
        <v>139</v>
      </c>
      <c r="D48" s="6" t="s">
        <v>140</v>
      </c>
      <c r="E48" s="1"/>
      <c r="F48" s="1" t="s">
        <v>141</v>
      </c>
      <c r="G48" s="1"/>
      <c r="H48" s="1"/>
      <c r="I48" s="1"/>
      <c r="J48" s="1"/>
      <c r="K48" s="1"/>
      <c r="L48" s="2"/>
      <c r="M48" s="1"/>
      <c r="N48" s="1"/>
      <c r="O48" s="1"/>
      <c r="P48" s="1"/>
      <c r="Q48" s="1"/>
      <c r="R48" s="1"/>
      <c r="S48" s="1"/>
      <c r="T48" s="1"/>
      <c r="U48" s="1"/>
      <c r="V48" s="1"/>
      <c r="W48" s="1"/>
      <c r="X48" s="1"/>
      <c r="Y48" s="1"/>
      <c r="Z48" s="1"/>
    </row>
    <row r="49" spans="1:26" ht="12" customHeight="1" x14ac:dyDescent="0.2">
      <c r="A49" s="1"/>
      <c r="B49" s="6" t="s">
        <v>14</v>
      </c>
      <c r="C49" s="6" t="s">
        <v>139</v>
      </c>
      <c r="D49" s="6" t="s">
        <v>142</v>
      </c>
      <c r="E49" s="1"/>
      <c r="F49" s="1" t="s">
        <v>143</v>
      </c>
      <c r="G49" s="1"/>
      <c r="H49" s="1"/>
      <c r="I49" s="1"/>
      <c r="J49" s="1"/>
      <c r="K49" s="1"/>
      <c r="L49" s="2"/>
      <c r="M49" s="1"/>
      <c r="N49" s="1"/>
      <c r="O49" s="1"/>
      <c r="P49" s="1"/>
      <c r="Q49" s="1"/>
      <c r="R49" s="1"/>
      <c r="S49" s="1"/>
      <c r="T49" s="1"/>
      <c r="U49" s="1"/>
      <c r="V49" s="1"/>
      <c r="W49" s="1"/>
      <c r="X49" s="1"/>
      <c r="Y49" s="1"/>
      <c r="Z49" s="1"/>
    </row>
    <row r="50" spans="1:26" ht="12" customHeight="1" x14ac:dyDescent="0.2">
      <c r="A50" s="1"/>
      <c r="B50" s="6" t="s">
        <v>14</v>
      </c>
      <c r="C50" s="6" t="s">
        <v>139</v>
      </c>
      <c r="D50" s="6" t="s">
        <v>144</v>
      </c>
      <c r="E50" s="1"/>
      <c r="F50" s="1" t="s">
        <v>145</v>
      </c>
      <c r="G50" s="1"/>
      <c r="H50" s="1"/>
      <c r="I50" s="1"/>
      <c r="J50" s="1"/>
      <c r="K50" s="1"/>
      <c r="L50" s="2"/>
      <c r="M50" s="1"/>
      <c r="N50" s="1"/>
      <c r="O50" s="1"/>
      <c r="P50" s="1"/>
      <c r="Q50" s="1"/>
      <c r="R50" s="1"/>
      <c r="S50" s="1"/>
      <c r="T50" s="1"/>
      <c r="U50" s="1"/>
      <c r="V50" s="1"/>
      <c r="W50" s="1"/>
      <c r="X50" s="1"/>
      <c r="Y50" s="1"/>
      <c r="Z50" s="1"/>
    </row>
    <row r="51" spans="1:26" ht="12" customHeight="1" x14ac:dyDescent="0.2">
      <c r="A51" s="1"/>
      <c r="B51" s="6" t="s">
        <v>20</v>
      </c>
      <c r="C51" s="6" t="s">
        <v>146</v>
      </c>
      <c r="D51" s="6" t="s">
        <v>147</v>
      </c>
      <c r="E51" s="1"/>
      <c r="F51" s="1" t="s">
        <v>148</v>
      </c>
      <c r="G51" s="1"/>
      <c r="H51" s="1"/>
      <c r="I51" s="1"/>
      <c r="J51" s="1"/>
      <c r="K51" s="1"/>
      <c r="L51" s="2"/>
      <c r="M51" s="1"/>
      <c r="N51" s="1"/>
      <c r="O51" s="1"/>
      <c r="P51" s="1"/>
      <c r="Q51" s="1"/>
      <c r="R51" s="1"/>
      <c r="S51" s="1"/>
      <c r="T51" s="1"/>
      <c r="U51" s="1"/>
      <c r="V51" s="1"/>
      <c r="W51" s="1"/>
      <c r="X51" s="1"/>
      <c r="Y51" s="1"/>
      <c r="Z51" s="1"/>
    </row>
    <row r="52" spans="1:26" ht="12" customHeight="1" x14ac:dyDescent="0.2">
      <c r="A52" s="1"/>
      <c r="B52" s="6" t="s">
        <v>20</v>
      </c>
      <c r="C52" s="6" t="s">
        <v>146</v>
      </c>
      <c r="D52" s="6" t="s">
        <v>149</v>
      </c>
      <c r="E52" s="1"/>
      <c r="F52" s="1" t="s">
        <v>150</v>
      </c>
      <c r="G52" s="1"/>
      <c r="H52" s="1"/>
      <c r="I52" s="1"/>
      <c r="J52" s="1"/>
      <c r="K52" s="1"/>
      <c r="L52" s="2"/>
      <c r="M52" s="1"/>
      <c r="N52" s="1"/>
      <c r="O52" s="1"/>
      <c r="P52" s="1"/>
      <c r="Q52" s="1"/>
      <c r="R52" s="1"/>
      <c r="S52" s="1"/>
      <c r="T52" s="1"/>
      <c r="U52" s="1"/>
      <c r="V52" s="1"/>
      <c r="W52" s="1"/>
      <c r="X52" s="1"/>
      <c r="Y52" s="1"/>
      <c r="Z52" s="1"/>
    </row>
    <row r="53" spans="1:26" ht="12" customHeight="1" x14ac:dyDescent="0.2">
      <c r="A53" s="1"/>
      <c r="B53" s="6" t="s">
        <v>20</v>
      </c>
      <c r="C53" s="6" t="s">
        <v>146</v>
      </c>
      <c r="D53" s="6" t="s">
        <v>151</v>
      </c>
      <c r="E53" s="1"/>
      <c r="F53" s="1"/>
      <c r="G53" s="1"/>
      <c r="H53" s="1"/>
      <c r="I53" s="1"/>
      <c r="J53" s="1"/>
      <c r="K53" s="1"/>
      <c r="L53" s="2"/>
      <c r="M53" s="1"/>
      <c r="N53" s="1"/>
      <c r="O53" s="1"/>
      <c r="P53" s="1"/>
      <c r="Q53" s="1"/>
      <c r="R53" s="1"/>
      <c r="S53" s="1"/>
      <c r="T53" s="1"/>
      <c r="U53" s="1"/>
      <c r="V53" s="1"/>
      <c r="W53" s="1"/>
      <c r="X53" s="1"/>
      <c r="Y53" s="1"/>
      <c r="Z53" s="1"/>
    </row>
    <row r="54" spans="1:26" ht="12" customHeight="1" x14ac:dyDescent="0.2">
      <c r="A54" s="1"/>
      <c r="B54" s="6" t="s">
        <v>26</v>
      </c>
      <c r="C54" s="6" t="s">
        <v>152</v>
      </c>
      <c r="D54" s="6" t="s">
        <v>153</v>
      </c>
      <c r="E54" s="1"/>
      <c r="F54" s="1"/>
      <c r="G54" s="1"/>
      <c r="H54" s="1"/>
      <c r="I54" s="1"/>
      <c r="J54" s="1"/>
      <c r="K54" s="1"/>
      <c r="L54" s="2"/>
      <c r="M54" s="1"/>
      <c r="N54" s="1"/>
      <c r="O54" s="1"/>
      <c r="P54" s="1"/>
      <c r="Q54" s="1"/>
      <c r="R54" s="1"/>
      <c r="S54" s="1"/>
      <c r="T54" s="1"/>
      <c r="U54" s="1"/>
      <c r="V54" s="1"/>
      <c r="W54" s="1"/>
      <c r="X54" s="1"/>
      <c r="Y54" s="1"/>
      <c r="Z54" s="1"/>
    </row>
    <row r="55" spans="1:26" ht="12" customHeight="1" x14ac:dyDescent="0.2">
      <c r="A55" s="1"/>
      <c r="B55" s="6" t="s">
        <v>26</v>
      </c>
      <c r="C55" s="6" t="s">
        <v>152</v>
      </c>
      <c r="D55" s="6" t="s">
        <v>154</v>
      </c>
      <c r="E55" s="1"/>
      <c r="F55" s="1"/>
      <c r="G55" s="1"/>
      <c r="H55" s="1"/>
      <c r="I55" s="1"/>
      <c r="J55" s="1"/>
      <c r="K55" s="1"/>
      <c r="L55" s="2"/>
      <c r="M55" s="1"/>
      <c r="N55" s="1"/>
      <c r="O55" s="1"/>
      <c r="P55" s="1"/>
      <c r="Q55" s="1"/>
      <c r="R55" s="1"/>
      <c r="S55" s="1"/>
      <c r="T55" s="1"/>
      <c r="U55" s="1"/>
      <c r="V55" s="1"/>
      <c r="W55" s="1"/>
      <c r="X55" s="1"/>
      <c r="Y55" s="1"/>
      <c r="Z55" s="1"/>
    </row>
    <row r="56" spans="1:26" ht="12" customHeight="1" x14ac:dyDescent="0.2">
      <c r="A56" s="1"/>
      <c r="B56" s="6" t="s">
        <v>26</v>
      </c>
      <c r="C56" s="6" t="s">
        <v>152</v>
      </c>
      <c r="D56" s="6" t="s">
        <v>155</v>
      </c>
      <c r="E56" s="1"/>
      <c r="F56" s="1"/>
      <c r="G56" s="1"/>
      <c r="H56" s="1"/>
      <c r="I56" s="1"/>
      <c r="J56" s="1"/>
      <c r="K56" s="1"/>
      <c r="L56" s="2"/>
      <c r="M56" s="1"/>
      <c r="N56" s="1"/>
      <c r="O56" s="1"/>
      <c r="P56" s="1"/>
      <c r="Q56" s="1"/>
      <c r="R56" s="1"/>
      <c r="S56" s="1"/>
      <c r="T56" s="1"/>
      <c r="U56" s="1"/>
      <c r="V56" s="1"/>
      <c r="W56" s="1"/>
      <c r="X56" s="1"/>
      <c r="Y56" s="1"/>
      <c r="Z56" s="1"/>
    </row>
    <row r="57" spans="1:26" ht="12" customHeight="1" x14ac:dyDescent="0.2">
      <c r="A57" s="1"/>
      <c r="B57" s="6" t="s">
        <v>32</v>
      </c>
      <c r="C57" s="6" t="s">
        <v>156</v>
      </c>
      <c r="D57" s="6" t="s">
        <v>157</v>
      </c>
      <c r="E57" s="1"/>
      <c r="F57" s="1"/>
      <c r="G57" s="1"/>
      <c r="H57" s="1"/>
      <c r="I57" s="1"/>
      <c r="J57" s="1"/>
      <c r="K57" s="1"/>
      <c r="L57" s="2"/>
      <c r="M57" s="1"/>
      <c r="N57" s="1"/>
      <c r="O57" s="1"/>
      <c r="P57" s="1"/>
      <c r="Q57" s="1"/>
      <c r="R57" s="1"/>
      <c r="S57" s="1"/>
      <c r="T57" s="1"/>
      <c r="U57" s="1"/>
      <c r="V57" s="1"/>
      <c r="W57" s="1"/>
      <c r="X57" s="1"/>
      <c r="Y57" s="1"/>
      <c r="Z57" s="1"/>
    </row>
    <row r="58" spans="1:26" ht="12" customHeight="1" x14ac:dyDescent="0.2">
      <c r="A58" s="1"/>
      <c r="B58" s="6" t="s">
        <v>32</v>
      </c>
      <c r="C58" s="6" t="s">
        <v>156</v>
      </c>
      <c r="D58" s="6" t="s">
        <v>158</v>
      </c>
      <c r="E58" s="1"/>
      <c r="F58" s="1"/>
      <c r="G58" s="1"/>
      <c r="H58" s="1"/>
      <c r="I58" s="1"/>
      <c r="J58" s="1"/>
      <c r="K58" s="1"/>
      <c r="L58" s="2"/>
      <c r="M58" s="1"/>
      <c r="N58" s="1"/>
      <c r="O58" s="1"/>
      <c r="P58" s="1"/>
      <c r="Q58" s="1"/>
      <c r="R58" s="1"/>
      <c r="S58" s="1"/>
      <c r="T58" s="1"/>
      <c r="U58" s="1"/>
      <c r="V58" s="1"/>
      <c r="W58" s="1"/>
      <c r="X58" s="1"/>
      <c r="Y58" s="1"/>
      <c r="Z58" s="1"/>
    </row>
    <row r="59" spans="1:26" ht="12" customHeight="1" x14ac:dyDescent="0.2">
      <c r="A59" s="1"/>
      <c r="B59" s="6" t="s">
        <v>32</v>
      </c>
      <c r="C59" s="6" t="s">
        <v>156</v>
      </c>
      <c r="D59" s="6" t="s">
        <v>159</v>
      </c>
      <c r="E59" s="1"/>
      <c r="F59" s="1"/>
      <c r="G59" s="1"/>
      <c r="H59" s="1"/>
      <c r="I59" s="1"/>
      <c r="J59" s="1"/>
      <c r="K59" s="1"/>
      <c r="L59" s="2"/>
      <c r="M59" s="1"/>
      <c r="N59" s="1"/>
      <c r="O59" s="1"/>
      <c r="P59" s="1"/>
      <c r="Q59" s="1"/>
      <c r="R59" s="1"/>
      <c r="S59" s="1"/>
      <c r="T59" s="1"/>
      <c r="U59" s="1"/>
      <c r="V59" s="1"/>
      <c r="W59" s="1"/>
      <c r="X59" s="1"/>
      <c r="Y59" s="1"/>
      <c r="Z59" s="1"/>
    </row>
    <row r="60" spans="1:26" ht="12" customHeight="1" x14ac:dyDescent="0.2">
      <c r="A60" s="1"/>
      <c r="B60" s="6" t="s">
        <v>38</v>
      </c>
      <c r="C60" s="6" t="s">
        <v>160</v>
      </c>
      <c r="D60" s="6" t="s">
        <v>161</v>
      </c>
      <c r="E60" s="1"/>
      <c r="F60" s="1"/>
      <c r="G60" s="1"/>
      <c r="H60" s="1"/>
      <c r="I60" s="1"/>
      <c r="J60" s="1"/>
      <c r="K60" s="1"/>
      <c r="L60" s="2"/>
      <c r="M60" s="1"/>
      <c r="N60" s="1"/>
      <c r="O60" s="1"/>
      <c r="P60" s="1"/>
      <c r="Q60" s="1"/>
      <c r="R60" s="1"/>
      <c r="S60" s="1"/>
      <c r="T60" s="1"/>
      <c r="U60" s="1"/>
      <c r="V60" s="1"/>
      <c r="W60" s="1"/>
      <c r="X60" s="1"/>
      <c r="Y60" s="1"/>
      <c r="Z60" s="1"/>
    </row>
    <row r="61" spans="1:26" ht="12" customHeight="1" x14ac:dyDescent="0.2">
      <c r="A61" s="1"/>
      <c r="B61" s="6" t="s">
        <v>38</v>
      </c>
      <c r="C61" s="6" t="s">
        <v>160</v>
      </c>
      <c r="D61" s="6" t="s">
        <v>162</v>
      </c>
      <c r="E61" s="1"/>
      <c r="F61" s="1"/>
      <c r="G61" s="1"/>
      <c r="H61" s="1"/>
      <c r="I61" s="1"/>
      <c r="J61" s="1"/>
      <c r="K61" s="1"/>
      <c r="L61" s="2"/>
      <c r="M61" s="1"/>
      <c r="N61" s="1"/>
      <c r="O61" s="1"/>
      <c r="P61" s="1"/>
      <c r="Q61" s="1"/>
      <c r="R61" s="1"/>
      <c r="S61" s="1"/>
      <c r="T61" s="1"/>
      <c r="U61" s="1"/>
      <c r="V61" s="1"/>
      <c r="W61" s="1"/>
      <c r="X61" s="1"/>
      <c r="Y61" s="1"/>
      <c r="Z61" s="1"/>
    </row>
    <row r="62" spans="1:26" ht="12" customHeight="1" x14ac:dyDescent="0.2">
      <c r="A62" s="1"/>
      <c r="B62" s="6" t="s">
        <v>38</v>
      </c>
      <c r="C62" s="6" t="s">
        <v>160</v>
      </c>
      <c r="D62" s="6" t="s">
        <v>151</v>
      </c>
      <c r="E62" s="1"/>
      <c r="F62" s="1"/>
      <c r="G62" s="1"/>
      <c r="H62" s="1"/>
      <c r="I62" s="1"/>
      <c r="J62" s="1"/>
      <c r="K62" s="1"/>
      <c r="L62" s="2"/>
      <c r="M62" s="1"/>
      <c r="N62" s="1"/>
      <c r="O62" s="1"/>
      <c r="P62" s="1"/>
      <c r="Q62" s="1"/>
      <c r="R62" s="1"/>
      <c r="S62" s="1"/>
      <c r="T62" s="1"/>
      <c r="U62" s="1"/>
      <c r="V62" s="1"/>
      <c r="W62" s="1"/>
      <c r="X62" s="1"/>
      <c r="Y62" s="1"/>
      <c r="Z62" s="1"/>
    </row>
    <row r="63" spans="1:26" ht="12" customHeight="1" x14ac:dyDescent="0.2">
      <c r="A63" s="1"/>
      <c r="B63" s="6" t="s">
        <v>44</v>
      </c>
      <c r="C63" s="6" t="s">
        <v>163</v>
      </c>
      <c r="D63" s="6" t="s">
        <v>164</v>
      </c>
      <c r="E63" s="1"/>
      <c r="F63" s="1"/>
      <c r="G63" s="1"/>
      <c r="H63" s="1"/>
      <c r="I63" s="1"/>
      <c r="J63" s="1"/>
      <c r="K63" s="1"/>
      <c r="L63" s="2"/>
      <c r="M63" s="1"/>
      <c r="N63" s="1"/>
      <c r="O63" s="1"/>
      <c r="P63" s="1"/>
      <c r="Q63" s="1"/>
      <c r="R63" s="1"/>
      <c r="S63" s="1"/>
      <c r="T63" s="1"/>
      <c r="U63" s="1"/>
      <c r="V63" s="1"/>
      <c r="W63" s="1"/>
      <c r="X63" s="1"/>
      <c r="Y63" s="1"/>
      <c r="Z63" s="1"/>
    </row>
    <row r="64" spans="1:26" ht="12" customHeight="1" x14ac:dyDescent="0.2">
      <c r="A64" s="1"/>
      <c r="B64" s="6" t="s">
        <v>44</v>
      </c>
      <c r="C64" s="6" t="s">
        <v>163</v>
      </c>
      <c r="D64" s="6" t="s">
        <v>165</v>
      </c>
      <c r="E64" s="1"/>
      <c r="F64" s="1"/>
      <c r="G64" s="1"/>
      <c r="H64" s="1"/>
      <c r="I64" s="1"/>
      <c r="J64" s="1"/>
      <c r="K64" s="1"/>
      <c r="L64" s="2"/>
      <c r="M64" s="1"/>
      <c r="N64" s="1"/>
      <c r="O64" s="1"/>
      <c r="P64" s="1"/>
      <c r="Q64" s="1"/>
      <c r="R64" s="1"/>
      <c r="S64" s="1"/>
      <c r="T64" s="1"/>
      <c r="U64" s="1"/>
      <c r="V64" s="1"/>
      <c r="W64" s="1"/>
      <c r="X64" s="1"/>
      <c r="Y64" s="1"/>
      <c r="Z64" s="1"/>
    </row>
    <row r="65" spans="1:26" ht="12" customHeight="1" x14ac:dyDescent="0.2">
      <c r="A65" s="1"/>
      <c r="B65" s="6" t="s">
        <v>44</v>
      </c>
      <c r="C65" s="6" t="s">
        <v>163</v>
      </c>
      <c r="D65" s="6" t="s">
        <v>166</v>
      </c>
      <c r="E65" s="1"/>
      <c r="F65" s="1"/>
      <c r="G65" s="1"/>
      <c r="H65" s="1"/>
      <c r="I65" s="1"/>
      <c r="J65" s="1"/>
      <c r="K65" s="1"/>
      <c r="L65" s="2"/>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2"/>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2"/>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2"/>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2"/>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2"/>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2"/>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2"/>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2"/>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2"/>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2"/>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2"/>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2"/>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2"/>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2"/>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2"/>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2"/>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2"/>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2"/>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2"/>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2"/>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2"/>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2"/>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2"/>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2"/>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2"/>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2"/>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2"/>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2"/>
      <c r="M93" s="1"/>
      <c r="N93" s="1"/>
      <c r="O93" s="1"/>
      <c r="P93" s="1"/>
      <c r="Q93" s="1"/>
      <c r="R93" s="1"/>
      <c r="S93" s="1"/>
      <c r="T93" s="1"/>
      <c r="U93" s="1"/>
      <c r="V93" s="1"/>
      <c r="W93" s="1"/>
      <c r="X93" s="1"/>
      <c r="Y93" s="1"/>
      <c r="Z93" s="1"/>
    </row>
    <row r="94" spans="1:26" ht="12" customHeight="1" x14ac:dyDescent="0.2">
      <c r="A94" s="1"/>
      <c r="B94" s="1" t="s">
        <v>167</v>
      </c>
      <c r="C94" s="1" t="s">
        <v>168</v>
      </c>
      <c r="D94" s="1"/>
      <c r="E94" s="1"/>
      <c r="F94" s="1"/>
      <c r="G94" s="1"/>
      <c r="H94" s="1"/>
      <c r="I94" s="1"/>
      <c r="J94" s="1"/>
      <c r="K94" s="1"/>
      <c r="L94" s="2"/>
      <c r="M94" s="1"/>
      <c r="N94" s="1"/>
      <c r="O94" s="1"/>
      <c r="P94" s="1"/>
      <c r="Q94" s="1"/>
      <c r="R94" s="1"/>
      <c r="S94" s="1"/>
      <c r="T94" s="1"/>
      <c r="U94" s="1"/>
      <c r="V94" s="1"/>
      <c r="W94" s="1"/>
      <c r="X94" s="1"/>
      <c r="Y94" s="1"/>
      <c r="Z94" s="1"/>
    </row>
    <row r="95" spans="1:26" ht="12" customHeight="1" x14ac:dyDescent="0.2">
      <c r="A95" s="1"/>
      <c r="B95" s="1" t="s">
        <v>24</v>
      </c>
      <c r="C95" s="1" t="s">
        <v>169</v>
      </c>
      <c r="D95" s="1"/>
      <c r="E95" s="1"/>
      <c r="F95" s="1"/>
      <c r="G95" s="1"/>
      <c r="H95" s="1"/>
      <c r="I95" s="1"/>
      <c r="J95" s="1"/>
      <c r="K95" s="1"/>
      <c r="L95" s="2"/>
      <c r="M95" s="1"/>
      <c r="N95" s="1"/>
      <c r="O95" s="1"/>
      <c r="P95" s="1"/>
      <c r="Q95" s="1"/>
      <c r="R95" s="1"/>
      <c r="S95" s="1"/>
      <c r="T95" s="1"/>
      <c r="U95" s="1"/>
      <c r="V95" s="1"/>
      <c r="W95" s="1"/>
      <c r="X95" s="1"/>
      <c r="Y95" s="1"/>
      <c r="Z95" s="1"/>
    </row>
    <row r="96" spans="1:26" ht="12" customHeight="1" x14ac:dyDescent="0.2">
      <c r="A96" s="1"/>
      <c r="B96" s="1" t="s">
        <v>170</v>
      </c>
      <c r="C96" s="1" t="s">
        <v>171</v>
      </c>
      <c r="D96" s="1"/>
      <c r="E96" s="1"/>
      <c r="F96" s="1"/>
      <c r="G96" s="1"/>
      <c r="H96" s="1"/>
      <c r="I96" s="1"/>
      <c r="J96" s="1"/>
      <c r="K96" s="1"/>
      <c r="L96" s="2"/>
      <c r="M96" s="1"/>
      <c r="N96" s="1"/>
      <c r="O96" s="1"/>
      <c r="P96" s="1"/>
      <c r="Q96" s="1"/>
      <c r="R96" s="1"/>
      <c r="S96" s="1"/>
      <c r="T96" s="1"/>
      <c r="U96" s="1"/>
      <c r="V96" s="1"/>
      <c r="W96" s="1"/>
      <c r="X96" s="1"/>
      <c r="Y96" s="1"/>
      <c r="Z96" s="1"/>
    </row>
    <row r="97" spans="1:26" ht="12" customHeight="1" x14ac:dyDescent="0.2">
      <c r="A97" s="1"/>
      <c r="B97" s="1" t="s">
        <v>18</v>
      </c>
      <c r="C97" s="1" t="s">
        <v>172</v>
      </c>
      <c r="D97" s="1"/>
      <c r="E97" s="1"/>
      <c r="F97" s="1"/>
      <c r="G97" s="1"/>
      <c r="H97" s="1"/>
      <c r="I97" s="1"/>
      <c r="J97" s="1"/>
      <c r="K97" s="1"/>
      <c r="L97" s="2"/>
      <c r="M97" s="1"/>
      <c r="N97" s="1"/>
      <c r="O97" s="1"/>
      <c r="P97" s="1"/>
      <c r="Q97" s="1"/>
      <c r="R97" s="1"/>
      <c r="S97" s="1"/>
      <c r="T97" s="1"/>
      <c r="U97" s="1"/>
      <c r="V97" s="1"/>
      <c r="W97" s="1"/>
      <c r="X97" s="1"/>
      <c r="Y97" s="1"/>
      <c r="Z97" s="1"/>
    </row>
    <row r="98" spans="1:26" ht="12" customHeight="1" x14ac:dyDescent="0.2">
      <c r="A98" s="1"/>
      <c r="B98" s="1" t="s">
        <v>30</v>
      </c>
      <c r="C98" s="1" t="s">
        <v>173</v>
      </c>
      <c r="D98" s="1"/>
      <c r="E98" s="1"/>
      <c r="F98" s="1"/>
      <c r="G98" s="1"/>
      <c r="H98" s="1"/>
      <c r="I98" s="1"/>
      <c r="J98" s="1"/>
      <c r="K98" s="1"/>
      <c r="L98" s="2"/>
      <c r="M98" s="1"/>
      <c r="N98" s="1"/>
      <c r="O98" s="1"/>
      <c r="P98" s="1"/>
      <c r="Q98" s="1"/>
      <c r="R98" s="1"/>
      <c r="S98" s="1"/>
      <c r="T98" s="1"/>
      <c r="U98" s="1"/>
      <c r="V98" s="1"/>
      <c r="W98" s="1"/>
      <c r="X98" s="1"/>
      <c r="Y98" s="1"/>
      <c r="Z98" s="1"/>
    </row>
    <row r="99" spans="1:26" ht="12" customHeight="1" x14ac:dyDescent="0.2">
      <c r="A99" s="1"/>
      <c r="B99" s="1" t="s">
        <v>36</v>
      </c>
      <c r="C99" s="1" t="s">
        <v>174</v>
      </c>
      <c r="D99" s="1"/>
      <c r="E99" s="1"/>
      <c r="F99" s="1"/>
      <c r="G99" s="1"/>
      <c r="H99" s="1"/>
      <c r="I99" s="1"/>
      <c r="J99" s="1"/>
      <c r="K99" s="1"/>
      <c r="L99" s="2"/>
      <c r="M99" s="1"/>
      <c r="N99" s="1"/>
      <c r="O99" s="1"/>
      <c r="P99" s="1"/>
      <c r="Q99" s="1"/>
      <c r="R99" s="1"/>
      <c r="S99" s="1"/>
      <c r="T99" s="1"/>
      <c r="U99" s="1"/>
      <c r="V99" s="1"/>
      <c r="W99" s="1"/>
      <c r="X99" s="1"/>
      <c r="Y99" s="1"/>
      <c r="Z99" s="1"/>
    </row>
    <row r="100" spans="1:26" ht="12" customHeight="1" x14ac:dyDescent="0.2">
      <c r="A100" s="1"/>
      <c r="B100" s="1" t="s">
        <v>42</v>
      </c>
      <c r="C100" s="1" t="s">
        <v>175</v>
      </c>
      <c r="D100" s="1"/>
      <c r="E100" s="1"/>
      <c r="F100" s="1"/>
      <c r="G100" s="1"/>
      <c r="H100" s="1"/>
      <c r="I100" s="1"/>
      <c r="J100" s="1"/>
      <c r="K100" s="1"/>
      <c r="L100" s="2"/>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row>
    <row r="112" spans="1:26" ht="13.5" customHeight="1" x14ac:dyDescent="0.2">
      <c r="A112" s="1"/>
      <c r="B112" s="1" t="s">
        <v>137</v>
      </c>
      <c r="C112" s="1" t="s">
        <v>176</v>
      </c>
      <c r="D112" s="1" t="s">
        <v>177</v>
      </c>
      <c r="E112" s="1"/>
      <c r="F112" s="1"/>
      <c r="G112" s="1"/>
      <c r="H112" s="1"/>
      <c r="I112" s="1" t="s">
        <v>137</v>
      </c>
      <c r="J112" s="1" t="s">
        <v>178</v>
      </c>
      <c r="K112" s="1" t="s">
        <v>179</v>
      </c>
      <c r="L112" s="2"/>
      <c r="M112" s="1" t="s">
        <v>180</v>
      </c>
      <c r="N112" s="1" t="s">
        <v>181</v>
      </c>
      <c r="O112" s="1" t="s">
        <v>182</v>
      </c>
      <c r="P112" s="1" t="s">
        <v>183</v>
      </c>
      <c r="Q112" s="1"/>
      <c r="R112" s="1"/>
      <c r="S112" s="1"/>
      <c r="T112" s="1"/>
      <c r="U112" s="1"/>
      <c r="V112" s="1"/>
      <c r="W112" s="1"/>
      <c r="X112" s="1"/>
      <c r="Y112" s="1"/>
      <c r="Z112" s="1"/>
    </row>
    <row r="113" spans="1:26" ht="38.25" customHeight="1" x14ac:dyDescent="0.2">
      <c r="A113" s="1" t="s">
        <v>140</v>
      </c>
      <c r="B113" s="1" t="str">
        <f t="shared" ref="B113:B120" si="0">LEFT(A113,200)</f>
        <v>1.1.Fortalecer los mecanismos de articulación entre diferentes actores público-privados en los procesos de formación en patrimonio cultural</v>
      </c>
      <c r="C113" s="1" t="s">
        <v>184</v>
      </c>
      <c r="D113" s="1" t="s">
        <v>185</v>
      </c>
      <c r="E113" s="1"/>
      <c r="F113" s="1"/>
      <c r="G113" s="1"/>
      <c r="H113" s="1" t="s">
        <v>140</v>
      </c>
      <c r="I113" s="1" t="str">
        <f t="shared" ref="I113:I132" si="1">LEFT(H113,200)</f>
        <v>1.1.Fortalecer los mecanismos de articulación entre diferentes actores público-privados en los procesos de formación en patrimonio cultural</v>
      </c>
      <c r="J113" s="1" t="s">
        <v>186</v>
      </c>
      <c r="K113" s="2" t="s">
        <v>187</v>
      </c>
      <c r="L113" s="2" t="str">
        <f t="shared" ref="L113:L132" si="2">LEFT(K113,200)</f>
        <v>Beneficiar a 1,750 personas en procesos integrales de formación en patrimonio cultural</v>
      </c>
      <c r="M113" s="1" t="s">
        <v>188</v>
      </c>
      <c r="N113" s="1" t="s">
        <v>189</v>
      </c>
      <c r="O113" s="7" t="s">
        <v>190</v>
      </c>
      <c r="P113" s="7" t="s">
        <v>191</v>
      </c>
      <c r="Q113" s="7"/>
      <c r="R113" s="7" t="s">
        <v>192</v>
      </c>
      <c r="S113" s="7" t="s">
        <v>193</v>
      </c>
      <c r="T113" s="1"/>
      <c r="U113" s="1" t="s">
        <v>182</v>
      </c>
      <c r="V113" s="1" t="s">
        <v>193</v>
      </c>
      <c r="W113" s="1"/>
      <c r="X113" s="1"/>
      <c r="Y113" s="1"/>
      <c r="Z113" s="1"/>
    </row>
    <row r="114" spans="1:26" ht="38.25" customHeight="1" x14ac:dyDescent="0.2">
      <c r="A114" s="1" t="s">
        <v>142</v>
      </c>
      <c r="B114" s="1" t="str">
        <f t="shared" si="0"/>
        <v>1.2. Fortalecer el ciclo integral de formación en patrimonio cultural para la vida</v>
      </c>
      <c r="C114" s="1" t="s">
        <v>184</v>
      </c>
      <c r="D114" s="1" t="s">
        <v>194</v>
      </c>
      <c r="E114" s="1"/>
      <c r="F114" s="1"/>
      <c r="G114" s="1"/>
      <c r="H114" s="1" t="s">
        <v>142</v>
      </c>
      <c r="I114" s="1" t="str">
        <f t="shared" si="1"/>
        <v>1.2. Fortalecer el ciclo integral de formación en patrimonio cultural para la vida</v>
      </c>
      <c r="J114" s="1" t="s">
        <v>195</v>
      </c>
      <c r="K114" s="2" t="s">
        <v>187</v>
      </c>
      <c r="L114" s="2" t="str">
        <f t="shared" si="2"/>
        <v>Beneficiar a 1,750 personas en procesos integrales de formación en patrimonio cultural</v>
      </c>
      <c r="M114" s="1" t="s">
        <v>188</v>
      </c>
      <c r="N114" s="1" t="s">
        <v>189</v>
      </c>
      <c r="O114" s="8" t="s">
        <v>196</v>
      </c>
      <c r="P114" s="8" t="s">
        <v>191</v>
      </c>
      <c r="Q114" s="8"/>
      <c r="R114" s="8" t="s">
        <v>191</v>
      </c>
      <c r="S114" s="8" t="s">
        <v>197</v>
      </c>
      <c r="T114" s="1"/>
      <c r="U114" s="7" t="s">
        <v>190</v>
      </c>
      <c r="V114" s="1" t="s">
        <v>198</v>
      </c>
      <c r="W114" s="1"/>
      <c r="X114" s="1"/>
      <c r="Y114" s="1"/>
      <c r="Z114" s="1"/>
    </row>
    <row r="115" spans="1:26" ht="51" customHeight="1" x14ac:dyDescent="0.2">
      <c r="A115" s="1" t="s">
        <v>144</v>
      </c>
      <c r="B115" s="1" t="str">
        <f t="shared" si="0"/>
        <v>1.3. Ampliar la cobertura de participantes en el proceso de formación a formadores en patrimonio cultural, desde el enfoque territorial y diferencial</v>
      </c>
      <c r="C115" s="1" t="s">
        <v>184</v>
      </c>
      <c r="D115" s="1" t="s">
        <v>199</v>
      </c>
      <c r="E115" s="1"/>
      <c r="F115" s="1"/>
      <c r="G115" s="1"/>
      <c r="H115" s="1" t="s">
        <v>144</v>
      </c>
      <c r="I115" s="1" t="str">
        <f t="shared" si="1"/>
        <v>1.3. Ampliar la cobertura de participantes en el proceso de formación a formadores en patrimonio cultural, desde el enfoque territorial y diferencial</v>
      </c>
      <c r="J115" s="1" t="s">
        <v>200</v>
      </c>
      <c r="K115" s="2" t="s">
        <v>201</v>
      </c>
      <c r="L115" s="2" t="str">
        <f t="shared" si="2"/>
        <v>Beneficiar a 50 personas en el proceso de formación a formadores en patrimonio cultural</v>
      </c>
      <c r="M115" s="1" t="s">
        <v>202</v>
      </c>
      <c r="N115" s="1" t="s">
        <v>203</v>
      </c>
      <c r="O115" s="9" t="s">
        <v>204</v>
      </c>
      <c r="P115" s="9" t="s">
        <v>205</v>
      </c>
      <c r="Q115" s="9"/>
      <c r="R115" s="9" t="s">
        <v>205</v>
      </c>
      <c r="S115" s="9" t="s">
        <v>206</v>
      </c>
      <c r="T115" s="1"/>
      <c r="U115" s="8" t="s">
        <v>196</v>
      </c>
      <c r="V115" s="1" t="s">
        <v>207</v>
      </c>
      <c r="W115" s="1"/>
      <c r="X115" s="1"/>
      <c r="Y115" s="1"/>
      <c r="Z115" s="1"/>
    </row>
    <row r="116" spans="1:26" ht="45" customHeight="1" x14ac:dyDescent="0.2">
      <c r="A116" s="1" t="s">
        <v>147</v>
      </c>
      <c r="B116" s="1" t="str">
        <f t="shared" si="0"/>
        <v>2.1. Diseñar e implementar programas, estrategias y proyectos para la identificación, valoración, recuperación y conservación del patrimonio cultural, orientados a construir significado por parte de l</v>
      </c>
      <c r="C116" s="1" t="s">
        <v>208</v>
      </c>
      <c r="D116" s="1" t="s">
        <v>209</v>
      </c>
      <c r="E116" s="1"/>
      <c r="F116" s="1"/>
      <c r="G116" s="1"/>
      <c r="H116" s="1" t="s">
        <v>147</v>
      </c>
      <c r="I116" s="1" t="str">
        <f t="shared" si="1"/>
        <v>2.1. Diseñar e implementar programas, estrategias y proyectos para la identificación, valoración, recuperación y conservación del patrimonio cultural, orientados a construir significado por parte de l</v>
      </c>
      <c r="J116" s="1" t="s">
        <v>210</v>
      </c>
      <c r="K116" s="2" t="s">
        <v>211</v>
      </c>
      <c r="L116" s="2" t="str">
        <f t="shared" si="2"/>
        <v>Realizar 160 intervenciones en Bienes de Interés Cultural de Bogotá</v>
      </c>
      <c r="M116" s="1" t="s">
        <v>212</v>
      </c>
      <c r="N116" s="1" t="s">
        <v>213</v>
      </c>
      <c r="O116" s="10" t="s">
        <v>214</v>
      </c>
      <c r="P116" s="10" t="s">
        <v>215</v>
      </c>
      <c r="Q116" s="10"/>
      <c r="R116" s="10" t="s">
        <v>215</v>
      </c>
      <c r="S116" s="10" t="s">
        <v>216</v>
      </c>
      <c r="T116" s="1"/>
      <c r="U116" s="9" t="s">
        <v>204</v>
      </c>
      <c r="V116" s="1" t="s">
        <v>217</v>
      </c>
      <c r="W116" s="1"/>
      <c r="X116" s="1"/>
      <c r="Y116" s="1"/>
      <c r="Z116" s="1"/>
    </row>
    <row r="117" spans="1:26" ht="77.25" customHeight="1" x14ac:dyDescent="0.2">
      <c r="A117" s="1" t="s">
        <v>147</v>
      </c>
      <c r="B117" s="1" t="str">
        <f t="shared" si="0"/>
        <v>2.1. Diseñar e implementar programas, estrategias y proyectos para la identificación, valoración, recuperación y conservación del patrimonio cultural, orientados a construir significado por parte de l</v>
      </c>
      <c r="C117" s="1" t="s">
        <v>208</v>
      </c>
      <c r="D117" s="1" t="s">
        <v>218</v>
      </c>
      <c r="E117" s="1"/>
      <c r="F117" s="1"/>
      <c r="G117" s="1"/>
      <c r="H117" s="1" t="s">
        <v>147</v>
      </c>
      <c r="I117" s="1" t="str">
        <f t="shared" si="1"/>
        <v>2.1. Diseñar e implementar programas, estrategias y proyectos para la identificación, valoración, recuperación y conservación del patrimonio cultural, orientados a construir significado por parte de l</v>
      </c>
      <c r="J117" s="1" t="s">
        <v>210</v>
      </c>
      <c r="K117" s="2" t="s">
        <v>219</v>
      </c>
      <c r="L117" s="2" t="str">
        <f t="shared" si="2"/>
        <v>Realizar el 0,25 de un (1) proceso de identificación, valoración y documentación de Bienes de Interés Cultural y espacios públicos patrimoniales</v>
      </c>
      <c r="M117" s="1" t="s">
        <v>220</v>
      </c>
      <c r="N117" s="1" t="s">
        <v>221</v>
      </c>
      <c r="O117" s="11" t="s">
        <v>222</v>
      </c>
      <c r="P117" s="11" t="s">
        <v>215</v>
      </c>
      <c r="Q117" s="11"/>
      <c r="R117" s="11" t="s">
        <v>223</v>
      </c>
      <c r="S117" s="11" t="s">
        <v>224</v>
      </c>
      <c r="T117" s="1"/>
      <c r="U117" s="10" t="s">
        <v>214</v>
      </c>
      <c r="V117" s="1" t="s">
        <v>225</v>
      </c>
      <c r="W117" s="1"/>
      <c r="X117" s="1"/>
      <c r="Y117" s="1"/>
      <c r="Z117" s="1"/>
    </row>
    <row r="118" spans="1:26" ht="51" customHeight="1" x14ac:dyDescent="0.2">
      <c r="A118" s="1" t="s">
        <v>149</v>
      </c>
      <c r="B118" s="1" t="str">
        <f t="shared" si="0"/>
        <v xml:space="preserve">2.2. Orientar y atender las acciones de recuperación, protección y conservación del patrimonio cultural del Distrito Capital para que cumplan con los requisitos técnicos, arquitectónicos, urbanos y/o </v>
      </c>
      <c r="C118" s="1" t="s">
        <v>208</v>
      </c>
      <c r="D118" s="1" t="s">
        <v>226</v>
      </c>
      <c r="E118" s="1"/>
      <c r="F118" s="1"/>
      <c r="G118" s="1"/>
      <c r="H118" s="1" t="s">
        <v>149</v>
      </c>
      <c r="I118" s="1" t="str">
        <f t="shared" si="1"/>
        <v xml:space="preserve">2.2. Orientar y atender las acciones de recuperación, protección y conservación del patrimonio cultural del Distrito Capital para que cumplan con los requisitos técnicos, arquitectónicos, urbanos y/o </v>
      </c>
      <c r="J118" s="1" t="s">
        <v>227</v>
      </c>
      <c r="K118" s="2" t="s">
        <v>228</v>
      </c>
      <c r="L118" s="2" t="str">
        <f t="shared" si="2"/>
        <v>Orientar y atender el 100% de las solicitudes de recuperación, protección y conservación del patrimonio cultural del Distrito Capita</v>
      </c>
      <c r="M118" s="1" t="s">
        <v>229</v>
      </c>
      <c r="N118" s="1" t="s">
        <v>230</v>
      </c>
      <c r="O118" s="12" t="s">
        <v>231</v>
      </c>
      <c r="P118" s="12" t="s">
        <v>223</v>
      </c>
      <c r="Q118" s="12"/>
      <c r="R118" s="13" t="s">
        <v>232</v>
      </c>
      <c r="S118" s="13" t="s">
        <v>233</v>
      </c>
      <c r="T118" s="1"/>
      <c r="U118" s="11" t="s">
        <v>222</v>
      </c>
      <c r="V118" s="1" t="s">
        <v>234</v>
      </c>
      <c r="W118" s="1"/>
      <c r="X118" s="1"/>
      <c r="Y118" s="1"/>
      <c r="Z118" s="1"/>
    </row>
    <row r="119" spans="1:26" ht="84" customHeight="1" x14ac:dyDescent="0.2">
      <c r="A119" s="1" t="s">
        <v>153</v>
      </c>
      <c r="B119" s="1" t="str">
        <f t="shared" si="0"/>
        <v xml:space="preserve">3.1. Consolidar estrategias de apropiación por parte de las instituciones y la ciudadanía de los valores patrimoniales presentes en las diferentes localidades, sectores y poblaciones habitantes de la </v>
      </c>
      <c r="C119" s="1" t="s">
        <v>235</v>
      </c>
      <c r="D119" s="1" t="s">
        <v>236</v>
      </c>
      <c r="E119" s="1"/>
      <c r="F119" s="1"/>
      <c r="G119" s="1"/>
      <c r="H119" s="1" t="s">
        <v>153</v>
      </c>
      <c r="I119" s="1" t="str">
        <f t="shared" si="1"/>
        <v xml:space="preserve">3.1. Consolidar estrategias de apropiación por parte de las instituciones y la ciudadanía de los valores patrimoniales presentes en las diferentes localidades, sectores y poblaciones habitantes de la </v>
      </c>
      <c r="J119" s="1" t="s">
        <v>237</v>
      </c>
      <c r="K119" s="2" t="s">
        <v>238</v>
      </c>
      <c r="L119" s="2" t="str">
        <f t="shared" si="2"/>
        <v>Implementar el 0,25 de una (1) estrategia de territorialización de la presencia del Museo de Bogotá y de la promoción y difusión de las iniciativas de memoria y patrimonio en 15 localidades de la ciud</v>
      </c>
      <c r="M119" s="1" t="s">
        <v>239</v>
      </c>
      <c r="N119" s="1" t="s">
        <v>240</v>
      </c>
      <c r="O119" s="14" t="s">
        <v>241</v>
      </c>
      <c r="P119" s="14" t="s">
        <v>232</v>
      </c>
      <c r="Q119" s="14"/>
      <c r="R119" s="14" t="s">
        <v>242</v>
      </c>
      <c r="S119" s="14" t="s">
        <v>243</v>
      </c>
      <c r="T119" s="1"/>
      <c r="U119" s="12" t="s">
        <v>231</v>
      </c>
      <c r="V119" s="1" t="s">
        <v>244</v>
      </c>
      <c r="W119" s="1"/>
      <c r="X119" s="1"/>
      <c r="Y119" s="1"/>
      <c r="Z119" s="1"/>
    </row>
    <row r="120" spans="1:26" ht="68.25" customHeight="1" x14ac:dyDescent="0.2">
      <c r="A120" s="1" t="s">
        <v>154</v>
      </c>
      <c r="B120" s="1" t="str">
        <f t="shared" si="0"/>
        <v>3.2. Implementar una oferta institucional que permita el acceso diverso, plural, e igualitario a los procesos de fomento, fortalecimiento, salvaguardia y divulgación del patrimonio cultural</v>
      </c>
      <c r="C120" s="1" t="s">
        <v>235</v>
      </c>
      <c r="D120" s="1" t="s">
        <v>245</v>
      </c>
      <c r="E120" s="1"/>
      <c r="F120" s="1"/>
      <c r="G120" s="1"/>
      <c r="H120" s="1" t="s">
        <v>154</v>
      </c>
      <c r="I120" s="1" t="str">
        <f t="shared" si="1"/>
        <v>3.2. Implementar una oferta institucional que permita el acceso diverso, plural, e igualitario a los procesos de fomento, fortalecimiento, salvaguardia y divulgación del patrimonio cultural</v>
      </c>
      <c r="J120" s="1" t="s">
        <v>246</v>
      </c>
      <c r="K120" s="2" t="s">
        <v>247</v>
      </c>
      <c r="L120" s="2" t="str">
        <f t="shared" si="2"/>
        <v>Otorgar 48 estímulos, apoyos concertados y alianzas estratégicas para dinamizar la estrategia sectorial dirigida a fomentar los procesos patrimoniales de la ciudad</v>
      </c>
      <c r="M120" s="1" t="s">
        <v>248</v>
      </c>
      <c r="N120" s="1" t="s">
        <v>249</v>
      </c>
      <c r="O120" s="15" t="s">
        <v>250</v>
      </c>
      <c r="P120" s="15" t="s">
        <v>242</v>
      </c>
      <c r="Q120" s="15"/>
      <c r="R120" s="16" t="s">
        <v>251</v>
      </c>
      <c r="S120" s="16" t="s">
        <v>252</v>
      </c>
      <c r="T120" s="1"/>
      <c r="U120" s="14" t="s">
        <v>241</v>
      </c>
      <c r="V120" s="1" t="s">
        <v>253</v>
      </c>
      <c r="W120" s="1"/>
      <c r="X120" s="1"/>
      <c r="Y120" s="1"/>
      <c r="Z120" s="1"/>
    </row>
    <row r="121" spans="1:26" ht="51" customHeight="1" x14ac:dyDescent="0.2">
      <c r="A121" s="1"/>
      <c r="B121" s="1"/>
      <c r="C121" s="1"/>
      <c r="D121" s="17"/>
      <c r="E121" s="17"/>
      <c r="F121" s="1"/>
      <c r="G121" s="1"/>
      <c r="H121" s="1" t="s">
        <v>155</v>
      </c>
      <c r="I121" s="1" t="str">
        <f t="shared" si="1"/>
        <v>3.3. Desarrollar procesos interrelacionales para la comprensión y valoración del patrimonio que incluya la diversidad poblacional, territorial y simbólica</v>
      </c>
      <c r="J121" s="1" t="s">
        <v>254</v>
      </c>
      <c r="K121" s="2" t="s">
        <v>255</v>
      </c>
      <c r="L121" s="2" t="str">
        <f t="shared" si="2"/>
        <v>Gestionar 0,6  de tres (3) declaratorias de patrimonio cultural inmaterial del orden distrital</v>
      </c>
      <c r="M121" s="1" t="s">
        <v>256</v>
      </c>
      <c r="N121" s="1" t="s">
        <v>257</v>
      </c>
      <c r="O121" s="15" t="s">
        <v>190</v>
      </c>
      <c r="P121" s="15" t="s">
        <v>232</v>
      </c>
      <c r="Q121" s="15"/>
      <c r="R121" s="16" t="s">
        <v>258</v>
      </c>
      <c r="S121" s="16" t="s">
        <v>259</v>
      </c>
      <c r="T121" s="1"/>
      <c r="U121" s="15" t="s">
        <v>250</v>
      </c>
      <c r="V121" s="1" t="s">
        <v>260</v>
      </c>
      <c r="W121" s="1"/>
      <c r="X121" s="1"/>
      <c r="Y121" s="1"/>
      <c r="Z121" s="1"/>
    </row>
    <row r="122" spans="1:26" ht="51" customHeight="1" x14ac:dyDescent="0.2">
      <c r="A122" s="1"/>
      <c r="B122" s="1" t="s">
        <v>155</v>
      </c>
      <c r="C122" s="1" t="s">
        <v>235</v>
      </c>
      <c r="D122" s="1" t="s">
        <v>261</v>
      </c>
      <c r="E122" s="1"/>
      <c r="F122" s="1"/>
      <c r="G122" s="1"/>
      <c r="H122" s="1" t="s">
        <v>155</v>
      </c>
      <c r="I122" s="1" t="str">
        <f t="shared" si="1"/>
        <v>3.3. Desarrollar procesos interrelacionales para la comprensión y valoración del patrimonio que incluya la diversidad poblacional, territorial y simbólica</v>
      </c>
      <c r="J122" s="1" t="s">
        <v>254</v>
      </c>
      <c r="K122" s="2" t="s">
        <v>262</v>
      </c>
      <c r="L122" s="2" t="str">
        <f t="shared" si="2"/>
        <v>Realizar 0,25 de un (1) proceso de diagnóstico, identificación y documentación de manifestaciones de patrimonio cultural</v>
      </c>
      <c r="M122" s="1" t="s">
        <v>263</v>
      </c>
      <c r="N122" s="1" t="s">
        <v>264</v>
      </c>
      <c r="O122" s="18" t="s">
        <v>265</v>
      </c>
      <c r="P122" s="18" t="s">
        <v>232</v>
      </c>
      <c r="Q122" s="18"/>
      <c r="R122" s="19" t="s">
        <v>266</v>
      </c>
      <c r="S122" s="19" t="s">
        <v>267</v>
      </c>
      <c r="T122" s="1"/>
      <c r="U122" s="15" t="s">
        <v>190</v>
      </c>
      <c r="V122" s="1" t="s">
        <v>268</v>
      </c>
      <c r="W122" s="1"/>
      <c r="X122" s="1"/>
      <c r="Y122" s="1"/>
      <c r="Z122" s="1"/>
    </row>
    <row r="123" spans="1:26" ht="33.75" customHeight="1" x14ac:dyDescent="0.2">
      <c r="A123" s="1"/>
      <c r="B123" s="1" t="s">
        <v>155</v>
      </c>
      <c r="C123" s="1" t="s">
        <v>235</v>
      </c>
      <c r="D123" s="1" t="s">
        <v>269</v>
      </c>
      <c r="E123" s="1"/>
      <c r="F123" s="1"/>
      <c r="G123" s="1"/>
      <c r="H123" s="1" t="s">
        <v>157</v>
      </c>
      <c r="I123" s="1" t="str">
        <f t="shared" si="1"/>
        <v>4.1. Reivindicar y promover el patrimonio cultural como escenario y dispositivo de construcción de significados, conflictos, vivencias y prácticas de los diferentes grupos poblacionales y sectores soc</v>
      </c>
      <c r="J123" s="1" t="s">
        <v>270</v>
      </c>
      <c r="K123" s="2" t="s">
        <v>271</v>
      </c>
      <c r="L123" s="2" t="str">
        <f t="shared" si="2"/>
        <v>Generar el 0,25 de  activación de un (1) parque arqueológico de la Hacienda El Carmen (Usme) integrando borde urbano y rural de Bogotá</v>
      </c>
      <c r="M123" s="1" t="s">
        <v>272</v>
      </c>
      <c r="N123" s="1" t="s">
        <v>273</v>
      </c>
      <c r="O123" s="20" t="s">
        <v>274</v>
      </c>
      <c r="P123" s="21" t="s">
        <v>215</v>
      </c>
      <c r="Q123" s="21"/>
      <c r="R123" s="22" t="s">
        <v>275</v>
      </c>
      <c r="S123" s="22" t="s">
        <v>276</v>
      </c>
      <c r="T123" s="1"/>
      <c r="U123" s="18" t="s">
        <v>265</v>
      </c>
      <c r="V123" s="1" t="s">
        <v>277</v>
      </c>
      <c r="W123" s="1"/>
      <c r="X123" s="1"/>
      <c r="Y123" s="1"/>
      <c r="Z123" s="1"/>
    </row>
    <row r="124" spans="1:26" ht="48" customHeight="1" x14ac:dyDescent="0.2">
      <c r="A124" s="1"/>
      <c r="B124" s="1" t="s">
        <v>157</v>
      </c>
      <c r="C124" s="1" t="s">
        <v>278</v>
      </c>
      <c r="D124" s="1" t="s">
        <v>279</v>
      </c>
      <c r="E124" s="1"/>
      <c r="F124" s="1"/>
      <c r="G124" s="1"/>
      <c r="H124" s="1" t="s">
        <v>158</v>
      </c>
      <c r="I124" s="1" t="str">
        <f t="shared" si="1"/>
        <v>4.2. Formular e implementar instrumentos distritales de protección, planeación y gestión integrada de los patrimonios culturales y naturales de Bogotá-Región</v>
      </c>
      <c r="J124" s="1" t="s">
        <v>280</v>
      </c>
      <c r="K124" s="2" t="s">
        <v>281</v>
      </c>
      <c r="L124" s="2" t="str">
        <f t="shared" si="2"/>
        <v>Gestionar el 0,25 de una (1) declaratoria de Sumapaz como Patrimonio de la Humanidad por la Unesco</v>
      </c>
      <c r="M124" s="1" t="s">
        <v>282</v>
      </c>
      <c r="N124" s="1" t="s">
        <v>283</v>
      </c>
      <c r="O124" s="16" t="s">
        <v>190</v>
      </c>
      <c r="P124" s="16" t="s">
        <v>251</v>
      </c>
      <c r="Q124" s="16"/>
      <c r="R124" s="23" t="s">
        <v>284</v>
      </c>
      <c r="S124" s="23" t="s">
        <v>285</v>
      </c>
      <c r="T124" s="1"/>
      <c r="U124" s="20" t="s">
        <v>274</v>
      </c>
      <c r="V124" s="1" t="s">
        <v>286</v>
      </c>
      <c r="W124" s="1"/>
      <c r="X124" s="1"/>
      <c r="Y124" s="1"/>
      <c r="Z124" s="1"/>
    </row>
    <row r="125" spans="1:26" ht="45" customHeight="1" x14ac:dyDescent="0.2">
      <c r="A125" s="1"/>
      <c r="B125" s="1" t="s">
        <v>158</v>
      </c>
      <c r="C125" s="1" t="s">
        <v>278</v>
      </c>
      <c r="D125" s="1" t="s">
        <v>287</v>
      </c>
      <c r="E125" s="1"/>
      <c r="F125" s="1"/>
      <c r="G125" s="1"/>
      <c r="H125" s="1" t="s">
        <v>158</v>
      </c>
      <c r="I125" s="1" t="str">
        <f t="shared" si="1"/>
        <v>4.2. Formular e implementar instrumentos distritales de protección, planeación y gestión integrada de los patrimonios culturales y naturales de Bogotá-Región</v>
      </c>
      <c r="J125" s="1" t="s">
        <v>280</v>
      </c>
      <c r="K125" s="2" t="s">
        <v>288</v>
      </c>
      <c r="L125" s="2" t="str">
        <f t="shared" si="2"/>
        <v>Formular el 0,66 de cuatro (4) instrumentos de planeación territorial en entornos patrimoniales como determinante del ordenamiento territorial de Bogotá.</v>
      </c>
      <c r="M125" s="1" t="s">
        <v>289</v>
      </c>
      <c r="N125" s="1" t="s">
        <v>290</v>
      </c>
      <c r="O125" s="16" t="s">
        <v>222</v>
      </c>
      <c r="P125" s="16" t="s">
        <v>251</v>
      </c>
      <c r="Q125" s="16"/>
      <c r="R125" s="23" t="s">
        <v>291</v>
      </c>
      <c r="S125" s="23" t="s">
        <v>292</v>
      </c>
      <c r="T125" s="1"/>
      <c r="U125" s="24" t="s">
        <v>293</v>
      </c>
      <c r="V125" s="1" t="s">
        <v>294</v>
      </c>
      <c r="W125" s="1"/>
      <c r="X125" s="1"/>
      <c r="Y125" s="1"/>
      <c r="Z125" s="1"/>
    </row>
    <row r="126" spans="1:26" ht="48.75" customHeight="1" x14ac:dyDescent="0.2">
      <c r="A126" s="1"/>
      <c r="B126" s="1" t="s">
        <v>158</v>
      </c>
      <c r="C126" s="1" t="s">
        <v>278</v>
      </c>
      <c r="D126" s="1" t="s">
        <v>295</v>
      </c>
      <c r="E126" s="1"/>
      <c r="F126" s="1"/>
      <c r="G126" s="1"/>
      <c r="H126" s="1" t="s">
        <v>158</v>
      </c>
      <c r="I126" s="1" t="str">
        <f t="shared" si="1"/>
        <v>4.2. Formular e implementar instrumentos distritales de protección, planeación y gestión integrada de los patrimonios culturales y naturales de Bogotá-Región</v>
      </c>
      <c r="J126" s="1" t="s">
        <v>280</v>
      </c>
      <c r="K126" s="2" t="s">
        <v>296</v>
      </c>
      <c r="L126" s="2" t="str">
        <f t="shared" si="2"/>
        <v>Gestionar 100% de la segunda etapa de implementación del Plan Especial de Manejo y Protección PEMP del Centro Histórico de Bogotá</v>
      </c>
      <c r="M126" s="1" t="s">
        <v>297</v>
      </c>
      <c r="N126" s="1" t="s">
        <v>298</v>
      </c>
      <c r="O126" s="25" t="s">
        <v>222</v>
      </c>
      <c r="P126" s="26" t="s">
        <v>251</v>
      </c>
      <c r="Q126" s="26"/>
      <c r="S126" s="1"/>
      <c r="T126" s="1"/>
      <c r="U126" s="24" t="s">
        <v>299</v>
      </c>
      <c r="V126" s="1" t="s">
        <v>300</v>
      </c>
      <c r="W126" s="1"/>
      <c r="X126" s="1"/>
      <c r="Y126" s="1"/>
      <c r="Z126" s="1"/>
    </row>
    <row r="127" spans="1:26" ht="36" customHeight="1" x14ac:dyDescent="0.2">
      <c r="A127" s="1"/>
      <c r="B127" s="1" t="s">
        <v>159</v>
      </c>
      <c r="C127" s="1" t="s">
        <v>278</v>
      </c>
      <c r="D127" s="1" t="s">
        <v>301</v>
      </c>
      <c r="E127" s="1"/>
      <c r="F127" s="1"/>
      <c r="G127" s="1"/>
      <c r="H127" s="1" t="s">
        <v>159</v>
      </c>
      <c r="I127" s="1" t="str">
        <f t="shared" si="1"/>
        <v>4.3. Desarrollar estrategias orientadas a la comprensión de las dinámicas sociales, residenciales y productivas patrimoniales en contextos vecinales y cotidianos, incluyendo medidas de adecuación urba</v>
      </c>
      <c r="J127" s="1" t="s">
        <v>302</v>
      </c>
      <c r="K127" s="2" t="s">
        <v>303</v>
      </c>
      <c r="L127" s="2" t="str">
        <f t="shared" si="2"/>
        <v>Activación de 1,7 de  siete (7)  entornos con presencia representativa de patrimonio cultural material e inmaterial a través de procesos de interacción social, artística y cultural</v>
      </c>
      <c r="M127" s="1" t="s">
        <v>304</v>
      </c>
      <c r="N127" s="1" t="s">
        <v>305</v>
      </c>
      <c r="O127" s="16" t="s">
        <v>196</v>
      </c>
      <c r="P127" s="16" t="s">
        <v>258</v>
      </c>
      <c r="Q127" s="16"/>
      <c r="S127" s="1"/>
      <c r="T127" s="1"/>
      <c r="V127" s="1"/>
      <c r="W127" s="1"/>
      <c r="X127" s="1"/>
      <c r="Y127" s="1"/>
      <c r="Z127" s="1"/>
    </row>
    <row r="128" spans="1:26" ht="37.5" customHeight="1" x14ac:dyDescent="0.2">
      <c r="A128" s="1"/>
      <c r="B128" s="1" t="s">
        <v>161</v>
      </c>
      <c r="C128" s="1" t="s">
        <v>306</v>
      </c>
      <c r="D128" s="1" t="s">
        <v>307</v>
      </c>
      <c r="E128" s="1"/>
      <c r="F128" s="1"/>
      <c r="G128" s="1"/>
      <c r="H128" s="1" t="s">
        <v>161</v>
      </c>
      <c r="I128" s="1" t="str">
        <f t="shared" si="1"/>
        <v>5.1. Intervenir y proteger desde una perspectiva de integralidad el patrimonio de los Columbarios y su entorno, mediante la consolidación y protección del patrimonio arqueológico, la activación y pues</v>
      </c>
      <c r="J128" s="1" t="s">
        <v>308</v>
      </c>
      <c r="K128" s="2" t="s">
        <v>309</v>
      </c>
      <c r="L128" s="2" t="str">
        <f t="shared" si="2"/>
        <v>Crear el 0,28 de un (1)  espacio que integre dimensiones patrimoniales y de memoria en la ciudad</v>
      </c>
      <c r="M128" s="1" t="s">
        <v>310</v>
      </c>
      <c r="N128" s="1" t="s">
        <v>311</v>
      </c>
      <c r="O128" s="27" t="s">
        <v>214</v>
      </c>
      <c r="P128" s="27" t="s">
        <v>266</v>
      </c>
      <c r="Q128" s="27"/>
      <c r="S128" s="1"/>
      <c r="T128" s="1"/>
      <c r="V128" s="1"/>
      <c r="W128" s="1"/>
      <c r="X128" s="1"/>
      <c r="Y128" s="1"/>
      <c r="Z128" s="1"/>
    </row>
    <row r="129" spans="1:26" ht="35.25" customHeight="1" x14ac:dyDescent="0.2">
      <c r="A129" s="1"/>
      <c r="B129" s="1" t="s">
        <v>162</v>
      </c>
      <c r="C129" s="1" t="s">
        <v>306</v>
      </c>
      <c r="D129" s="1" t="s">
        <v>312</v>
      </c>
      <c r="E129" s="1"/>
      <c r="F129" s="1"/>
      <c r="G129" s="1"/>
      <c r="H129" s="1" t="s">
        <v>162</v>
      </c>
      <c r="I129" s="1" t="str">
        <f t="shared" si="1"/>
        <v>5.2. Promover el diálogo y el reconocimiento de las dinámicas urbanas, sociales, comerciales y vecinales que orbitan alrededor de los Columbarios</v>
      </c>
      <c r="J129" s="1" t="s">
        <v>313</v>
      </c>
      <c r="K129" s="2" t="s">
        <v>314</v>
      </c>
      <c r="L129" s="2" t="str">
        <f t="shared" si="2"/>
        <v>Realizar 12 talleres participativos con la comunidad y actores sociales</v>
      </c>
      <c r="M129" s="1" t="s">
        <v>315</v>
      </c>
      <c r="N129" s="1" t="s">
        <v>316</v>
      </c>
      <c r="O129" s="19" t="s">
        <v>196</v>
      </c>
      <c r="P129" s="19" t="s">
        <v>266</v>
      </c>
      <c r="Q129" s="19"/>
      <c r="S129" s="1"/>
      <c r="T129" s="1"/>
      <c r="V129" s="1"/>
      <c r="W129" s="1"/>
      <c r="X129" s="1"/>
      <c r="Y129" s="1"/>
      <c r="Z129" s="1"/>
    </row>
    <row r="130" spans="1:26" ht="45.75" customHeight="1" x14ac:dyDescent="0.2">
      <c r="A130" s="1"/>
      <c r="B130" s="1" t="s">
        <v>164</v>
      </c>
      <c r="C130" s="1" t="s">
        <v>317</v>
      </c>
      <c r="D130" s="1" t="s">
        <v>318</v>
      </c>
      <c r="E130" s="1"/>
      <c r="F130" s="1"/>
      <c r="G130" s="1"/>
      <c r="H130" s="1" t="s">
        <v>164</v>
      </c>
      <c r="I130" s="1" t="str">
        <f t="shared" si="1"/>
        <v>6.1. Implementar el Modelo Integrado de Planeación y Gestión</v>
      </c>
      <c r="J130" s="1" t="s">
        <v>319</v>
      </c>
      <c r="K130" s="2" t="s">
        <v>320</v>
      </c>
      <c r="L130" s="2" t="str">
        <f t="shared" si="2"/>
        <v>Aumentar en 3 puntos el Índice de Desempeño Institucional, mediante la implemntación del Modelo de Gestión y Desempeño</v>
      </c>
      <c r="M130" s="1" t="s">
        <v>321</v>
      </c>
      <c r="N130" s="1" t="s">
        <v>322</v>
      </c>
      <c r="O130" s="22" t="s">
        <v>293</v>
      </c>
      <c r="P130" s="22" t="s">
        <v>275</v>
      </c>
      <c r="Q130" s="22"/>
      <c r="S130" s="1"/>
      <c r="T130" s="1"/>
      <c r="V130" s="1"/>
      <c r="W130" s="1"/>
      <c r="X130" s="1"/>
      <c r="Y130" s="1"/>
      <c r="Z130" s="1"/>
    </row>
    <row r="131" spans="1:26" ht="40.5" customHeight="1" x14ac:dyDescent="0.2">
      <c r="A131" s="1"/>
      <c r="B131" s="1" t="s">
        <v>165</v>
      </c>
      <c r="C131" s="1" t="s">
        <v>317</v>
      </c>
      <c r="D131" s="1" t="s">
        <v>323</v>
      </c>
      <c r="E131" s="1"/>
      <c r="F131" s="1"/>
      <c r="G131" s="1"/>
      <c r="H131" s="1" t="s">
        <v>165</v>
      </c>
      <c r="I131" s="1" t="str">
        <f t="shared" si="1"/>
        <v>6.2. Mejorar la capacidad de infraestructura física, tecnológica, de información y comunicaciones para la gestión institucional presencial y virtual</v>
      </c>
      <c r="J131" s="1" t="s">
        <v>324</v>
      </c>
      <c r="K131" s="2" t="s">
        <v>325</v>
      </c>
      <c r="L131" s="2" t="str">
        <f t="shared" si="2"/>
        <v>Realizar el 100% de la administración, mantenimiento y adecuación de la infraestuctura institucional</v>
      </c>
      <c r="M131" s="1" t="s">
        <v>326</v>
      </c>
      <c r="N131" s="1" t="s">
        <v>327</v>
      </c>
      <c r="O131" s="28" t="s">
        <v>299</v>
      </c>
      <c r="P131" s="22" t="s">
        <v>284</v>
      </c>
      <c r="Q131" s="22"/>
      <c r="S131" s="1"/>
      <c r="T131" s="1"/>
      <c r="V131" s="1"/>
      <c r="W131" s="1"/>
      <c r="X131" s="1"/>
      <c r="Y131" s="1"/>
      <c r="Z131" s="1"/>
    </row>
    <row r="132" spans="1:26" ht="51.75" customHeight="1" x14ac:dyDescent="0.2">
      <c r="A132" s="1"/>
      <c r="B132" s="1" t="s">
        <v>166</v>
      </c>
      <c r="C132" s="1" t="s">
        <v>317</v>
      </c>
      <c r="D132" s="1" t="s">
        <v>328</v>
      </c>
      <c r="E132" s="1"/>
      <c r="F132" s="1"/>
      <c r="G132" s="1"/>
      <c r="H132" s="1" t="s">
        <v>166</v>
      </c>
      <c r="I132" s="1" t="str">
        <f t="shared" si="1"/>
        <v>6.3. Ejecutar acciones de comunicación pública estratégicas para el IDPC</v>
      </c>
      <c r="J132" s="1" t="s">
        <v>329</v>
      </c>
      <c r="K132" s="2" t="s">
        <v>330</v>
      </c>
      <c r="L132" s="2" t="str">
        <f t="shared" si="2"/>
        <v>Implementar el 100% de las estrategias de fortalecimiento de la comunicación pública</v>
      </c>
      <c r="M132" s="1" t="s">
        <v>331</v>
      </c>
      <c r="N132" s="1" t="s">
        <v>332</v>
      </c>
      <c r="O132" s="28" t="s">
        <v>222</v>
      </c>
      <c r="P132" s="28" t="s">
        <v>291</v>
      </c>
      <c r="Q132" s="28"/>
      <c r="S132" s="1"/>
      <c r="T132" s="1"/>
      <c r="V132" s="1"/>
      <c r="W132" s="1"/>
      <c r="X132" s="1"/>
      <c r="Y132" s="1"/>
      <c r="Z132" s="1"/>
    </row>
    <row r="133" spans="1:26" ht="12" customHeight="1" x14ac:dyDescent="0.2">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row>
    <row r="136" spans="1:26" ht="12" customHeight="1" x14ac:dyDescent="0.2">
      <c r="A136" s="1"/>
      <c r="B136" s="1"/>
      <c r="C136" s="29" t="s">
        <v>333</v>
      </c>
      <c r="D136" s="29" t="s">
        <v>334</v>
      </c>
      <c r="E136" s="29" t="s">
        <v>335</v>
      </c>
      <c r="F136" s="29" t="s">
        <v>336</v>
      </c>
      <c r="G136" s="29" t="s">
        <v>337</v>
      </c>
      <c r="H136" s="29" t="s">
        <v>338</v>
      </c>
      <c r="I136" s="29" t="s">
        <v>339</v>
      </c>
      <c r="J136" s="29" t="s">
        <v>340</v>
      </c>
      <c r="K136" s="29" t="s">
        <v>341</v>
      </c>
      <c r="L136" s="30" t="s">
        <v>342</v>
      </c>
      <c r="M136" s="29"/>
      <c r="N136" s="1"/>
      <c r="O136" s="1"/>
      <c r="P136" s="1"/>
      <c r="Q136" s="1"/>
      <c r="R136" s="1"/>
      <c r="S136" s="1"/>
      <c r="T136" s="1"/>
      <c r="U136" s="1"/>
      <c r="V136" s="1"/>
      <c r="W136" s="1"/>
      <c r="X136" s="1"/>
      <c r="Y136" s="1"/>
      <c r="Z136" s="1"/>
    </row>
    <row r="137" spans="1:26" ht="65.25" customHeight="1" x14ac:dyDescent="0.2">
      <c r="A137" s="1"/>
      <c r="B137" s="1"/>
      <c r="C137" s="31" t="s">
        <v>343</v>
      </c>
      <c r="D137" s="32">
        <v>1</v>
      </c>
      <c r="E137" s="31" t="s">
        <v>344</v>
      </c>
      <c r="F137" s="31" t="s">
        <v>345</v>
      </c>
      <c r="G137" s="31" t="s">
        <v>346</v>
      </c>
      <c r="H137" s="31" t="s">
        <v>347</v>
      </c>
      <c r="I137" s="31" t="s">
        <v>348</v>
      </c>
      <c r="J137" s="31" t="s">
        <v>349</v>
      </c>
      <c r="K137" s="31" t="s">
        <v>350</v>
      </c>
      <c r="L137" s="31" t="s">
        <v>351</v>
      </c>
      <c r="M137" s="31"/>
      <c r="N137" s="1"/>
      <c r="O137" s="1"/>
      <c r="P137" s="1"/>
      <c r="Q137" s="1"/>
      <c r="R137" s="1"/>
      <c r="S137" s="1"/>
      <c r="T137" s="1"/>
      <c r="U137" s="1"/>
      <c r="V137" s="1"/>
      <c r="W137" s="1"/>
      <c r="X137" s="1"/>
      <c r="Y137" s="1"/>
      <c r="Z137" s="1"/>
    </row>
    <row r="138" spans="1:26" ht="65.25" customHeight="1" x14ac:dyDescent="0.2">
      <c r="A138" s="1"/>
      <c r="B138" s="1"/>
      <c r="C138" s="31" t="s">
        <v>343</v>
      </c>
      <c r="D138" s="32">
        <v>2</v>
      </c>
      <c r="E138" s="31" t="s">
        <v>352</v>
      </c>
      <c r="F138" s="31" t="s">
        <v>345</v>
      </c>
      <c r="G138" s="31" t="s">
        <v>346</v>
      </c>
      <c r="H138" s="31" t="s">
        <v>347</v>
      </c>
      <c r="I138" s="31" t="s">
        <v>348</v>
      </c>
      <c r="J138" s="31" t="s">
        <v>353</v>
      </c>
      <c r="K138" s="31" t="s">
        <v>354</v>
      </c>
      <c r="L138" s="31" t="s">
        <v>355</v>
      </c>
      <c r="M138" s="31"/>
      <c r="N138" s="1"/>
      <c r="O138" s="1"/>
      <c r="P138" s="1"/>
      <c r="Q138" s="1"/>
      <c r="R138" s="1"/>
      <c r="S138" s="1"/>
      <c r="T138" s="1"/>
      <c r="U138" s="1"/>
      <c r="V138" s="1"/>
      <c r="W138" s="1"/>
      <c r="X138" s="1"/>
      <c r="Y138" s="1"/>
      <c r="Z138" s="1"/>
    </row>
    <row r="139" spans="1:26" ht="65.25" customHeight="1" x14ac:dyDescent="0.2">
      <c r="A139" s="1"/>
      <c r="B139" s="1"/>
      <c r="C139" s="31" t="s">
        <v>343</v>
      </c>
      <c r="D139" s="32">
        <v>3</v>
      </c>
      <c r="E139" s="31" t="s">
        <v>356</v>
      </c>
      <c r="F139" s="31" t="s">
        <v>345</v>
      </c>
      <c r="G139" s="31" t="s">
        <v>357</v>
      </c>
      <c r="H139" s="31" t="s">
        <v>347</v>
      </c>
      <c r="I139" s="31" t="s">
        <v>358</v>
      </c>
      <c r="J139" s="31" t="s">
        <v>359</v>
      </c>
      <c r="K139" s="31" t="s">
        <v>360</v>
      </c>
      <c r="L139" s="31" t="s">
        <v>361</v>
      </c>
      <c r="M139" s="31"/>
      <c r="N139" s="1"/>
      <c r="O139" s="1"/>
      <c r="P139" s="1"/>
      <c r="Q139" s="1"/>
      <c r="R139" s="1"/>
      <c r="S139" s="1"/>
      <c r="T139" s="1"/>
      <c r="U139" s="1"/>
      <c r="V139" s="1"/>
      <c r="W139" s="1"/>
      <c r="X139" s="1"/>
      <c r="Y139" s="1"/>
      <c r="Z139" s="1"/>
    </row>
    <row r="140" spans="1:26" ht="65.25" customHeight="1" x14ac:dyDescent="0.2">
      <c r="A140" s="1"/>
      <c r="B140" s="1"/>
      <c r="C140" s="31" t="s">
        <v>362</v>
      </c>
      <c r="D140" s="32">
        <v>1</v>
      </c>
      <c r="E140" s="31" t="s">
        <v>363</v>
      </c>
      <c r="F140" s="31" t="s">
        <v>364</v>
      </c>
      <c r="G140" s="31" t="s">
        <v>365</v>
      </c>
      <c r="H140" s="31" t="s">
        <v>347</v>
      </c>
      <c r="I140" s="31" t="s">
        <v>366</v>
      </c>
      <c r="J140" s="31" t="s">
        <v>367</v>
      </c>
      <c r="K140" s="31" t="s">
        <v>368</v>
      </c>
      <c r="L140" s="31" t="s">
        <v>369</v>
      </c>
      <c r="M140" s="31"/>
      <c r="N140" s="1"/>
      <c r="O140" s="1"/>
      <c r="P140" s="1"/>
      <c r="Q140" s="1"/>
      <c r="R140" s="1"/>
      <c r="S140" s="1"/>
      <c r="T140" s="1"/>
      <c r="U140" s="1"/>
      <c r="V140" s="1"/>
      <c r="W140" s="1"/>
      <c r="X140" s="1"/>
      <c r="Y140" s="1"/>
      <c r="Z140" s="1"/>
    </row>
    <row r="141" spans="1:26" ht="65.25" customHeight="1" x14ac:dyDescent="0.2">
      <c r="A141" s="1"/>
      <c r="B141" s="1"/>
      <c r="C141" s="31" t="s">
        <v>362</v>
      </c>
      <c r="D141" s="32">
        <v>2</v>
      </c>
      <c r="E141" s="31" t="s">
        <v>370</v>
      </c>
      <c r="F141" s="31" t="s">
        <v>364</v>
      </c>
      <c r="G141" s="31" t="s">
        <v>371</v>
      </c>
      <c r="H141" s="31" t="s">
        <v>347</v>
      </c>
      <c r="I141" s="31" t="s">
        <v>372</v>
      </c>
      <c r="J141" s="31" t="s">
        <v>373</v>
      </c>
      <c r="K141" s="31" t="s">
        <v>374</v>
      </c>
      <c r="L141" s="31" t="s">
        <v>375</v>
      </c>
      <c r="M141" s="31"/>
      <c r="N141" s="1"/>
      <c r="O141" s="1"/>
      <c r="P141" s="1"/>
      <c r="Q141" s="1"/>
      <c r="R141" s="1"/>
      <c r="S141" s="1"/>
      <c r="T141" s="1"/>
      <c r="U141" s="1"/>
      <c r="V141" s="1"/>
      <c r="W141" s="1"/>
      <c r="X141" s="1"/>
      <c r="Y141" s="1"/>
      <c r="Z141" s="1"/>
    </row>
    <row r="142" spans="1:26" ht="65.25" customHeight="1" x14ac:dyDescent="0.2">
      <c r="A142" s="1"/>
      <c r="B142" s="1"/>
      <c r="C142" s="31" t="s">
        <v>362</v>
      </c>
      <c r="D142" s="32">
        <v>3</v>
      </c>
      <c r="E142" s="31" t="s">
        <v>376</v>
      </c>
      <c r="F142" s="31" t="s">
        <v>364</v>
      </c>
      <c r="G142" s="31" t="s">
        <v>377</v>
      </c>
      <c r="H142" s="31" t="s">
        <v>347</v>
      </c>
      <c r="I142" s="31" t="s">
        <v>378</v>
      </c>
      <c r="J142" s="31" t="s">
        <v>379</v>
      </c>
      <c r="K142" s="31" t="s">
        <v>380</v>
      </c>
      <c r="L142" s="31" t="s">
        <v>381</v>
      </c>
      <c r="M142" s="31"/>
      <c r="N142" s="1"/>
      <c r="O142" s="1"/>
      <c r="P142" s="1"/>
      <c r="Q142" s="1"/>
      <c r="R142" s="1"/>
      <c r="S142" s="1"/>
      <c r="T142" s="1"/>
      <c r="U142" s="1"/>
      <c r="V142" s="1"/>
      <c r="W142" s="1"/>
      <c r="X142" s="1"/>
      <c r="Y142" s="1"/>
      <c r="Z142" s="1"/>
    </row>
    <row r="143" spans="1:26" ht="65.25" customHeight="1" x14ac:dyDescent="0.2">
      <c r="A143" s="1"/>
      <c r="B143" s="1"/>
      <c r="C143" s="31" t="s">
        <v>362</v>
      </c>
      <c r="D143" s="32">
        <v>3</v>
      </c>
      <c r="E143" s="31" t="s">
        <v>376</v>
      </c>
      <c r="F143" s="31" t="s">
        <v>364</v>
      </c>
      <c r="G143" s="31" t="s">
        <v>382</v>
      </c>
      <c r="H143" s="31" t="s">
        <v>347</v>
      </c>
      <c r="I143" s="31" t="s">
        <v>383</v>
      </c>
      <c r="J143" s="31" t="s">
        <v>384</v>
      </c>
      <c r="K143" s="31" t="s">
        <v>350</v>
      </c>
      <c r="L143" s="31" t="s">
        <v>385</v>
      </c>
      <c r="M143" s="31"/>
      <c r="N143" s="1"/>
      <c r="O143" s="1"/>
      <c r="P143" s="1"/>
      <c r="Q143" s="1"/>
      <c r="R143" s="1"/>
      <c r="S143" s="1"/>
      <c r="T143" s="1"/>
      <c r="U143" s="1"/>
      <c r="V143" s="1"/>
      <c r="W143" s="1"/>
      <c r="X143" s="1"/>
      <c r="Y143" s="1"/>
      <c r="Z143" s="1"/>
    </row>
    <row r="144" spans="1:26" ht="65.25" customHeight="1" x14ac:dyDescent="0.2">
      <c r="A144" s="1"/>
      <c r="B144" s="1"/>
      <c r="C144" s="31" t="s">
        <v>386</v>
      </c>
      <c r="D144" s="32">
        <v>1</v>
      </c>
      <c r="E144" s="31" t="s">
        <v>387</v>
      </c>
      <c r="F144" s="31" t="s">
        <v>388</v>
      </c>
      <c r="G144" s="31" t="s">
        <v>389</v>
      </c>
      <c r="H144" s="31" t="s">
        <v>347</v>
      </c>
      <c r="I144" s="31" t="s">
        <v>390</v>
      </c>
      <c r="J144" s="31" t="s">
        <v>391</v>
      </c>
      <c r="K144" s="31" t="s">
        <v>392</v>
      </c>
      <c r="L144" s="31" t="s">
        <v>393</v>
      </c>
      <c r="M144" s="31"/>
      <c r="N144" s="1"/>
      <c r="O144" s="1"/>
      <c r="P144" s="1"/>
      <c r="Q144" s="1"/>
      <c r="R144" s="1"/>
      <c r="S144" s="1"/>
      <c r="T144" s="1"/>
      <c r="U144" s="1"/>
      <c r="V144" s="1"/>
      <c r="W144" s="1"/>
      <c r="X144" s="1"/>
      <c r="Y144" s="1"/>
      <c r="Z144" s="1"/>
    </row>
    <row r="145" spans="1:26" ht="65.25" customHeight="1" x14ac:dyDescent="0.2">
      <c r="A145" s="1"/>
      <c r="B145" s="1"/>
      <c r="C145" s="31" t="s">
        <v>386</v>
      </c>
      <c r="D145" s="32">
        <v>2</v>
      </c>
      <c r="E145" s="31" t="s">
        <v>394</v>
      </c>
      <c r="F145" s="31" t="s">
        <v>388</v>
      </c>
      <c r="G145" s="31" t="s">
        <v>395</v>
      </c>
      <c r="H145" s="31" t="s">
        <v>347</v>
      </c>
      <c r="I145" s="31" t="s">
        <v>396</v>
      </c>
      <c r="J145" s="31" t="s">
        <v>397</v>
      </c>
      <c r="K145" s="31" t="s">
        <v>398</v>
      </c>
      <c r="L145" s="31" t="s">
        <v>399</v>
      </c>
      <c r="M145" s="31"/>
      <c r="N145" s="1"/>
      <c r="O145" s="1"/>
      <c r="P145" s="1"/>
      <c r="Q145" s="1"/>
      <c r="R145" s="1"/>
      <c r="S145" s="1"/>
      <c r="T145" s="1"/>
      <c r="U145" s="1"/>
      <c r="V145" s="1"/>
      <c r="W145" s="1"/>
      <c r="X145" s="1"/>
      <c r="Y145" s="1"/>
      <c r="Z145" s="1"/>
    </row>
    <row r="146" spans="1:26" ht="65.25" customHeight="1" x14ac:dyDescent="0.2">
      <c r="A146" s="1"/>
      <c r="B146" s="1"/>
      <c r="C146" s="31" t="s">
        <v>386</v>
      </c>
      <c r="D146" s="32">
        <v>2</v>
      </c>
      <c r="E146" s="31" t="s">
        <v>394</v>
      </c>
      <c r="F146" s="31" t="s">
        <v>388</v>
      </c>
      <c r="G146" s="31" t="s">
        <v>400</v>
      </c>
      <c r="H146" s="31" t="s">
        <v>347</v>
      </c>
      <c r="I146" s="31" t="s">
        <v>401</v>
      </c>
      <c r="J146" s="31" t="s">
        <v>384</v>
      </c>
      <c r="K146" s="31" t="s">
        <v>398</v>
      </c>
      <c r="L146" s="31" t="s">
        <v>402</v>
      </c>
      <c r="M146" s="31"/>
      <c r="N146" s="1"/>
      <c r="O146" s="1"/>
      <c r="P146" s="1"/>
      <c r="Q146" s="1"/>
      <c r="R146" s="1"/>
      <c r="S146" s="1"/>
      <c r="T146" s="1"/>
      <c r="U146" s="1"/>
      <c r="V146" s="1"/>
      <c r="W146" s="1"/>
      <c r="X146" s="1"/>
      <c r="Y146" s="1"/>
      <c r="Z146" s="1"/>
    </row>
    <row r="147" spans="1:26" ht="65.25" customHeight="1" x14ac:dyDescent="0.2">
      <c r="A147" s="1"/>
      <c r="B147" s="1"/>
      <c r="C147" s="31" t="s">
        <v>386</v>
      </c>
      <c r="D147" s="32">
        <v>2</v>
      </c>
      <c r="E147" s="31" t="s">
        <v>394</v>
      </c>
      <c r="F147" s="31" t="s">
        <v>388</v>
      </c>
      <c r="G147" s="31" t="s">
        <v>403</v>
      </c>
      <c r="H147" s="31" t="s">
        <v>347</v>
      </c>
      <c r="I147" s="31" t="s">
        <v>404</v>
      </c>
      <c r="J147" s="31" t="s">
        <v>397</v>
      </c>
      <c r="K147" s="31" t="s">
        <v>398</v>
      </c>
      <c r="L147" s="31" t="s">
        <v>399</v>
      </c>
      <c r="M147" s="31"/>
      <c r="N147" s="1"/>
      <c r="O147" s="1"/>
      <c r="P147" s="1"/>
      <c r="Q147" s="1"/>
      <c r="R147" s="1"/>
      <c r="S147" s="1"/>
      <c r="T147" s="1"/>
      <c r="U147" s="1"/>
      <c r="V147" s="1"/>
      <c r="W147" s="1"/>
      <c r="X147" s="1"/>
      <c r="Y147" s="1"/>
      <c r="Z147" s="1"/>
    </row>
    <row r="148" spans="1:26" ht="65.25" customHeight="1" x14ac:dyDescent="0.2">
      <c r="A148" s="1"/>
      <c r="B148" s="1"/>
      <c r="C148" s="31" t="s">
        <v>386</v>
      </c>
      <c r="D148" s="32">
        <v>3</v>
      </c>
      <c r="E148" s="31" t="s">
        <v>405</v>
      </c>
      <c r="F148" s="31" t="s">
        <v>388</v>
      </c>
      <c r="G148" s="31" t="s">
        <v>406</v>
      </c>
      <c r="H148" s="31" t="s">
        <v>347</v>
      </c>
      <c r="I148" s="31" t="s">
        <v>407</v>
      </c>
      <c r="J148" s="31" t="s">
        <v>408</v>
      </c>
      <c r="K148" s="31" t="s">
        <v>354</v>
      </c>
      <c r="L148" s="31" t="s">
        <v>409</v>
      </c>
      <c r="M148" s="31"/>
      <c r="N148" s="1"/>
      <c r="O148" s="1"/>
      <c r="P148" s="1"/>
      <c r="Q148" s="1"/>
      <c r="R148" s="1"/>
      <c r="S148" s="1"/>
      <c r="T148" s="1"/>
      <c r="U148" s="1"/>
      <c r="V148" s="1"/>
      <c r="W148" s="1"/>
      <c r="X148" s="1"/>
      <c r="Y148" s="1"/>
      <c r="Z148" s="1"/>
    </row>
    <row r="149" spans="1:26" ht="65.25" customHeight="1" x14ac:dyDescent="0.2">
      <c r="A149" s="1"/>
      <c r="B149" s="1"/>
      <c r="C149" s="31" t="s">
        <v>410</v>
      </c>
      <c r="D149" s="32">
        <v>2</v>
      </c>
      <c r="E149" s="31" t="s">
        <v>411</v>
      </c>
      <c r="F149" s="31" t="s">
        <v>412</v>
      </c>
      <c r="G149" s="31" t="s">
        <v>413</v>
      </c>
      <c r="H149" s="31" t="s">
        <v>347</v>
      </c>
      <c r="I149" s="31" t="s">
        <v>414</v>
      </c>
      <c r="J149" s="31" t="s">
        <v>415</v>
      </c>
      <c r="K149" s="31" t="s">
        <v>354</v>
      </c>
      <c r="L149" s="31" t="s">
        <v>416</v>
      </c>
      <c r="M149" s="31"/>
      <c r="N149" s="1"/>
      <c r="O149" s="1"/>
      <c r="P149" s="1"/>
      <c r="Q149" s="1"/>
      <c r="R149" s="1"/>
      <c r="S149" s="1"/>
      <c r="T149" s="1"/>
      <c r="U149" s="1"/>
      <c r="V149" s="1"/>
      <c r="W149" s="1"/>
      <c r="X149" s="1"/>
      <c r="Y149" s="1"/>
      <c r="Z149" s="1"/>
    </row>
    <row r="150" spans="1:26" ht="65.25" customHeight="1" x14ac:dyDescent="0.2">
      <c r="A150" s="1"/>
      <c r="B150" s="1"/>
      <c r="C150" s="31" t="s">
        <v>410</v>
      </c>
      <c r="D150" s="32">
        <v>1</v>
      </c>
      <c r="E150" s="31" t="s">
        <v>417</v>
      </c>
      <c r="F150" s="31" t="s">
        <v>412</v>
      </c>
      <c r="G150" s="31" t="s">
        <v>418</v>
      </c>
      <c r="H150" s="31" t="s">
        <v>347</v>
      </c>
      <c r="I150" s="31" t="s">
        <v>419</v>
      </c>
      <c r="J150" s="31" t="s">
        <v>420</v>
      </c>
      <c r="K150" s="31" t="s">
        <v>421</v>
      </c>
      <c r="L150" s="31" t="s">
        <v>422</v>
      </c>
      <c r="M150" s="31"/>
      <c r="N150" s="1"/>
      <c r="O150" s="1"/>
      <c r="P150" s="1"/>
      <c r="Q150" s="1"/>
      <c r="R150" s="1"/>
      <c r="S150" s="1"/>
      <c r="T150" s="1"/>
      <c r="U150" s="1"/>
      <c r="V150" s="1"/>
      <c r="W150" s="1"/>
      <c r="X150" s="1"/>
      <c r="Y150" s="1"/>
      <c r="Z150" s="1"/>
    </row>
    <row r="151" spans="1:26" ht="65.25" customHeight="1" x14ac:dyDescent="0.2">
      <c r="A151" s="1"/>
      <c r="B151" s="1"/>
      <c r="C151" s="31" t="s">
        <v>423</v>
      </c>
      <c r="D151" s="32">
        <v>1</v>
      </c>
      <c r="E151" s="31" t="s">
        <v>424</v>
      </c>
      <c r="F151" s="31" t="s">
        <v>425</v>
      </c>
      <c r="G151" s="31" t="s">
        <v>426</v>
      </c>
      <c r="H151" s="31" t="s">
        <v>347</v>
      </c>
      <c r="I151" s="31" t="s">
        <v>427</v>
      </c>
      <c r="J151" s="31" t="s">
        <v>428</v>
      </c>
      <c r="K151" s="31" t="s">
        <v>429</v>
      </c>
      <c r="L151" s="31" t="s">
        <v>430</v>
      </c>
      <c r="M151" s="31"/>
      <c r="N151" s="1"/>
      <c r="O151" s="1"/>
      <c r="P151" s="1"/>
      <c r="Q151" s="1"/>
      <c r="R151" s="1"/>
      <c r="S151" s="1"/>
      <c r="T151" s="1"/>
      <c r="U151" s="1"/>
      <c r="V151" s="1"/>
      <c r="W151" s="1"/>
      <c r="X151" s="1"/>
      <c r="Y151" s="1"/>
      <c r="Z151" s="1"/>
    </row>
    <row r="152" spans="1:26" ht="65.25" customHeight="1" x14ac:dyDescent="0.2">
      <c r="A152" s="1"/>
      <c r="B152" s="1"/>
      <c r="C152" s="31" t="s">
        <v>423</v>
      </c>
      <c r="D152" s="32">
        <v>2</v>
      </c>
      <c r="E152" s="31" t="s">
        <v>431</v>
      </c>
      <c r="F152" s="31" t="s">
        <v>425</v>
      </c>
      <c r="G152" s="31" t="s">
        <v>432</v>
      </c>
      <c r="H152" s="31" t="s">
        <v>347</v>
      </c>
      <c r="I152" s="31" t="s">
        <v>432</v>
      </c>
      <c r="J152" s="31" t="s">
        <v>433</v>
      </c>
      <c r="K152" s="31" t="s">
        <v>434</v>
      </c>
      <c r="L152" s="31" t="s">
        <v>435</v>
      </c>
      <c r="M152" s="31"/>
      <c r="N152" s="1"/>
      <c r="O152" s="1"/>
      <c r="P152" s="1"/>
      <c r="Q152" s="1"/>
      <c r="R152" s="1"/>
      <c r="S152" s="1"/>
      <c r="T152" s="1"/>
      <c r="U152" s="1"/>
      <c r="V152" s="1"/>
      <c r="W152" s="1"/>
      <c r="X152" s="1"/>
      <c r="Y152" s="1"/>
      <c r="Z152" s="1"/>
    </row>
    <row r="153" spans="1:26" ht="65.25" customHeight="1" x14ac:dyDescent="0.2">
      <c r="A153" s="1"/>
      <c r="B153" s="1"/>
      <c r="C153" s="31" t="s">
        <v>423</v>
      </c>
      <c r="D153" s="32">
        <v>3</v>
      </c>
      <c r="E153" s="31" t="s">
        <v>436</v>
      </c>
      <c r="F153" s="31" t="s">
        <v>425</v>
      </c>
      <c r="G153" s="31" t="s">
        <v>437</v>
      </c>
      <c r="H153" s="31" t="s">
        <v>347</v>
      </c>
      <c r="I153" s="31" t="s">
        <v>437</v>
      </c>
      <c r="J153" s="31" t="s">
        <v>438</v>
      </c>
      <c r="K153" s="31" t="s">
        <v>350</v>
      </c>
      <c r="L153" s="31" t="s">
        <v>439</v>
      </c>
      <c r="M153" s="31"/>
      <c r="N153" s="1"/>
      <c r="O153" s="1"/>
      <c r="P153" s="1"/>
      <c r="Q153" s="1"/>
      <c r="R153" s="1"/>
      <c r="S153" s="1"/>
      <c r="T153" s="1"/>
      <c r="U153" s="1"/>
      <c r="V153" s="1"/>
      <c r="W153" s="1"/>
      <c r="X153" s="1"/>
      <c r="Y153" s="1"/>
      <c r="Z153" s="1"/>
    </row>
    <row r="154" spans="1:26" ht="65.25" customHeight="1" x14ac:dyDescent="0.2">
      <c r="A154" s="1"/>
      <c r="B154" s="1"/>
      <c r="C154" s="31" t="s">
        <v>440</v>
      </c>
      <c r="D154" s="32">
        <v>1</v>
      </c>
      <c r="E154" s="31" t="s">
        <v>441</v>
      </c>
      <c r="F154" s="31" t="s">
        <v>442</v>
      </c>
      <c r="G154" s="31" t="s">
        <v>443</v>
      </c>
      <c r="H154" s="31" t="s">
        <v>347</v>
      </c>
      <c r="I154" s="31" t="s">
        <v>444</v>
      </c>
      <c r="J154" s="31" t="s">
        <v>445</v>
      </c>
      <c r="K154" s="31" t="s">
        <v>350</v>
      </c>
      <c r="L154" s="31" t="s">
        <v>446</v>
      </c>
      <c r="M154" s="31"/>
      <c r="N154" s="1"/>
      <c r="O154" s="1"/>
      <c r="P154" s="1"/>
      <c r="Q154" s="1"/>
      <c r="R154" s="1"/>
      <c r="S154" s="1"/>
      <c r="T154" s="1"/>
      <c r="U154" s="1"/>
      <c r="V154" s="1"/>
      <c r="W154" s="1"/>
      <c r="X154" s="1"/>
      <c r="Y154" s="1"/>
      <c r="Z154" s="1"/>
    </row>
    <row r="155" spans="1:26" ht="65.25" customHeight="1" x14ac:dyDescent="0.2">
      <c r="A155" s="1"/>
      <c r="B155" s="1"/>
      <c r="C155" s="31" t="s">
        <v>440</v>
      </c>
      <c r="D155" s="32">
        <v>1</v>
      </c>
      <c r="E155" s="31" t="s">
        <v>441</v>
      </c>
      <c r="F155" s="31" t="s">
        <v>442</v>
      </c>
      <c r="G155" s="31" t="s">
        <v>447</v>
      </c>
      <c r="H155" s="31" t="s">
        <v>347</v>
      </c>
      <c r="I155" s="31" t="s">
        <v>448</v>
      </c>
      <c r="J155" s="31" t="s">
        <v>420</v>
      </c>
      <c r="K155" s="31" t="s">
        <v>449</v>
      </c>
      <c r="L155" s="31" t="s">
        <v>450</v>
      </c>
      <c r="M155" s="31"/>
      <c r="N155" s="1"/>
      <c r="O155" s="1"/>
      <c r="P155" s="1"/>
      <c r="Q155" s="1"/>
      <c r="R155" s="1"/>
      <c r="S155" s="1"/>
      <c r="T155" s="1"/>
      <c r="U155" s="1"/>
      <c r="V155" s="1"/>
      <c r="W155" s="1"/>
      <c r="X155" s="1"/>
      <c r="Y155" s="1"/>
      <c r="Z155" s="1"/>
    </row>
    <row r="156" spans="1:26" ht="65.25" customHeight="1" x14ac:dyDescent="0.2">
      <c r="A156" s="1"/>
      <c r="B156" s="1"/>
      <c r="C156" s="31" t="s">
        <v>440</v>
      </c>
      <c r="D156" s="32">
        <v>2</v>
      </c>
      <c r="E156" s="31" t="s">
        <v>451</v>
      </c>
      <c r="F156" s="31" t="s">
        <v>442</v>
      </c>
      <c r="G156" s="31" t="s">
        <v>452</v>
      </c>
      <c r="H156" s="31" t="s">
        <v>347</v>
      </c>
      <c r="I156" s="31" t="s">
        <v>452</v>
      </c>
      <c r="J156" s="31" t="s">
        <v>453</v>
      </c>
      <c r="K156" s="31" t="s">
        <v>454</v>
      </c>
      <c r="L156" s="31" t="s">
        <v>455</v>
      </c>
      <c r="M156" s="3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2"/>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2"/>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2"/>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2"/>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2"/>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2"/>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2"/>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2"/>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2"/>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2"/>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2"/>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2"/>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2"/>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2"/>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2"/>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2"/>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2"/>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2"/>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2"/>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2"/>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2"/>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2"/>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2"/>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2"/>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2"/>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2"/>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2"/>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2"/>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2"/>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2"/>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2"/>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2"/>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2"/>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2"/>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2"/>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2"/>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2"/>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2"/>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2"/>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2"/>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2"/>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2"/>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2"/>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2"/>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2"/>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2"/>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2"/>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2"/>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2"/>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2"/>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2"/>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2"/>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2"/>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2"/>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2"/>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2"/>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2"/>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2"/>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2"/>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2"/>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2"/>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2"/>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2"/>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2"/>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2"/>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2"/>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2"/>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2"/>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2"/>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2"/>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2"/>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2"/>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2"/>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2"/>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2"/>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2"/>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2"/>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2"/>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2"/>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2"/>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2"/>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2"/>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2"/>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2"/>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2"/>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2"/>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2"/>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2"/>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2"/>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2"/>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2"/>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2"/>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2"/>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2"/>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2"/>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2"/>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2"/>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2"/>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2"/>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2"/>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2"/>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2"/>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2"/>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2"/>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2"/>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2"/>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2"/>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2"/>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2"/>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2"/>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2"/>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2"/>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2"/>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2"/>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2"/>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2"/>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2"/>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2"/>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2"/>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2"/>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2"/>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2"/>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2"/>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2"/>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2"/>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2"/>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2"/>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2"/>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2"/>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2"/>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2"/>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2"/>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2"/>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2"/>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2"/>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2"/>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2"/>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2"/>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2"/>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2"/>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2"/>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2"/>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2"/>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2"/>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2"/>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2"/>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2"/>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2"/>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2"/>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2"/>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2"/>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2"/>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2"/>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2"/>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2"/>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2"/>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2"/>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2"/>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2"/>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2"/>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2"/>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2"/>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2"/>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2"/>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2"/>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2"/>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2"/>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2"/>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2"/>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2"/>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2"/>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2"/>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2"/>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2"/>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2"/>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2"/>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2"/>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2"/>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2"/>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2"/>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2"/>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2"/>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2"/>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2"/>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2"/>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2"/>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2"/>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2"/>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2"/>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2"/>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2"/>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2"/>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2"/>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2"/>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2"/>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2"/>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2"/>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2"/>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2"/>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2"/>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2"/>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2"/>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2"/>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2"/>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2"/>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2"/>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2"/>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2"/>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2"/>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2"/>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2"/>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2"/>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2"/>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2"/>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2"/>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2"/>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2"/>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2"/>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2"/>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2"/>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2"/>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2"/>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2"/>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2"/>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2"/>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2"/>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2"/>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2"/>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2"/>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2"/>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2"/>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2"/>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2"/>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2"/>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2"/>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2"/>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2"/>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2"/>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2"/>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2"/>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2"/>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2"/>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2"/>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2"/>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2"/>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2"/>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2"/>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2"/>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2"/>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2"/>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2"/>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2"/>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2"/>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2"/>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2"/>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2"/>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2"/>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2"/>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2"/>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2"/>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2"/>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2"/>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2"/>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2"/>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2"/>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2"/>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2"/>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2"/>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2"/>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2"/>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2"/>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2"/>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2"/>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2"/>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2"/>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2"/>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2"/>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2"/>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2"/>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2"/>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2"/>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2"/>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2"/>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2"/>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2"/>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2"/>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2"/>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2"/>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2"/>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2"/>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2"/>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2"/>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2"/>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2"/>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2"/>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2"/>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2"/>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2"/>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2"/>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2"/>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2"/>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2"/>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2"/>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2"/>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2"/>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2"/>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2"/>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2"/>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2"/>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2"/>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2"/>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2"/>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2"/>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2"/>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2"/>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2"/>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2"/>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2"/>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2"/>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2"/>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2"/>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2"/>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2"/>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2"/>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2"/>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2"/>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2"/>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2"/>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2"/>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2"/>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2"/>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2"/>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2"/>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2"/>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2"/>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2"/>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2"/>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2"/>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2"/>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2"/>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2"/>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2"/>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2"/>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2"/>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2"/>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2"/>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2"/>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2"/>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2"/>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2"/>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2"/>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2"/>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2"/>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2"/>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2"/>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2"/>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2"/>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2"/>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2"/>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2"/>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2"/>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2"/>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2"/>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2"/>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2"/>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2"/>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2"/>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2"/>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2"/>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2"/>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2"/>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2"/>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2"/>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2"/>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2"/>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2"/>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2"/>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2"/>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2"/>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2"/>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2"/>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2"/>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2"/>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2"/>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2"/>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2"/>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2"/>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2"/>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2"/>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2"/>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2"/>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2"/>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2"/>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2"/>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2"/>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2"/>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2"/>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2"/>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2"/>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2"/>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2"/>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2"/>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2"/>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2"/>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2"/>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2"/>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2"/>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2"/>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2"/>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2"/>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2"/>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2"/>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2"/>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2"/>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2"/>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2"/>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2"/>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2"/>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2"/>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2"/>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2"/>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2"/>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2"/>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2"/>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2"/>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2"/>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2"/>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2"/>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2"/>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2"/>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2"/>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2"/>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2"/>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2"/>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2"/>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2"/>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2"/>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2"/>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2"/>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2"/>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2"/>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2"/>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2"/>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2"/>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2"/>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2"/>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2"/>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2"/>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2"/>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2"/>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2"/>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2"/>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2"/>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2"/>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2"/>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2"/>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2"/>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2"/>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2"/>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2"/>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2"/>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2"/>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2"/>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2"/>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2"/>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2"/>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2"/>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2"/>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2"/>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2"/>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2"/>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2"/>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2"/>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2"/>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2"/>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2"/>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2"/>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2"/>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2"/>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2"/>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2"/>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2"/>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2"/>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2"/>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2"/>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2"/>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2"/>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2"/>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2"/>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2"/>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2"/>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2"/>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2"/>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2"/>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2"/>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2"/>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2"/>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2"/>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2"/>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2"/>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2"/>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2"/>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2"/>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2"/>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2"/>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2"/>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2"/>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2"/>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2"/>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2"/>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2"/>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2"/>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2"/>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2"/>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2"/>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2"/>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2"/>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2"/>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2"/>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2"/>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2"/>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2"/>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2"/>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2"/>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2"/>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2"/>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2"/>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2"/>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2"/>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2"/>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2"/>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2"/>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2"/>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2"/>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2"/>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2"/>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2"/>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2"/>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2"/>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2"/>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2"/>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2"/>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2"/>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2"/>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2"/>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2"/>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2"/>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2"/>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2"/>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2"/>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2"/>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2"/>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2"/>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2"/>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2"/>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2"/>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2"/>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2"/>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2"/>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2"/>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2"/>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2"/>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2"/>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2"/>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2"/>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2"/>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2"/>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2"/>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2"/>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2"/>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2"/>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2"/>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2"/>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2"/>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2"/>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2"/>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2"/>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2"/>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2"/>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2"/>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2"/>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2"/>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2"/>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2"/>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2"/>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2"/>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2"/>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2"/>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2"/>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2"/>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2"/>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2"/>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2"/>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2"/>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2"/>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2"/>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2"/>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2"/>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2"/>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2"/>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2"/>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2"/>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2"/>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2"/>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2"/>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2"/>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2"/>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2"/>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2"/>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2"/>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2"/>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2"/>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2"/>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2"/>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2"/>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2"/>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2"/>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2"/>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2"/>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2"/>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2"/>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2"/>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2"/>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2"/>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2"/>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2"/>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2"/>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2"/>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2"/>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2"/>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2"/>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2"/>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2"/>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2"/>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2"/>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2"/>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2"/>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2"/>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2"/>
      <c r="M1000" s="1"/>
      <c r="N1000" s="1"/>
      <c r="O1000" s="1"/>
      <c r="P1000" s="1"/>
      <c r="Q1000" s="1"/>
      <c r="R1000" s="1"/>
      <c r="S1000" s="1"/>
      <c r="T1000" s="1"/>
      <c r="U1000" s="1"/>
      <c r="V1000" s="1"/>
      <c r="W1000" s="1"/>
      <c r="X1000" s="1"/>
      <c r="Y1000" s="1"/>
      <c r="Z1000" s="1"/>
    </row>
  </sheetData>
  <autoFilter ref="C136:M156"/>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335"/>
  <sheetViews>
    <sheetView showGridLines="0" tabSelected="1" topLeftCell="B112" zoomScale="90" zoomScaleNormal="90" workbookViewId="0">
      <selection activeCell="G16" sqref="G16"/>
    </sheetView>
  </sheetViews>
  <sheetFormatPr baseColWidth="10" defaultColWidth="12.625" defaultRowHeight="15.75" outlineLevelCol="1" x14ac:dyDescent="0.2"/>
  <cols>
    <col min="1" max="1" width="9.75" style="33" hidden="1" customWidth="1"/>
    <col min="2" max="2" width="1.375" style="33" customWidth="1"/>
    <col min="3" max="3" width="2" style="34" customWidth="1"/>
    <col min="4" max="4" width="6.375" style="53" customWidth="1"/>
    <col min="5" max="5" width="3.875" style="33" customWidth="1"/>
    <col min="6" max="6" width="26.875" style="50" customWidth="1"/>
    <col min="7" max="7" width="37.5" style="54" customWidth="1"/>
    <col min="8" max="8" width="32" style="33" customWidth="1"/>
    <col min="9" max="9" width="38.75" style="33" hidden="1" customWidth="1"/>
    <col min="10" max="10" width="20" style="33" hidden="1" customWidth="1"/>
    <col min="11" max="11" width="21.5" style="33" customWidth="1"/>
    <col min="12" max="12" width="10.625" style="55" customWidth="1"/>
    <col min="13" max="13" width="12.25" style="50" customWidth="1"/>
    <col min="14" max="14" width="14.5" style="155" customWidth="1"/>
    <col min="15" max="16" width="9.25" style="33" customWidth="1"/>
    <col min="17" max="19" width="10.875" style="33" customWidth="1"/>
    <col min="20" max="20" width="2.75" style="33" customWidth="1" outlineLevel="1"/>
    <col min="21" max="21" width="4.625" style="33" customWidth="1" outlineLevel="1"/>
    <col min="22" max="22" width="15.875" style="33" customWidth="1" outlineLevel="1"/>
    <col min="23" max="23" width="22" style="33" customWidth="1" outlineLevel="1"/>
    <col min="24" max="24" width="2.75" style="33" customWidth="1" outlineLevel="1"/>
    <col min="25" max="25" width="4.625" style="33" customWidth="1" outlineLevel="1"/>
    <col min="26" max="26" width="14.625" style="33" customWidth="1" outlineLevel="1"/>
    <col min="27" max="27" width="22.625" style="33" customWidth="1" outlineLevel="1"/>
    <col min="28" max="28" width="3.5" style="33" customWidth="1" outlineLevel="1"/>
    <col min="29" max="29" width="4.625" style="33" customWidth="1" outlineLevel="1"/>
    <col min="30" max="30" width="12.625" style="33" customWidth="1" outlineLevel="1"/>
    <col min="31" max="31" width="22.625" style="33" customWidth="1" outlineLevel="1"/>
    <col min="32" max="32" width="3.5" style="33" customWidth="1" outlineLevel="1"/>
    <col min="33" max="33" width="4.625" style="33" customWidth="1" outlineLevel="1"/>
    <col min="34" max="34" width="14.625" style="33" customWidth="1" outlineLevel="1"/>
    <col min="35" max="35" width="22.625" style="33" customWidth="1" outlineLevel="1"/>
    <col min="36" max="36" width="4.875" style="33" customWidth="1" outlineLevel="1"/>
    <col min="37" max="37" width="4.625" style="33" customWidth="1" outlineLevel="1"/>
    <col min="38" max="38" width="11.875" style="33" customWidth="1" outlineLevel="1"/>
    <col min="39" max="39" width="22.625" style="33" customWidth="1" outlineLevel="1"/>
    <col min="40" max="40" width="3.5" style="33" customWidth="1" outlineLevel="1"/>
    <col min="41" max="41" width="4.625" style="33" customWidth="1" outlineLevel="1"/>
    <col min="42" max="42" width="12.125" style="33" customWidth="1" outlineLevel="1"/>
    <col min="43" max="43" width="21.625" style="33" customWidth="1" outlineLevel="1"/>
    <col min="44" max="44" width="4.125" style="33" customWidth="1" outlineLevel="1"/>
    <col min="45" max="45" width="4.625" style="33" customWidth="1" outlineLevel="1"/>
    <col min="46" max="46" width="12.625" style="33" customWidth="1" outlineLevel="1"/>
    <col min="47" max="47" width="21.625" style="33" customWidth="1" outlineLevel="1"/>
    <col min="48" max="48" width="3.75" style="33" customWidth="1" outlineLevel="1"/>
    <col min="49" max="49" width="4.625" style="33" customWidth="1" outlineLevel="1"/>
    <col min="50" max="50" width="14.125" style="33" customWidth="1" outlineLevel="1"/>
    <col min="51" max="51" width="21.625" style="33" customWidth="1" outlineLevel="1"/>
    <col min="52" max="52" width="3.5" style="33" customWidth="1" outlineLevel="1"/>
    <col min="53" max="53" width="4.625" style="33" customWidth="1" outlineLevel="1"/>
    <col min="54" max="54" width="15" style="33" customWidth="1" outlineLevel="1"/>
    <col min="55" max="55" width="22.125" style="33" customWidth="1" outlineLevel="1"/>
    <col min="56" max="56" width="2.75" style="33" customWidth="1" outlineLevel="1"/>
    <col min="57" max="57" width="4.625" style="33" customWidth="1" outlineLevel="1"/>
    <col min="58" max="58" width="14.375" style="33" customWidth="1" outlineLevel="1"/>
    <col min="59" max="59" width="22.125" style="33" customWidth="1" outlineLevel="1"/>
    <col min="60" max="60" width="2.75" style="33" customWidth="1" outlineLevel="1"/>
    <col min="61" max="61" width="5.125" style="33" customWidth="1" outlineLevel="1"/>
    <col min="62" max="62" width="13.625" style="33" customWidth="1" outlineLevel="1"/>
    <col min="63" max="63" width="22.125" style="33" customWidth="1" outlineLevel="1"/>
    <col min="64" max="64" width="2.75" style="33" customWidth="1" outlineLevel="1"/>
    <col min="65" max="65" width="4.625" style="33" customWidth="1" outlineLevel="1"/>
    <col min="66" max="66" width="13.125" style="33" customWidth="1" outlineLevel="1"/>
    <col min="67" max="67" width="21.5" style="33" customWidth="1" outlineLevel="1"/>
    <col min="68" max="70" width="3.125" style="33" customWidth="1"/>
    <col min="71" max="87" width="12.625" style="33" customWidth="1"/>
    <col min="88" max="16384" width="12.625" style="33"/>
  </cols>
  <sheetData>
    <row r="1" spans="1:87" ht="12.75" x14ac:dyDescent="0.2">
      <c r="D1" s="35"/>
      <c r="E1" s="36"/>
      <c r="F1" s="218" t="s">
        <v>456</v>
      </c>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20"/>
    </row>
    <row r="2" spans="1:87" ht="12.75" x14ac:dyDescent="0.2">
      <c r="D2" s="37"/>
      <c r="E2" s="38"/>
      <c r="F2" s="221" t="s">
        <v>457</v>
      </c>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3"/>
    </row>
    <row r="3" spans="1:87" ht="12.75" x14ac:dyDescent="0.2">
      <c r="D3" s="39"/>
      <c r="E3" s="40"/>
      <c r="F3" s="221" t="s">
        <v>458</v>
      </c>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3"/>
    </row>
    <row r="4" spans="1:87" ht="16.5" thickBot="1" x14ac:dyDescent="0.25">
      <c r="B4" s="41"/>
      <c r="C4" s="42"/>
      <c r="D4" s="43"/>
      <c r="E4" s="42"/>
      <c r="F4" s="42"/>
      <c r="G4" s="44"/>
      <c r="H4" s="42"/>
      <c r="I4" s="42"/>
      <c r="J4" s="42"/>
      <c r="K4" s="42"/>
      <c r="L4" s="45"/>
      <c r="M4" s="42"/>
      <c r="N4" s="46"/>
      <c r="O4" s="42"/>
      <c r="P4" s="42"/>
      <c r="Q4" s="47"/>
      <c r="R4" s="47"/>
      <c r="S4" s="47"/>
      <c r="T4" s="42"/>
      <c r="U4" s="42"/>
      <c r="V4" s="42"/>
      <c r="W4" s="47"/>
      <c r="X4" s="42"/>
      <c r="Y4" s="42"/>
      <c r="Z4" s="42"/>
      <c r="AA4" s="47"/>
      <c r="AB4" s="42"/>
      <c r="AC4" s="42"/>
      <c r="AD4" s="42"/>
      <c r="AE4" s="47"/>
      <c r="AF4" s="42"/>
      <c r="AG4" s="42"/>
      <c r="AH4" s="42"/>
      <c r="AI4" s="47"/>
      <c r="AJ4" s="42"/>
      <c r="AK4" s="42"/>
      <c r="AL4" s="42"/>
      <c r="AM4" s="47"/>
      <c r="AN4" s="42"/>
      <c r="AO4" s="42"/>
      <c r="AP4" s="42"/>
      <c r="AQ4" s="47"/>
      <c r="AR4" s="42"/>
      <c r="AS4" s="42"/>
      <c r="AT4" s="42"/>
      <c r="AU4" s="47"/>
      <c r="AV4" s="42"/>
      <c r="AW4" s="42"/>
      <c r="AX4" s="42"/>
      <c r="AY4" s="47"/>
      <c r="AZ4" s="42"/>
      <c r="BA4" s="42"/>
      <c r="BB4" s="42"/>
      <c r="BC4" s="47"/>
      <c r="BD4" s="42"/>
      <c r="BE4" s="42"/>
      <c r="BF4" s="42"/>
      <c r="BG4" s="47"/>
      <c r="BH4" s="42"/>
      <c r="BI4" s="42"/>
      <c r="BJ4" s="42"/>
      <c r="BK4" s="47"/>
      <c r="BL4" s="42"/>
      <c r="BM4" s="42"/>
      <c r="BN4" s="42"/>
      <c r="BO4" s="47"/>
      <c r="BP4" s="48"/>
    </row>
    <row r="5" spans="1:87" ht="12.75" x14ac:dyDescent="0.2">
      <c r="C5" s="49"/>
      <c r="D5" s="224" t="s">
        <v>459</v>
      </c>
      <c r="E5" s="225"/>
      <c r="F5" s="226"/>
      <c r="G5" s="227" t="s">
        <v>18</v>
      </c>
      <c r="H5" s="228"/>
      <c r="I5" s="228"/>
      <c r="J5" s="228"/>
      <c r="K5" s="228"/>
      <c r="L5" s="228"/>
      <c r="M5" s="228"/>
      <c r="N5" s="228"/>
      <c r="O5" s="228"/>
      <c r="P5" s="229"/>
      <c r="Q5" s="47"/>
      <c r="R5" s="47"/>
      <c r="S5" s="47"/>
      <c r="BD5" s="41"/>
      <c r="BP5" s="50"/>
    </row>
    <row r="6" spans="1:87" ht="12.75" x14ac:dyDescent="0.2">
      <c r="C6" s="49"/>
      <c r="D6" s="230" t="s">
        <v>460</v>
      </c>
      <c r="E6" s="231"/>
      <c r="F6" s="232"/>
      <c r="G6" s="233" t="s">
        <v>81</v>
      </c>
      <c r="H6" s="234"/>
      <c r="I6" s="234"/>
      <c r="J6" s="234"/>
      <c r="K6" s="234"/>
      <c r="L6" s="234"/>
      <c r="M6" s="234"/>
      <c r="N6" s="234"/>
      <c r="O6" s="234"/>
      <c r="P6" s="235"/>
      <c r="Q6" s="47"/>
      <c r="R6" s="47"/>
      <c r="S6" s="47"/>
      <c r="BD6" s="41"/>
      <c r="BP6" s="50"/>
    </row>
    <row r="7" spans="1:87" ht="13.5" thickBot="1" x14ac:dyDescent="0.25">
      <c r="B7" s="41"/>
      <c r="C7" s="49"/>
      <c r="D7" s="239" t="s">
        <v>461</v>
      </c>
      <c r="E7" s="240"/>
      <c r="F7" s="241"/>
      <c r="G7" s="242">
        <v>2022</v>
      </c>
      <c r="H7" s="243"/>
      <c r="I7" s="243"/>
      <c r="J7" s="243"/>
      <c r="K7" s="243"/>
      <c r="L7" s="243"/>
      <c r="M7" s="243"/>
      <c r="N7" s="243"/>
      <c r="O7" s="243"/>
      <c r="P7" s="244"/>
      <c r="Q7" s="47"/>
      <c r="R7" s="47"/>
      <c r="S7" s="47"/>
      <c r="T7" s="42"/>
      <c r="U7" s="42"/>
      <c r="V7" s="42"/>
      <c r="W7" s="47"/>
      <c r="X7" s="42"/>
      <c r="Y7" s="42"/>
      <c r="Z7" s="42"/>
      <c r="AA7" s="47"/>
      <c r="AB7" s="42"/>
      <c r="AC7" s="42"/>
      <c r="AD7" s="42"/>
      <c r="AE7" s="47"/>
      <c r="AF7" s="42"/>
      <c r="AG7" s="42"/>
      <c r="AH7" s="42"/>
      <c r="AI7" s="47"/>
      <c r="AJ7" s="42"/>
      <c r="AK7" s="42"/>
      <c r="AL7" s="42"/>
      <c r="AM7" s="47"/>
      <c r="AN7" s="42"/>
      <c r="AO7" s="42"/>
      <c r="AP7" s="42"/>
      <c r="AQ7" s="47"/>
      <c r="AR7" s="42"/>
      <c r="AS7" s="42"/>
      <c r="AT7" s="42"/>
      <c r="AU7" s="47"/>
      <c r="AV7" s="42"/>
      <c r="AW7" s="42"/>
      <c r="AX7" s="42"/>
      <c r="AY7" s="47"/>
      <c r="AZ7" s="42"/>
      <c r="BA7" s="42"/>
      <c r="BB7" s="42"/>
      <c r="BC7" s="47"/>
      <c r="BD7" s="42"/>
      <c r="BE7" s="42"/>
      <c r="BF7" s="42"/>
      <c r="BG7" s="47"/>
      <c r="BH7" s="42"/>
      <c r="BI7" s="42"/>
      <c r="BJ7" s="42"/>
      <c r="BK7" s="47"/>
      <c r="BL7" s="42"/>
      <c r="BM7" s="42"/>
      <c r="BN7" s="42"/>
      <c r="BO7" s="47"/>
      <c r="BP7" s="48"/>
    </row>
    <row r="8" spans="1:87" ht="16.5" thickBot="1" x14ac:dyDescent="0.25">
      <c r="B8" s="51"/>
      <c r="C8" s="52"/>
      <c r="N8" s="56"/>
      <c r="O8" s="5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2"/>
      <c r="BE8" s="47"/>
      <c r="BF8" s="47"/>
      <c r="BG8" s="47"/>
      <c r="BH8" s="47"/>
      <c r="BI8" s="47"/>
      <c r="BJ8" s="47"/>
      <c r="BK8" s="47"/>
      <c r="BL8" s="47"/>
      <c r="BM8" s="47"/>
      <c r="BN8" s="47"/>
      <c r="BO8" s="47"/>
      <c r="BP8" s="57"/>
    </row>
    <row r="9" spans="1:87" ht="12.75" x14ac:dyDescent="0.2">
      <c r="B9" s="51"/>
      <c r="C9" s="47"/>
      <c r="D9" s="245" t="s">
        <v>462</v>
      </c>
      <c r="E9" s="246"/>
      <c r="F9" s="247"/>
      <c r="G9" s="248" t="s">
        <v>25</v>
      </c>
      <c r="H9" s="249"/>
      <c r="I9" s="249"/>
      <c r="J9" s="249"/>
      <c r="K9" s="249"/>
      <c r="L9" s="249"/>
      <c r="M9" s="249"/>
      <c r="N9" s="249"/>
      <c r="O9" s="249"/>
      <c r="P9" s="250"/>
      <c r="Q9" s="251" t="s">
        <v>463</v>
      </c>
      <c r="R9" s="252"/>
      <c r="S9" s="252"/>
      <c r="T9" s="252"/>
      <c r="U9" s="252"/>
      <c r="V9" s="252"/>
      <c r="W9" s="252"/>
      <c r="X9" s="252"/>
      <c r="Y9" s="252"/>
      <c r="Z9" s="252"/>
      <c r="AA9" s="252"/>
      <c r="AB9" s="252"/>
      <c r="AC9" s="252"/>
      <c r="AD9" s="253"/>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2"/>
      <c r="BE9" s="47"/>
      <c r="BF9" s="47"/>
      <c r="BG9" s="47"/>
      <c r="BH9" s="47"/>
      <c r="BI9" s="47"/>
      <c r="BJ9" s="47"/>
      <c r="BK9" s="47"/>
      <c r="BL9" s="47"/>
      <c r="BM9" s="47"/>
      <c r="BN9" s="47"/>
      <c r="BO9" s="47"/>
      <c r="BP9" s="57"/>
    </row>
    <row r="10" spans="1:87" ht="12.75" x14ac:dyDescent="0.2">
      <c r="C10" s="49"/>
      <c r="D10" s="163" t="s">
        <v>464</v>
      </c>
      <c r="E10" s="163"/>
      <c r="F10" s="163"/>
      <c r="G10" s="164"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164"/>
      <c r="I10" s="164"/>
      <c r="J10" s="164"/>
      <c r="K10" s="164"/>
      <c r="L10" s="164"/>
      <c r="M10" s="164"/>
      <c r="N10" s="164"/>
      <c r="O10" s="164"/>
      <c r="P10" s="164"/>
      <c r="Q10" s="236" t="s">
        <v>465</v>
      </c>
      <c r="R10" s="236"/>
      <c r="S10" s="236"/>
      <c r="T10" s="237"/>
      <c r="U10" s="238" t="s">
        <v>466</v>
      </c>
      <c r="V10" s="236"/>
      <c r="W10" s="236"/>
      <c r="X10" s="236"/>
      <c r="Y10" s="237"/>
      <c r="Z10" s="238" t="s">
        <v>467</v>
      </c>
      <c r="AA10" s="236"/>
      <c r="AB10" s="236"/>
      <c r="AC10" s="236"/>
      <c r="AD10" s="237"/>
      <c r="AE10" s="47"/>
      <c r="AF10" s="58"/>
      <c r="AG10" s="58"/>
      <c r="AH10" s="58"/>
      <c r="AI10" s="47"/>
      <c r="AJ10" s="58"/>
      <c r="AK10" s="58"/>
      <c r="AL10" s="58"/>
      <c r="AM10" s="47"/>
      <c r="AN10" s="58"/>
      <c r="AO10" s="58"/>
      <c r="AP10" s="58"/>
      <c r="AQ10" s="58"/>
      <c r="AR10" s="58"/>
      <c r="AS10" s="58"/>
      <c r="AT10" s="58"/>
      <c r="AU10" s="58"/>
      <c r="AV10" s="58"/>
      <c r="AW10" s="58"/>
      <c r="AX10" s="58"/>
      <c r="AY10" s="58"/>
      <c r="AZ10" s="58"/>
      <c r="BA10" s="58"/>
      <c r="BB10" s="58"/>
      <c r="BC10" s="58"/>
      <c r="BD10" s="59"/>
      <c r="BE10" s="58"/>
      <c r="BF10" s="58"/>
      <c r="BG10" s="58"/>
      <c r="BH10" s="58"/>
      <c r="BI10" s="58"/>
      <c r="BJ10" s="58"/>
      <c r="BK10" s="58"/>
      <c r="BL10" s="58"/>
      <c r="BM10" s="58"/>
      <c r="BN10" s="58"/>
      <c r="BO10" s="58"/>
    </row>
    <row r="11" spans="1:87" ht="20.25" customHeight="1" x14ac:dyDescent="0.2">
      <c r="C11" s="49"/>
      <c r="D11" s="163" t="s">
        <v>468</v>
      </c>
      <c r="E11" s="163"/>
      <c r="F11" s="163"/>
      <c r="G11" s="160" t="s">
        <v>153</v>
      </c>
      <c r="H11" s="160"/>
      <c r="I11" s="160"/>
      <c r="J11" s="160"/>
      <c r="K11" s="160"/>
      <c r="L11" s="160"/>
      <c r="M11" s="160"/>
      <c r="N11" s="160"/>
      <c r="O11" s="160"/>
      <c r="P11" s="160"/>
      <c r="Q11" s="208" t="s">
        <v>746</v>
      </c>
      <c r="R11" s="209"/>
      <c r="S11" s="209"/>
      <c r="T11" s="209"/>
      <c r="U11" s="208" t="s">
        <v>747</v>
      </c>
      <c r="V11" s="209"/>
      <c r="W11" s="209"/>
      <c r="X11" s="209"/>
      <c r="Y11" s="212"/>
      <c r="Z11" s="214" t="s">
        <v>748</v>
      </c>
      <c r="AA11" s="215"/>
      <c r="AB11" s="215"/>
      <c r="AC11" s="215"/>
      <c r="AD11" s="216"/>
      <c r="AE11" s="47"/>
      <c r="AF11" s="52"/>
      <c r="AG11" s="52"/>
      <c r="AH11" s="52"/>
      <c r="AI11" s="47"/>
      <c r="AJ11" s="52"/>
      <c r="AK11" s="52"/>
      <c r="AL11" s="52"/>
      <c r="AM11" s="47"/>
      <c r="AN11" s="52"/>
      <c r="AO11" s="52"/>
      <c r="AP11" s="52"/>
      <c r="AQ11" s="52"/>
      <c r="AR11" s="52"/>
      <c r="AS11" s="52"/>
      <c r="AT11" s="52"/>
      <c r="AU11" s="52"/>
      <c r="AV11" s="52"/>
      <c r="AW11" s="52"/>
      <c r="AX11" s="52"/>
      <c r="AY11" s="52"/>
      <c r="AZ11" s="52"/>
      <c r="BA11" s="52"/>
      <c r="BB11" s="52"/>
      <c r="BC11" s="52"/>
      <c r="BD11" s="60"/>
      <c r="BE11" s="52"/>
      <c r="BF11" s="52"/>
      <c r="BG11" s="52"/>
      <c r="BH11" s="52"/>
      <c r="BI11" s="52"/>
      <c r="BJ11" s="52"/>
      <c r="BK11" s="52"/>
      <c r="BL11" s="52"/>
      <c r="BM11" s="52"/>
      <c r="BN11" s="52"/>
      <c r="BO11" s="52"/>
      <c r="BP11" s="50"/>
    </row>
    <row r="12" spans="1:87" ht="20.25" customHeight="1" thickBot="1" x14ac:dyDescent="0.25">
      <c r="C12" s="49"/>
      <c r="D12" s="163" t="s">
        <v>470</v>
      </c>
      <c r="E12" s="163"/>
      <c r="F12" s="163"/>
      <c r="G12" s="164" t="s">
        <v>238</v>
      </c>
      <c r="H12" s="164"/>
      <c r="I12" s="164"/>
      <c r="J12" s="164"/>
      <c r="K12" s="164"/>
      <c r="L12" s="164"/>
      <c r="M12" s="164"/>
      <c r="N12" s="164"/>
      <c r="O12" s="164"/>
      <c r="P12" s="164"/>
      <c r="Q12" s="210"/>
      <c r="R12" s="211"/>
      <c r="S12" s="211"/>
      <c r="T12" s="211"/>
      <c r="U12" s="210"/>
      <c r="V12" s="211"/>
      <c r="W12" s="211"/>
      <c r="X12" s="211"/>
      <c r="Y12" s="213"/>
      <c r="Z12" s="210"/>
      <c r="AA12" s="211"/>
      <c r="AB12" s="211"/>
      <c r="AC12" s="211"/>
      <c r="AD12" s="213"/>
      <c r="AE12" s="61"/>
      <c r="AF12" s="62"/>
      <c r="AG12" s="62"/>
      <c r="AH12" s="62"/>
      <c r="AI12" s="61"/>
      <c r="AJ12" s="62"/>
      <c r="AK12" s="62"/>
      <c r="AL12" s="62"/>
      <c r="AM12" s="61"/>
      <c r="AN12" s="62"/>
      <c r="AO12" s="62"/>
      <c r="AP12" s="62"/>
      <c r="AQ12" s="62"/>
      <c r="AR12" s="62"/>
      <c r="AS12" s="62"/>
      <c r="AT12" s="62"/>
      <c r="AU12" s="62"/>
      <c r="AV12" s="62"/>
      <c r="AW12" s="62"/>
      <c r="AX12" s="62"/>
      <c r="AY12" s="62"/>
      <c r="AZ12" s="62"/>
      <c r="BA12" s="62"/>
      <c r="BB12" s="62"/>
      <c r="BC12" s="62"/>
      <c r="BD12" s="63"/>
      <c r="BE12" s="62"/>
      <c r="BF12" s="62"/>
      <c r="BG12" s="62"/>
      <c r="BH12" s="62"/>
      <c r="BI12" s="62"/>
      <c r="BJ12" s="62"/>
      <c r="BK12" s="62"/>
      <c r="BL12" s="62"/>
      <c r="BM12" s="62"/>
      <c r="BN12" s="62"/>
      <c r="BO12" s="62"/>
      <c r="BP12" s="50"/>
    </row>
    <row r="13" spans="1:87" ht="12.75" x14ac:dyDescent="0.2">
      <c r="B13" s="51"/>
      <c r="C13" s="64"/>
      <c r="D13" s="165" t="s">
        <v>471</v>
      </c>
      <c r="E13" s="161" t="s">
        <v>472</v>
      </c>
      <c r="F13" s="161" t="s">
        <v>473</v>
      </c>
      <c r="G13" s="161" t="s">
        <v>474</v>
      </c>
      <c r="H13" s="161" t="s">
        <v>475</v>
      </c>
      <c r="I13" s="161" t="s">
        <v>476</v>
      </c>
      <c r="J13" s="161" t="s">
        <v>477</v>
      </c>
      <c r="K13" s="161" t="s">
        <v>478</v>
      </c>
      <c r="L13" s="162" t="s">
        <v>479</v>
      </c>
      <c r="M13" s="161" t="s">
        <v>480</v>
      </c>
      <c r="N13" s="182" t="s">
        <v>481</v>
      </c>
      <c r="O13" s="185" t="s">
        <v>482</v>
      </c>
      <c r="P13" s="185"/>
      <c r="Q13" s="161" t="s">
        <v>483</v>
      </c>
      <c r="R13" s="161"/>
      <c r="S13" s="161"/>
      <c r="T13" s="217" t="s">
        <v>484</v>
      </c>
      <c r="U13" s="217"/>
      <c r="V13" s="217"/>
      <c r="W13" s="217"/>
      <c r="X13" s="217" t="s">
        <v>485</v>
      </c>
      <c r="Y13" s="217"/>
      <c r="Z13" s="217"/>
      <c r="AA13" s="217"/>
      <c r="AB13" s="217" t="s">
        <v>486</v>
      </c>
      <c r="AC13" s="217"/>
      <c r="AD13" s="217"/>
      <c r="AE13" s="217"/>
      <c r="AF13" s="217" t="s">
        <v>487</v>
      </c>
      <c r="AG13" s="217"/>
      <c r="AH13" s="217"/>
      <c r="AI13" s="217"/>
      <c r="AJ13" s="217" t="s">
        <v>488</v>
      </c>
      <c r="AK13" s="217"/>
      <c r="AL13" s="217"/>
      <c r="AM13" s="217"/>
      <c r="AN13" s="217" t="s">
        <v>489</v>
      </c>
      <c r="AO13" s="217"/>
      <c r="AP13" s="217"/>
      <c r="AQ13" s="217"/>
      <c r="AR13" s="217" t="s">
        <v>490</v>
      </c>
      <c r="AS13" s="217"/>
      <c r="AT13" s="217"/>
      <c r="AU13" s="217"/>
      <c r="AV13" s="217" t="s">
        <v>491</v>
      </c>
      <c r="AW13" s="217"/>
      <c r="AX13" s="217"/>
      <c r="AY13" s="217"/>
      <c r="AZ13" s="217" t="s">
        <v>492</v>
      </c>
      <c r="BA13" s="217"/>
      <c r="BB13" s="217"/>
      <c r="BC13" s="217"/>
      <c r="BD13" s="217" t="s">
        <v>493</v>
      </c>
      <c r="BE13" s="217"/>
      <c r="BF13" s="217"/>
      <c r="BG13" s="217"/>
      <c r="BH13" s="217" t="s">
        <v>494</v>
      </c>
      <c r="BI13" s="217"/>
      <c r="BJ13" s="217"/>
      <c r="BK13" s="217"/>
      <c r="BL13" s="217" t="s">
        <v>495</v>
      </c>
      <c r="BM13" s="217"/>
      <c r="BN13" s="217"/>
      <c r="BO13" s="217"/>
      <c r="BP13" s="50"/>
      <c r="CG13" s="65"/>
      <c r="CH13" s="65"/>
      <c r="CI13" s="65"/>
    </row>
    <row r="14" spans="1:87" ht="25.5" x14ac:dyDescent="0.2">
      <c r="B14" s="51"/>
      <c r="C14" s="64"/>
      <c r="D14" s="165"/>
      <c r="E14" s="161"/>
      <c r="F14" s="161"/>
      <c r="G14" s="161"/>
      <c r="H14" s="161"/>
      <c r="I14" s="161"/>
      <c r="J14" s="161"/>
      <c r="K14" s="161"/>
      <c r="L14" s="162"/>
      <c r="M14" s="161"/>
      <c r="N14" s="182"/>
      <c r="O14" s="66" t="s">
        <v>496</v>
      </c>
      <c r="P14" s="67" t="s">
        <v>497</v>
      </c>
      <c r="Q14" s="67" t="s">
        <v>498</v>
      </c>
      <c r="R14" s="67" t="s">
        <v>499</v>
      </c>
      <c r="S14" s="67" t="s">
        <v>500</v>
      </c>
      <c r="T14" s="67" t="s">
        <v>501</v>
      </c>
      <c r="U14" s="67" t="s">
        <v>502</v>
      </c>
      <c r="V14" s="67" t="s">
        <v>503</v>
      </c>
      <c r="W14" s="67" t="s">
        <v>504</v>
      </c>
      <c r="X14" s="67" t="s">
        <v>501</v>
      </c>
      <c r="Y14" s="67" t="s">
        <v>502</v>
      </c>
      <c r="Z14" s="67" t="s">
        <v>503</v>
      </c>
      <c r="AA14" s="67" t="s">
        <v>504</v>
      </c>
      <c r="AB14" s="67" t="s">
        <v>501</v>
      </c>
      <c r="AC14" s="67" t="s">
        <v>502</v>
      </c>
      <c r="AD14" s="67" t="s">
        <v>503</v>
      </c>
      <c r="AE14" s="67" t="s">
        <v>504</v>
      </c>
      <c r="AF14" s="67" t="s">
        <v>501</v>
      </c>
      <c r="AG14" s="67" t="s">
        <v>502</v>
      </c>
      <c r="AH14" s="67" t="s">
        <v>503</v>
      </c>
      <c r="AI14" s="67" t="s">
        <v>504</v>
      </c>
      <c r="AJ14" s="67" t="s">
        <v>501</v>
      </c>
      <c r="AK14" s="67" t="s">
        <v>502</v>
      </c>
      <c r="AL14" s="67" t="s">
        <v>503</v>
      </c>
      <c r="AM14" s="67" t="s">
        <v>504</v>
      </c>
      <c r="AN14" s="67" t="s">
        <v>501</v>
      </c>
      <c r="AO14" s="67" t="s">
        <v>502</v>
      </c>
      <c r="AP14" s="67" t="s">
        <v>503</v>
      </c>
      <c r="AQ14" s="67" t="s">
        <v>504</v>
      </c>
      <c r="AR14" s="67" t="s">
        <v>501</v>
      </c>
      <c r="AS14" s="67" t="s">
        <v>502</v>
      </c>
      <c r="AT14" s="67" t="s">
        <v>503</v>
      </c>
      <c r="AU14" s="67" t="s">
        <v>504</v>
      </c>
      <c r="AV14" s="67" t="s">
        <v>501</v>
      </c>
      <c r="AW14" s="67" t="s">
        <v>502</v>
      </c>
      <c r="AX14" s="67" t="s">
        <v>503</v>
      </c>
      <c r="AY14" s="67" t="s">
        <v>504</v>
      </c>
      <c r="AZ14" s="67" t="s">
        <v>501</v>
      </c>
      <c r="BA14" s="67" t="s">
        <v>502</v>
      </c>
      <c r="BB14" s="67" t="s">
        <v>503</v>
      </c>
      <c r="BC14" s="67" t="s">
        <v>504</v>
      </c>
      <c r="BD14" s="67" t="s">
        <v>501</v>
      </c>
      <c r="BE14" s="67" t="s">
        <v>502</v>
      </c>
      <c r="BF14" s="67" t="s">
        <v>503</v>
      </c>
      <c r="BG14" s="67" t="s">
        <v>504</v>
      </c>
      <c r="BH14" s="67" t="s">
        <v>501</v>
      </c>
      <c r="BI14" s="67" t="s">
        <v>502</v>
      </c>
      <c r="BJ14" s="67" t="s">
        <v>503</v>
      </c>
      <c r="BK14" s="67" t="s">
        <v>504</v>
      </c>
      <c r="BL14" s="67" t="s">
        <v>501</v>
      </c>
      <c r="BM14" s="67" t="s">
        <v>502</v>
      </c>
      <c r="BN14" s="67" t="s">
        <v>503</v>
      </c>
      <c r="BO14" s="67" t="s">
        <v>504</v>
      </c>
      <c r="BP14" s="50"/>
    </row>
    <row r="15" spans="1:87" s="69" customFormat="1" ht="48" x14ac:dyDescent="0.2">
      <c r="A15" s="68" t="s">
        <v>469</v>
      </c>
      <c r="C15" s="70"/>
      <c r="D15" s="184" t="s">
        <v>150</v>
      </c>
      <c r="E15" s="167">
        <v>1</v>
      </c>
      <c r="F15" s="180" t="s">
        <v>521</v>
      </c>
      <c r="G15" s="71" t="s">
        <v>523</v>
      </c>
      <c r="H15" s="72" t="s">
        <v>640</v>
      </c>
      <c r="I15" s="72"/>
      <c r="J15" s="72"/>
      <c r="K15" s="73"/>
      <c r="L15" s="74"/>
      <c r="M15" s="75">
        <f>+SUM(T15,X15,AB15,AF15,AJ15,AN15,AR15,AV15,AZ15,BD15,BH15,BL15)</f>
        <v>1</v>
      </c>
      <c r="N15" s="76" t="s">
        <v>578</v>
      </c>
      <c r="O15" s="77">
        <v>44621</v>
      </c>
      <c r="P15" s="77">
        <v>44711</v>
      </c>
      <c r="Q15" s="72">
        <v>0</v>
      </c>
      <c r="R15" s="78">
        <v>0</v>
      </c>
      <c r="S15" s="72">
        <v>0</v>
      </c>
      <c r="T15" s="72"/>
      <c r="U15" s="72"/>
      <c r="V15" s="72"/>
      <c r="W15" s="71"/>
      <c r="X15" s="72"/>
      <c r="Y15" s="72"/>
      <c r="Z15" s="72"/>
      <c r="AA15" s="71"/>
      <c r="AB15" s="72"/>
      <c r="AC15" s="72"/>
      <c r="AD15" s="72"/>
      <c r="AE15" s="71"/>
      <c r="AF15" s="72"/>
      <c r="AG15" s="72"/>
      <c r="AH15" s="72"/>
      <c r="AI15" s="71"/>
      <c r="AJ15" s="72">
        <v>1</v>
      </c>
      <c r="AK15" s="72"/>
      <c r="AL15" s="72"/>
      <c r="AM15" s="71"/>
      <c r="AN15" s="72"/>
      <c r="AO15" s="72"/>
      <c r="AP15" s="72"/>
      <c r="AQ15" s="71"/>
      <c r="AR15" s="72"/>
      <c r="AS15" s="72"/>
      <c r="AT15" s="72"/>
      <c r="AU15" s="71"/>
      <c r="AV15" s="72"/>
      <c r="AW15" s="72"/>
      <c r="AX15" s="72"/>
      <c r="AY15" s="71"/>
      <c r="AZ15" s="72"/>
      <c r="BA15" s="72"/>
      <c r="BB15" s="72"/>
      <c r="BC15" s="71"/>
      <c r="BD15" s="72"/>
      <c r="BE15" s="72"/>
      <c r="BF15" s="72"/>
      <c r="BG15" s="71"/>
      <c r="BH15" s="72"/>
      <c r="BI15" s="72"/>
      <c r="BJ15" s="72"/>
      <c r="BK15" s="71"/>
      <c r="BL15" s="72"/>
      <c r="BM15" s="72"/>
      <c r="BN15" s="72"/>
      <c r="BO15" s="71"/>
      <c r="BP15" s="79"/>
    </row>
    <row r="16" spans="1:87" s="69" customFormat="1" ht="76.5" x14ac:dyDescent="0.2">
      <c r="C16" s="70"/>
      <c r="D16" s="184"/>
      <c r="E16" s="167"/>
      <c r="F16" s="180"/>
      <c r="G16" s="71" t="s">
        <v>524</v>
      </c>
      <c r="H16" s="72" t="s">
        <v>641</v>
      </c>
      <c r="I16" s="72"/>
      <c r="J16" s="72"/>
      <c r="K16" s="73"/>
      <c r="L16" s="74"/>
      <c r="M16" s="75">
        <f>+SUM(T16,X16,AB16,AF16,AJ16,AN16,AR16,AV16,AZ16,BD16,BH16,BL16)</f>
        <v>2</v>
      </c>
      <c r="N16" s="76" t="s">
        <v>578</v>
      </c>
      <c r="O16" s="77">
        <v>44713</v>
      </c>
      <c r="P16" s="77">
        <v>44804</v>
      </c>
      <c r="Q16" s="72">
        <v>0</v>
      </c>
      <c r="R16" s="78">
        <v>0</v>
      </c>
      <c r="S16" s="72">
        <v>0</v>
      </c>
      <c r="T16" s="72"/>
      <c r="U16" s="72"/>
      <c r="V16" s="72"/>
      <c r="W16" s="71"/>
      <c r="X16" s="72"/>
      <c r="Y16" s="72"/>
      <c r="Z16" s="72"/>
      <c r="AA16" s="71"/>
      <c r="AB16" s="72"/>
      <c r="AC16" s="72"/>
      <c r="AD16" s="72"/>
      <c r="AE16" s="71"/>
      <c r="AF16" s="72"/>
      <c r="AG16" s="72"/>
      <c r="AH16" s="72"/>
      <c r="AI16" s="71"/>
      <c r="AJ16" s="72"/>
      <c r="AK16" s="72"/>
      <c r="AL16" s="72"/>
      <c r="AM16" s="71"/>
      <c r="AN16" s="72"/>
      <c r="AO16" s="72"/>
      <c r="AP16" s="72"/>
      <c r="AQ16" s="71"/>
      <c r="AR16" s="72"/>
      <c r="AS16" s="72"/>
      <c r="AT16" s="72"/>
      <c r="AU16" s="71"/>
      <c r="AV16" s="72">
        <v>2</v>
      </c>
      <c r="AW16" s="72"/>
      <c r="AX16" s="72"/>
      <c r="AY16" s="71"/>
      <c r="AZ16" s="72"/>
      <c r="BA16" s="72"/>
      <c r="BB16" s="72"/>
      <c r="BC16" s="71"/>
      <c r="BD16" s="72"/>
      <c r="BE16" s="72"/>
      <c r="BF16" s="72"/>
      <c r="BG16" s="71"/>
      <c r="BH16" s="72"/>
      <c r="BI16" s="72"/>
      <c r="BJ16" s="72"/>
      <c r="BK16" s="71"/>
      <c r="BL16" s="72"/>
      <c r="BM16" s="72"/>
      <c r="BN16" s="72"/>
      <c r="BO16" s="71"/>
      <c r="BP16" s="79"/>
    </row>
    <row r="17" spans="1:68" s="69" customFormat="1" ht="63.75" x14ac:dyDescent="0.2">
      <c r="C17" s="70"/>
      <c r="D17" s="184"/>
      <c r="E17" s="167"/>
      <c r="F17" s="180"/>
      <c r="G17" s="71" t="s">
        <v>525</v>
      </c>
      <c r="H17" s="72" t="s">
        <v>642</v>
      </c>
      <c r="I17" s="72"/>
      <c r="J17" s="72"/>
      <c r="K17" s="73" t="s">
        <v>241</v>
      </c>
      <c r="L17" s="74">
        <v>2</v>
      </c>
      <c r="M17" s="75">
        <f>+SUM(T17,X17,AB17,AF17,AJ17,AN17,AR17,AV17,AZ17,BD17,BH17,BL17)</f>
        <v>2</v>
      </c>
      <c r="N17" s="76" t="s">
        <v>578</v>
      </c>
      <c r="O17" s="77">
        <v>44805</v>
      </c>
      <c r="P17" s="77">
        <v>44895</v>
      </c>
      <c r="Q17" s="72">
        <v>0</v>
      </c>
      <c r="R17" s="78">
        <v>0</v>
      </c>
      <c r="S17" s="72">
        <v>0</v>
      </c>
      <c r="T17" s="72"/>
      <c r="U17" s="72"/>
      <c r="V17" s="72"/>
      <c r="W17" s="71"/>
      <c r="X17" s="72"/>
      <c r="Y17" s="72"/>
      <c r="Z17" s="72"/>
      <c r="AA17" s="71"/>
      <c r="AB17" s="72"/>
      <c r="AC17" s="72"/>
      <c r="AD17" s="72"/>
      <c r="AE17" s="71"/>
      <c r="AF17" s="72"/>
      <c r="AG17" s="72"/>
      <c r="AH17" s="72"/>
      <c r="AI17" s="71"/>
      <c r="AJ17" s="72"/>
      <c r="AK17" s="72"/>
      <c r="AL17" s="72"/>
      <c r="AM17" s="71"/>
      <c r="AN17" s="72"/>
      <c r="AO17" s="72"/>
      <c r="AP17" s="72"/>
      <c r="AQ17" s="71"/>
      <c r="AR17" s="72"/>
      <c r="AS17" s="72"/>
      <c r="AT17" s="72"/>
      <c r="AU17" s="71"/>
      <c r="AV17" s="72"/>
      <c r="AW17" s="72"/>
      <c r="AX17" s="72"/>
      <c r="AY17" s="71"/>
      <c r="AZ17" s="72"/>
      <c r="BA17" s="72"/>
      <c r="BB17" s="72"/>
      <c r="BC17" s="71"/>
      <c r="BD17" s="72"/>
      <c r="BE17" s="72"/>
      <c r="BF17" s="72"/>
      <c r="BG17" s="71"/>
      <c r="BH17" s="72">
        <v>2</v>
      </c>
      <c r="BI17" s="72"/>
      <c r="BJ17" s="72"/>
      <c r="BK17" s="71"/>
      <c r="BL17" s="72"/>
      <c r="BM17" s="72"/>
      <c r="BN17" s="72"/>
      <c r="BO17" s="71"/>
      <c r="BP17" s="79"/>
    </row>
    <row r="18" spans="1:68" s="69" customFormat="1" ht="48" x14ac:dyDescent="0.2">
      <c r="C18" s="70"/>
      <c r="D18" s="184"/>
      <c r="E18" s="167"/>
      <c r="F18" s="180"/>
      <c r="G18" s="71" t="s">
        <v>522</v>
      </c>
      <c r="H18" s="72" t="s">
        <v>643</v>
      </c>
      <c r="I18" s="72"/>
      <c r="J18" s="72"/>
      <c r="K18" s="73" t="s">
        <v>241</v>
      </c>
      <c r="L18" s="74">
        <v>1</v>
      </c>
      <c r="M18" s="75">
        <f>+SUM(T18,X18,AB18,AF18,AJ18,AN18,AR18,AV18,AZ18,BD18,BH18,BL18)</f>
        <v>23</v>
      </c>
      <c r="N18" s="76" t="s">
        <v>578</v>
      </c>
      <c r="O18" s="77">
        <v>44607</v>
      </c>
      <c r="P18" s="77">
        <v>44926</v>
      </c>
      <c r="Q18" s="72">
        <v>0</v>
      </c>
      <c r="R18" s="78">
        <v>0</v>
      </c>
      <c r="S18" s="72">
        <v>0</v>
      </c>
      <c r="T18" s="72"/>
      <c r="U18" s="72"/>
      <c r="V18" s="72"/>
      <c r="W18" s="71"/>
      <c r="X18" s="72"/>
      <c r="Y18" s="72"/>
      <c r="Z18" s="72"/>
      <c r="AA18" s="71"/>
      <c r="AB18" s="72">
        <v>2</v>
      </c>
      <c r="AC18" s="72"/>
      <c r="AD18" s="72"/>
      <c r="AE18" s="71"/>
      <c r="AF18" s="72">
        <v>1</v>
      </c>
      <c r="AG18" s="72"/>
      <c r="AH18" s="72"/>
      <c r="AI18" s="71"/>
      <c r="AJ18" s="72">
        <v>1</v>
      </c>
      <c r="AK18" s="72"/>
      <c r="AL18" s="72"/>
      <c r="AM18" s="71"/>
      <c r="AN18" s="72">
        <v>1</v>
      </c>
      <c r="AO18" s="72"/>
      <c r="AP18" s="72"/>
      <c r="AQ18" s="71"/>
      <c r="AR18" s="72">
        <v>3</v>
      </c>
      <c r="AS18" s="72"/>
      <c r="AT18" s="72"/>
      <c r="AU18" s="71"/>
      <c r="AV18" s="72">
        <v>3</v>
      </c>
      <c r="AW18" s="72"/>
      <c r="AX18" s="72"/>
      <c r="AY18" s="71"/>
      <c r="AZ18" s="72">
        <v>3</v>
      </c>
      <c r="BA18" s="72"/>
      <c r="BB18" s="72"/>
      <c r="BC18" s="71"/>
      <c r="BD18" s="72">
        <v>3</v>
      </c>
      <c r="BE18" s="72"/>
      <c r="BF18" s="72"/>
      <c r="BG18" s="71"/>
      <c r="BH18" s="72">
        <v>3</v>
      </c>
      <c r="BI18" s="72"/>
      <c r="BJ18" s="72"/>
      <c r="BK18" s="71"/>
      <c r="BL18" s="72">
        <v>3</v>
      </c>
      <c r="BM18" s="72"/>
      <c r="BN18" s="72"/>
      <c r="BO18" s="71"/>
      <c r="BP18" s="79"/>
    </row>
    <row r="19" spans="1:68" ht="18.75" x14ac:dyDescent="0.2">
      <c r="C19" s="64"/>
      <c r="D19" s="178" t="s">
        <v>469</v>
      </c>
      <c r="E19" s="178"/>
      <c r="F19" s="178"/>
      <c r="G19" s="178"/>
      <c r="H19" s="178"/>
      <c r="I19" s="178"/>
      <c r="J19" s="80" t="e">
        <f>SUM(#REF!)</f>
        <v>#REF!</v>
      </c>
      <c r="K19" s="81"/>
      <c r="L19" s="82">
        <f>SUM(L15:L18)</f>
        <v>3</v>
      </c>
      <c r="M19" s="83"/>
      <c r="N19" s="84"/>
      <c r="O19" s="85"/>
      <c r="P19" s="85"/>
      <c r="Q19" s="83">
        <f>SUM(Q15:Q18)</f>
        <v>0</v>
      </c>
      <c r="R19" s="83">
        <f>SUM(R15:R18)</f>
        <v>0</v>
      </c>
      <c r="S19" s="83">
        <f>SUM(S15:S18)</f>
        <v>0</v>
      </c>
      <c r="T19" s="80"/>
      <c r="U19" s="80"/>
      <c r="V19" s="86"/>
      <c r="W19" s="87"/>
      <c r="X19" s="80"/>
      <c r="Y19" s="80"/>
      <c r="Z19" s="86"/>
      <c r="AA19" s="87"/>
      <c r="AB19" s="80"/>
      <c r="AC19" s="80"/>
      <c r="AD19" s="86"/>
      <c r="AE19" s="87"/>
      <c r="AF19" s="80"/>
      <c r="AG19" s="80"/>
      <c r="AH19" s="86"/>
      <c r="AI19" s="87"/>
      <c r="AJ19" s="80"/>
      <c r="AK19" s="80"/>
      <c r="AL19" s="86"/>
      <c r="AM19" s="87"/>
      <c r="AN19" s="80"/>
      <c r="AO19" s="80"/>
      <c r="AP19" s="86"/>
      <c r="AQ19" s="87"/>
      <c r="AR19" s="80"/>
      <c r="AS19" s="80"/>
      <c r="AT19" s="86"/>
      <c r="AU19" s="87"/>
      <c r="AV19" s="80"/>
      <c r="AW19" s="80"/>
      <c r="AX19" s="86"/>
      <c r="AY19" s="87"/>
      <c r="AZ19" s="80"/>
      <c r="BA19" s="80"/>
      <c r="BB19" s="86"/>
      <c r="BC19" s="87"/>
      <c r="BD19" s="80"/>
      <c r="BE19" s="80"/>
      <c r="BF19" s="86"/>
      <c r="BG19" s="87"/>
      <c r="BH19" s="80"/>
      <c r="BI19" s="80"/>
      <c r="BJ19" s="86"/>
      <c r="BK19" s="87"/>
      <c r="BL19" s="80"/>
      <c r="BM19" s="80" t="e">
        <f>SUM(#REF!)</f>
        <v>#REF!</v>
      </c>
      <c r="BN19" s="86"/>
      <c r="BO19" s="87"/>
      <c r="BP19" s="50"/>
    </row>
    <row r="20" spans="1:68" s="69" customFormat="1" ht="38.25" x14ac:dyDescent="0.2">
      <c r="A20" s="68" t="s">
        <v>505</v>
      </c>
      <c r="B20" s="88"/>
      <c r="C20" s="70"/>
      <c r="D20" s="184" t="s">
        <v>150</v>
      </c>
      <c r="E20" s="167">
        <v>2</v>
      </c>
      <c r="F20" s="180" t="s">
        <v>606</v>
      </c>
      <c r="G20" s="71" t="s">
        <v>608</v>
      </c>
      <c r="H20" s="72" t="s">
        <v>647</v>
      </c>
      <c r="I20" s="73" t="s">
        <v>232</v>
      </c>
      <c r="J20" s="73"/>
      <c r="K20" s="73"/>
      <c r="L20" s="74"/>
      <c r="M20" s="75">
        <f t="shared" ref="M20:M36" si="0">+SUM(T20,X20,AB20,AF20,AJ20,AN20,AR20,AV20,AZ20,BD20,BH20,BL20)</f>
        <v>10</v>
      </c>
      <c r="N20" s="76" t="s">
        <v>581</v>
      </c>
      <c r="O20" s="77">
        <v>44593</v>
      </c>
      <c r="P20" s="77">
        <v>44895</v>
      </c>
      <c r="Q20" s="72">
        <f t="shared" ref="Q20:Q45" si="1">+SUM(U20,Y20,AC20,AG20,AK20,AO20,AS20,AW20,BA20,BE20,BI20,BM20)</f>
        <v>0</v>
      </c>
      <c r="R20" s="78">
        <f t="shared" ref="R20:R45" si="2">IFERROR(Q20/M20,0)</f>
        <v>0</v>
      </c>
      <c r="S20" s="72">
        <f t="shared" ref="S20:S45" si="3">Q20*L20</f>
        <v>0</v>
      </c>
      <c r="T20" s="72"/>
      <c r="U20" s="72"/>
      <c r="V20" s="73"/>
      <c r="W20" s="72"/>
      <c r="X20" s="72">
        <v>1</v>
      </c>
      <c r="Y20" s="72"/>
      <c r="Z20" s="73"/>
      <c r="AA20" s="72"/>
      <c r="AB20" s="72">
        <v>1</v>
      </c>
      <c r="AC20" s="72"/>
      <c r="AD20" s="73"/>
      <c r="AE20" s="72"/>
      <c r="AF20" s="72">
        <v>1</v>
      </c>
      <c r="AG20" s="72"/>
      <c r="AH20" s="73"/>
      <c r="AI20" s="72"/>
      <c r="AJ20" s="72">
        <v>1</v>
      </c>
      <c r="AK20" s="72"/>
      <c r="AL20" s="73"/>
      <c r="AM20" s="72"/>
      <c r="AN20" s="72">
        <v>1</v>
      </c>
      <c r="AO20" s="72"/>
      <c r="AP20" s="73"/>
      <c r="AQ20" s="72"/>
      <c r="AR20" s="72">
        <v>1</v>
      </c>
      <c r="AS20" s="72"/>
      <c r="AT20" s="73"/>
      <c r="AU20" s="72"/>
      <c r="AV20" s="72">
        <v>1</v>
      </c>
      <c r="AW20" s="72"/>
      <c r="AX20" s="73"/>
      <c r="AY20" s="72"/>
      <c r="AZ20" s="72">
        <v>1</v>
      </c>
      <c r="BA20" s="72"/>
      <c r="BB20" s="73"/>
      <c r="BC20" s="72"/>
      <c r="BD20" s="72">
        <v>1</v>
      </c>
      <c r="BE20" s="72"/>
      <c r="BF20" s="73"/>
      <c r="BG20" s="72"/>
      <c r="BH20" s="72">
        <v>1</v>
      </c>
      <c r="BI20" s="72"/>
      <c r="BJ20" s="73"/>
      <c r="BK20" s="72"/>
      <c r="BL20" s="72"/>
      <c r="BM20" s="72"/>
      <c r="BN20" s="73"/>
      <c r="BO20" s="72"/>
      <c r="BP20" s="89"/>
    </row>
    <row r="21" spans="1:68" s="69" customFormat="1" ht="38.25" x14ac:dyDescent="0.2">
      <c r="C21" s="70"/>
      <c r="D21" s="184"/>
      <c r="E21" s="167"/>
      <c r="F21" s="180"/>
      <c r="G21" s="71" t="s">
        <v>607</v>
      </c>
      <c r="H21" s="72" t="s">
        <v>646</v>
      </c>
      <c r="I21" s="73" t="s">
        <v>191</v>
      </c>
      <c r="J21" s="73"/>
      <c r="K21" s="73" t="s">
        <v>241</v>
      </c>
      <c r="L21" s="74">
        <v>1</v>
      </c>
      <c r="M21" s="75">
        <f t="shared" si="0"/>
        <v>80</v>
      </c>
      <c r="N21" s="76" t="s">
        <v>581</v>
      </c>
      <c r="O21" s="77">
        <v>44562</v>
      </c>
      <c r="P21" s="77">
        <v>44926</v>
      </c>
      <c r="Q21" s="72">
        <f t="shared" si="1"/>
        <v>0</v>
      </c>
      <c r="R21" s="78">
        <f t="shared" si="2"/>
        <v>0</v>
      </c>
      <c r="S21" s="72">
        <f t="shared" si="3"/>
        <v>0</v>
      </c>
      <c r="T21" s="72"/>
      <c r="U21" s="72"/>
      <c r="V21" s="90"/>
      <c r="W21" s="71"/>
      <c r="X21" s="72">
        <v>8</v>
      </c>
      <c r="Y21" s="72"/>
      <c r="Z21" s="90"/>
      <c r="AA21" s="71"/>
      <c r="AB21" s="72">
        <v>8</v>
      </c>
      <c r="AC21" s="72"/>
      <c r="AD21" s="90"/>
      <c r="AE21" s="71"/>
      <c r="AF21" s="72">
        <v>8</v>
      </c>
      <c r="AG21" s="72"/>
      <c r="AH21" s="90"/>
      <c r="AI21" s="71"/>
      <c r="AJ21" s="72">
        <v>8</v>
      </c>
      <c r="AK21" s="72"/>
      <c r="AL21" s="90"/>
      <c r="AM21" s="71"/>
      <c r="AN21" s="72">
        <v>8</v>
      </c>
      <c r="AO21" s="72"/>
      <c r="AP21" s="90"/>
      <c r="AQ21" s="71"/>
      <c r="AR21" s="72">
        <v>8</v>
      </c>
      <c r="AS21" s="72"/>
      <c r="AT21" s="90"/>
      <c r="AU21" s="71"/>
      <c r="AV21" s="72">
        <v>8</v>
      </c>
      <c r="AW21" s="72"/>
      <c r="AX21" s="90"/>
      <c r="AY21" s="71"/>
      <c r="AZ21" s="72">
        <v>8</v>
      </c>
      <c r="BA21" s="72"/>
      <c r="BB21" s="90"/>
      <c r="BC21" s="71"/>
      <c r="BD21" s="72">
        <v>8</v>
      </c>
      <c r="BE21" s="72"/>
      <c r="BF21" s="90"/>
      <c r="BG21" s="71"/>
      <c r="BH21" s="72">
        <v>8</v>
      </c>
      <c r="BI21" s="72"/>
      <c r="BJ21" s="90"/>
      <c r="BK21" s="71"/>
      <c r="BL21" s="72"/>
      <c r="BM21" s="72"/>
      <c r="BN21" s="90"/>
      <c r="BO21" s="71"/>
      <c r="BP21" s="79"/>
    </row>
    <row r="22" spans="1:68" s="69" customFormat="1" ht="38.25" x14ac:dyDescent="0.2">
      <c r="C22" s="70"/>
      <c r="D22" s="184"/>
      <c r="E22" s="167"/>
      <c r="F22" s="180"/>
      <c r="G22" s="71" t="s">
        <v>604</v>
      </c>
      <c r="H22" s="72" t="s">
        <v>648</v>
      </c>
      <c r="I22" s="73"/>
      <c r="J22" s="73"/>
      <c r="K22" s="73"/>
      <c r="L22" s="74"/>
      <c r="M22" s="75">
        <f t="shared" si="0"/>
        <v>1</v>
      </c>
      <c r="N22" s="76" t="s">
        <v>581</v>
      </c>
      <c r="O22" s="77">
        <v>44835</v>
      </c>
      <c r="P22" s="77">
        <v>44926</v>
      </c>
      <c r="Q22" s="72">
        <f t="shared" si="1"/>
        <v>0</v>
      </c>
      <c r="R22" s="78">
        <f t="shared" si="2"/>
        <v>0</v>
      </c>
      <c r="S22" s="72">
        <f t="shared" si="3"/>
        <v>0</v>
      </c>
      <c r="T22" s="72"/>
      <c r="U22" s="72"/>
      <c r="V22" s="90"/>
      <c r="W22" s="71"/>
      <c r="X22" s="72"/>
      <c r="Y22" s="72"/>
      <c r="Z22" s="90"/>
      <c r="AA22" s="71"/>
      <c r="AB22" s="72"/>
      <c r="AC22" s="72"/>
      <c r="AD22" s="90"/>
      <c r="AE22" s="71"/>
      <c r="AF22" s="72"/>
      <c r="AG22" s="72"/>
      <c r="AH22" s="90"/>
      <c r="AI22" s="71"/>
      <c r="AJ22" s="72"/>
      <c r="AK22" s="72"/>
      <c r="AL22" s="90"/>
      <c r="AM22" s="71"/>
      <c r="AN22" s="72"/>
      <c r="AO22" s="72"/>
      <c r="AP22" s="90"/>
      <c r="AQ22" s="71"/>
      <c r="AR22" s="72"/>
      <c r="AS22" s="72"/>
      <c r="AT22" s="90"/>
      <c r="AU22" s="71"/>
      <c r="AV22" s="72"/>
      <c r="AW22" s="72"/>
      <c r="AX22" s="90"/>
      <c r="AY22" s="71"/>
      <c r="AZ22" s="72"/>
      <c r="BA22" s="72"/>
      <c r="BB22" s="90"/>
      <c r="BC22" s="71"/>
      <c r="BD22" s="72"/>
      <c r="BE22" s="72"/>
      <c r="BF22" s="90"/>
      <c r="BG22" s="71"/>
      <c r="BH22" s="72"/>
      <c r="BI22" s="72"/>
      <c r="BJ22" s="90"/>
      <c r="BK22" s="71"/>
      <c r="BL22" s="72">
        <v>1</v>
      </c>
      <c r="BM22" s="72"/>
      <c r="BN22" s="90"/>
      <c r="BO22" s="71"/>
      <c r="BP22" s="79"/>
    </row>
    <row r="23" spans="1:68" s="69" customFormat="1" ht="38.25" x14ac:dyDescent="0.2">
      <c r="C23" s="70"/>
      <c r="D23" s="184"/>
      <c r="E23" s="167"/>
      <c r="F23" s="180"/>
      <c r="G23" s="71" t="s">
        <v>605</v>
      </c>
      <c r="H23" s="72" t="s">
        <v>645</v>
      </c>
      <c r="I23" s="73"/>
      <c r="J23" s="73"/>
      <c r="K23" s="73" t="s">
        <v>241</v>
      </c>
      <c r="L23" s="74">
        <v>1</v>
      </c>
      <c r="M23" s="75">
        <f t="shared" si="0"/>
        <v>800</v>
      </c>
      <c r="N23" s="76" t="s">
        <v>581</v>
      </c>
      <c r="O23" s="77">
        <v>44593</v>
      </c>
      <c r="P23" s="77">
        <v>44895</v>
      </c>
      <c r="Q23" s="72">
        <f t="shared" si="1"/>
        <v>0</v>
      </c>
      <c r="R23" s="78">
        <f t="shared" si="2"/>
        <v>0</v>
      </c>
      <c r="S23" s="72">
        <f t="shared" si="3"/>
        <v>0</v>
      </c>
      <c r="T23" s="72"/>
      <c r="U23" s="72"/>
      <c r="V23" s="90"/>
      <c r="W23" s="71"/>
      <c r="X23" s="72">
        <v>80</v>
      </c>
      <c r="Y23" s="72"/>
      <c r="Z23" s="90"/>
      <c r="AA23" s="71"/>
      <c r="AB23" s="72">
        <v>80</v>
      </c>
      <c r="AC23" s="72"/>
      <c r="AD23" s="72"/>
      <c r="AE23" s="72"/>
      <c r="AF23" s="72">
        <v>80</v>
      </c>
      <c r="AG23" s="72"/>
      <c r="AH23" s="72"/>
      <c r="AI23" s="72"/>
      <c r="AJ23" s="72">
        <v>80</v>
      </c>
      <c r="AK23" s="72"/>
      <c r="AL23" s="72"/>
      <c r="AM23" s="72"/>
      <c r="AN23" s="72">
        <v>80</v>
      </c>
      <c r="AO23" s="72"/>
      <c r="AP23" s="72"/>
      <c r="AQ23" s="72"/>
      <c r="AR23" s="72">
        <v>80</v>
      </c>
      <c r="AS23" s="72"/>
      <c r="AT23" s="72"/>
      <c r="AU23" s="72"/>
      <c r="AV23" s="72">
        <v>80</v>
      </c>
      <c r="AW23" s="72"/>
      <c r="AX23" s="72"/>
      <c r="AY23" s="72"/>
      <c r="AZ23" s="72">
        <v>80</v>
      </c>
      <c r="BA23" s="72"/>
      <c r="BB23" s="72"/>
      <c r="BC23" s="72"/>
      <c r="BD23" s="72">
        <v>80</v>
      </c>
      <c r="BE23" s="72"/>
      <c r="BF23" s="72"/>
      <c r="BG23" s="72"/>
      <c r="BH23" s="72">
        <v>80</v>
      </c>
      <c r="BI23" s="72"/>
      <c r="BJ23" s="90"/>
      <c r="BK23" s="71"/>
      <c r="BL23" s="72"/>
      <c r="BM23" s="72"/>
      <c r="BN23" s="90"/>
      <c r="BO23" s="71"/>
      <c r="BP23" s="79"/>
    </row>
    <row r="24" spans="1:68" s="69" customFormat="1" ht="51" x14ac:dyDescent="0.2">
      <c r="C24" s="70"/>
      <c r="D24" s="184"/>
      <c r="E24" s="167"/>
      <c r="F24" s="180"/>
      <c r="G24" s="71" t="s">
        <v>609</v>
      </c>
      <c r="H24" s="72" t="s">
        <v>644</v>
      </c>
      <c r="I24" s="73" t="s">
        <v>191</v>
      </c>
      <c r="J24" s="73"/>
      <c r="K24" s="73"/>
      <c r="L24" s="74"/>
      <c r="M24" s="75">
        <f t="shared" si="0"/>
        <v>240</v>
      </c>
      <c r="N24" s="76" t="s">
        <v>581</v>
      </c>
      <c r="O24" s="77">
        <v>44593</v>
      </c>
      <c r="P24" s="77">
        <v>44895</v>
      </c>
      <c r="Q24" s="72">
        <f t="shared" si="1"/>
        <v>0</v>
      </c>
      <c r="R24" s="78">
        <f t="shared" si="2"/>
        <v>0</v>
      </c>
      <c r="S24" s="72">
        <f t="shared" si="3"/>
        <v>0</v>
      </c>
      <c r="T24" s="72"/>
      <c r="U24" s="72"/>
      <c r="V24" s="90"/>
      <c r="W24" s="71"/>
      <c r="X24" s="72">
        <v>24</v>
      </c>
      <c r="Y24" s="72"/>
      <c r="Z24" s="90"/>
      <c r="AA24" s="71"/>
      <c r="AB24" s="72">
        <v>24</v>
      </c>
      <c r="AC24" s="72"/>
      <c r="AD24" s="72"/>
      <c r="AE24" s="72"/>
      <c r="AF24" s="72">
        <v>24</v>
      </c>
      <c r="AG24" s="72"/>
      <c r="AH24" s="72"/>
      <c r="AI24" s="72"/>
      <c r="AJ24" s="72">
        <v>24</v>
      </c>
      <c r="AK24" s="72"/>
      <c r="AL24" s="72"/>
      <c r="AM24" s="72"/>
      <c r="AN24" s="72">
        <v>24</v>
      </c>
      <c r="AO24" s="72"/>
      <c r="AP24" s="72"/>
      <c r="AQ24" s="72"/>
      <c r="AR24" s="72">
        <v>24</v>
      </c>
      <c r="AS24" s="72"/>
      <c r="AT24" s="72"/>
      <c r="AU24" s="72"/>
      <c r="AV24" s="72">
        <v>24</v>
      </c>
      <c r="AW24" s="72"/>
      <c r="AX24" s="72"/>
      <c r="AY24" s="72"/>
      <c r="AZ24" s="72">
        <v>24</v>
      </c>
      <c r="BA24" s="72"/>
      <c r="BB24" s="72"/>
      <c r="BC24" s="72"/>
      <c r="BD24" s="72">
        <v>24</v>
      </c>
      <c r="BE24" s="72"/>
      <c r="BF24" s="72"/>
      <c r="BG24" s="72"/>
      <c r="BH24" s="72">
        <v>24</v>
      </c>
      <c r="BI24" s="72"/>
      <c r="BJ24" s="90"/>
      <c r="BK24" s="71"/>
      <c r="BL24" s="72"/>
      <c r="BM24" s="72"/>
      <c r="BN24" s="90"/>
      <c r="BO24" s="71"/>
      <c r="BP24" s="79"/>
    </row>
    <row r="25" spans="1:68" s="69" customFormat="1" ht="38.25" x14ac:dyDescent="0.2">
      <c r="C25" s="70"/>
      <c r="D25" s="179" t="s">
        <v>150</v>
      </c>
      <c r="E25" s="157">
        <v>4</v>
      </c>
      <c r="F25" s="158" t="s">
        <v>611</v>
      </c>
      <c r="G25" s="71" t="s">
        <v>613</v>
      </c>
      <c r="H25" s="72" t="s">
        <v>650</v>
      </c>
      <c r="I25" s="73" t="s">
        <v>232</v>
      </c>
      <c r="J25" s="72"/>
      <c r="K25" s="73"/>
      <c r="L25" s="74"/>
      <c r="M25" s="75">
        <f t="shared" si="0"/>
        <v>1</v>
      </c>
      <c r="N25" s="76" t="s">
        <v>581</v>
      </c>
      <c r="O25" s="77">
        <v>44593</v>
      </c>
      <c r="P25" s="77">
        <v>44865</v>
      </c>
      <c r="Q25" s="72">
        <f t="shared" si="1"/>
        <v>0</v>
      </c>
      <c r="R25" s="78">
        <f t="shared" si="2"/>
        <v>0</v>
      </c>
      <c r="S25" s="72">
        <f t="shared" si="3"/>
        <v>0</v>
      </c>
      <c r="T25" s="72"/>
      <c r="U25" s="72"/>
      <c r="V25" s="73"/>
      <c r="W25" s="71"/>
      <c r="X25" s="72"/>
      <c r="Y25" s="72"/>
      <c r="Z25" s="73"/>
      <c r="AA25" s="71"/>
      <c r="AB25" s="72"/>
      <c r="AC25" s="72"/>
      <c r="AD25" s="73"/>
      <c r="AE25" s="71"/>
      <c r="AF25" s="72"/>
      <c r="AG25" s="72"/>
      <c r="AH25" s="73"/>
      <c r="AI25" s="71"/>
      <c r="AJ25" s="72"/>
      <c r="AK25" s="72"/>
      <c r="AL25" s="73"/>
      <c r="AM25" s="71"/>
      <c r="AN25" s="72"/>
      <c r="AO25" s="72"/>
      <c r="AP25" s="73"/>
      <c r="AQ25" s="71"/>
      <c r="AR25" s="72"/>
      <c r="AS25" s="72"/>
      <c r="AT25" s="73"/>
      <c r="AU25" s="71"/>
      <c r="AV25" s="72"/>
      <c r="AW25" s="72"/>
      <c r="AX25" s="73"/>
      <c r="AY25" s="71"/>
      <c r="AZ25" s="72"/>
      <c r="BA25" s="72"/>
      <c r="BB25" s="73"/>
      <c r="BC25" s="71"/>
      <c r="BD25" s="72">
        <v>1</v>
      </c>
      <c r="BE25" s="72"/>
      <c r="BF25" s="73"/>
      <c r="BG25" s="71"/>
      <c r="BH25" s="72"/>
      <c r="BI25" s="72"/>
      <c r="BJ25" s="73"/>
      <c r="BK25" s="71"/>
      <c r="BL25" s="72"/>
      <c r="BM25" s="72"/>
      <c r="BN25" s="73"/>
      <c r="BO25" s="71"/>
      <c r="BP25" s="79"/>
    </row>
    <row r="26" spans="1:68" s="69" customFormat="1" ht="38.25" x14ac:dyDescent="0.2">
      <c r="C26" s="70"/>
      <c r="D26" s="179"/>
      <c r="E26" s="157"/>
      <c r="F26" s="158"/>
      <c r="G26" s="71" t="s">
        <v>612</v>
      </c>
      <c r="H26" s="72" t="s">
        <v>651</v>
      </c>
      <c r="I26" s="73" t="s">
        <v>232</v>
      </c>
      <c r="J26" s="72"/>
      <c r="K26" s="73"/>
      <c r="L26" s="74"/>
      <c r="M26" s="75">
        <f t="shared" si="0"/>
        <v>1</v>
      </c>
      <c r="N26" s="76" t="s">
        <v>581</v>
      </c>
      <c r="O26" s="77">
        <v>44593</v>
      </c>
      <c r="P26" s="77">
        <v>44804</v>
      </c>
      <c r="Q26" s="72">
        <f t="shared" si="1"/>
        <v>0</v>
      </c>
      <c r="R26" s="78">
        <f t="shared" si="2"/>
        <v>0</v>
      </c>
      <c r="S26" s="72">
        <f t="shared" si="3"/>
        <v>0</v>
      </c>
      <c r="T26" s="72"/>
      <c r="U26" s="72"/>
      <c r="V26" s="73"/>
      <c r="W26" s="71"/>
      <c r="X26" s="72"/>
      <c r="Y26" s="72"/>
      <c r="Z26" s="73"/>
      <c r="AA26" s="71"/>
      <c r="AB26" s="72"/>
      <c r="AC26" s="72"/>
      <c r="AD26" s="73"/>
      <c r="AE26" s="71"/>
      <c r="AF26" s="72"/>
      <c r="AG26" s="72"/>
      <c r="AH26" s="73"/>
      <c r="AI26" s="71"/>
      <c r="AJ26" s="72"/>
      <c r="AK26" s="72"/>
      <c r="AL26" s="73"/>
      <c r="AM26" s="71"/>
      <c r="AN26" s="72"/>
      <c r="AO26" s="72"/>
      <c r="AP26" s="73"/>
      <c r="AQ26" s="71"/>
      <c r="AR26" s="72"/>
      <c r="AS26" s="72"/>
      <c r="AT26" s="73"/>
      <c r="AU26" s="71"/>
      <c r="AV26" s="72"/>
      <c r="AW26" s="72"/>
      <c r="AX26" s="73"/>
      <c r="AY26" s="71"/>
      <c r="AZ26" s="72">
        <v>1</v>
      </c>
      <c r="BA26" s="72"/>
      <c r="BB26" s="73"/>
      <c r="BC26" s="71"/>
      <c r="BD26" s="72"/>
      <c r="BE26" s="72"/>
      <c r="BF26" s="73"/>
      <c r="BG26" s="71"/>
      <c r="BH26" s="72"/>
      <c r="BI26" s="72"/>
      <c r="BJ26" s="73"/>
      <c r="BK26" s="71"/>
      <c r="BL26" s="72"/>
      <c r="BM26" s="72"/>
      <c r="BN26" s="73"/>
      <c r="BO26" s="71"/>
      <c r="BP26" s="79"/>
    </row>
    <row r="27" spans="1:68" s="69" customFormat="1" ht="38.25" x14ac:dyDescent="0.2">
      <c r="C27" s="70"/>
      <c r="D27" s="179"/>
      <c r="E27" s="157"/>
      <c r="F27" s="158"/>
      <c r="G27" s="71" t="s">
        <v>527</v>
      </c>
      <c r="H27" s="72" t="s">
        <v>652</v>
      </c>
      <c r="I27" s="73" t="s">
        <v>232</v>
      </c>
      <c r="J27" s="72"/>
      <c r="K27" s="73"/>
      <c r="L27" s="74"/>
      <c r="M27" s="75">
        <f t="shared" si="0"/>
        <v>1</v>
      </c>
      <c r="N27" s="76" t="s">
        <v>581</v>
      </c>
      <c r="O27" s="77">
        <v>44593</v>
      </c>
      <c r="P27" s="77">
        <v>44742</v>
      </c>
      <c r="Q27" s="72">
        <f t="shared" si="1"/>
        <v>0</v>
      </c>
      <c r="R27" s="78">
        <f t="shared" si="2"/>
        <v>0</v>
      </c>
      <c r="S27" s="72">
        <f t="shared" si="3"/>
        <v>0</v>
      </c>
      <c r="T27" s="72"/>
      <c r="U27" s="72"/>
      <c r="V27" s="90"/>
      <c r="W27" s="71"/>
      <c r="X27" s="72"/>
      <c r="Y27" s="72"/>
      <c r="Z27" s="73"/>
      <c r="AA27" s="71"/>
      <c r="AB27" s="72"/>
      <c r="AC27" s="72"/>
      <c r="AD27" s="73"/>
      <c r="AE27" s="71"/>
      <c r="AF27" s="72"/>
      <c r="AG27" s="72"/>
      <c r="AH27" s="73"/>
      <c r="AI27" s="71"/>
      <c r="AJ27" s="72"/>
      <c r="AK27" s="72"/>
      <c r="AL27" s="73"/>
      <c r="AM27" s="71"/>
      <c r="AN27" s="72">
        <v>1</v>
      </c>
      <c r="AO27" s="72"/>
      <c r="AP27" s="73"/>
      <c r="AQ27" s="71"/>
      <c r="AR27" s="72"/>
      <c r="AS27" s="72"/>
      <c r="AT27" s="73"/>
      <c r="AU27" s="71"/>
      <c r="AV27" s="72"/>
      <c r="AW27" s="72"/>
      <c r="AX27" s="73"/>
      <c r="AY27" s="71"/>
      <c r="AZ27" s="72"/>
      <c r="BA27" s="72"/>
      <c r="BB27" s="73"/>
      <c r="BC27" s="71"/>
      <c r="BD27" s="72"/>
      <c r="BE27" s="72"/>
      <c r="BF27" s="73"/>
      <c r="BG27" s="71"/>
      <c r="BH27" s="72"/>
      <c r="BI27" s="72"/>
      <c r="BJ27" s="73"/>
      <c r="BK27" s="71"/>
      <c r="BL27" s="72"/>
      <c r="BM27" s="72"/>
      <c r="BN27" s="73"/>
      <c r="BO27" s="71"/>
      <c r="BP27" s="79"/>
    </row>
    <row r="28" spans="1:68" s="69" customFormat="1" ht="36" x14ac:dyDescent="0.2">
      <c r="C28" s="70"/>
      <c r="D28" s="179"/>
      <c r="E28" s="157"/>
      <c r="F28" s="158"/>
      <c r="G28" s="71" t="s">
        <v>614</v>
      </c>
      <c r="H28" s="72" t="s">
        <v>653</v>
      </c>
      <c r="I28" s="73"/>
      <c r="J28" s="72"/>
      <c r="K28" s="73"/>
      <c r="L28" s="74"/>
      <c r="M28" s="75">
        <f t="shared" si="0"/>
        <v>1</v>
      </c>
      <c r="N28" s="76" t="s">
        <v>581</v>
      </c>
      <c r="O28" s="77">
        <v>44593</v>
      </c>
      <c r="P28" s="77">
        <v>44804</v>
      </c>
      <c r="Q28" s="72">
        <f t="shared" si="1"/>
        <v>0</v>
      </c>
      <c r="R28" s="78">
        <f t="shared" si="2"/>
        <v>0</v>
      </c>
      <c r="S28" s="72">
        <f t="shared" si="3"/>
        <v>0</v>
      </c>
      <c r="T28" s="72"/>
      <c r="U28" s="72"/>
      <c r="V28" s="90"/>
      <c r="W28" s="71"/>
      <c r="X28" s="72"/>
      <c r="Y28" s="72"/>
      <c r="Z28" s="73"/>
      <c r="AA28" s="71"/>
      <c r="AB28" s="72"/>
      <c r="AC28" s="72"/>
      <c r="AD28" s="73"/>
      <c r="AE28" s="71"/>
      <c r="AF28" s="72"/>
      <c r="AG28" s="72"/>
      <c r="AH28" s="73"/>
      <c r="AI28" s="71"/>
      <c r="AJ28" s="72"/>
      <c r="AK28" s="72"/>
      <c r="AL28" s="73"/>
      <c r="AM28" s="71"/>
      <c r="AN28" s="72"/>
      <c r="AO28" s="72"/>
      <c r="AP28" s="73"/>
      <c r="AQ28" s="71"/>
      <c r="AR28" s="72"/>
      <c r="AS28" s="72"/>
      <c r="AT28" s="73"/>
      <c r="AU28" s="71"/>
      <c r="AV28" s="72">
        <v>1</v>
      </c>
      <c r="AW28" s="72"/>
      <c r="AX28" s="73"/>
      <c r="AY28" s="71"/>
      <c r="AZ28" s="72"/>
      <c r="BA28" s="72"/>
      <c r="BB28" s="73"/>
      <c r="BC28" s="71"/>
      <c r="BD28" s="72"/>
      <c r="BE28" s="72"/>
      <c r="BF28" s="73"/>
      <c r="BG28" s="71"/>
      <c r="BH28" s="72"/>
      <c r="BI28" s="72"/>
      <c r="BJ28" s="73"/>
      <c r="BK28" s="71"/>
      <c r="BL28" s="72"/>
      <c r="BM28" s="72"/>
      <c r="BN28" s="73"/>
      <c r="BO28" s="71"/>
      <c r="BP28" s="79"/>
    </row>
    <row r="29" spans="1:68" s="69" customFormat="1" ht="38.25" x14ac:dyDescent="0.2">
      <c r="C29" s="70"/>
      <c r="D29" s="179"/>
      <c r="E29" s="157"/>
      <c r="F29" s="158"/>
      <c r="G29" s="71" t="s">
        <v>528</v>
      </c>
      <c r="H29" s="72" t="s">
        <v>654</v>
      </c>
      <c r="I29" s="73" t="s">
        <v>191</v>
      </c>
      <c r="J29" s="72"/>
      <c r="K29" s="73" t="s">
        <v>241</v>
      </c>
      <c r="L29" s="74">
        <v>1</v>
      </c>
      <c r="M29" s="75">
        <f t="shared" si="0"/>
        <v>1</v>
      </c>
      <c r="N29" s="76" t="s">
        <v>581</v>
      </c>
      <c r="O29" s="77">
        <v>44593</v>
      </c>
      <c r="P29" s="77">
        <v>44865</v>
      </c>
      <c r="Q29" s="72">
        <f t="shared" si="1"/>
        <v>0</v>
      </c>
      <c r="R29" s="78">
        <f t="shared" si="2"/>
        <v>0</v>
      </c>
      <c r="S29" s="72">
        <f t="shared" si="3"/>
        <v>0</v>
      </c>
      <c r="T29" s="72"/>
      <c r="U29" s="72"/>
      <c r="V29" s="90"/>
      <c r="W29" s="71"/>
      <c r="X29" s="72"/>
      <c r="Y29" s="72"/>
      <c r="Z29" s="73"/>
      <c r="AA29" s="71"/>
      <c r="AB29" s="72"/>
      <c r="AC29" s="72"/>
      <c r="AD29" s="73"/>
      <c r="AE29" s="71"/>
      <c r="AF29" s="72"/>
      <c r="AG29" s="72"/>
      <c r="AH29" s="73"/>
      <c r="AI29" s="71"/>
      <c r="AJ29" s="72"/>
      <c r="AK29" s="72"/>
      <c r="AL29" s="73"/>
      <c r="AM29" s="71"/>
      <c r="AN29" s="72"/>
      <c r="AO29" s="72"/>
      <c r="AP29" s="73"/>
      <c r="AQ29" s="71"/>
      <c r="AR29" s="72"/>
      <c r="AS29" s="72"/>
      <c r="AT29" s="73"/>
      <c r="AU29" s="71"/>
      <c r="AV29" s="72"/>
      <c r="AW29" s="72"/>
      <c r="AX29" s="73"/>
      <c r="AY29" s="71"/>
      <c r="AZ29" s="72"/>
      <c r="BA29" s="72"/>
      <c r="BB29" s="73"/>
      <c r="BC29" s="71"/>
      <c r="BD29" s="72">
        <v>1</v>
      </c>
      <c r="BE29" s="72"/>
      <c r="BF29" s="73"/>
      <c r="BG29" s="71"/>
      <c r="BH29" s="72"/>
      <c r="BI29" s="72"/>
      <c r="BJ29" s="73"/>
      <c r="BK29" s="71"/>
      <c r="BL29" s="72"/>
      <c r="BM29" s="72"/>
      <c r="BN29" s="73"/>
      <c r="BO29" s="71"/>
      <c r="BP29" s="79"/>
    </row>
    <row r="30" spans="1:68" s="69" customFormat="1" ht="36" x14ac:dyDescent="0.2">
      <c r="C30" s="70"/>
      <c r="D30" s="179"/>
      <c r="E30" s="157"/>
      <c r="F30" s="158"/>
      <c r="G30" s="71" t="s">
        <v>615</v>
      </c>
      <c r="H30" s="72" t="s">
        <v>655</v>
      </c>
      <c r="I30" s="73" t="s">
        <v>191</v>
      </c>
      <c r="J30" s="72"/>
      <c r="K30" s="73"/>
      <c r="L30" s="74"/>
      <c r="M30" s="75">
        <f t="shared" si="0"/>
        <v>1</v>
      </c>
      <c r="N30" s="76" t="s">
        <v>581</v>
      </c>
      <c r="O30" s="77">
        <v>44805</v>
      </c>
      <c r="P30" s="77">
        <v>44926</v>
      </c>
      <c r="Q30" s="72">
        <f t="shared" si="1"/>
        <v>0</v>
      </c>
      <c r="R30" s="78">
        <f t="shared" si="2"/>
        <v>0</v>
      </c>
      <c r="S30" s="72">
        <f t="shared" si="3"/>
        <v>0</v>
      </c>
      <c r="T30" s="72"/>
      <c r="U30" s="72"/>
      <c r="V30" s="90"/>
      <c r="W30" s="71"/>
      <c r="X30" s="72"/>
      <c r="Y30" s="72"/>
      <c r="Z30" s="73"/>
      <c r="AA30" s="71"/>
      <c r="AB30" s="72"/>
      <c r="AC30" s="72"/>
      <c r="AD30" s="73"/>
      <c r="AE30" s="71"/>
      <c r="AF30" s="72"/>
      <c r="AG30" s="72"/>
      <c r="AH30" s="73"/>
      <c r="AI30" s="71"/>
      <c r="AJ30" s="72"/>
      <c r="AK30" s="72"/>
      <c r="AL30" s="73"/>
      <c r="AM30" s="71"/>
      <c r="AN30" s="72"/>
      <c r="AO30" s="72"/>
      <c r="AP30" s="73"/>
      <c r="AQ30" s="71"/>
      <c r="AR30" s="72"/>
      <c r="AS30" s="72"/>
      <c r="AT30" s="73"/>
      <c r="AU30" s="71"/>
      <c r="AV30" s="72"/>
      <c r="AW30" s="72"/>
      <c r="AX30" s="73"/>
      <c r="AY30" s="71"/>
      <c r="AZ30" s="72"/>
      <c r="BA30" s="72"/>
      <c r="BB30" s="73"/>
      <c r="BC30" s="71"/>
      <c r="BD30" s="72"/>
      <c r="BE30" s="72"/>
      <c r="BF30" s="73"/>
      <c r="BG30" s="71"/>
      <c r="BH30" s="72"/>
      <c r="BI30" s="72"/>
      <c r="BJ30" s="73"/>
      <c r="BK30" s="71"/>
      <c r="BL30" s="72">
        <v>1</v>
      </c>
      <c r="BM30" s="72"/>
      <c r="BN30" s="73"/>
      <c r="BO30" s="71"/>
      <c r="BP30" s="79"/>
    </row>
    <row r="31" spans="1:68" s="69" customFormat="1" ht="38.25" x14ac:dyDescent="0.2">
      <c r="C31" s="70"/>
      <c r="D31" s="184" t="s">
        <v>150</v>
      </c>
      <c r="E31" s="167">
        <v>7</v>
      </c>
      <c r="F31" s="180" t="s">
        <v>532</v>
      </c>
      <c r="G31" s="71" t="s">
        <v>529</v>
      </c>
      <c r="H31" s="72" t="s">
        <v>665</v>
      </c>
      <c r="I31" s="73" t="s">
        <v>232</v>
      </c>
      <c r="J31" s="72"/>
      <c r="K31" s="73"/>
      <c r="L31" s="74"/>
      <c r="M31" s="75">
        <f t="shared" si="0"/>
        <v>1</v>
      </c>
      <c r="N31" s="76" t="s">
        <v>581</v>
      </c>
      <c r="O31" s="77">
        <v>44593</v>
      </c>
      <c r="P31" s="77">
        <v>44681</v>
      </c>
      <c r="Q31" s="72">
        <f t="shared" si="1"/>
        <v>0</v>
      </c>
      <c r="R31" s="78">
        <f t="shared" si="2"/>
        <v>0</v>
      </c>
      <c r="S31" s="72">
        <f t="shared" si="3"/>
        <v>0</v>
      </c>
      <c r="T31" s="72"/>
      <c r="U31" s="72"/>
      <c r="V31" s="73"/>
      <c r="W31" s="71"/>
      <c r="X31" s="72"/>
      <c r="Y31" s="72"/>
      <c r="Z31" s="73"/>
      <c r="AA31" s="71"/>
      <c r="AB31" s="72"/>
      <c r="AC31" s="72"/>
      <c r="AD31" s="73"/>
      <c r="AE31" s="71"/>
      <c r="AF31" s="72">
        <v>1</v>
      </c>
      <c r="AG31" s="72"/>
      <c r="AH31" s="73"/>
      <c r="AI31" s="71"/>
      <c r="AJ31" s="72"/>
      <c r="AK31" s="72"/>
      <c r="AL31" s="73"/>
      <c r="AM31" s="71"/>
      <c r="AN31" s="72"/>
      <c r="AO31" s="72"/>
      <c r="AP31" s="73"/>
      <c r="AQ31" s="71"/>
      <c r="AR31" s="72"/>
      <c r="AS31" s="72"/>
      <c r="AT31" s="73"/>
      <c r="AU31" s="71"/>
      <c r="AV31" s="72"/>
      <c r="AW31" s="72"/>
      <c r="AX31" s="73"/>
      <c r="AY31" s="71"/>
      <c r="AZ31" s="72"/>
      <c r="BA31" s="72"/>
      <c r="BB31" s="73"/>
      <c r="BC31" s="71"/>
      <c r="BD31" s="72"/>
      <c r="BE31" s="72"/>
      <c r="BF31" s="73"/>
      <c r="BG31" s="71"/>
      <c r="BH31" s="72"/>
      <c r="BI31" s="72"/>
      <c r="BJ31" s="73"/>
      <c r="BK31" s="71"/>
      <c r="BL31" s="72"/>
      <c r="BM31" s="72"/>
      <c r="BN31" s="73"/>
      <c r="BO31" s="71"/>
      <c r="BP31" s="79"/>
    </row>
    <row r="32" spans="1:68" s="69" customFormat="1" ht="63.75" x14ac:dyDescent="0.2">
      <c r="C32" s="70"/>
      <c r="D32" s="184"/>
      <c r="E32" s="167"/>
      <c r="F32" s="180"/>
      <c r="G32" s="71" t="s">
        <v>530</v>
      </c>
      <c r="H32" s="72" t="s">
        <v>666</v>
      </c>
      <c r="I32" s="73" t="s">
        <v>191</v>
      </c>
      <c r="J32" s="72"/>
      <c r="K32" s="73" t="s">
        <v>241</v>
      </c>
      <c r="L32" s="74">
        <v>1</v>
      </c>
      <c r="M32" s="75">
        <f t="shared" si="0"/>
        <v>1</v>
      </c>
      <c r="N32" s="76" t="s">
        <v>581</v>
      </c>
      <c r="O32" s="77">
        <v>44593</v>
      </c>
      <c r="P32" s="77">
        <v>44925</v>
      </c>
      <c r="Q32" s="72">
        <f t="shared" si="1"/>
        <v>0</v>
      </c>
      <c r="R32" s="78">
        <f t="shared" si="2"/>
        <v>0</v>
      </c>
      <c r="S32" s="72">
        <f t="shared" si="3"/>
        <v>0</v>
      </c>
      <c r="T32" s="72"/>
      <c r="U32" s="72"/>
      <c r="V32" s="90"/>
      <c r="W32" s="71"/>
      <c r="X32" s="72"/>
      <c r="Y32" s="72"/>
      <c r="Z32" s="73"/>
      <c r="AA32" s="71"/>
      <c r="AB32" s="72"/>
      <c r="AC32" s="72"/>
      <c r="AD32" s="73"/>
      <c r="AE32" s="71"/>
      <c r="AF32" s="72"/>
      <c r="AG32" s="72"/>
      <c r="AH32" s="73"/>
      <c r="AI32" s="71"/>
      <c r="AJ32" s="72"/>
      <c r="AK32" s="72"/>
      <c r="AL32" s="73"/>
      <c r="AM32" s="71"/>
      <c r="AN32" s="72"/>
      <c r="AO32" s="72"/>
      <c r="AP32" s="73"/>
      <c r="AQ32" s="71"/>
      <c r="AR32" s="72"/>
      <c r="AS32" s="72"/>
      <c r="AT32" s="73"/>
      <c r="AU32" s="71"/>
      <c r="AV32" s="72"/>
      <c r="AW32" s="72"/>
      <c r="AX32" s="73"/>
      <c r="AY32" s="71"/>
      <c r="AZ32" s="72"/>
      <c r="BA32" s="72"/>
      <c r="BB32" s="73"/>
      <c r="BC32" s="71"/>
      <c r="BD32" s="72"/>
      <c r="BE32" s="72"/>
      <c r="BF32" s="73"/>
      <c r="BG32" s="71"/>
      <c r="BH32" s="72"/>
      <c r="BI32" s="72"/>
      <c r="BJ32" s="73"/>
      <c r="BK32" s="71"/>
      <c r="BL32" s="72">
        <v>1</v>
      </c>
      <c r="BM32" s="72"/>
      <c r="BN32" s="73"/>
      <c r="BO32" s="71"/>
      <c r="BP32" s="79"/>
    </row>
    <row r="33" spans="3:68" s="69" customFormat="1" ht="36" x14ac:dyDescent="0.2">
      <c r="C33" s="70"/>
      <c r="D33" s="184"/>
      <c r="E33" s="167"/>
      <c r="F33" s="180"/>
      <c r="G33" s="71" t="s">
        <v>616</v>
      </c>
      <c r="H33" s="72" t="s">
        <v>667</v>
      </c>
      <c r="I33" s="73"/>
      <c r="J33" s="72"/>
      <c r="K33" s="73"/>
      <c r="L33" s="74"/>
      <c r="M33" s="75">
        <f t="shared" si="0"/>
        <v>1</v>
      </c>
      <c r="N33" s="76" t="s">
        <v>581</v>
      </c>
      <c r="O33" s="77">
        <v>44835</v>
      </c>
      <c r="P33" s="77">
        <v>44925</v>
      </c>
      <c r="Q33" s="72">
        <f t="shared" si="1"/>
        <v>0</v>
      </c>
      <c r="R33" s="78">
        <f t="shared" si="2"/>
        <v>0</v>
      </c>
      <c r="S33" s="72">
        <f t="shared" si="3"/>
        <v>0</v>
      </c>
      <c r="T33" s="72"/>
      <c r="U33" s="72"/>
      <c r="V33" s="90"/>
      <c r="W33" s="71"/>
      <c r="X33" s="72"/>
      <c r="Y33" s="72"/>
      <c r="Z33" s="73"/>
      <c r="AA33" s="71"/>
      <c r="AB33" s="72"/>
      <c r="AC33" s="72"/>
      <c r="AD33" s="73"/>
      <c r="AE33" s="71"/>
      <c r="AF33" s="72"/>
      <c r="AG33" s="72"/>
      <c r="AH33" s="73"/>
      <c r="AI33" s="71"/>
      <c r="AJ33" s="72"/>
      <c r="AK33" s="72"/>
      <c r="AL33" s="73"/>
      <c r="AM33" s="71"/>
      <c r="AN33" s="72"/>
      <c r="AO33" s="72"/>
      <c r="AP33" s="73"/>
      <c r="AQ33" s="71"/>
      <c r="AR33" s="72"/>
      <c r="AS33" s="72"/>
      <c r="AT33" s="73"/>
      <c r="AU33" s="71"/>
      <c r="AV33" s="72"/>
      <c r="AW33" s="72"/>
      <c r="AX33" s="73"/>
      <c r="AY33" s="71"/>
      <c r="AZ33" s="72"/>
      <c r="BA33" s="72"/>
      <c r="BB33" s="73"/>
      <c r="BC33" s="71"/>
      <c r="BD33" s="72"/>
      <c r="BE33" s="72"/>
      <c r="BF33" s="73"/>
      <c r="BG33" s="71"/>
      <c r="BH33" s="72"/>
      <c r="BI33" s="72"/>
      <c r="BJ33" s="73"/>
      <c r="BK33" s="71"/>
      <c r="BL33" s="72">
        <v>1</v>
      </c>
      <c r="BM33" s="72"/>
      <c r="BN33" s="73"/>
      <c r="BO33" s="71"/>
      <c r="BP33" s="79"/>
    </row>
    <row r="34" spans="3:68" s="69" customFormat="1" ht="38.25" x14ac:dyDescent="0.2">
      <c r="C34" s="70"/>
      <c r="D34" s="184" t="s">
        <v>150</v>
      </c>
      <c r="E34" s="167">
        <v>8</v>
      </c>
      <c r="F34" s="180" t="s">
        <v>622</v>
      </c>
      <c r="G34" s="71" t="s">
        <v>534</v>
      </c>
      <c r="H34" s="72" t="s">
        <v>668</v>
      </c>
      <c r="I34" s="73" t="s">
        <v>232</v>
      </c>
      <c r="J34" s="72"/>
      <c r="K34" s="73"/>
      <c r="L34" s="74"/>
      <c r="M34" s="75">
        <f t="shared" si="0"/>
        <v>1</v>
      </c>
      <c r="N34" s="76" t="s">
        <v>581</v>
      </c>
      <c r="O34" s="77">
        <v>44593</v>
      </c>
      <c r="P34" s="77">
        <v>44681</v>
      </c>
      <c r="Q34" s="72">
        <f t="shared" si="1"/>
        <v>0</v>
      </c>
      <c r="R34" s="78">
        <f t="shared" si="2"/>
        <v>0</v>
      </c>
      <c r="S34" s="72">
        <f t="shared" si="3"/>
        <v>0</v>
      </c>
      <c r="T34" s="72"/>
      <c r="U34" s="72"/>
      <c r="V34" s="73"/>
      <c r="W34" s="71"/>
      <c r="X34" s="72"/>
      <c r="Y34" s="72"/>
      <c r="Z34" s="73"/>
      <c r="AA34" s="71"/>
      <c r="AB34" s="72">
        <v>1</v>
      </c>
      <c r="AC34" s="72"/>
      <c r="AD34" s="73"/>
      <c r="AE34" s="71"/>
      <c r="AF34" s="72"/>
      <c r="AG34" s="72"/>
      <c r="AH34" s="73"/>
      <c r="AI34" s="71"/>
      <c r="AJ34" s="72"/>
      <c r="AK34" s="72"/>
      <c r="AL34" s="73"/>
      <c r="AM34" s="71"/>
      <c r="AN34" s="72"/>
      <c r="AO34" s="72"/>
      <c r="AP34" s="73"/>
      <c r="AQ34" s="71"/>
      <c r="AR34" s="72"/>
      <c r="AS34" s="72"/>
      <c r="AT34" s="73"/>
      <c r="AU34" s="71"/>
      <c r="AV34" s="72"/>
      <c r="AW34" s="72"/>
      <c r="AX34" s="73"/>
      <c r="AY34" s="71"/>
      <c r="AZ34" s="72"/>
      <c r="BA34" s="72"/>
      <c r="BB34" s="73"/>
      <c r="BC34" s="71"/>
      <c r="BD34" s="72"/>
      <c r="BE34" s="72"/>
      <c r="BF34" s="73"/>
      <c r="BG34" s="71"/>
      <c r="BH34" s="72"/>
      <c r="BI34" s="72"/>
      <c r="BJ34" s="73"/>
      <c r="BK34" s="71"/>
      <c r="BL34" s="72"/>
      <c r="BM34" s="72"/>
      <c r="BN34" s="73"/>
      <c r="BO34" s="71"/>
      <c r="BP34" s="79"/>
    </row>
    <row r="35" spans="3:68" s="69" customFormat="1" ht="38.25" x14ac:dyDescent="0.2">
      <c r="C35" s="70"/>
      <c r="D35" s="184"/>
      <c r="E35" s="167"/>
      <c r="F35" s="180"/>
      <c r="G35" s="71" t="s">
        <v>533</v>
      </c>
      <c r="H35" s="72" t="s">
        <v>669</v>
      </c>
      <c r="I35" s="73" t="s">
        <v>191</v>
      </c>
      <c r="J35" s="72"/>
      <c r="K35" s="73" t="s">
        <v>241</v>
      </c>
      <c r="L35" s="74">
        <v>1</v>
      </c>
      <c r="M35" s="75">
        <f t="shared" si="0"/>
        <v>1</v>
      </c>
      <c r="N35" s="76" t="s">
        <v>581</v>
      </c>
      <c r="O35" s="77">
        <v>44593</v>
      </c>
      <c r="P35" s="77">
        <v>44925</v>
      </c>
      <c r="Q35" s="72">
        <f t="shared" si="1"/>
        <v>0</v>
      </c>
      <c r="R35" s="78">
        <f t="shared" si="2"/>
        <v>0</v>
      </c>
      <c r="S35" s="72">
        <f t="shared" si="3"/>
        <v>0</v>
      </c>
      <c r="T35" s="72"/>
      <c r="U35" s="72"/>
      <c r="V35" s="90"/>
      <c r="W35" s="71"/>
      <c r="X35" s="72"/>
      <c r="Y35" s="72"/>
      <c r="Z35" s="73"/>
      <c r="AA35" s="71"/>
      <c r="AB35" s="72"/>
      <c r="AC35" s="72"/>
      <c r="AD35" s="73"/>
      <c r="AE35" s="71"/>
      <c r="AF35" s="72"/>
      <c r="AG35" s="72"/>
      <c r="AH35" s="73"/>
      <c r="AI35" s="71"/>
      <c r="AJ35" s="72"/>
      <c r="AK35" s="72"/>
      <c r="AL35" s="73"/>
      <c r="AM35" s="71"/>
      <c r="AN35" s="72"/>
      <c r="AO35" s="72"/>
      <c r="AP35" s="73"/>
      <c r="AQ35" s="71"/>
      <c r="AR35" s="72"/>
      <c r="AS35" s="72"/>
      <c r="AT35" s="73"/>
      <c r="AU35" s="71"/>
      <c r="AV35" s="72"/>
      <c r="AW35" s="72"/>
      <c r="AX35" s="73"/>
      <c r="AY35" s="71"/>
      <c r="AZ35" s="72"/>
      <c r="BA35" s="72"/>
      <c r="BB35" s="73"/>
      <c r="BC35" s="71"/>
      <c r="BD35" s="72"/>
      <c r="BE35" s="72"/>
      <c r="BF35" s="73"/>
      <c r="BG35" s="71"/>
      <c r="BH35" s="72"/>
      <c r="BI35" s="72"/>
      <c r="BJ35" s="73"/>
      <c r="BK35" s="71"/>
      <c r="BL35" s="72">
        <v>1</v>
      </c>
      <c r="BM35" s="72"/>
      <c r="BN35" s="73"/>
      <c r="BO35" s="71"/>
      <c r="BP35" s="79"/>
    </row>
    <row r="36" spans="3:68" s="69" customFormat="1" ht="51" x14ac:dyDescent="0.2">
      <c r="C36" s="70"/>
      <c r="D36" s="184"/>
      <c r="E36" s="167"/>
      <c r="F36" s="180"/>
      <c r="G36" s="71" t="s">
        <v>535</v>
      </c>
      <c r="H36" s="72" t="s">
        <v>670</v>
      </c>
      <c r="I36" s="73"/>
      <c r="J36" s="72"/>
      <c r="K36" s="73"/>
      <c r="L36" s="74"/>
      <c r="M36" s="75">
        <f t="shared" si="0"/>
        <v>1</v>
      </c>
      <c r="N36" s="76" t="s">
        <v>581</v>
      </c>
      <c r="O36" s="77">
        <v>44835</v>
      </c>
      <c r="P36" s="77">
        <v>44925</v>
      </c>
      <c r="Q36" s="72">
        <f t="shared" si="1"/>
        <v>0</v>
      </c>
      <c r="R36" s="78">
        <f t="shared" si="2"/>
        <v>0</v>
      </c>
      <c r="S36" s="72">
        <f t="shared" si="3"/>
        <v>0</v>
      </c>
      <c r="T36" s="72"/>
      <c r="U36" s="72"/>
      <c r="V36" s="90"/>
      <c r="W36" s="71"/>
      <c r="X36" s="72"/>
      <c r="Y36" s="72"/>
      <c r="Z36" s="73"/>
      <c r="AA36" s="71"/>
      <c r="AB36" s="72"/>
      <c r="AC36" s="72"/>
      <c r="AD36" s="73"/>
      <c r="AE36" s="71"/>
      <c r="AF36" s="72"/>
      <c r="AG36" s="72"/>
      <c r="AH36" s="73"/>
      <c r="AI36" s="71"/>
      <c r="AJ36" s="72"/>
      <c r="AK36" s="72"/>
      <c r="AL36" s="73"/>
      <c r="AM36" s="71"/>
      <c r="AN36" s="72"/>
      <c r="AO36" s="72"/>
      <c r="AP36" s="73"/>
      <c r="AQ36" s="71"/>
      <c r="AR36" s="72"/>
      <c r="AS36" s="72"/>
      <c r="AT36" s="73"/>
      <c r="AU36" s="71"/>
      <c r="AV36" s="72"/>
      <c r="AW36" s="72"/>
      <c r="AX36" s="73"/>
      <c r="AY36" s="71"/>
      <c r="AZ36" s="72"/>
      <c r="BA36" s="72"/>
      <c r="BB36" s="73"/>
      <c r="BC36" s="71"/>
      <c r="BD36" s="72"/>
      <c r="BE36" s="72"/>
      <c r="BF36" s="73"/>
      <c r="BG36" s="71"/>
      <c r="BH36" s="72"/>
      <c r="BI36" s="72"/>
      <c r="BJ36" s="73"/>
      <c r="BK36" s="71"/>
      <c r="BL36" s="72">
        <v>1</v>
      </c>
      <c r="BM36" s="72"/>
      <c r="BN36" s="73"/>
      <c r="BO36" s="71"/>
      <c r="BP36" s="79"/>
    </row>
    <row r="37" spans="3:68" s="69" customFormat="1" ht="25.5" x14ac:dyDescent="0.2">
      <c r="C37" s="70"/>
      <c r="D37" s="184" t="s">
        <v>150</v>
      </c>
      <c r="E37" s="181">
        <v>9</v>
      </c>
      <c r="F37" s="180" t="s">
        <v>623</v>
      </c>
      <c r="G37" s="71" t="s">
        <v>549</v>
      </c>
      <c r="H37" s="72" t="s">
        <v>671</v>
      </c>
      <c r="I37" s="73"/>
      <c r="J37" s="72"/>
      <c r="K37" s="73"/>
      <c r="L37" s="74"/>
      <c r="M37" s="75">
        <f t="shared" ref="M37:M44" si="4">+SUM(T37,X37,AB37,AF37,AJ37,AN37,AR37,AV37,AZ37,BD37,BH37,BL37)</f>
        <v>1</v>
      </c>
      <c r="N37" s="76" t="s">
        <v>580</v>
      </c>
      <c r="O37" s="77">
        <v>44562</v>
      </c>
      <c r="P37" s="77">
        <v>44595</v>
      </c>
      <c r="Q37" s="72">
        <f t="shared" si="1"/>
        <v>0</v>
      </c>
      <c r="R37" s="78">
        <f t="shared" si="2"/>
        <v>0</v>
      </c>
      <c r="S37" s="72">
        <f t="shared" si="3"/>
        <v>0</v>
      </c>
      <c r="T37" s="72"/>
      <c r="U37" s="72"/>
      <c r="V37" s="90"/>
      <c r="W37" s="71"/>
      <c r="X37" s="72">
        <v>1</v>
      </c>
      <c r="Y37" s="72"/>
      <c r="Z37" s="73"/>
      <c r="AA37" s="71"/>
      <c r="AB37" s="72"/>
      <c r="AC37" s="72"/>
      <c r="AD37" s="73"/>
      <c r="AE37" s="71"/>
      <c r="AF37" s="72"/>
      <c r="AG37" s="72"/>
      <c r="AH37" s="73"/>
      <c r="AI37" s="71"/>
      <c r="AJ37" s="72"/>
      <c r="AK37" s="72"/>
      <c r="AL37" s="73"/>
      <c r="AM37" s="71"/>
      <c r="AN37" s="72"/>
      <c r="AO37" s="72"/>
      <c r="AP37" s="73"/>
      <c r="AQ37" s="71"/>
      <c r="AR37" s="72"/>
      <c r="AS37" s="72"/>
      <c r="AT37" s="73"/>
      <c r="AU37" s="71"/>
      <c r="AV37" s="72"/>
      <c r="AW37" s="72"/>
      <c r="AX37" s="73"/>
      <c r="AY37" s="71"/>
      <c r="AZ37" s="72"/>
      <c r="BA37" s="72"/>
      <c r="BB37" s="73"/>
      <c r="BC37" s="71"/>
      <c r="BD37" s="72"/>
      <c r="BE37" s="72"/>
      <c r="BF37" s="73"/>
      <c r="BG37" s="71"/>
      <c r="BH37" s="72"/>
      <c r="BI37" s="72"/>
      <c r="BJ37" s="73"/>
      <c r="BK37" s="71"/>
      <c r="BL37" s="72"/>
      <c r="BM37" s="72"/>
      <c r="BN37" s="73"/>
      <c r="BO37" s="71"/>
      <c r="BP37" s="79"/>
    </row>
    <row r="38" spans="3:68" s="69" customFormat="1" ht="24" x14ac:dyDescent="0.2">
      <c r="C38" s="70"/>
      <c r="D38" s="184"/>
      <c r="E38" s="181"/>
      <c r="F38" s="180"/>
      <c r="G38" s="71" t="s">
        <v>548</v>
      </c>
      <c r="H38" s="72" t="s">
        <v>672</v>
      </c>
      <c r="I38" s="73"/>
      <c r="J38" s="72"/>
      <c r="K38" s="73"/>
      <c r="L38" s="74"/>
      <c r="M38" s="75">
        <f t="shared" si="4"/>
        <v>1</v>
      </c>
      <c r="N38" s="76" t="s">
        <v>580</v>
      </c>
      <c r="O38" s="77">
        <v>44652</v>
      </c>
      <c r="P38" s="77">
        <v>44671</v>
      </c>
      <c r="Q38" s="72">
        <f t="shared" si="1"/>
        <v>0</v>
      </c>
      <c r="R38" s="78">
        <f t="shared" si="2"/>
        <v>0</v>
      </c>
      <c r="S38" s="72">
        <f t="shared" si="3"/>
        <v>0</v>
      </c>
      <c r="T38" s="72"/>
      <c r="U38" s="72"/>
      <c r="V38" s="90"/>
      <c r="W38" s="71"/>
      <c r="X38" s="72"/>
      <c r="Y38" s="72"/>
      <c r="Z38" s="73"/>
      <c r="AA38" s="71"/>
      <c r="AB38" s="72"/>
      <c r="AC38" s="72"/>
      <c r="AD38" s="73"/>
      <c r="AE38" s="71"/>
      <c r="AF38" s="72">
        <v>1</v>
      </c>
      <c r="AG38" s="72"/>
      <c r="AH38" s="73"/>
      <c r="AI38" s="71"/>
      <c r="AJ38" s="72"/>
      <c r="AK38" s="72"/>
      <c r="AL38" s="73"/>
      <c r="AM38" s="71"/>
      <c r="AN38" s="72"/>
      <c r="AO38" s="72"/>
      <c r="AP38" s="73"/>
      <c r="AQ38" s="71"/>
      <c r="AR38" s="72"/>
      <c r="AS38" s="72"/>
      <c r="AT38" s="73"/>
      <c r="AU38" s="71"/>
      <c r="AV38" s="72"/>
      <c r="AW38" s="72"/>
      <c r="AX38" s="73"/>
      <c r="AY38" s="71"/>
      <c r="AZ38" s="72"/>
      <c r="BA38" s="72"/>
      <c r="BB38" s="73"/>
      <c r="BC38" s="71"/>
      <c r="BD38" s="72"/>
      <c r="BE38" s="72"/>
      <c r="BF38" s="73"/>
      <c r="BG38" s="71"/>
      <c r="BH38" s="72"/>
      <c r="BI38" s="72"/>
      <c r="BJ38" s="73"/>
      <c r="BK38" s="71"/>
      <c r="BL38" s="72"/>
      <c r="BM38" s="72"/>
      <c r="BN38" s="73"/>
      <c r="BO38" s="71"/>
      <c r="BP38" s="79"/>
    </row>
    <row r="39" spans="3:68" s="69" customFormat="1" ht="25.5" x14ac:dyDescent="0.2">
      <c r="C39" s="70"/>
      <c r="D39" s="184"/>
      <c r="E39" s="181"/>
      <c r="F39" s="180"/>
      <c r="G39" s="71" t="s">
        <v>550</v>
      </c>
      <c r="H39" s="72" t="s">
        <v>673</v>
      </c>
      <c r="I39" s="73"/>
      <c r="J39" s="72"/>
      <c r="K39" s="73"/>
      <c r="L39" s="74"/>
      <c r="M39" s="75">
        <f t="shared" si="4"/>
        <v>1</v>
      </c>
      <c r="N39" s="76" t="s">
        <v>580</v>
      </c>
      <c r="O39" s="77">
        <v>44642</v>
      </c>
      <c r="P39" s="77">
        <v>44696</v>
      </c>
      <c r="Q39" s="72">
        <f t="shared" si="1"/>
        <v>0</v>
      </c>
      <c r="R39" s="78">
        <f t="shared" si="2"/>
        <v>0</v>
      </c>
      <c r="S39" s="72">
        <f t="shared" si="3"/>
        <v>0</v>
      </c>
      <c r="T39" s="72"/>
      <c r="U39" s="72"/>
      <c r="V39" s="90"/>
      <c r="W39" s="71"/>
      <c r="X39" s="72"/>
      <c r="Y39" s="72"/>
      <c r="Z39" s="73"/>
      <c r="AA39" s="71"/>
      <c r="AB39" s="72"/>
      <c r="AC39" s="72"/>
      <c r="AD39" s="73"/>
      <c r="AE39" s="71"/>
      <c r="AF39" s="72"/>
      <c r="AG39" s="72"/>
      <c r="AH39" s="73"/>
      <c r="AI39" s="71"/>
      <c r="AJ39" s="72">
        <v>1</v>
      </c>
      <c r="AK39" s="72"/>
      <c r="AL39" s="73"/>
      <c r="AM39" s="71"/>
      <c r="AN39" s="72"/>
      <c r="AO39" s="72"/>
      <c r="AP39" s="73"/>
      <c r="AQ39" s="71"/>
      <c r="AR39" s="72"/>
      <c r="AS39" s="72"/>
      <c r="AT39" s="73"/>
      <c r="AU39" s="71"/>
      <c r="AV39" s="72"/>
      <c r="AW39" s="72"/>
      <c r="AX39" s="73"/>
      <c r="AY39" s="71"/>
      <c r="AZ39" s="72"/>
      <c r="BA39" s="72"/>
      <c r="BB39" s="73"/>
      <c r="BC39" s="71"/>
      <c r="BD39" s="72"/>
      <c r="BE39" s="72"/>
      <c r="BF39" s="73"/>
      <c r="BG39" s="71"/>
      <c r="BH39" s="72"/>
      <c r="BI39" s="72"/>
      <c r="BJ39" s="73"/>
      <c r="BK39" s="71"/>
      <c r="BL39" s="72"/>
      <c r="BM39" s="72"/>
      <c r="BN39" s="73"/>
      <c r="BO39" s="71"/>
      <c r="BP39" s="79"/>
    </row>
    <row r="40" spans="3:68" s="69" customFormat="1" ht="35.25" customHeight="1" x14ac:dyDescent="0.2">
      <c r="C40" s="70"/>
      <c r="D40" s="184"/>
      <c r="E40" s="181"/>
      <c r="F40" s="180"/>
      <c r="G40" s="71" t="s">
        <v>551</v>
      </c>
      <c r="H40" s="72" t="s">
        <v>674</v>
      </c>
      <c r="I40" s="73"/>
      <c r="J40" s="72"/>
      <c r="K40" s="73"/>
      <c r="L40" s="74"/>
      <c r="M40" s="75">
        <f t="shared" si="4"/>
        <v>3</v>
      </c>
      <c r="N40" s="76" t="s">
        <v>580</v>
      </c>
      <c r="O40" s="77">
        <v>44687</v>
      </c>
      <c r="P40" s="77">
        <v>44722</v>
      </c>
      <c r="Q40" s="72">
        <f t="shared" si="1"/>
        <v>0</v>
      </c>
      <c r="R40" s="78">
        <f t="shared" si="2"/>
        <v>0</v>
      </c>
      <c r="S40" s="72">
        <f t="shared" si="3"/>
        <v>0</v>
      </c>
      <c r="T40" s="72"/>
      <c r="U40" s="72"/>
      <c r="V40" s="90"/>
      <c r="W40" s="71"/>
      <c r="X40" s="72"/>
      <c r="Y40" s="72"/>
      <c r="Z40" s="73"/>
      <c r="AA40" s="71"/>
      <c r="AB40" s="72"/>
      <c r="AC40" s="72"/>
      <c r="AD40" s="73"/>
      <c r="AE40" s="71"/>
      <c r="AF40" s="72"/>
      <c r="AG40" s="72"/>
      <c r="AH40" s="73"/>
      <c r="AI40" s="71"/>
      <c r="AJ40" s="72"/>
      <c r="AK40" s="72"/>
      <c r="AL40" s="73"/>
      <c r="AM40" s="71"/>
      <c r="AN40" s="72">
        <v>3</v>
      </c>
      <c r="AO40" s="72"/>
      <c r="AP40" s="73"/>
      <c r="AQ40" s="71"/>
      <c r="AR40" s="72"/>
      <c r="AS40" s="72"/>
      <c r="AT40" s="73"/>
      <c r="AU40" s="71"/>
      <c r="AV40" s="72"/>
      <c r="AW40" s="72"/>
      <c r="AX40" s="73"/>
      <c r="AY40" s="71"/>
      <c r="AZ40" s="72"/>
      <c r="BA40" s="72"/>
      <c r="BB40" s="73"/>
      <c r="BC40" s="71"/>
      <c r="BD40" s="72"/>
      <c r="BE40" s="72"/>
      <c r="BF40" s="73"/>
      <c r="BG40" s="71"/>
      <c r="BH40" s="72"/>
      <c r="BI40" s="72"/>
      <c r="BJ40" s="73"/>
      <c r="BK40" s="71"/>
      <c r="BL40" s="72"/>
      <c r="BM40" s="72"/>
      <c r="BN40" s="73"/>
      <c r="BO40" s="71"/>
      <c r="BP40" s="79"/>
    </row>
    <row r="41" spans="3:68" s="69" customFormat="1" ht="25.5" x14ac:dyDescent="0.2">
      <c r="C41" s="70"/>
      <c r="D41" s="184"/>
      <c r="E41" s="181"/>
      <c r="F41" s="180"/>
      <c r="G41" s="71" t="s">
        <v>559</v>
      </c>
      <c r="H41" s="72" t="s">
        <v>675</v>
      </c>
      <c r="I41" s="73"/>
      <c r="J41" s="72"/>
      <c r="K41" s="73"/>
      <c r="L41" s="74"/>
      <c r="M41" s="75">
        <f t="shared" si="4"/>
        <v>1</v>
      </c>
      <c r="N41" s="76" t="s">
        <v>580</v>
      </c>
      <c r="O41" s="77">
        <v>44704</v>
      </c>
      <c r="P41" s="77">
        <v>44742</v>
      </c>
      <c r="Q41" s="72">
        <f t="shared" si="1"/>
        <v>0</v>
      </c>
      <c r="R41" s="78">
        <f t="shared" si="2"/>
        <v>0</v>
      </c>
      <c r="S41" s="72">
        <f t="shared" si="3"/>
        <v>0</v>
      </c>
      <c r="T41" s="72"/>
      <c r="U41" s="72"/>
      <c r="V41" s="90"/>
      <c r="W41" s="71"/>
      <c r="X41" s="72"/>
      <c r="Y41" s="72"/>
      <c r="Z41" s="73"/>
      <c r="AA41" s="71"/>
      <c r="AB41" s="72"/>
      <c r="AC41" s="72"/>
      <c r="AD41" s="73"/>
      <c r="AE41" s="71"/>
      <c r="AF41" s="72"/>
      <c r="AG41" s="72"/>
      <c r="AH41" s="73"/>
      <c r="AI41" s="71"/>
      <c r="AJ41" s="72"/>
      <c r="AK41" s="72"/>
      <c r="AL41" s="73"/>
      <c r="AM41" s="71"/>
      <c r="AN41" s="72">
        <v>1</v>
      </c>
      <c r="AO41" s="72"/>
      <c r="AP41" s="73"/>
      <c r="AQ41" s="71"/>
      <c r="AR41" s="72"/>
      <c r="AS41" s="72"/>
      <c r="AT41" s="73"/>
      <c r="AU41" s="71"/>
      <c r="AV41" s="72"/>
      <c r="AW41" s="72"/>
      <c r="AX41" s="73"/>
      <c r="AY41" s="71"/>
      <c r="AZ41" s="72"/>
      <c r="BA41" s="72"/>
      <c r="BB41" s="73"/>
      <c r="BC41" s="71"/>
      <c r="BD41" s="72"/>
      <c r="BE41" s="72"/>
      <c r="BF41" s="73"/>
      <c r="BG41" s="71"/>
      <c r="BH41" s="72"/>
      <c r="BI41" s="72"/>
      <c r="BJ41" s="73"/>
      <c r="BK41" s="71"/>
      <c r="BL41" s="72"/>
      <c r="BM41" s="72"/>
      <c r="BN41" s="73"/>
      <c r="BO41" s="71"/>
      <c r="BP41" s="79"/>
    </row>
    <row r="42" spans="3:68" s="69" customFormat="1" ht="38.25" x14ac:dyDescent="0.2">
      <c r="C42" s="70"/>
      <c r="D42" s="184"/>
      <c r="E42" s="181"/>
      <c r="F42" s="180"/>
      <c r="G42" s="71" t="s">
        <v>553</v>
      </c>
      <c r="H42" s="72" t="s">
        <v>676</v>
      </c>
      <c r="I42" s="73"/>
      <c r="J42" s="72"/>
      <c r="K42" s="73" t="s">
        <v>241</v>
      </c>
      <c r="L42" s="74">
        <v>5</v>
      </c>
      <c r="M42" s="75">
        <f t="shared" si="4"/>
        <v>5</v>
      </c>
      <c r="N42" s="76" t="s">
        <v>580</v>
      </c>
      <c r="O42" s="77">
        <v>44711</v>
      </c>
      <c r="P42" s="77">
        <v>44742</v>
      </c>
      <c r="Q42" s="72">
        <f t="shared" si="1"/>
        <v>0</v>
      </c>
      <c r="R42" s="78">
        <f t="shared" si="2"/>
        <v>0</v>
      </c>
      <c r="S42" s="72">
        <f t="shared" si="3"/>
        <v>0</v>
      </c>
      <c r="T42" s="72"/>
      <c r="U42" s="72"/>
      <c r="V42" s="90"/>
      <c r="W42" s="71"/>
      <c r="X42" s="72"/>
      <c r="Y42" s="72"/>
      <c r="Z42" s="73"/>
      <c r="AA42" s="71"/>
      <c r="AB42" s="72"/>
      <c r="AC42" s="72"/>
      <c r="AD42" s="73"/>
      <c r="AE42" s="71"/>
      <c r="AF42" s="72"/>
      <c r="AG42" s="72"/>
      <c r="AH42" s="73"/>
      <c r="AI42" s="71"/>
      <c r="AJ42" s="72"/>
      <c r="AK42" s="72"/>
      <c r="AL42" s="73"/>
      <c r="AM42" s="71"/>
      <c r="AN42" s="72">
        <v>5</v>
      </c>
      <c r="AO42" s="72"/>
      <c r="AP42" s="73"/>
      <c r="AQ42" s="71"/>
      <c r="AR42" s="72"/>
      <c r="AS42" s="72"/>
      <c r="AT42" s="73"/>
      <c r="AU42" s="71"/>
      <c r="AV42" s="72"/>
      <c r="AW42" s="72"/>
      <c r="AX42" s="73"/>
      <c r="AY42" s="71"/>
      <c r="AZ42" s="72"/>
      <c r="BA42" s="72"/>
      <c r="BB42" s="73"/>
      <c r="BC42" s="71"/>
      <c r="BD42" s="72"/>
      <c r="BE42" s="72"/>
      <c r="BF42" s="73"/>
      <c r="BG42" s="71"/>
      <c r="BH42" s="72"/>
      <c r="BI42" s="72"/>
      <c r="BJ42" s="73"/>
      <c r="BK42" s="71"/>
      <c r="BL42" s="72"/>
      <c r="BM42" s="72"/>
      <c r="BN42" s="73"/>
      <c r="BO42" s="71"/>
      <c r="BP42" s="79"/>
    </row>
    <row r="43" spans="3:68" s="69" customFormat="1" ht="25.5" x14ac:dyDescent="0.2">
      <c r="C43" s="70"/>
      <c r="D43" s="184"/>
      <c r="E43" s="181"/>
      <c r="F43" s="180"/>
      <c r="G43" s="71" t="s">
        <v>554</v>
      </c>
      <c r="H43" s="72" t="s">
        <v>677</v>
      </c>
      <c r="I43" s="73"/>
      <c r="J43" s="72"/>
      <c r="K43" s="73"/>
      <c r="L43" s="74"/>
      <c r="M43" s="75">
        <f t="shared" si="4"/>
        <v>15</v>
      </c>
      <c r="N43" s="76" t="s">
        <v>580</v>
      </c>
      <c r="O43" s="77">
        <v>44766</v>
      </c>
      <c r="P43" s="77">
        <v>44895</v>
      </c>
      <c r="Q43" s="72">
        <f t="shared" si="1"/>
        <v>0</v>
      </c>
      <c r="R43" s="78">
        <f t="shared" si="2"/>
        <v>0</v>
      </c>
      <c r="S43" s="72">
        <f t="shared" si="3"/>
        <v>0</v>
      </c>
      <c r="T43" s="72"/>
      <c r="U43" s="72"/>
      <c r="V43" s="90"/>
      <c r="W43" s="71"/>
      <c r="X43" s="72"/>
      <c r="Y43" s="72"/>
      <c r="Z43" s="73"/>
      <c r="AA43" s="71"/>
      <c r="AB43" s="72"/>
      <c r="AC43" s="72"/>
      <c r="AD43" s="73"/>
      <c r="AE43" s="71"/>
      <c r="AF43" s="72"/>
      <c r="AG43" s="72"/>
      <c r="AH43" s="73"/>
      <c r="AI43" s="71"/>
      <c r="AJ43" s="72"/>
      <c r="AK43" s="72"/>
      <c r="AL43" s="73"/>
      <c r="AM43" s="71"/>
      <c r="AN43" s="72">
        <v>5</v>
      </c>
      <c r="AO43" s="72"/>
      <c r="AP43" s="73"/>
      <c r="AQ43" s="71"/>
      <c r="AR43" s="72"/>
      <c r="AS43" s="72"/>
      <c r="AT43" s="73"/>
      <c r="AU43" s="71"/>
      <c r="AV43" s="72">
        <v>5</v>
      </c>
      <c r="AW43" s="72"/>
      <c r="AX43" s="73"/>
      <c r="AY43" s="71"/>
      <c r="AZ43" s="72"/>
      <c r="BA43" s="72"/>
      <c r="BB43" s="73"/>
      <c r="BC43" s="71"/>
      <c r="BD43" s="72"/>
      <c r="BE43" s="72"/>
      <c r="BF43" s="73"/>
      <c r="BG43" s="71"/>
      <c r="BH43" s="72">
        <v>5</v>
      </c>
      <c r="BI43" s="72"/>
      <c r="BJ43" s="73"/>
      <c r="BK43" s="71"/>
      <c r="BL43" s="72"/>
      <c r="BM43" s="72"/>
      <c r="BN43" s="73"/>
      <c r="BO43" s="71"/>
      <c r="BP43" s="79"/>
    </row>
    <row r="44" spans="3:68" s="69" customFormat="1" ht="25.5" x14ac:dyDescent="0.2">
      <c r="C44" s="70"/>
      <c r="D44" s="184"/>
      <c r="E44" s="181"/>
      <c r="F44" s="180"/>
      <c r="G44" s="71" t="s">
        <v>555</v>
      </c>
      <c r="H44" s="72" t="s">
        <v>678</v>
      </c>
      <c r="I44" s="73"/>
      <c r="J44" s="72"/>
      <c r="K44" s="73"/>
      <c r="L44" s="74"/>
      <c r="M44" s="75">
        <f t="shared" si="4"/>
        <v>5</v>
      </c>
      <c r="N44" s="76" t="s">
        <v>580</v>
      </c>
      <c r="O44" s="77">
        <v>44766</v>
      </c>
      <c r="P44" s="77">
        <v>44895</v>
      </c>
      <c r="Q44" s="72">
        <f t="shared" si="1"/>
        <v>0</v>
      </c>
      <c r="R44" s="78">
        <f t="shared" si="2"/>
        <v>0</v>
      </c>
      <c r="S44" s="72">
        <f t="shared" si="3"/>
        <v>0</v>
      </c>
      <c r="T44" s="72"/>
      <c r="U44" s="72"/>
      <c r="V44" s="90"/>
      <c r="W44" s="71"/>
      <c r="X44" s="72"/>
      <c r="Y44" s="72"/>
      <c r="Z44" s="73"/>
      <c r="AA44" s="71"/>
      <c r="AB44" s="72"/>
      <c r="AC44" s="72"/>
      <c r="AD44" s="73"/>
      <c r="AE44" s="71"/>
      <c r="AF44" s="72"/>
      <c r="AG44" s="72"/>
      <c r="AH44" s="73"/>
      <c r="AI44" s="71"/>
      <c r="AJ44" s="72"/>
      <c r="AK44" s="72"/>
      <c r="AL44" s="73"/>
      <c r="AM44" s="71"/>
      <c r="AN44" s="72"/>
      <c r="AO44" s="72"/>
      <c r="AP44" s="73"/>
      <c r="AQ44" s="71"/>
      <c r="AR44" s="72"/>
      <c r="AS44" s="72"/>
      <c r="AT44" s="73"/>
      <c r="AU44" s="71"/>
      <c r="AV44" s="72"/>
      <c r="AW44" s="72"/>
      <c r="AX44" s="73"/>
      <c r="AY44" s="71"/>
      <c r="AZ44" s="72"/>
      <c r="BA44" s="72"/>
      <c r="BB44" s="73"/>
      <c r="BC44" s="71"/>
      <c r="BD44" s="72"/>
      <c r="BE44" s="72"/>
      <c r="BF44" s="73"/>
      <c r="BG44" s="71"/>
      <c r="BH44" s="72">
        <v>5</v>
      </c>
      <c r="BI44" s="72"/>
      <c r="BJ44" s="73"/>
      <c r="BK44" s="71"/>
      <c r="BL44" s="72"/>
      <c r="BM44" s="72"/>
      <c r="BN44" s="73"/>
      <c r="BO44" s="71"/>
      <c r="BP44" s="79"/>
    </row>
    <row r="45" spans="3:68" s="69" customFormat="1" ht="76.5" x14ac:dyDescent="0.2">
      <c r="C45" s="70"/>
      <c r="D45" s="91" t="s">
        <v>150</v>
      </c>
      <c r="E45" s="72">
        <v>3</v>
      </c>
      <c r="F45" s="75" t="s">
        <v>610</v>
      </c>
      <c r="G45" s="71" t="s">
        <v>526</v>
      </c>
      <c r="H45" s="72" t="s">
        <v>649</v>
      </c>
      <c r="I45" s="73" t="s">
        <v>232</v>
      </c>
      <c r="J45" s="72"/>
      <c r="K45" s="73"/>
      <c r="L45" s="74"/>
      <c r="M45" s="75">
        <f>+SUM(T45,X45,AB45,AF45,AJ45,AN45,AR45,AV45,AZ45,BD45,BH45,BL45)</f>
        <v>800</v>
      </c>
      <c r="N45" s="76" t="s">
        <v>587</v>
      </c>
      <c r="O45" s="77">
        <v>44593</v>
      </c>
      <c r="P45" s="77">
        <v>44895</v>
      </c>
      <c r="Q45" s="72">
        <f t="shared" si="1"/>
        <v>0</v>
      </c>
      <c r="R45" s="78">
        <f t="shared" si="2"/>
        <v>0</v>
      </c>
      <c r="S45" s="72">
        <f t="shared" si="3"/>
        <v>0</v>
      </c>
      <c r="T45" s="72"/>
      <c r="U45" s="72"/>
      <c r="V45" s="72"/>
      <c r="W45" s="71"/>
      <c r="X45" s="72">
        <v>80</v>
      </c>
      <c r="Y45" s="72"/>
      <c r="Z45" s="72"/>
      <c r="AA45" s="71"/>
      <c r="AB45" s="72">
        <v>80</v>
      </c>
      <c r="AC45" s="72"/>
      <c r="AD45" s="72"/>
      <c r="AE45" s="71"/>
      <c r="AF45" s="72">
        <v>80</v>
      </c>
      <c r="AG45" s="72"/>
      <c r="AH45" s="72"/>
      <c r="AI45" s="71"/>
      <c r="AJ45" s="72">
        <v>80</v>
      </c>
      <c r="AK45" s="72"/>
      <c r="AL45" s="72"/>
      <c r="AM45" s="71"/>
      <c r="AN45" s="72">
        <v>80</v>
      </c>
      <c r="AO45" s="72"/>
      <c r="AP45" s="72"/>
      <c r="AQ45" s="71"/>
      <c r="AR45" s="72">
        <v>80</v>
      </c>
      <c r="AS45" s="72"/>
      <c r="AT45" s="72"/>
      <c r="AU45" s="71"/>
      <c r="AV45" s="72">
        <v>80</v>
      </c>
      <c r="AW45" s="72"/>
      <c r="AX45" s="72"/>
      <c r="AY45" s="71"/>
      <c r="AZ45" s="72">
        <v>80</v>
      </c>
      <c r="BA45" s="72"/>
      <c r="BB45" s="72"/>
      <c r="BC45" s="71"/>
      <c r="BD45" s="72">
        <v>80</v>
      </c>
      <c r="BE45" s="72"/>
      <c r="BF45" s="72"/>
      <c r="BG45" s="71"/>
      <c r="BH45" s="72">
        <v>80</v>
      </c>
      <c r="BI45" s="72"/>
      <c r="BJ45" s="72"/>
      <c r="BK45" s="71"/>
      <c r="BL45" s="72"/>
      <c r="BM45" s="72"/>
      <c r="BN45" s="72"/>
      <c r="BO45" s="71"/>
      <c r="BP45" s="79"/>
    </row>
    <row r="46" spans="3:68" ht="18.75" x14ac:dyDescent="0.2">
      <c r="C46" s="64"/>
      <c r="D46" s="178" t="s">
        <v>728</v>
      </c>
      <c r="E46" s="178"/>
      <c r="F46" s="178"/>
      <c r="G46" s="178"/>
      <c r="H46" s="178"/>
      <c r="I46" s="178"/>
      <c r="J46" s="80">
        <f>SUM(J20:J24)</f>
        <v>0</v>
      </c>
      <c r="K46" s="81"/>
      <c r="L46" s="82">
        <f>SUM(L20:L45)</f>
        <v>10</v>
      </c>
      <c r="M46" s="83"/>
      <c r="N46" s="84"/>
      <c r="O46" s="85"/>
      <c r="P46" s="85"/>
      <c r="Q46" s="83">
        <f>SUM(Q20:Q45)</f>
        <v>0</v>
      </c>
      <c r="R46" s="83">
        <f>SUM(R20:R45)</f>
        <v>0</v>
      </c>
      <c r="S46" s="83">
        <f>SUM(S20:S45)</f>
        <v>0</v>
      </c>
      <c r="T46" s="80"/>
      <c r="U46" s="80"/>
      <c r="V46" s="86"/>
      <c r="W46" s="87"/>
      <c r="X46" s="80"/>
      <c r="Y46" s="80"/>
      <c r="Z46" s="86"/>
      <c r="AA46" s="87"/>
      <c r="AB46" s="80"/>
      <c r="AC46" s="80"/>
      <c r="AD46" s="86"/>
      <c r="AE46" s="87"/>
      <c r="AF46" s="80"/>
      <c r="AG46" s="80"/>
      <c r="AH46" s="86"/>
      <c r="AI46" s="87"/>
      <c r="AJ46" s="80"/>
      <c r="AK46" s="80"/>
      <c r="AL46" s="86"/>
      <c r="AM46" s="87"/>
      <c r="AN46" s="80"/>
      <c r="AO46" s="80"/>
      <c r="AP46" s="86"/>
      <c r="AQ46" s="87"/>
      <c r="AR46" s="80"/>
      <c r="AS46" s="80"/>
      <c r="AT46" s="86"/>
      <c r="AU46" s="87"/>
      <c r="AV46" s="80"/>
      <c r="AW46" s="80"/>
      <c r="AX46" s="86"/>
      <c r="AY46" s="87"/>
      <c r="AZ46" s="80"/>
      <c r="BA46" s="80"/>
      <c r="BB46" s="86"/>
      <c r="BC46" s="87"/>
      <c r="BD46" s="80"/>
      <c r="BE46" s="80"/>
      <c r="BF46" s="86"/>
      <c r="BG46" s="87"/>
      <c r="BH46" s="80"/>
      <c r="BI46" s="80"/>
      <c r="BJ46" s="86"/>
      <c r="BK46" s="87"/>
      <c r="BL46" s="80"/>
      <c r="BM46" s="80">
        <f>SUM(BM20:BM24)</f>
        <v>0</v>
      </c>
      <c r="BN46" s="86"/>
      <c r="BO46" s="87"/>
      <c r="BP46" s="50"/>
    </row>
    <row r="47" spans="3:68" s="69" customFormat="1" ht="38.25" x14ac:dyDescent="0.2">
      <c r="C47" s="70"/>
      <c r="D47" s="184" t="s">
        <v>150</v>
      </c>
      <c r="E47" s="167">
        <v>5</v>
      </c>
      <c r="F47" s="180" t="s">
        <v>636</v>
      </c>
      <c r="G47" s="71" t="s">
        <v>617</v>
      </c>
      <c r="H47" s="72" t="s">
        <v>656</v>
      </c>
      <c r="I47" s="73" t="s">
        <v>232</v>
      </c>
      <c r="J47" s="72"/>
      <c r="K47" s="73"/>
      <c r="L47" s="74"/>
      <c r="M47" s="75">
        <f t="shared" ref="M47:M55" si="5">+SUM(T47,X47,AB47,AF47,AJ47,AN47,AR47,AV47,AZ47,BD47,BH47,BL47)</f>
        <v>1</v>
      </c>
      <c r="N47" s="76" t="s">
        <v>509</v>
      </c>
      <c r="O47" s="77">
        <v>44593</v>
      </c>
      <c r="P47" s="77">
        <v>44681</v>
      </c>
      <c r="Q47" s="72">
        <f>+SUM(U47,Y47,AC47,AG47,AK47,AO47,AS47,AW47,BA47,BE47,BI47,BM47)</f>
        <v>0</v>
      </c>
      <c r="R47" s="78">
        <f>IFERROR(Q47/M47,0)</f>
        <v>0</v>
      </c>
      <c r="S47" s="72">
        <f>Q47*L47</f>
        <v>0</v>
      </c>
      <c r="T47" s="72"/>
      <c r="U47" s="72"/>
      <c r="V47" s="73"/>
      <c r="W47" s="71"/>
      <c r="X47" s="72"/>
      <c r="Y47" s="72"/>
      <c r="Z47" s="73"/>
      <c r="AA47" s="71"/>
      <c r="AB47" s="72"/>
      <c r="AC47" s="72"/>
      <c r="AD47" s="73"/>
      <c r="AE47" s="71"/>
      <c r="AF47" s="72">
        <v>1</v>
      </c>
      <c r="AG47" s="72"/>
      <c r="AH47" s="73"/>
      <c r="AI47" s="71"/>
      <c r="AJ47" s="72"/>
      <c r="AK47" s="72"/>
      <c r="AL47" s="73"/>
      <c r="AM47" s="71"/>
      <c r="AN47" s="72"/>
      <c r="AO47" s="72"/>
      <c r="AP47" s="73"/>
      <c r="AQ47" s="71"/>
      <c r="AR47" s="72"/>
      <c r="AS47" s="72"/>
      <c r="AT47" s="73"/>
      <c r="AU47" s="71"/>
      <c r="AV47" s="72"/>
      <c r="AW47" s="72"/>
      <c r="AX47" s="73"/>
      <c r="AY47" s="71"/>
      <c r="AZ47" s="72"/>
      <c r="BA47" s="72"/>
      <c r="BB47" s="73"/>
      <c r="BC47" s="71"/>
      <c r="BD47" s="72"/>
      <c r="BE47" s="72"/>
      <c r="BF47" s="73"/>
      <c r="BG47" s="71"/>
      <c r="BH47" s="72"/>
      <c r="BI47" s="72"/>
      <c r="BJ47" s="73"/>
      <c r="BK47" s="71"/>
      <c r="BL47" s="72"/>
      <c r="BM47" s="72"/>
      <c r="BN47" s="73"/>
      <c r="BO47" s="71"/>
      <c r="BP47" s="79"/>
    </row>
    <row r="48" spans="3:68" s="69" customFormat="1" ht="38.25" x14ac:dyDescent="0.2">
      <c r="C48" s="70"/>
      <c r="D48" s="184"/>
      <c r="E48" s="167"/>
      <c r="F48" s="180"/>
      <c r="G48" s="71" t="s">
        <v>618</v>
      </c>
      <c r="H48" s="72" t="s">
        <v>657</v>
      </c>
      <c r="I48" s="73" t="s">
        <v>191</v>
      </c>
      <c r="J48" s="72"/>
      <c r="K48" s="73"/>
      <c r="L48" s="74"/>
      <c r="M48" s="75">
        <f t="shared" si="5"/>
        <v>1</v>
      </c>
      <c r="N48" s="76" t="s">
        <v>509</v>
      </c>
      <c r="O48" s="77">
        <v>44593</v>
      </c>
      <c r="P48" s="77">
        <v>44834</v>
      </c>
      <c r="Q48" s="72">
        <f>+SUM(U48,Y48,AC48,AG48,AK48,AO48,AS48,AW48,BA48,BE48,BI48,BM48)</f>
        <v>0</v>
      </c>
      <c r="R48" s="78">
        <f>IFERROR(Q48/M48,0)</f>
        <v>0</v>
      </c>
      <c r="S48" s="72">
        <f>Q48*L48</f>
        <v>0</v>
      </c>
      <c r="T48" s="72"/>
      <c r="U48" s="72"/>
      <c r="V48" s="90"/>
      <c r="W48" s="71"/>
      <c r="X48" s="72"/>
      <c r="Y48" s="72"/>
      <c r="Z48" s="73"/>
      <c r="AA48" s="71"/>
      <c r="AB48" s="72"/>
      <c r="AC48" s="72"/>
      <c r="AD48" s="73"/>
      <c r="AE48" s="71"/>
      <c r="AF48" s="72"/>
      <c r="AG48" s="72"/>
      <c r="AH48" s="73"/>
      <c r="AI48" s="71"/>
      <c r="AJ48" s="72"/>
      <c r="AK48" s="72"/>
      <c r="AL48" s="73"/>
      <c r="AM48" s="71"/>
      <c r="AN48" s="72"/>
      <c r="AO48" s="72"/>
      <c r="AP48" s="73"/>
      <c r="AQ48" s="71"/>
      <c r="AR48" s="72"/>
      <c r="AS48" s="72"/>
      <c r="AT48" s="73"/>
      <c r="AU48" s="71"/>
      <c r="AV48" s="72"/>
      <c r="AW48" s="72"/>
      <c r="AX48" s="73"/>
      <c r="AY48" s="71"/>
      <c r="AZ48" s="72">
        <v>1</v>
      </c>
      <c r="BA48" s="72"/>
      <c r="BB48" s="73"/>
      <c r="BC48" s="71"/>
      <c r="BD48" s="72"/>
      <c r="BE48" s="72"/>
      <c r="BF48" s="73"/>
      <c r="BG48" s="71"/>
      <c r="BH48" s="72"/>
      <c r="BI48" s="72"/>
      <c r="BJ48" s="73"/>
      <c r="BK48" s="71"/>
      <c r="BL48" s="72"/>
      <c r="BM48" s="72"/>
      <c r="BN48" s="73"/>
      <c r="BO48" s="71"/>
      <c r="BP48" s="79"/>
    </row>
    <row r="49" spans="1:68" s="69" customFormat="1" ht="25.5" x14ac:dyDescent="0.2">
      <c r="C49" s="70"/>
      <c r="D49" s="184"/>
      <c r="E49" s="167"/>
      <c r="F49" s="180"/>
      <c r="G49" s="71" t="s">
        <v>620</v>
      </c>
      <c r="H49" s="72" t="s">
        <v>658</v>
      </c>
      <c r="I49" s="73"/>
      <c r="J49" s="72"/>
      <c r="K49" s="73"/>
      <c r="L49" s="74"/>
      <c r="M49" s="75">
        <f t="shared" si="5"/>
        <v>1</v>
      </c>
      <c r="N49" s="76" t="s">
        <v>509</v>
      </c>
      <c r="O49" s="77">
        <v>44593</v>
      </c>
      <c r="P49" s="77">
        <v>44834</v>
      </c>
      <c r="Q49" s="72"/>
      <c r="R49" s="78"/>
      <c r="S49" s="72"/>
      <c r="T49" s="72"/>
      <c r="U49" s="72"/>
      <c r="V49" s="90"/>
      <c r="W49" s="71"/>
      <c r="X49" s="72"/>
      <c r="Y49" s="72"/>
      <c r="Z49" s="73"/>
      <c r="AA49" s="71"/>
      <c r="AB49" s="72"/>
      <c r="AC49" s="72"/>
      <c r="AD49" s="73"/>
      <c r="AE49" s="71"/>
      <c r="AF49" s="72"/>
      <c r="AG49" s="72"/>
      <c r="AH49" s="73"/>
      <c r="AI49" s="71"/>
      <c r="AJ49" s="72"/>
      <c r="AK49" s="72"/>
      <c r="AL49" s="73"/>
      <c r="AM49" s="71"/>
      <c r="AN49" s="72"/>
      <c r="AO49" s="72"/>
      <c r="AP49" s="73"/>
      <c r="AQ49" s="71"/>
      <c r="AR49" s="72"/>
      <c r="AS49" s="72"/>
      <c r="AT49" s="73"/>
      <c r="AU49" s="71"/>
      <c r="AV49" s="72"/>
      <c r="AW49" s="72"/>
      <c r="AX49" s="73"/>
      <c r="AY49" s="71"/>
      <c r="AZ49" s="72">
        <v>1</v>
      </c>
      <c r="BA49" s="72"/>
      <c r="BB49" s="73"/>
      <c r="BC49" s="71"/>
      <c r="BD49" s="72"/>
      <c r="BE49" s="72"/>
      <c r="BF49" s="73"/>
      <c r="BG49" s="71"/>
      <c r="BH49" s="72"/>
      <c r="BI49" s="72"/>
      <c r="BJ49" s="73"/>
      <c r="BK49" s="71"/>
      <c r="BL49" s="72"/>
      <c r="BM49" s="72"/>
      <c r="BN49" s="73"/>
      <c r="BO49" s="71"/>
      <c r="BP49" s="79"/>
    </row>
    <row r="50" spans="1:68" s="69" customFormat="1" ht="38.25" x14ac:dyDescent="0.2">
      <c r="C50" s="70"/>
      <c r="D50" s="184"/>
      <c r="E50" s="167"/>
      <c r="F50" s="180"/>
      <c r="G50" s="71" t="s">
        <v>619</v>
      </c>
      <c r="H50" s="72" t="s">
        <v>659</v>
      </c>
      <c r="I50" s="73"/>
      <c r="J50" s="72"/>
      <c r="K50" s="73" t="s">
        <v>241</v>
      </c>
      <c r="L50" s="74">
        <v>1</v>
      </c>
      <c r="M50" s="75">
        <f t="shared" si="5"/>
        <v>1</v>
      </c>
      <c r="N50" s="76" t="s">
        <v>509</v>
      </c>
      <c r="O50" s="77">
        <v>44774</v>
      </c>
      <c r="P50" s="77">
        <v>44865</v>
      </c>
      <c r="Q50" s="72">
        <f t="shared" ref="Q50:Q55" si="6">+SUM(U50,Y50,AC50,AG50,AK50,AO50,AS50,AW50,BA50,BE50,BI50,BM50)</f>
        <v>0</v>
      </c>
      <c r="R50" s="78">
        <f t="shared" ref="R50:R55" si="7">IFERROR(Q50/M50,0)</f>
        <v>0</v>
      </c>
      <c r="S50" s="72">
        <f t="shared" ref="S50:S55" si="8">Q50*L50</f>
        <v>0</v>
      </c>
      <c r="T50" s="72"/>
      <c r="U50" s="72"/>
      <c r="V50" s="90"/>
      <c r="W50" s="71"/>
      <c r="X50" s="72"/>
      <c r="Y50" s="72"/>
      <c r="Z50" s="73"/>
      <c r="AA50" s="71"/>
      <c r="AB50" s="72"/>
      <c r="AC50" s="72"/>
      <c r="AD50" s="73"/>
      <c r="AE50" s="71"/>
      <c r="AF50" s="72"/>
      <c r="AG50" s="72"/>
      <c r="AH50" s="73"/>
      <c r="AI50" s="71"/>
      <c r="AJ50" s="72"/>
      <c r="AK50" s="72"/>
      <c r="AL50" s="73"/>
      <c r="AM50" s="71"/>
      <c r="AN50" s="72"/>
      <c r="AO50" s="72"/>
      <c r="AP50" s="73"/>
      <c r="AQ50" s="71"/>
      <c r="AR50" s="72"/>
      <c r="AS50" s="72"/>
      <c r="AT50" s="73"/>
      <c r="AU50" s="71"/>
      <c r="AV50" s="72"/>
      <c r="AW50" s="72"/>
      <c r="AX50" s="73"/>
      <c r="AY50" s="71"/>
      <c r="AZ50" s="72"/>
      <c r="BA50" s="72"/>
      <c r="BB50" s="73"/>
      <c r="BC50" s="71"/>
      <c r="BD50" s="72">
        <v>1</v>
      </c>
      <c r="BE50" s="72"/>
      <c r="BF50" s="73"/>
      <c r="BG50" s="71"/>
      <c r="BH50" s="72"/>
      <c r="BI50" s="72"/>
      <c r="BJ50" s="73"/>
      <c r="BK50" s="71"/>
      <c r="BL50" s="72"/>
      <c r="BM50" s="72"/>
      <c r="BN50" s="73"/>
      <c r="BO50" s="71"/>
      <c r="BP50" s="79"/>
    </row>
    <row r="51" spans="1:68" s="69" customFormat="1" ht="38.25" x14ac:dyDescent="0.2">
      <c r="B51" s="88"/>
      <c r="C51" s="70"/>
      <c r="D51" s="171" t="s">
        <v>150</v>
      </c>
      <c r="E51" s="168">
        <v>6</v>
      </c>
      <c r="F51" s="180" t="s">
        <v>531</v>
      </c>
      <c r="G51" s="71" t="s">
        <v>511</v>
      </c>
      <c r="H51" s="72" t="s">
        <v>660</v>
      </c>
      <c r="I51" s="73" t="s">
        <v>232</v>
      </c>
      <c r="J51" s="73"/>
      <c r="K51" s="73"/>
      <c r="L51" s="74"/>
      <c r="M51" s="75">
        <f t="shared" si="5"/>
        <v>1</v>
      </c>
      <c r="N51" s="76" t="s">
        <v>621</v>
      </c>
      <c r="O51" s="77">
        <v>44593</v>
      </c>
      <c r="P51" s="77">
        <v>44681</v>
      </c>
      <c r="Q51" s="72">
        <f t="shared" si="6"/>
        <v>0</v>
      </c>
      <c r="R51" s="78">
        <f t="shared" si="7"/>
        <v>0</v>
      </c>
      <c r="S51" s="72">
        <f t="shared" si="8"/>
        <v>0</v>
      </c>
      <c r="T51" s="72"/>
      <c r="U51" s="72"/>
      <c r="V51" s="73"/>
      <c r="W51" s="72"/>
      <c r="X51" s="72"/>
      <c r="Y51" s="72"/>
      <c r="Z51" s="73"/>
      <c r="AA51" s="72"/>
      <c r="AB51" s="72"/>
      <c r="AC51" s="72"/>
      <c r="AD51" s="73"/>
      <c r="AE51" s="72"/>
      <c r="AF51" s="72">
        <v>1</v>
      </c>
      <c r="AG51" s="72"/>
      <c r="AH51" s="73"/>
      <c r="AI51" s="72"/>
      <c r="AJ51" s="72"/>
      <c r="AK51" s="72"/>
      <c r="AL51" s="73"/>
      <c r="AM51" s="72"/>
      <c r="AN51" s="72"/>
      <c r="AO51" s="72"/>
      <c r="AP51" s="73"/>
      <c r="AQ51" s="72"/>
      <c r="AR51" s="72"/>
      <c r="AS51" s="72"/>
      <c r="AT51" s="73"/>
      <c r="AU51" s="72"/>
      <c r="AV51" s="72"/>
      <c r="AW51" s="72"/>
      <c r="AX51" s="73"/>
      <c r="AY51" s="72"/>
      <c r="AZ51" s="72"/>
      <c r="BA51" s="72"/>
      <c r="BB51" s="73"/>
      <c r="BC51" s="72"/>
      <c r="BD51" s="72"/>
      <c r="BE51" s="72"/>
      <c r="BF51" s="73"/>
      <c r="BG51" s="72"/>
      <c r="BH51" s="72"/>
      <c r="BI51" s="72"/>
      <c r="BJ51" s="73"/>
      <c r="BK51" s="72"/>
      <c r="BL51" s="72"/>
      <c r="BM51" s="72"/>
      <c r="BN51" s="73"/>
      <c r="BO51" s="72"/>
      <c r="BP51" s="89"/>
    </row>
    <row r="52" spans="1:68" s="69" customFormat="1" ht="38.25" x14ac:dyDescent="0.2">
      <c r="C52" s="70"/>
      <c r="D52" s="172"/>
      <c r="E52" s="169"/>
      <c r="F52" s="180"/>
      <c r="G52" s="71" t="s">
        <v>638</v>
      </c>
      <c r="H52" s="72" t="s">
        <v>662</v>
      </c>
      <c r="I52" s="73" t="s">
        <v>232</v>
      </c>
      <c r="J52" s="73"/>
      <c r="K52" s="73"/>
      <c r="L52" s="74"/>
      <c r="M52" s="75">
        <f t="shared" si="5"/>
        <v>1</v>
      </c>
      <c r="N52" s="76" t="s">
        <v>621</v>
      </c>
      <c r="O52" s="77">
        <v>44593</v>
      </c>
      <c r="P52" s="77">
        <v>44711</v>
      </c>
      <c r="Q52" s="72">
        <f t="shared" si="6"/>
        <v>0</v>
      </c>
      <c r="R52" s="78">
        <f t="shared" si="7"/>
        <v>0</v>
      </c>
      <c r="S52" s="72">
        <f t="shared" si="8"/>
        <v>0</v>
      </c>
      <c r="T52" s="72"/>
      <c r="U52" s="72"/>
      <c r="V52" s="90"/>
      <c r="W52" s="71"/>
      <c r="X52" s="72"/>
      <c r="Y52" s="72"/>
      <c r="Z52" s="73"/>
      <c r="AA52" s="71"/>
      <c r="AB52" s="72"/>
      <c r="AC52" s="72"/>
      <c r="AD52" s="73"/>
      <c r="AE52" s="71"/>
      <c r="AF52" s="72"/>
      <c r="AG52" s="72"/>
      <c r="AH52" s="73"/>
      <c r="AI52" s="71"/>
      <c r="AJ52" s="72">
        <v>1</v>
      </c>
      <c r="AK52" s="72"/>
      <c r="AL52" s="73"/>
      <c r="AM52" s="71"/>
      <c r="AN52" s="72"/>
      <c r="AO52" s="72"/>
      <c r="AP52" s="73"/>
      <c r="AQ52" s="71"/>
      <c r="AR52" s="72"/>
      <c r="AS52" s="72"/>
      <c r="AT52" s="73"/>
      <c r="AU52" s="71"/>
      <c r="AV52" s="72"/>
      <c r="AW52" s="72"/>
      <c r="AX52" s="73"/>
      <c r="AY52" s="71"/>
      <c r="AZ52" s="72"/>
      <c r="BA52" s="72"/>
      <c r="BB52" s="73"/>
      <c r="BC52" s="71"/>
      <c r="BD52" s="72"/>
      <c r="BE52" s="72"/>
      <c r="BF52" s="73"/>
      <c r="BG52" s="71"/>
      <c r="BH52" s="72"/>
      <c r="BI52" s="72"/>
      <c r="BJ52" s="73"/>
      <c r="BK52" s="71"/>
      <c r="BL52" s="72"/>
      <c r="BM52" s="72"/>
      <c r="BN52" s="73"/>
      <c r="BO52" s="71"/>
      <c r="BP52" s="79"/>
    </row>
    <row r="53" spans="1:68" s="69" customFormat="1" ht="38.25" x14ac:dyDescent="0.2">
      <c r="C53" s="70"/>
      <c r="D53" s="172"/>
      <c r="E53" s="169"/>
      <c r="F53" s="180"/>
      <c r="G53" s="71" t="s">
        <v>637</v>
      </c>
      <c r="H53" s="72" t="s">
        <v>661</v>
      </c>
      <c r="I53" s="73"/>
      <c r="J53" s="73"/>
      <c r="K53" s="73" t="s">
        <v>241</v>
      </c>
      <c r="L53" s="74">
        <v>1</v>
      </c>
      <c r="M53" s="75">
        <f t="shared" si="5"/>
        <v>1</v>
      </c>
      <c r="N53" s="76" t="s">
        <v>621</v>
      </c>
      <c r="O53" s="77">
        <v>44652</v>
      </c>
      <c r="P53" s="77">
        <v>44895</v>
      </c>
      <c r="Q53" s="72">
        <f t="shared" si="6"/>
        <v>0</v>
      </c>
      <c r="R53" s="78">
        <f t="shared" si="7"/>
        <v>0</v>
      </c>
      <c r="S53" s="72">
        <f t="shared" si="8"/>
        <v>0</v>
      </c>
      <c r="T53" s="72"/>
      <c r="U53" s="72"/>
      <c r="V53" s="90"/>
      <c r="W53" s="71"/>
      <c r="X53" s="72"/>
      <c r="Y53" s="72"/>
      <c r="Z53" s="73"/>
      <c r="AA53" s="71"/>
      <c r="AB53" s="72"/>
      <c r="AC53" s="72"/>
      <c r="AD53" s="73"/>
      <c r="AE53" s="71"/>
      <c r="AF53" s="72"/>
      <c r="AG53" s="72"/>
      <c r="AH53" s="73"/>
      <c r="AI53" s="71"/>
      <c r="AJ53" s="72"/>
      <c r="AK53" s="72"/>
      <c r="AL53" s="73"/>
      <c r="AM53" s="71"/>
      <c r="AN53" s="72"/>
      <c r="AO53" s="72"/>
      <c r="AP53" s="73"/>
      <c r="AQ53" s="71"/>
      <c r="AR53" s="72"/>
      <c r="AS53" s="72"/>
      <c r="AT53" s="73"/>
      <c r="AU53" s="71"/>
      <c r="AV53" s="72"/>
      <c r="AW53" s="72"/>
      <c r="AX53" s="73"/>
      <c r="AY53" s="71"/>
      <c r="AZ53" s="72"/>
      <c r="BA53" s="72"/>
      <c r="BB53" s="73"/>
      <c r="BC53" s="71"/>
      <c r="BD53" s="72"/>
      <c r="BE53" s="72"/>
      <c r="BF53" s="73"/>
      <c r="BG53" s="71"/>
      <c r="BH53" s="72">
        <v>1</v>
      </c>
      <c r="BI53" s="72"/>
      <c r="BJ53" s="73"/>
      <c r="BK53" s="71"/>
      <c r="BL53" s="72"/>
      <c r="BM53" s="72"/>
      <c r="BN53" s="73"/>
      <c r="BO53" s="71"/>
      <c r="BP53" s="79"/>
    </row>
    <row r="54" spans="1:68" s="69" customFormat="1" ht="51" x14ac:dyDescent="0.2">
      <c r="C54" s="70"/>
      <c r="D54" s="172"/>
      <c r="E54" s="169"/>
      <c r="F54" s="180"/>
      <c r="G54" s="71" t="s">
        <v>742</v>
      </c>
      <c r="H54" s="72" t="s">
        <v>663</v>
      </c>
      <c r="I54" s="73" t="s">
        <v>232</v>
      </c>
      <c r="J54" s="73"/>
      <c r="K54" s="73"/>
      <c r="L54" s="74"/>
      <c r="M54" s="75">
        <f t="shared" si="5"/>
        <v>1</v>
      </c>
      <c r="N54" s="76" t="s">
        <v>621</v>
      </c>
      <c r="O54" s="77">
        <v>44835</v>
      </c>
      <c r="P54" s="77">
        <v>44895</v>
      </c>
      <c r="Q54" s="72">
        <f t="shared" si="6"/>
        <v>0</v>
      </c>
      <c r="R54" s="78">
        <f t="shared" si="7"/>
        <v>0</v>
      </c>
      <c r="S54" s="72">
        <f t="shared" si="8"/>
        <v>0</v>
      </c>
      <c r="T54" s="72"/>
      <c r="U54" s="72"/>
      <c r="V54" s="90"/>
      <c r="W54" s="71"/>
      <c r="X54" s="72"/>
      <c r="Y54" s="72"/>
      <c r="Z54" s="73"/>
      <c r="AA54" s="71"/>
      <c r="AB54" s="72"/>
      <c r="AC54" s="72"/>
      <c r="AD54" s="73"/>
      <c r="AE54" s="71"/>
      <c r="AF54" s="72"/>
      <c r="AG54" s="72"/>
      <c r="AH54" s="73"/>
      <c r="AI54" s="71"/>
      <c r="AJ54" s="72"/>
      <c r="AK54" s="72"/>
      <c r="AL54" s="73"/>
      <c r="AM54" s="71"/>
      <c r="AN54" s="72"/>
      <c r="AO54" s="72"/>
      <c r="AP54" s="73"/>
      <c r="AQ54" s="71"/>
      <c r="AR54" s="72"/>
      <c r="AS54" s="72"/>
      <c r="AT54" s="73"/>
      <c r="AU54" s="71"/>
      <c r="AV54" s="72"/>
      <c r="AW54" s="72"/>
      <c r="AX54" s="73"/>
      <c r="AY54" s="71"/>
      <c r="AZ54" s="72"/>
      <c r="BA54" s="72"/>
      <c r="BB54" s="73"/>
      <c r="BC54" s="71"/>
      <c r="BD54" s="72"/>
      <c r="BE54" s="72"/>
      <c r="BF54" s="73"/>
      <c r="BG54" s="71"/>
      <c r="BH54" s="72">
        <v>1</v>
      </c>
      <c r="BI54" s="72"/>
      <c r="BJ54" s="73"/>
      <c r="BK54" s="71"/>
      <c r="BL54" s="72"/>
      <c r="BM54" s="72"/>
      <c r="BN54" s="73"/>
      <c r="BO54" s="71"/>
      <c r="BP54" s="79"/>
    </row>
    <row r="55" spans="1:68" s="69" customFormat="1" ht="51" x14ac:dyDescent="0.2">
      <c r="C55" s="70"/>
      <c r="D55" s="173"/>
      <c r="E55" s="170"/>
      <c r="F55" s="180"/>
      <c r="G55" s="71" t="s">
        <v>639</v>
      </c>
      <c r="H55" s="72" t="s">
        <v>664</v>
      </c>
      <c r="I55" s="73" t="s">
        <v>232</v>
      </c>
      <c r="J55" s="73"/>
      <c r="K55" s="73"/>
      <c r="L55" s="74"/>
      <c r="M55" s="75">
        <f t="shared" si="5"/>
        <v>1</v>
      </c>
      <c r="N55" s="76" t="s">
        <v>621</v>
      </c>
      <c r="O55" s="77">
        <v>44713</v>
      </c>
      <c r="P55" s="77">
        <v>44895</v>
      </c>
      <c r="Q55" s="72">
        <f t="shared" si="6"/>
        <v>0</v>
      </c>
      <c r="R55" s="78">
        <f t="shared" si="7"/>
        <v>0</v>
      </c>
      <c r="S55" s="72">
        <f t="shared" si="8"/>
        <v>0</v>
      </c>
      <c r="T55" s="72"/>
      <c r="U55" s="72"/>
      <c r="V55" s="72"/>
      <c r="W55" s="71"/>
      <c r="X55" s="72"/>
      <c r="Y55" s="72"/>
      <c r="Z55" s="72"/>
      <c r="AA55" s="71"/>
      <c r="AB55" s="72"/>
      <c r="AC55" s="72"/>
      <c r="AD55" s="72"/>
      <c r="AE55" s="71"/>
      <c r="AF55" s="72"/>
      <c r="AG55" s="72"/>
      <c r="AH55" s="72"/>
      <c r="AI55" s="71"/>
      <c r="AJ55" s="72"/>
      <c r="AK55" s="72"/>
      <c r="AL55" s="72"/>
      <c r="AM55" s="71"/>
      <c r="AN55" s="72"/>
      <c r="AO55" s="72"/>
      <c r="AP55" s="72"/>
      <c r="AQ55" s="71"/>
      <c r="AR55" s="72"/>
      <c r="AS55" s="72"/>
      <c r="AT55" s="72"/>
      <c r="AU55" s="71"/>
      <c r="AV55" s="72"/>
      <c r="AW55" s="72"/>
      <c r="AX55" s="72"/>
      <c r="AY55" s="71"/>
      <c r="AZ55" s="72"/>
      <c r="BA55" s="72"/>
      <c r="BB55" s="72"/>
      <c r="BC55" s="71"/>
      <c r="BD55" s="72"/>
      <c r="BE55" s="72"/>
      <c r="BF55" s="72"/>
      <c r="BG55" s="71"/>
      <c r="BH55" s="72">
        <v>1</v>
      </c>
      <c r="BI55" s="72"/>
      <c r="BJ55" s="72"/>
      <c r="BK55" s="71"/>
      <c r="BL55" s="72"/>
      <c r="BM55" s="72"/>
      <c r="BN55" s="72"/>
      <c r="BO55" s="71"/>
      <c r="BP55" s="79"/>
    </row>
    <row r="56" spans="1:68" ht="18.75" x14ac:dyDescent="0.2">
      <c r="C56" s="64"/>
      <c r="D56" s="178" t="s">
        <v>730</v>
      </c>
      <c r="E56" s="178"/>
      <c r="F56" s="178"/>
      <c r="G56" s="178"/>
      <c r="H56" s="178"/>
      <c r="I56" s="178"/>
      <c r="J56" s="80">
        <f>SUM(J47:J50)</f>
        <v>0</v>
      </c>
      <c r="K56" s="81"/>
      <c r="L56" s="82">
        <f>SUM(L47:L55)</f>
        <v>2</v>
      </c>
      <c r="M56" s="83"/>
      <c r="N56" s="84"/>
      <c r="O56" s="85"/>
      <c r="P56" s="85"/>
      <c r="Q56" s="83">
        <f>SUM(Q47:Q55)</f>
        <v>0</v>
      </c>
      <c r="R56" s="92">
        <f>SUM(R47:R55)</f>
        <v>0</v>
      </c>
      <c r="S56" s="83">
        <f>SUM(S47:S55)</f>
        <v>0</v>
      </c>
      <c r="T56" s="80"/>
      <c r="U56" s="80"/>
      <c r="V56" s="86"/>
      <c r="W56" s="87"/>
      <c r="X56" s="80"/>
      <c r="Y56" s="80"/>
      <c r="Z56" s="86"/>
      <c r="AA56" s="87"/>
      <c r="AB56" s="80"/>
      <c r="AC56" s="80"/>
      <c r="AD56" s="86"/>
      <c r="AE56" s="87"/>
      <c r="AF56" s="80"/>
      <c r="AG56" s="80"/>
      <c r="AH56" s="86"/>
      <c r="AI56" s="87"/>
      <c r="AJ56" s="80"/>
      <c r="AK56" s="80"/>
      <c r="AL56" s="86"/>
      <c r="AM56" s="87"/>
      <c r="AN56" s="80"/>
      <c r="AO56" s="80"/>
      <c r="AP56" s="86"/>
      <c r="AQ56" s="87"/>
      <c r="AR56" s="80"/>
      <c r="AS56" s="80"/>
      <c r="AT56" s="86"/>
      <c r="AU56" s="87"/>
      <c r="AV56" s="80"/>
      <c r="AW56" s="80"/>
      <c r="AX56" s="86"/>
      <c r="AY56" s="87"/>
      <c r="AZ56" s="80"/>
      <c r="BA56" s="80"/>
      <c r="BB56" s="86"/>
      <c r="BC56" s="87"/>
      <c r="BD56" s="80"/>
      <c r="BE56" s="80"/>
      <c r="BF56" s="86"/>
      <c r="BG56" s="87"/>
      <c r="BH56" s="80"/>
      <c r="BI56" s="80"/>
      <c r="BJ56" s="86"/>
      <c r="BK56" s="87"/>
      <c r="BL56" s="80"/>
      <c r="BM56" s="80">
        <f>SUM(BM47:BM50)</f>
        <v>0</v>
      </c>
      <c r="BN56" s="86"/>
      <c r="BO56" s="87"/>
      <c r="BP56" s="50"/>
    </row>
    <row r="57" spans="1:68" s="69" customFormat="1" ht="38.25" x14ac:dyDescent="0.2">
      <c r="A57" s="93" t="s">
        <v>510</v>
      </c>
      <c r="C57" s="70"/>
      <c r="D57" s="171" t="s">
        <v>150</v>
      </c>
      <c r="E57" s="167">
        <v>10</v>
      </c>
      <c r="F57" s="180" t="s">
        <v>536</v>
      </c>
      <c r="G57" s="71" t="s">
        <v>539</v>
      </c>
      <c r="H57" s="72" t="s">
        <v>679</v>
      </c>
      <c r="I57" s="73" t="s">
        <v>232</v>
      </c>
      <c r="J57" s="73"/>
      <c r="K57" s="73"/>
      <c r="L57" s="74"/>
      <c r="M57" s="75">
        <f>+SUM(T57,X57,AB57,AF57,AJ57,AN57,AR57,AV57,AZ57,BD57,BH57,BL57)</f>
        <v>4</v>
      </c>
      <c r="N57" s="76" t="s">
        <v>582</v>
      </c>
      <c r="O57" s="77">
        <v>44593</v>
      </c>
      <c r="P57" s="77">
        <v>44925</v>
      </c>
      <c r="Q57" s="72">
        <f t="shared" ref="Q57:Q62" si="9">+SUM(U57,Y57,AC57,AG57,AK57,AO57,AS57,AW57,BA57,BE57,BI57,BM57)</f>
        <v>0</v>
      </c>
      <c r="R57" s="78">
        <f t="shared" ref="R57:R62" si="10">IFERROR(Q57/M57,0)</f>
        <v>0</v>
      </c>
      <c r="S57" s="72">
        <f t="shared" ref="S57:S62" si="11">Q57*L57</f>
        <v>0</v>
      </c>
      <c r="T57" s="72"/>
      <c r="U57" s="72"/>
      <c r="V57" s="73"/>
      <c r="W57" s="71"/>
      <c r="X57" s="72"/>
      <c r="Y57" s="72"/>
      <c r="Z57" s="73"/>
      <c r="AA57" s="71"/>
      <c r="AB57" s="72">
        <v>1</v>
      </c>
      <c r="AC57" s="72"/>
      <c r="AD57" s="73"/>
      <c r="AE57" s="71"/>
      <c r="AF57" s="72"/>
      <c r="AG57" s="72"/>
      <c r="AH57" s="73"/>
      <c r="AI57" s="71"/>
      <c r="AJ57" s="72"/>
      <c r="AK57" s="72"/>
      <c r="AL57" s="73"/>
      <c r="AM57" s="71"/>
      <c r="AN57" s="72">
        <v>1</v>
      </c>
      <c r="AO57" s="72"/>
      <c r="AP57" s="73"/>
      <c r="AQ57" s="71"/>
      <c r="AR57" s="72"/>
      <c r="AS57" s="72"/>
      <c r="AT57" s="73"/>
      <c r="AU57" s="71"/>
      <c r="AV57" s="72"/>
      <c r="AW57" s="72"/>
      <c r="AX57" s="73"/>
      <c r="AY57" s="71"/>
      <c r="AZ57" s="72">
        <v>1</v>
      </c>
      <c r="BA57" s="72"/>
      <c r="BB57" s="73"/>
      <c r="BC57" s="71"/>
      <c r="BD57" s="72"/>
      <c r="BE57" s="72"/>
      <c r="BF57" s="73"/>
      <c r="BG57" s="71"/>
      <c r="BH57" s="72"/>
      <c r="BI57" s="72"/>
      <c r="BJ57" s="73"/>
      <c r="BK57" s="71"/>
      <c r="BL57" s="72">
        <v>1</v>
      </c>
      <c r="BM57" s="72"/>
      <c r="BN57" s="73"/>
      <c r="BO57" s="71"/>
      <c r="BP57" s="79"/>
    </row>
    <row r="58" spans="1:68" s="69" customFormat="1" ht="38.25" x14ac:dyDescent="0.2">
      <c r="A58" s="94"/>
      <c r="C58" s="70"/>
      <c r="D58" s="172"/>
      <c r="E58" s="167"/>
      <c r="F58" s="180"/>
      <c r="G58" s="71" t="s">
        <v>538</v>
      </c>
      <c r="H58" s="72" t="s">
        <v>680</v>
      </c>
      <c r="I58" s="73" t="s">
        <v>232</v>
      </c>
      <c r="J58" s="73"/>
      <c r="K58" s="73"/>
      <c r="L58" s="74"/>
      <c r="M58" s="75">
        <f t="shared" ref="M58:M65" si="12">+SUM(T58,X58,AB58,AF58,AJ58,AN58,AR58,AV58,AZ58,BD58,BH58,BL58)</f>
        <v>5</v>
      </c>
      <c r="N58" s="76" t="s">
        <v>582</v>
      </c>
      <c r="O58" s="77">
        <v>44593</v>
      </c>
      <c r="P58" s="77">
        <v>44925</v>
      </c>
      <c r="Q58" s="72">
        <f t="shared" si="9"/>
        <v>0</v>
      </c>
      <c r="R58" s="78">
        <f t="shared" si="10"/>
        <v>0</v>
      </c>
      <c r="S58" s="72">
        <f t="shared" si="11"/>
        <v>0</v>
      </c>
      <c r="T58" s="72"/>
      <c r="U58" s="72"/>
      <c r="V58" s="90"/>
      <c r="W58" s="71"/>
      <c r="X58" s="72"/>
      <c r="Y58" s="72"/>
      <c r="Z58" s="73"/>
      <c r="AA58" s="71"/>
      <c r="AB58" s="72"/>
      <c r="AC58" s="72"/>
      <c r="AD58" s="73"/>
      <c r="AE58" s="71"/>
      <c r="AF58" s="72">
        <v>1</v>
      </c>
      <c r="AG58" s="72"/>
      <c r="AH58" s="73"/>
      <c r="AI58" s="71"/>
      <c r="AJ58" s="72"/>
      <c r="AK58" s="72"/>
      <c r="AL58" s="73"/>
      <c r="AM58" s="71"/>
      <c r="AN58" s="72">
        <v>1</v>
      </c>
      <c r="AO58" s="72"/>
      <c r="AP58" s="73"/>
      <c r="AQ58" s="71"/>
      <c r="AR58" s="72"/>
      <c r="AS58" s="72"/>
      <c r="AT58" s="73"/>
      <c r="AU58" s="71"/>
      <c r="AV58" s="72">
        <v>1</v>
      </c>
      <c r="AW58" s="72"/>
      <c r="AX58" s="73"/>
      <c r="AY58" s="71"/>
      <c r="AZ58" s="72"/>
      <c r="BA58" s="72"/>
      <c r="BB58" s="73"/>
      <c r="BC58" s="71"/>
      <c r="BD58" s="72">
        <v>1</v>
      </c>
      <c r="BE58" s="72"/>
      <c r="BF58" s="73"/>
      <c r="BG58" s="71"/>
      <c r="BH58" s="72"/>
      <c r="BI58" s="72"/>
      <c r="BJ58" s="73"/>
      <c r="BK58" s="71"/>
      <c r="BL58" s="72">
        <v>1</v>
      </c>
      <c r="BM58" s="72"/>
      <c r="BN58" s="73"/>
      <c r="BO58" s="71"/>
      <c r="BP58" s="79"/>
    </row>
    <row r="59" spans="1:68" s="69" customFormat="1" ht="38.25" x14ac:dyDescent="0.2">
      <c r="C59" s="70"/>
      <c r="D59" s="172"/>
      <c r="E59" s="167"/>
      <c r="F59" s="180"/>
      <c r="G59" s="71" t="s">
        <v>537</v>
      </c>
      <c r="H59" s="72" t="s">
        <v>681</v>
      </c>
      <c r="I59" s="73" t="s">
        <v>232</v>
      </c>
      <c r="J59" s="73"/>
      <c r="K59" s="73"/>
      <c r="L59" s="74"/>
      <c r="M59" s="75">
        <f t="shared" si="12"/>
        <v>1</v>
      </c>
      <c r="N59" s="76" t="s">
        <v>582</v>
      </c>
      <c r="O59" s="77">
        <v>44593</v>
      </c>
      <c r="P59" s="77">
        <v>44742</v>
      </c>
      <c r="Q59" s="72">
        <f t="shared" si="9"/>
        <v>0</v>
      </c>
      <c r="R59" s="78">
        <f t="shared" si="10"/>
        <v>0</v>
      </c>
      <c r="S59" s="72">
        <f t="shared" si="11"/>
        <v>0</v>
      </c>
      <c r="T59" s="72"/>
      <c r="U59" s="72"/>
      <c r="V59" s="90"/>
      <c r="W59" s="71"/>
      <c r="X59" s="72"/>
      <c r="Y59" s="72"/>
      <c r="Z59" s="73"/>
      <c r="AA59" s="71"/>
      <c r="AB59" s="72"/>
      <c r="AC59" s="72"/>
      <c r="AD59" s="73"/>
      <c r="AE59" s="71"/>
      <c r="AF59" s="72"/>
      <c r="AG59" s="72"/>
      <c r="AH59" s="73"/>
      <c r="AI59" s="71"/>
      <c r="AJ59" s="72"/>
      <c r="AK59" s="72"/>
      <c r="AL59" s="73"/>
      <c r="AM59" s="71"/>
      <c r="AN59" s="72">
        <v>1</v>
      </c>
      <c r="AO59" s="72"/>
      <c r="AP59" s="73"/>
      <c r="AQ59" s="71"/>
      <c r="AR59" s="72"/>
      <c r="AS59" s="72"/>
      <c r="AT59" s="73"/>
      <c r="AU59" s="71"/>
      <c r="AV59" s="72"/>
      <c r="AW59" s="72"/>
      <c r="AX59" s="73"/>
      <c r="AY59" s="71"/>
      <c r="AZ59" s="72"/>
      <c r="BA59" s="72"/>
      <c r="BB59" s="73"/>
      <c r="BC59" s="71"/>
      <c r="BD59" s="72"/>
      <c r="BE59" s="72"/>
      <c r="BF59" s="73"/>
      <c r="BG59" s="71"/>
      <c r="BH59" s="72"/>
      <c r="BI59" s="72"/>
      <c r="BJ59" s="73"/>
      <c r="BK59" s="71"/>
      <c r="BL59" s="72"/>
      <c r="BM59" s="72"/>
      <c r="BN59" s="73"/>
      <c r="BO59" s="71"/>
      <c r="BP59" s="79"/>
    </row>
    <row r="60" spans="1:68" s="69" customFormat="1" ht="63.75" x14ac:dyDescent="0.2">
      <c r="C60" s="70"/>
      <c r="D60" s="172"/>
      <c r="E60" s="167"/>
      <c r="F60" s="180"/>
      <c r="G60" s="71" t="s">
        <v>540</v>
      </c>
      <c r="H60" s="72" t="s">
        <v>682</v>
      </c>
      <c r="I60" s="73"/>
      <c r="J60" s="73"/>
      <c r="K60" s="73"/>
      <c r="L60" s="74"/>
      <c r="M60" s="75">
        <f t="shared" si="12"/>
        <v>1</v>
      </c>
      <c r="N60" s="76" t="s">
        <v>582</v>
      </c>
      <c r="O60" s="77">
        <v>44593</v>
      </c>
      <c r="P60" s="77">
        <v>44742</v>
      </c>
      <c r="Q60" s="72">
        <f t="shared" si="9"/>
        <v>0</v>
      </c>
      <c r="R60" s="78">
        <f t="shared" si="10"/>
        <v>0</v>
      </c>
      <c r="S60" s="72">
        <f t="shared" si="11"/>
        <v>0</v>
      </c>
      <c r="T60" s="72"/>
      <c r="U60" s="72"/>
      <c r="V60" s="72"/>
      <c r="W60" s="71"/>
      <c r="X60" s="72"/>
      <c r="Y60" s="72"/>
      <c r="Z60" s="72"/>
      <c r="AA60" s="71"/>
      <c r="AB60" s="72"/>
      <c r="AC60" s="72"/>
      <c r="AD60" s="72"/>
      <c r="AE60" s="71"/>
      <c r="AF60" s="72"/>
      <c r="AG60" s="72"/>
      <c r="AH60" s="72"/>
      <c r="AI60" s="71"/>
      <c r="AJ60" s="72"/>
      <c r="AK60" s="72"/>
      <c r="AL60" s="72"/>
      <c r="AM60" s="71"/>
      <c r="AN60" s="72">
        <v>1</v>
      </c>
      <c r="AO60" s="72"/>
      <c r="AP60" s="72"/>
      <c r="AQ60" s="71"/>
      <c r="AR60" s="72"/>
      <c r="AS60" s="72"/>
      <c r="AT60" s="72"/>
      <c r="AU60" s="71"/>
      <c r="AV60" s="72"/>
      <c r="AW60" s="72"/>
      <c r="AX60" s="72"/>
      <c r="AY60" s="71"/>
      <c r="AZ60" s="72"/>
      <c r="BA60" s="72"/>
      <c r="BB60" s="72"/>
      <c r="BC60" s="71"/>
      <c r="BD60" s="72"/>
      <c r="BE60" s="72"/>
      <c r="BF60" s="72"/>
      <c r="BG60" s="71"/>
      <c r="BH60" s="72"/>
      <c r="BI60" s="72"/>
      <c r="BJ60" s="72"/>
      <c r="BK60" s="71"/>
      <c r="BL60" s="72"/>
      <c r="BM60" s="72"/>
      <c r="BN60" s="72"/>
      <c r="BO60" s="71"/>
      <c r="BP60" s="79"/>
    </row>
    <row r="61" spans="1:68" s="69" customFormat="1" ht="63.75" x14ac:dyDescent="0.2">
      <c r="C61" s="70"/>
      <c r="D61" s="172"/>
      <c r="E61" s="167"/>
      <c r="F61" s="180"/>
      <c r="G61" s="71" t="s">
        <v>542</v>
      </c>
      <c r="H61" s="72" t="s">
        <v>683</v>
      </c>
      <c r="I61" s="73"/>
      <c r="J61" s="73"/>
      <c r="K61" s="73"/>
      <c r="L61" s="74"/>
      <c r="M61" s="75">
        <f t="shared" si="12"/>
        <v>1</v>
      </c>
      <c r="N61" s="76" t="s">
        <v>582</v>
      </c>
      <c r="O61" s="77">
        <v>44593</v>
      </c>
      <c r="P61" s="77">
        <v>44773</v>
      </c>
      <c r="Q61" s="72">
        <f t="shared" si="9"/>
        <v>0</v>
      </c>
      <c r="R61" s="78">
        <f t="shared" si="10"/>
        <v>0</v>
      </c>
      <c r="S61" s="72">
        <f t="shared" si="11"/>
        <v>0</v>
      </c>
      <c r="T61" s="72"/>
      <c r="U61" s="72"/>
      <c r="V61" s="72"/>
      <c r="W61" s="71"/>
      <c r="X61" s="72"/>
      <c r="Y61" s="72"/>
      <c r="Z61" s="72"/>
      <c r="AA61" s="71"/>
      <c r="AB61" s="72"/>
      <c r="AC61" s="72"/>
      <c r="AD61" s="72"/>
      <c r="AE61" s="71"/>
      <c r="AF61" s="72"/>
      <c r="AG61" s="72"/>
      <c r="AH61" s="72"/>
      <c r="AI61" s="71"/>
      <c r="AJ61" s="72"/>
      <c r="AK61" s="72"/>
      <c r="AL61" s="72"/>
      <c r="AM61" s="71"/>
      <c r="AN61" s="72"/>
      <c r="AO61" s="72"/>
      <c r="AP61" s="72"/>
      <c r="AQ61" s="71"/>
      <c r="AR61" s="72">
        <v>1</v>
      </c>
      <c r="AS61" s="72"/>
      <c r="AT61" s="72"/>
      <c r="AU61" s="71"/>
      <c r="AV61" s="72"/>
      <c r="AW61" s="72"/>
      <c r="AX61" s="72"/>
      <c r="AY61" s="71"/>
      <c r="AZ61" s="72"/>
      <c r="BA61" s="72"/>
      <c r="BB61" s="72"/>
      <c r="BC61" s="71"/>
      <c r="BD61" s="72"/>
      <c r="BE61" s="72"/>
      <c r="BF61" s="72"/>
      <c r="BG61" s="71"/>
      <c r="BH61" s="72"/>
      <c r="BI61" s="72"/>
      <c r="BJ61" s="72"/>
      <c r="BK61" s="71"/>
      <c r="BL61" s="72"/>
      <c r="BM61" s="72"/>
      <c r="BN61" s="72"/>
      <c r="BO61" s="71"/>
      <c r="BP61" s="79"/>
    </row>
    <row r="62" spans="1:68" s="69" customFormat="1" ht="63.75" x14ac:dyDescent="0.2">
      <c r="C62" s="70"/>
      <c r="D62" s="172"/>
      <c r="E62" s="167"/>
      <c r="F62" s="180"/>
      <c r="G62" s="71" t="s">
        <v>541</v>
      </c>
      <c r="H62" s="72" t="s">
        <v>684</v>
      </c>
      <c r="I62" s="73"/>
      <c r="J62" s="73"/>
      <c r="K62" s="73"/>
      <c r="L62" s="74"/>
      <c r="M62" s="75">
        <f t="shared" si="12"/>
        <v>1</v>
      </c>
      <c r="N62" s="76" t="s">
        <v>582</v>
      </c>
      <c r="O62" s="77">
        <v>44652</v>
      </c>
      <c r="P62" s="77">
        <v>44925</v>
      </c>
      <c r="Q62" s="72">
        <f t="shared" si="9"/>
        <v>0</v>
      </c>
      <c r="R62" s="78">
        <f t="shared" si="10"/>
        <v>0</v>
      </c>
      <c r="S62" s="72">
        <f t="shared" si="11"/>
        <v>0</v>
      </c>
      <c r="T62" s="72"/>
      <c r="U62" s="72"/>
      <c r="V62" s="72"/>
      <c r="W62" s="71"/>
      <c r="X62" s="72"/>
      <c r="Y62" s="72"/>
      <c r="Z62" s="72"/>
      <c r="AA62" s="71"/>
      <c r="AB62" s="72"/>
      <c r="AC62" s="72"/>
      <c r="AD62" s="72"/>
      <c r="AE62" s="71"/>
      <c r="AF62" s="72"/>
      <c r="AG62" s="72"/>
      <c r="AH62" s="72"/>
      <c r="AI62" s="71"/>
      <c r="AJ62" s="72"/>
      <c r="AK62" s="72"/>
      <c r="AL62" s="72"/>
      <c r="AM62" s="71"/>
      <c r="AN62" s="72"/>
      <c r="AO62" s="72"/>
      <c r="AP62" s="72"/>
      <c r="AQ62" s="71"/>
      <c r="AR62" s="72"/>
      <c r="AS62" s="72"/>
      <c r="AT62" s="72"/>
      <c r="AU62" s="71"/>
      <c r="AV62" s="72"/>
      <c r="AW62" s="72"/>
      <c r="AX62" s="72"/>
      <c r="AY62" s="71"/>
      <c r="AZ62" s="72"/>
      <c r="BA62" s="72"/>
      <c r="BB62" s="72"/>
      <c r="BC62" s="71"/>
      <c r="BD62" s="72"/>
      <c r="BE62" s="72"/>
      <c r="BF62" s="72"/>
      <c r="BG62" s="71"/>
      <c r="BH62" s="72"/>
      <c r="BI62" s="72"/>
      <c r="BJ62" s="72"/>
      <c r="BK62" s="71"/>
      <c r="BL62" s="72">
        <v>1</v>
      </c>
      <c r="BM62" s="72"/>
      <c r="BN62" s="72"/>
      <c r="BO62" s="71"/>
      <c r="BP62" s="79"/>
    </row>
    <row r="63" spans="1:68" s="69" customFormat="1" ht="38.25" x14ac:dyDescent="0.2">
      <c r="C63" s="70"/>
      <c r="D63" s="172"/>
      <c r="E63" s="167"/>
      <c r="F63" s="180"/>
      <c r="G63" s="71" t="s">
        <v>546</v>
      </c>
      <c r="H63" s="72" t="s">
        <v>685</v>
      </c>
      <c r="I63" s="73"/>
      <c r="J63" s="73"/>
      <c r="K63" s="73" t="s">
        <v>241</v>
      </c>
      <c r="L63" s="74">
        <v>1</v>
      </c>
      <c r="M63" s="75">
        <f t="shared" si="12"/>
        <v>1</v>
      </c>
      <c r="N63" s="76" t="s">
        <v>582</v>
      </c>
      <c r="O63" s="77">
        <v>44713</v>
      </c>
      <c r="P63" s="77">
        <v>44925</v>
      </c>
      <c r="Q63" s="72">
        <f t="shared" ref="Q63:Q65" si="13">+SUM(U63,Y63,AC63,AG63,AK63,AO63,AS63,AW63,BA63,BE63,BI63,BM63)</f>
        <v>0</v>
      </c>
      <c r="R63" s="78">
        <f t="shared" ref="R63:R65" si="14">IFERROR(Q63/M63,0)</f>
        <v>0</v>
      </c>
      <c r="S63" s="72">
        <f t="shared" ref="S63:S65" si="15">Q63*L63</f>
        <v>0</v>
      </c>
      <c r="T63" s="72"/>
      <c r="U63" s="72"/>
      <c r="V63" s="72"/>
      <c r="W63" s="71"/>
      <c r="X63" s="72"/>
      <c r="Y63" s="72"/>
      <c r="Z63" s="72"/>
      <c r="AA63" s="71"/>
      <c r="AB63" s="72"/>
      <c r="AC63" s="72"/>
      <c r="AD63" s="72"/>
      <c r="AE63" s="71"/>
      <c r="AF63" s="72"/>
      <c r="AG63" s="72"/>
      <c r="AH63" s="72"/>
      <c r="AI63" s="71"/>
      <c r="AJ63" s="72"/>
      <c r="AK63" s="72"/>
      <c r="AL63" s="72"/>
      <c r="AM63" s="71"/>
      <c r="AN63" s="72"/>
      <c r="AO63" s="72"/>
      <c r="AP63" s="72"/>
      <c r="AQ63" s="71"/>
      <c r="AR63" s="72"/>
      <c r="AS63" s="72"/>
      <c r="AT63" s="72"/>
      <c r="AU63" s="71"/>
      <c r="AV63" s="72"/>
      <c r="AW63" s="72"/>
      <c r="AX63" s="72"/>
      <c r="AY63" s="71"/>
      <c r="AZ63" s="72"/>
      <c r="BA63" s="72"/>
      <c r="BB63" s="72"/>
      <c r="BC63" s="71"/>
      <c r="BD63" s="72"/>
      <c r="BE63" s="72"/>
      <c r="BF63" s="72"/>
      <c r="BG63" s="71"/>
      <c r="BH63" s="72"/>
      <c r="BI63" s="72"/>
      <c r="BJ63" s="72"/>
      <c r="BK63" s="71"/>
      <c r="BL63" s="72">
        <v>1</v>
      </c>
      <c r="BM63" s="72"/>
      <c r="BN63" s="72"/>
      <c r="BO63" s="71"/>
      <c r="BP63" s="79"/>
    </row>
    <row r="64" spans="1:68" s="69" customFormat="1" ht="51" x14ac:dyDescent="0.2">
      <c r="C64" s="70"/>
      <c r="D64" s="172"/>
      <c r="E64" s="167"/>
      <c r="F64" s="180"/>
      <c r="G64" s="71" t="s">
        <v>543</v>
      </c>
      <c r="H64" s="72" t="s">
        <v>686</v>
      </c>
      <c r="I64" s="73"/>
      <c r="J64" s="73"/>
      <c r="K64" s="73"/>
      <c r="L64" s="74"/>
      <c r="M64" s="75">
        <f t="shared" si="12"/>
        <v>1</v>
      </c>
      <c r="N64" s="76" t="s">
        <v>582</v>
      </c>
      <c r="O64" s="77">
        <v>44805</v>
      </c>
      <c r="P64" s="77">
        <v>44925</v>
      </c>
      <c r="Q64" s="72">
        <f t="shared" si="13"/>
        <v>0</v>
      </c>
      <c r="R64" s="78">
        <f t="shared" si="14"/>
        <v>0</v>
      </c>
      <c r="S64" s="72">
        <f t="shared" si="15"/>
        <v>0</v>
      </c>
      <c r="T64" s="72"/>
      <c r="U64" s="72"/>
      <c r="V64" s="72"/>
      <c r="W64" s="71"/>
      <c r="X64" s="72"/>
      <c r="Y64" s="72"/>
      <c r="Z64" s="72"/>
      <c r="AA64" s="71"/>
      <c r="AB64" s="72"/>
      <c r="AC64" s="72"/>
      <c r="AD64" s="72"/>
      <c r="AE64" s="71"/>
      <c r="AF64" s="72"/>
      <c r="AG64" s="72"/>
      <c r="AH64" s="72"/>
      <c r="AI64" s="71"/>
      <c r="AJ64" s="72"/>
      <c r="AK64" s="72"/>
      <c r="AL64" s="72"/>
      <c r="AM64" s="71"/>
      <c r="AN64" s="72"/>
      <c r="AO64" s="72"/>
      <c r="AP64" s="72"/>
      <c r="AQ64" s="71"/>
      <c r="AR64" s="72"/>
      <c r="AS64" s="72"/>
      <c r="AT64" s="72"/>
      <c r="AU64" s="71"/>
      <c r="AV64" s="72"/>
      <c r="AW64" s="72"/>
      <c r="AX64" s="72"/>
      <c r="AY64" s="71"/>
      <c r="AZ64" s="72"/>
      <c r="BA64" s="72"/>
      <c r="BB64" s="72"/>
      <c r="BC64" s="71"/>
      <c r="BD64" s="72"/>
      <c r="BE64" s="72"/>
      <c r="BF64" s="72"/>
      <c r="BG64" s="71"/>
      <c r="BH64" s="72"/>
      <c r="BI64" s="72"/>
      <c r="BJ64" s="72"/>
      <c r="BK64" s="71"/>
      <c r="BL64" s="72">
        <v>1</v>
      </c>
      <c r="BM64" s="72"/>
      <c r="BN64" s="72"/>
      <c r="BO64" s="71"/>
      <c r="BP64" s="79"/>
    </row>
    <row r="65" spans="1:68" s="69" customFormat="1" ht="89.25" x14ac:dyDescent="0.2">
      <c r="C65" s="70"/>
      <c r="D65" s="173"/>
      <c r="E65" s="167"/>
      <c r="F65" s="180"/>
      <c r="G65" s="71" t="s">
        <v>547</v>
      </c>
      <c r="H65" s="72" t="s">
        <v>687</v>
      </c>
      <c r="I65" s="73"/>
      <c r="J65" s="73"/>
      <c r="K65" s="73"/>
      <c r="L65" s="74"/>
      <c r="M65" s="75">
        <f t="shared" si="12"/>
        <v>1</v>
      </c>
      <c r="N65" s="76" t="s">
        <v>582</v>
      </c>
      <c r="O65" s="77">
        <v>44805</v>
      </c>
      <c r="P65" s="77">
        <v>44925</v>
      </c>
      <c r="Q65" s="72">
        <f t="shared" si="13"/>
        <v>0</v>
      </c>
      <c r="R65" s="78">
        <f t="shared" si="14"/>
        <v>0</v>
      </c>
      <c r="S65" s="72">
        <f t="shared" si="15"/>
        <v>0</v>
      </c>
      <c r="T65" s="72"/>
      <c r="U65" s="72"/>
      <c r="V65" s="72"/>
      <c r="W65" s="71"/>
      <c r="X65" s="72"/>
      <c r="Y65" s="72"/>
      <c r="Z65" s="72"/>
      <c r="AA65" s="71"/>
      <c r="AB65" s="72"/>
      <c r="AC65" s="72"/>
      <c r="AD65" s="72"/>
      <c r="AE65" s="71"/>
      <c r="AF65" s="72"/>
      <c r="AG65" s="72"/>
      <c r="AH65" s="72"/>
      <c r="AI65" s="71"/>
      <c r="AJ65" s="72"/>
      <c r="AK65" s="72"/>
      <c r="AL65" s="72"/>
      <c r="AM65" s="71"/>
      <c r="AN65" s="72"/>
      <c r="AO65" s="72"/>
      <c r="AP65" s="72"/>
      <c r="AQ65" s="71"/>
      <c r="AR65" s="72"/>
      <c r="AS65" s="72"/>
      <c r="AT65" s="72"/>
      <c r="AU65" s="71"/>
      <c r="AV65" s="72"/>
      <c r="AW65" s="72"/>
      <c r="AX65" s="72"/>
      <c r="AY65" s="71"/>
      <c r="AZ65" s="72"/>
      <c r="BA65" s="72"/>
      <c r="BB65" s="72"/>
      <c r="BC65" s="71"/>
      <c r="BD65" s="72"/>
      <c r="BE65" s="72"/>
      <c r="BF65" s="72"/>
      <c r="BG65" s="71"/>
      <c r="BH65" s="72"/>
      <c r="BI65" s="72"/>
      <c r="BJ65" s="72"/>
      <c r="BK65" s="71"/>
      <c r="BL65" s="72">
        <v>1</v>
      </c>
      <c r="BM65" s="72"/>
      <c r="BN65" s="72"/>
      <c r="BO65" s="71"/>
      <c r="BP65" s="79"/>
    </row>
    <row r="66" spans="1:68" ht="18.75" x14ac:dyDescent="0.2">
      <c r="C66" s="64"/>
      <c r="D66" s="178" t="s">
        <v>729</v>
      </c>
      <c r="E66" s="178"/>
      <c r="F66" s="178"/>
      <c r="G66" s="178"/>
      <c r="H66" s="178"/>
      <c r="I66" s="178"/>
      <c r="J66" s="80">
        <f>SUM(J57:J59)</f>
        <v>0</v>
      </c>
      <c r="K66" s="81"/>
      <c r="L66" s="82">
        <f>SUM(L57:L65)</f>
        <v>1</v>
      </c>
      <c r="M66" s="83"/>
      <c r="N66" s="84"/>
      <c r="O66" s="85"/>
      <c r="P66" s="85"/>
      <c r="Q66" s="83">
        <f>SUM(Q57:Q65)</f>
        <v>0</v>
      </c>
      <c r="R66" s="83">
        <f>SUM(R57:R65)</f>
        <v>0</v>
      </c>
      <c r="S66" s="83">
        <f>SUM(S57:S65)</f>
        <v>0</v>
      </c>
      <c r="T66" s="80"/>
      <c r="U66" s="80"/>
      <c r="V66" s="86"/>
      <c r="W66" s="87"/>
      <c r="X66" s="80"/>
      <c r="Y66" s="80"/>
      <c r="Z66" s="86"/>
      <c r="AA66" s="87"/>
      <c r="AB66" s="80"/>
      <c r="AC66" s="80"/>
      <c r="AD66" s="86"/>
      <c r="AE66" s="87"/>
      <c r="AF66" s="80"/>
      <c r="AG66" s="80"/>
      <c r="AH66" s="86"/>
      <c r="AI66" s="87"/>
      <c r="AJ66" s="80"/>
      <c r="AK66" s="80"/>
      <c r="AL66" s="86"/>
      <c r="AM66" s="87"/>
      <c r="AN66" s="80"/>
      <c r="AO66" s="80"/>
      <c r="AP66" s="86"/>
      <c r="AQ66" s="87"/>
      <c r="AR66" s="80"/>
      <c r="AS66" s="80"/>
      <c r="AT66" s="86"/>
      <c r="AU66" s="87"/>
      <c r="AV66" s="80"/>
      <c r="AW66" s="80"/>
      <c r="AX66" s="86"/>
      <c r="AY66" s="87"/>
      <c r="AZ66" s="80"/>
      <c r="BA66" s="80"/>
      <c r="BB66" s="80"/>
      <c r="BC66" s="80"/>
      <c r="BD66" s="80"/>
      <c r="BE66" s="80"/>
      <c r="BF66" s="86"/>
      <c r="BG66" s="87"/>
      <c r="BH66" s="80"/>
      <c r="BI66" s="80"/>
      <c r="BJ66" s="86"/>
      <c r="BK66" s="87"/>
      <c r="BL66" s="80"/>
      <c r="BM66" s="80">
        <f>SUM(BM57:BM59)</f>
        <v>0</v>
      </c>
      <c r="BN66" s="86"/>
      <c r="BO66" s="87"/>
      <c r="BP66" s="50"/>
    </row>
    <row r="67" spans="1:68" s="69" customFormat="1" ht="38.25" x14ac:dyDescent="0.2">
      <c r="A67" s="68" t="s">
        <v>512</v>
      </c>
      <c r="B67" s="88"/>
      <c r="C67" s="70"/>
      <c r="D67" s="184" t="s">
        <v>150</v>
      </c>
      <c r="E67" s="167">
        <v>11</v>
      </c>
      <c r="F67" s="180" t="s">
        <v>545</v>
      </c>
      <c r="G67" s="71" t="s">
        <v>513</v>
      </c>
      <c r="H67" s="72" t="s">
        <v>688</v>
      </c>
      <c r="I67" s="73" t="s">
        <v>232</v>
      </c>
      <c r="J67" s="73"/>
      <c r="K67" s="73"/>
      <c r="L67" s="74"/>
      <c r="M67" s="75">
        <f>+SUM(T67,X67,AB67,AF67,AJ67,AN67,AR67,AV67,AZ67,BD67,BH67,BL67)</f>
        <v>1</v>
      </c>
      <c r="N67" s="76" t="s">
        <v>579</v>
      </c>
      <c r="O67" s="77">
        <v>44562</v>
      </c>
      <c r="P67" s="77">
        <v>44681</v>
      </c>
      <c r="Q67" s="72">
        <f>+SUM(U67,Y67,AC67,AG67,AK67,AO67,AS67,AW67,BA67,BE67,BI67,BM67)</f>
        <v>0</v>
      </c>
      <c r="R67" s="78">
        <f>IFERROR(Q67/M67,0)</f>
        <v>0</v>
      </c>
      <c r="S67" s="72">
        <f>Q67*L67</f>
        <v>0</v>
      </c>
      <c r="T67" s="72"/>
      <c r="U67" s="72"/>
      <c r="V67" s="73"/>
      <c r="W67" s="72"/>
      <c r="X67" s="72"/>
      <c r="Y67" s="72"/>
      <c r="Z67" s="73"/>
      <c r="AA67" s="72"/>
      <c r="AB67" s="72">
        <v>1</v>
      </c>
      <c r="AC67" s="72"/>
      <c r="AD67" s="73"/>
      <c r="AE67" s="72"/>
      <c r="AF67" s="72"/>
      <c r="AG67" s="72"/>
      <c r="AH67" s="73"/>
      <c r="AI67" s="72"/>
      <c r="AJ67" s="72"/>
      <c r="AK67" s="72"/>
      <c r="AL67" s="73"/>
      <c r="AM67" s="72"/>
      <c r="AN67" s="72"/>
      <c r="AO67" s="72"/>
      <c r="AP67" s="73"/>
      <c r="AQ67" s="72"/>
      <c r="AR67" s="72"/>
      <c r="AS67" s="72"/>
      <c r="AT67" s="73"/>
      <c r="AU67" s="72"/>
      <c r="AV67" s="72"/>
      <c r="AW67" s="72"/>
      <c r="AX67" s="73"/>
      <c r="AY67" s="72"/>
      <c r="AZ67" s="72"/>
      <c r="BA67" s="72"/>
      <c r="BB67" s="73"/>
      <c r="BC67" s="72"/>
      <c r="BD67" s="72"/>
      <c r="BE67" s="72"/>
      <c r="BF67" s="73"/>
      <c r="BG67" s="72"/>
      <c r="BH67" s="72"/>
      <c r="BI67" s="72"/>
      <c r="BJ67" s="73"/>
      <c r="BK67" s="72"/>
      <c r="BL67" s="72"/>
      <c r="BM67" s="72"/>
      <c r="BN67" s="73"/>
      <c r="BO67" s="72"/>
      <c r="BP67" s="89"/>
    </row>
    <row r="68" spans="1:68" s="69" customFormat="1" ht="51" x14ac:dyDescent="0.2">
      <c r="C68" s="70"/>
      <c r="D68" s="184"/>
      <c r="E68" s="167"/>
      <c r="F68" s="180"/>
      <c r="G68" s="71" t="s">
        <v>589</v>
      </c>
      <c r="H68" s="72" t="s">
        <v>689</v>
      </c>
      <c r="I68" s="73"/>
      <c r="J68" s="73"/>
      <c r="K68" s="73"/>
      <c r="L68" s="74"/>
      <c r="M68" s="75">
        <f>+SUM(T68,X68,AB68,AF68,AJ68,AN68,AR68,AV68,AZ68,BD68,BH68,BL68)</f>
        <v>6</v>
      </c>
      <c r="N68" s="76" t="s">
        <v>579</v>
      </c>
      <c r="O68" s="77">
        <v>44652</v>
      </c>
      <c r="P68" s="77">
        <v>44926</v>
      </c>
      <c r="Q68" s="72">
        <f>+SUM(U68,Y68,AC68,AG68,AK68,AO68,AS68,AW68,BA68,BE68,BI68,BM68)</f>
        <v>0</v>
      </c>
      <c r="R68" s="78">
        <f>IFERROR(Q68/M68,0)</f>
        <v>0</v>
      </c>
      <c r="S68" s="72">
        <f>Q68*L68</f>
        <v>0</v>
      </c>
      <c r="T68" s="72"/>
      <c r="U68" s="72"/>
      <c r="V68" s="90"/>
      <c r="W68" s="71"/>
      <c r="X68" s="72"/>
      <c r="Y68" s="72"/>
      <c r="Z68" s="90"/>
      <c r="AA68" s="71"/>
      <c r="AB68" s="72"/>
      <c r="AC68" s="72"/>
      <c r="AD68" s="90"/>
      <c r="AE68" s="71"/>
      <c r="AF68" s="72"/>
      <c r="AG68" s="72"/>
      <c r="AH68" s="90"/>
      <c r="AI68" s="71"/>
      <c r="AJ68" s="72"/>
      <c r="AK68" s="72"/>
      <c r="AL68" s="90"/>
      <c r="AM68" s="71"/>
      <c r="AN68" s="72"/>
      <c r="AO68" s="72"/>
      <c r="AP68" s="90"/>
      <c r="AQ68" s="71"/>
      <c r="AR68" s="72"/>
      <c r="AS68" s="72"/>
      <c r="AT68" s="90"/>
      <c r="AU68" s="71"/>
      <c r="AV68" s="72"/>
      <c r="AW68" s="72"/>
      <c r="AX68" s="90"/>
      <c r="AY68" s="71"/>
      <c r="AZ68" s="72"/>
      <c r="BA68" s="72"/>
      <c r="BB68" s="90"/>
      <c r="BC68" s="71"/>
      <c r="BD68" s="72"/>
      <c r="BE68" s="72"/>
      <c r="BF68" s="90"/>
      <c r="BG68" s="71"/>
      <c r="BH68" s="72">
        <v>6</v>
      </c>
      <c r="BI68" s="72"/>
      <c r="BJ68" s="90"/>
      <c r="BK68" s="71"/>
      <c r="BL68" s="72"/>
      <c r="BM68" s="72"/>
      <c r="BN68" s="90"/>
      <c r="BO68" s="71"/>
      <c r="BP68" s="79"/>
    </row>
    <row r="69" spans="1:68" s="69" customFormat="1" ht="51" x14ac:dyDescent="0.2">
      <c r="C69" s="70"/>
      <c r="D69" s="184"/>
      <c r="E69" s="167"/>
      <c r="F69" s="180"/>
      <c r="G69" s="71" t="s">
        <v>544</v>
      </c>
      <c r="H69" s="72" t="s">
        <v>690</v>
      </c>
      <c r="I69" s="73"/>
      <c r="J69" s="73"/>
      <c r="K69" s="73" t="s">
        <v>241</v>
      </c>
      <c r="L69" s="74">
        <v>6</v>
      </c>
      <c r="M69" s="75">
        <f>+SUM(T69,X69,AB69,AF69,AJ69,AN69,AR69,AV69,AZ69,BD69,BH69,BL69)</f>
        <v>6</v>
      </c>
      <c r="N69" s="76" t="s">
        <v>579</v>
      </c>
      <c r="O69" s="77">
        <v>44713</v>
      </c>
      <c r="P69" s="77">
        <v>44926</v>
      </c>
      <c r="Q69" s="72">
        <f>+SUM(U69,Y69,AC69,AG69,AK69,AO69,AS69,AW69,BA69,BE69,BI69,BM69)</f>
        <v>0</v>
      </c>
      <c r="R69" s="78">
        <f>IFERROR(Q69/M69,0)</f>
        <v>0</v>
      </c>
      <c r="S69" s="72">
        <f>Q69*L69</f>
        <v>0</v>
      </c>
      <c r="T69" s="72"/>
      <c r="U69" s="72"/>
      <c r="V69" s="90"/>
      <c r="W69" s="71"/>
      <c r="X69" s="72"/>
      <c r="Y69" s="72"/>
      <c r="Z69" s="90"/>
      <c r="AA69" s="71"/>
      <c r="AB69" s="72"/>
      <c r="AC69" s="72"/>
      <c r="AD69" s="90"/>
      <c r="AE69" s="71"/>
      <c r="AF69" s="72"/>
      <c r="AG69" s="72"/>
      <c r="AH69" s="90"/>
      <c r="AI69" s="71"/>
      <c r="AJ69" s="72"/>
      <c r="AK69" s="72"/>
      <c r="AL69" s="90"/>
      <c r="AM69" s="71"/>
      <c r="AN69" s="72"/>
      <c r="AO69" s="72"/>
      <c r="AP69" s="90"/>
      <c r="AQ69" s="71"/>
      <c r="AR69" s="72"/>
      <c r="AS69" s="72"/>
      <c r="AT69" s="90"/>
      <c r="AU69" s="71"/>
      <c r="AV69" s="72"/>
      <c r="AW69" s="72"/>
      <c r="AX69" s="90"/>
      <c r="AY69" s="71"/>
      <c r="AZ69" s="72"/>
      <c r="BA69" s="72"/>
      <c r="BB69" s="90"/>
      <c r="BC69" s="71"/>
      <c r="BD69" s="72"/>
      <c r="BE69" s="72"/>
      <c r="BF69" s="90"/>
      <c r="BG69" s="71"/>
      <c r="BH69" s="72"/>
      <c r="BI69" s="72"/>
      <c r="BJ69" s="90"/>
      <c r="BK69" s="71"/>
      <c r="BL69" s="72">
        <v>6</v>
      </c>
      <c r="BM69" s="72"/>
      <c r="BN69" s="90"/>
      <c r="BO69" s="71"/>
      <c r="BP69" s="79"/>
    </row>
    <row r="70" spans="1:68" s="69" customFormat="1" ht="63.75" x14ac:dyDescent="0.2">
      <c r="C70" s="70"/>
      <c r="D70" s="184"/>
      <c r="E70" s="167"/>
      <c r="F70" s="180"/>
      <c r="G70" s="71" t="s">
        <v>588</v>
      </c>
      <c r="H70" s="72" t="s">
        <v>691</v>
      </c>
      <c r="I70" s="73"/>
      <c r="J70" s="73"/>
      <c r="K70" s="73" t="s">
        <v>241</v>
      </c>
      <c r="L70" s="74">
        <v>1</v>
      </c>
      <c r="M70" s="75">
        <f>+SUM(T70,X70,AB70,AF70,AJ70,AN70,AR70,AV70,AZ70,BD70,BH70,BL70)</f>
        <v>1</v>
      </c>
      <c r="N70" s="76" t="s">
        <v>579</v>
      </c>
      <c r="O70" s="77">
        <v>44562</v>
      </c>
      <c r="P70" s="77">
        <v>44773</v>
      </c>
      <c r="Q70" s="72">
        <f>+SUM(U70,Y70,AC70,AG70,AK70,AO70,AS70,AW70,BA70,BE70,BI70,BM70)</f>
        <v>0</v>
      </c>
      <c r="R70" s="78">
        <f>IFERROR(Q70/M70,0)</f>
        <v>0</v>
      </c>
      <c r="S70" s="72">
        <f>Q70*L70</f>
        <v>0</v>
      </c>
      <c r="T70" s="72"/>
      <c r="U70" s="72"/>
      <c r="V70" s="90"/>
      <c r="W70" s="71"/>
      <c r="X70" s="72"/>
      <c r="Y70" s="72"/>
      <c r="Z70" s="90"/>
      <c r="AA70" s="71"/>
      <c r="AB70" s="72"/>
      <c r="AC70" s="72"/>
      <c r="AD70" s="90"/>
      <c r="AE70" s="71"/>
      <c r="AF70" s="72"/>
      <c r="AG70" s="72"/>
      <c r="AH70" s="90"/>
      <c r="AI70" s="71"/>
      <c r="AJ70" s="72"/>
      <c r="AK70" s="72"/>
      <c r="AL70" s="90"/>
      <c r="AM70" s="71"/>
      <c r="AN70" s="72"/>
      <c r="AO70" s="72"/>
      <c r="AP70" s="90"/>
      <c r="AQ70" s="71"/>
      <c r="AR70" s="72">
        <v>1</v>
      </c>
      <c r="AS70" s="72"/>
      <c r="AT70" s="90"/>
      <c r="AU70" s="71"/>
      <c r="AV70" s="72"/>
      <c r="AW70" s="72"/>
      <c r="AX70" s="90"/>
      <c r="AY70" s="71"/>
      <c r="AZ70" s="72"/>
      <c r="BA70" s="72"/>
      <c r="BB70" s="90"/>
      <c r="BC70" s="71"/>
      <c r="BD70" s="72"/>
      <c r="BE70" s="72"/>
      <c r="BF70" s="90"/>
      <c r="BG70" s="71"/>
      <c r="BH70" s="72"/>
      <c r="BI70" s="72"/>
      <c r="BJ70" s="90"/>
      <c r="BK70" s="71"/>
      <c r="BL70" s="72"/>
      <c r="BM70" s="72"/>
      <c r="BN70" s="90"/>
      <c r="BO70" s="71"/>
      <c r="BP70" s="79"/>
    </row>
    <row r="71" spans="1:68" ht="18.75" x14ac:dyDescent="0.2">
      <c r="C71" s="64"/>
      <c r="D71" s="178" t="s">
        <v>512</v>
      </c>
      <c r="E71" s="178"/>
      <c r="F71" s="178"/>
      <c r="G71" s="178"/>
      <c r="H71" s="178"/>
      <c r="I71" s="178"/>
      <c r="J71" s="80">
        <f>SUM(J67:J70)</f>
        <v>0</v>
      </c>
      <c r="K71" s="81"/>
      <c r="L71" s="82">
        <f>SUM(L67:L70)</f>
        <v>7</v>
      </c>
      <c r="M71" s="83"/>
      <c r="N71" s="84"/>
      <c r="O71" s="85"/>
      <c r="P71" s="85"/>
      <c r="Q71" s="83">
        <f>SUM(Q67:Q70)</f>
        <v>0</v>
      </c>
      <c r="R71" s="92">
        <f>SUM(R67:R70)</f>
        <v>0</v>
      </c>
      <c r="S71" s="83">
        <f>SUM(S67:S70)</f>
        <v>0</v>
      </c>
      <c r="T71" s="80"/>
      <c r="U71" s="80"/>
      <c r="V71" s="86"/>
      <c r="W71" s="87"/>
      <c r="X71" s="80"/>
      <c r="Y71" s="80"/>
      <c r="Z71" s="86"/>
      <c r="AA71" s="87"/>
      <c r="AB71" s="80"/>
      <c r="AC71" s="80"/>
      <c r="AD71" s="86"/>
      <c r="AE71" s="87"/>
      <c r="AF71" s="80"/>
      <c r="AG71" s="80"/>
      <c r="AH71" s="86"/>
      <c r="AI71" s="87"/>
      <c r="AJ71" s="80"/>
      <c r="AK71" s="80"/>
      <c r="AL71" s="86"/>
      <c r="AM71" s="87"/>
      <c r="AN71" s="80"/>
      <c r="AO71" s="80"/>
      <c r="AP71" s="86"/>
      <c r="AQ71" s="87"/>
      <c r="AR71" s="80"/>
      <c r="AS71" s="80"/>
      <c r="AT71" s="86"/>
      <c r="AU71" s="87"/>
      <c r="AV71" s="80"/>
      <c r="AW71" s="80"/>
      <c r="AX71" s="86"/>
      <c r="AY71" s="87"/>
      <c r="AZ71" s="80"/>
      <c r="BA71" s="80"/>
      <c r="BB71" s="80"/>
      <c r="BC71" s="80"/>
      <c r="BD71" s="80"/>
      <c r="BE71" s="80"/>
      <c r="BF71" s="86"/>
      <c r="BG71" s="87"/>
      <c r="BH71" s="80"/>
      <c r="BI71" s="80"/>
      <c r="BJ71" s="86"/>
      <c r="BK71" s="87"/>
      <c r="BL71" s="80"/>
      <c r="BM71" s="80">
        <f>SUM(BM67:BM70)</f>
        <v>0</v>
      </c>
      <c r="BN71" s="86"/>
      <c r="BO71" s="87"/>
      <c r="BP71" s="50"/>
    </row>
    <row r="72" spans="1:68" ht="51" x14ac:dyDescent="0.2">
      <c r="A72" s="95" t="s">
        <v>520</v>
      </c>
      <c r="C72" s="64"/>
      <c r="D72" s="179" t="s">
        <v>150</v>
      </c>
      <c r="E72" s="157">
        <v>4</v>
      </c>
      <c r="F72" s="158" t="s">
        <v>574</v>
      </c>
      <c r="G72" s="71" t="s">
        <v>599</v>
      </c>
      <c r="H72" s="72" t="s">
        <v>598</v>
      </c>
      <c r="I72" s="96" t="s">
        <v>232</v>
      </c>
      <c r="J72" s="96"/>
      <c r="K72" s="97"/>
      <c r="L72" s="98"/>
      <c r="M72" s="75">
        <f t="shared" ref="M72:M78" si="16">+SUM(T72,X72,AB72,AF72,AJ72,AN72,AR72,AV72,AZ72,BD72,BH72,BL72)</f>
        <v>1</v>
      </c>
      <c r="N72" s="99" t="s">
        <v>577</v>
      </c>
      <c r="O72" s="77">
        <v>44743</v>
      </c>
      <c r="P72" s="100">
        <v>44910</v>
      </c>
      <c r="Q72" s="72">
        <f t="shared" ref="Q72:Q78" si="17">+SUM(U72,Y72,AC72,AG72,AK72,AO72,AS72,AW72,BA72,BE72,BI72,BM72)</f>
        <v>0</v>
      </c>
      <c r="R72" s="78">
        <f t="shared" ref="R72:R78" si="18">IFERROR(Q72/M72,0)</f>
        <v>0</v>
      </c>
      <c r="S72" s="72">
        <f t="shared" ref="S72:S78" si="19">Q72*L72</f>
        <v>0</v>
      </c>
      <c r="T72" s="101"/>
      <c r="U72" s="101"/>
      <c r="V72" s="97"/>
      <c r="W72" s="102"/>
      <c r="X72" s="101"/>
      <c r="Y72" s="101"/>
      <c r="Z72" s="97"/>
      <c r="AA72" s="102"/>
      <c r="AB72" s="101"/>
      <c r="AC72" s="101"/>
      <c r="AD72" s="97"/>
      <c r="AE72" s="102"/>
      <c r="AF72" s="101"/>
      <c r="AG72" s="101"/>
      <c r="AH72" s="97"/>
      <c r="AI72" s="102"/>
      <c r="AJ72" s="101"/>
      <c r="AK72" s="101"/>
      <c r="AL72" s="97"/>
      <c r="AM72" s="102"/>
      <c r="AN72" s="101"/>
      <c r="AO72" s="101"/>
      <c r="AP72" s="97"/>
      <c r="AQ72" s="102"/>
      <c r="AR72" s="101"/>
      <c r="AS72" s="101"/>
      <c r="AT72" s="97"/>
      <c r="AU72" s="102"/>
      <c r="AV72" s="101"/>
      <c r="AW72" s="101"/>
      <c r="AX72" s="97"/>
      <c r="AY72" s="102"/>
      <c r="AZ72" s="101"/>
      <c r="BA72" s="101"/>
      <c r="BB72" s="97"/>
      <c r="BC72" s="102"/>
      <c r="BD72" s="103"/>
      <c r="BE72" s="101"/>
      <c r="BF72" s="97"/>
      <c r="BG72" s="102"/>
      <c r="BH72" s="101"/>
      <c r="BI72" s="101"/>
      <c r="BJ72" s="97"/>
      <c r="BK72" s="102"/>
      <c r="BL72" s="101">
        <v>1</v>
      </c>
      <c r="BM72" s="101"/>
      <c r="BN72" s="157"/>
      <c r="BO72" s="102"/>
      <c r="BP72" s="50"/>
    </row>
    <row r="73" spans="1:68" ht="48" x14ac:dyDescent="0.2">
      <c r="A73" s="94"/>
      <c r="C73" s="64"/>
      <c r="D73" s="179"/>
      <c r="E73" s="157"/>
      <c r="F73" s="158"/>
      <c r="G73" s="71" t="s">
        <v>601</v>
      </c>
      <c r="H73" s="72" t="s">
        <v>723</v>
      </c>
      <c r="I73" s="96"/>
      <c r="J73" s="96"/>
      <c r="K73" s="97"/>
      <c r="L73" s="98"/>
      <c r="M73" s="75">
        <f t="shared" si="16"/>
        <v>3</v>
      </c>
      <c r="N73" s="99" t="s">
        <v>577</v>
      </c>
      <c r="O73" s="77">
        <v>44589</v>
      </c>
      <c r="P73" s="77">
        <v>44926</v>
      </c>
      <c r="Q73" s="72">
        <f t="shared" si="17"/>
        <v>0</v>
      </c>
      <c r="R73" s="78">
        <f t="shared" si="18"/>
        <v>0</v>
      </c>
      <c r="S73" s="72">
        <f t="shared" si="19"/>
        <v>0</v>
      </c>
      <c r="T73" s="101"/>
      <c r="U73" s="101"/>
      <c r="V73" s="104"/>
      <c r="W73" s="102"/>
      <c r="X73" s="101"/>
      <c r="Y73" s="101"/>
      <c r="Z73" s="97"/>
      <c r="AA73" s="102"/>
      <c r="AB73" s="101"/>
      <c r="AC73" s="101"/>
      <c r="AD73" s="97"/>
      <c r="AE73" s="102"/>
      <c r="AF73" s="101"/>
      <c r="AG73" s="101"/>
      <c r="AH73" s="97"/>
      <c r="AI73" s="102"/>
      <c r="AJ73" s="101"/>
      <c r="AK73" s="101"/>
      <c r="AL73" s="97"/>
      <c r="AM73" s="102"/>
      <c r="AN73" s="101"/>
      <c r="AO73" s="101"/>
      <c r="AP73" s="97"/>
      <c r="AQ73" s="102"/>
      <c r="AR73" s="101"/>
      <c r="AS73" s="101"/>
      <c r="AT73" s="97"/>
      <c r="AU73" s="102"/>
      <c r="AV73" s="101">
        <v>3</v>
      </c>
      <c r="AW73" s="101"/>
      <c r="AX73" s="97"/>
      <c r="AY73" s="102"/>
      <c r="AZ73" s="101"/>
      <c r="BA73" s="101"/>
      <c r="BB73" s="97"/>
      <c r="BC73" s="102"/>
      <c r="BD73" s="103"/>
      <c r="BE73" s="101"/>
      <c r="BF73" s="97"/>
      <c r="BG73" s="102"/>
      <c r="BH73" s="101"/>
      <c r="BI73" s="101"/>
      <c r="BJ73" s="97"/>
      <c r="BK73" s="102"/>
      <c r="BL73" s="101"/>
      <c r="BM73" s="101"/>
      <c r="BN73" s="157"/>
      <c r="BO73" s="102"/>
      <c r="BP73" s="50"/>
    </row>
    <row r="74" spans="1:68" ht="63.75" x14ac:dyDescent="0.2">
      <c r="C74" s="64"/>
      <c r="D74" s="179"/>
      <c r="E74" s="157"/>
      <c r="F74" s="158"/>
      <c r="G74" s="71" t="s">
        <v>600</v>
      </c>
      <c r="H74" s="72" t="s">
        <v>724</v>
      </c>
      <c r="I74" s="96"/>
      <c r="J74" s="96"/>
      <c r="K74" s="97"/>
      <c r="L74" s="98"/>
      <c r="M74" s="75">
        <f t="shared" si="16"/>
        <v>2</v>
      </c>
      <c r="N74" s="99" t="s">
        <v>577</v>
      </c>
      <c r="O74" s="77">
        <v>44562</v>
      </c>
      <c r="P74" s="77">
        <v>44773</v>
      </c>
      <c r="Q74" s="72">
        <f t="shared" si="17"/>
        <v>0</v>
      </c>
      <c r="R74" s="78">
        <f t="shared" si="18"/>
        <v>0</v>
      </c>
      <c r="S74" s="72">
        <f t="shared" si="19"/>
        <v>0</v>
      </c>
      <c r="T74" s="101"/>
      <c r="U74" s="101"/>
      <c r="V74" s="104"/>
      <c r="W74" s="102"/>
      <c r="X74" s="101"/>
      <c r="Y74" s="101"/>
      <c r="Z74" s="97"/>
      <c r="AA74" s="102"/>
      <c r="AB74" s="101"/>
      <c r="AC74" s="101"/>
      <c r="AD74" s="97"/>
      <c r="AE74" s="102"/>
      <c r="AF74" s="101"/>
      <c r="AG74" s="101"/>
      <c r="AH74" s="97"/>
      <c r="AI74" s="102"/>
      <c r="AJ74" s="101">
        <v>1</v>
      </c>
      <c r="AK74" s="101"/>
      <c r="AL74" s="97"/>
      <c r="AM74" s="102"/>
      <c r="AN74" s="101"/>
      <c r="AO74" s="101"/>
      <c r="AP74" s="97"/>
      <c r="AQ74" s="102"/>
      <c r="AR74" s="101">
        <v>1</v>
      </c>
      <c r="AS74" s="101"/>
      <c r="AT74" s="97"/>
      <c r="AU74" s="102"/>
      <c r="AV74" s="101"/>
      <c r="AW74" s="101"/>
      <c r="AX74" s="97"/>
      <c r="AY74" s="102"/>
      <c r="AZ74" s="101"/>
      <c r="BA74" s="101"/>
      <c r="BB74" s="97"/>
      <c r="BC74" s="102"/>
      <c r="BD74" s="103"/>
      <c r="BE74" s="101"/>
      <c r="BF74" s="97"/>
      <c r="BG74" s="102"/>
      <c r="BH74" s="101"/>
      <c r="BI74" s="101"/>
      <c r="BJ74" s="97"/>
      <c r="BK74" s="102"/>
      <c r="BL74" s="101"/>
      <c r="BM74" s="101"/>
      <c r="BN74" s="157"/>
      <c r="BO74" s="102"/>
      <c r="BP74" s="50"/>
    </row>
    <row r="75" spans="1:68" ht="48" x14ac:dyDescent="0.2">
      <c r="C75" s="64"/>
      <c r="D75" s="179"/>
      <c r="E75" s="157"/>
      <c r="F75" s="158"/>
      <c r="G75" s="71" t="s">
        <v>743</v>
      </c>
      <c r="H75" s="72" t="s">
        <v>725</v>
      </c>
      <c r="I75" s="96" t="s">
        <v>232</v>
      </c>
      <c r="J75" s="96"/>
      <c r="K75" s="97"/>
      <c r="L75" s="98"/>
      <c r="M75" s="75">
        <f t="shared" si="16"/>
        <v>1</v>
      </c>
      <c r="N75" s="99" t="s">
        <v>577</v>
      </c>
      <c r="O75" s="77">
        <v>44562</v>
      </c>
      <c r="P75" s="100">
        <v>44666</v>
      </c>
      <c r="Q75" s="72">
        <f t="shared" si="17"/>
        <v>0</v>
      </c>
      <c r="R75" s="78">
        <f t="shared" si="18"/>
        <v>0</v>
      </c>
      <c r="S75" s="72">
        <f t="shared" si="19"/>
        <v>0</v>
      </c>
      <c r="T75" s="101"/>
      <c r="U75" s="101"/>
      <c r="V75" s="97"/>
      <c r="W75" s="102"/>
      <c r="X75" s="101"/>
      <c r="Y75" s="101"/>
      <c r="Z75" s="97"/>
      <c r="AA75" s="102"/>
      <c r="AB75" s="101"/>
      <c r="AC75" s="101"/>
      <c r="AD75" s="97"/>
      <c r="AE75" s="102"/>
      <c r="AF75" s="101">
        <v>1</v>
      </c>
      <c r="AG75" s="101"/>
      <c r="AH75" s="97"/>
      <c r="AI75" s="102"/>
      <c r="AJ75" s="101"/>
      <c r="AK75" s="101"/>
      <c r="AL75" s="97"/>
      <c r="AM75" s="102"/>
      <c r="AN75" s="101"/>
      <c r="AO75" s="101"/>
      <c r="AP75" s="97"/>
      <c r="AQ75" s="102"/>
      <c r="AR75" s="101"/>
      <c r="AS75" s="101"/>
      <c r="AT75" s="97"/>
      <c r="AU75" s="102"/>
      <c r="AV75" s="101"/>
      <c r="AW75" s="101"/>
      <c r="AX75" s="97"/>
      <c r="AY75" s="102"/>
      <c r="AZ75" s="101"/>
      <c r="BA75" s="101"/>
      <c r="BB75" s="97"/>
      <c r="BC75" s="102"/>
      <c r="BD75" s="103"/>
      <c r="BE75" s="101"/>
      <c r="BF75" s="97"/>
      <c r="BG75" s="102"/>
      <c r="BH75" s="101"/>
      <c r="BI75" s="101"/>
      <c r="BJ75" s="97"/>
      <c r="BK75" s="102"/>
      <c r="BL75" s="101"/>
      <c r="BM75" s="101"/>
      <c r="BN75" s="157"/>
      <c r="BO75" s="102"/>
      <c r="BP75" s="50"/>
    </row>
    <row r="76" spans="1:68" ht="48" x14ac:dyDescent="0.2">
      <c r="C76" s="64"/>
      <c r="D76" s="179"/>
      <c r="E76" s="157"/>
      <c r="F76" s="158"/>
      <c r="G76" s="105" t="s">
        <v>575</v>
      </c>
      <c r="H76" s="101" t="s">
        <v>726</v>
      </c>
      <c r="I76" s="96" t="s">
        <v>232</v>
      </c>
      <c r="J76" s="96"/>
      <c r="K76" s="97" t="s">
        <v>241</v>
      </c>
      <c r="L76" s="98">
        <v>1</v>
      </c>
      <c r="M76" s="75">
        <f t="shared" si="16"/>
        <v>8</v>
      </c>
      <c r="N76" s="99" t="s">
        <v>577</v>
      </c>
      <c r="O76" s="106">
        <v>44682</v>
      </c>
      <c r="P76" s="106">
        <v>44926</v>
      </c>
      <c r="Q76" s="72">
        <f t="shared" si="17"/>
        <v>0</v>
      </c>
      <c r="R76" s="78">
        <f t="shared" si="18"/>
        <v>0</v>
      </c>
      <c r="S76" s="72">
        <f t="shared" si="19"/>
        <v>0</v>
      </c>
      <c r="T76" s="101"/>
      <c r="U76" s="101"/>
      <c r="V76" s="104"/>
      <c r="W76" s="102"/>
      <c r="X76" s="101"/>
      <c r="Y76" s="101"/>
      <c r="Z76" s="97"/>
      <c r="AA76" s="102"/>
      <c r="AB76" s="101"/>
      <c r="AC76" s="101"/>
      <c r="AD76" s="97"/>
      <c r="AE76" s="102"/>
      <c r="AF76" s="101"/>
      <c r="AG76" s="101"/>
      <c r="AH76" s="97"/>
      <c r="AI76" s="102"/>
      <c r="AJ76" s="101">
        <v>1</v>
      </c>
      <c r="AK76" s="101"/>
      <c r="AL76" s="97"/>
      <c r="AM76" s="102"/>
      <c r="AN76" s="101">
        <v>1</v>
      </c>
      <c r="AO76" s="101"/>
      <c r="AP76" s="97"/>
      <c r="AQ76" s="102"/>
      <c r="AR76" s="101">
        <v>1</v>
      </c>
      <c r="AS76" s="101"/>
      <c r="AT76" s="97"/>
      <c r="AU76" s="102"/>
      <c r="AV76" s="101">
        <v>1</v>
      </c>
      <c r="AW76" s="101"/>
      <c r="AX76" s="97"/>
      <c r="AY76" s="102"/>
      <c r="AZ76" s="101">
        <v>1</v>
      </c>
      <c r="BA76" s="101"/>
      <c r="BB76" s="97"/>
      <c r="BC76" s="102"/>
      <c r="BD76" s="101">
        <v>1</v>
      </c>
      <c r="BE76" s="101"/>
      <c r="BF76" s="97"/>
      <c r="BG76" s="102"/>
      <c r="BH76" s="101">
        <v>1</v>
      </c>
      <c r="BI76" s="101"/>
      <c r="BJ76" s="97"/>
      <c r="BK76" s="102"/>
      <c r="BL76" s="101">
        <v>1</v>
      </c>
      <c r="BM76" s="101"/>
      <c r="BN76" s="157"/>
      <c r="BO76" s="102"/>
      <c r="BP76" s="50"/>
    </row>
    <row r="77" spans="1:68" ht="48" x14ac:dyDescent="0.2">
      <c r="C77" s="64"/>
      <c r="D77" s="179"/>
      <c r="E77" s="157"/>
      <c r="F77" s="158"/>
      <c r="G77" s="105" t="s">
        <v>602</v>
      </c>
      <c r="H77" s="101" t="s">
        <v>727</v>
      </c>
      <c r="I77" s="96"/>
      <c r="J77" s="96"/>
      <c r="K77" s="97"/>
      <c r="L77" s="98"/>
      <c r="M77" s="75">
        <f t="shared" si="16"/>
        <v>4</v>
      </c>
      <c r="N77" s="99" t="s">
        <v>577</v>
      </c>
      <c r="O77" s="106">
        <v>44593</v>
      </c>
      <c r="P77" s="106">
        <v>44926</v>
      </c>
      <c r="Q77" s="72">
        <f t="shared" si="17"/>
        <v>0</v>
      </c>
      <c r="R77" s="78">
        <f t="shared" si="18"/>
        <v>0</v>
      </c>
      <c r="S77" s="72">
        <f t="shared" si="19"/>
        <v>0</v>
      </c>
      <c r="T77" s="101"/>
      <c r="U77" s="101"/>
      <c r="V77" s="104"/>
      <c r="W77" s="102"/>
      <c r="X77" s="101"/>
      <c r="Y77" s="101"/>
      <c r="Z77" s="97"/>
      <c r="AA77" s="102"/>
      <c r="AB77" s="101">
        <v>1</v>
      </c>
      <c r="AC77" s="101"/>
      <c r="AD77" s="97"/>
      <c r="AE77" s="102"/>
      <c r="AF77" s="101">
        <v>1</v>
      </c>
      <c r="AG77" s="101"/>
      <c r="AH77" s="97"/>
      <c r="AI77" s="102"/>
      <c r="AJ77" s="101"/>
      <c r="AK77" s="101"/>
      <c r="AL77" s="97"/>
      <c r="AM77" s="102"/>
      <c r="AN77" s="101"/>
      <c r="AO77" s="101"/>
      <c r="AP77" s="97"/>
      <c r="AQ77" s="102"/>
      <c r="AR77" s="101">
        <v>1</v>
      </c>
      <c r="AS77" s="101"/>
      <c r="AT77" s="97"/>
      <c r="AU77" s="102"/>
      <c r="AV77" s="101"/>
      <c r="AW77" s="101"/>
      <c r="AX77" s="97"/>
      <c r="AY77" s="102"/>
      <c r="AZ77" s="101"/>
      <c r="BA77" s="101"/>
      <c r="BB77" s="97"/>
      <c r="BC77" s="102"/>
      <c r="BD77" s="101">
        <v>1</v>
      </c>
      <c r="BE77" s="101"/>
      <c r="BF77" s="97"/>
      <c r="BG77" s="102"/>
      <c r="BH77" s="101"/>
      <c r="BI77" s="101"/>
      <c r="BJ77" s="97"/>
      <c r="BK77" s="102"/>
      <c r="BL77" s="101"/>
      <c r="BM77" s="101"/>
      <c r="BN77" s="157"/>
      <c r="BO77" s="102"/>
      <c r="BP77" s="50"/>
    </row>
    <row r="78" spans="1:68" ht="48" x14ac:dyDescent="0.2">
      <c r="C78" s="64"/>
      <c r="D78" s="179"/>
      <c r="E78" s="157"/>
      <c r="F78" s="158"/>
      <c r="G78" s="105" t="s">
        <v>576</v>
      </c>
      <c r="H78" s="101" t="s">
        <v>648</v>
      </c>
      <c r="I78" s="96" t="s">
        <v>232</v>
      </c>
      <c r="J78" s="96"/>
      <c r="K78" s="97"/>
      <c r="L78" s="98"/>
      <c r="M78" s="75">
        <f t="shared" si="16"/>
        <v>1</v>
      </c>
      <c r="N78" s="99" t="s">
        <v>577</v>
      </c>
      <c r="O78" s="106">
        <v>44743</v>
      </c>
      <c r="P78" s="106">
        <v>44910</v>
      </c>
      <c r="Q78" s="72">
        <f t="shared" si="17"/>
        <v>0</v>
      </c>
      <c r="R78" s="78">
        <f t="shared" si="18"/>
        <v>0</v>
      </c>
      <c r="S78" s="72">
        <f t="shared" si="19"/>
        <v>0</v>
      </c>
      <c r="T78" s="101"/>
      <c r="U78" s="101"/>
      <c r="V78" s="104"/>
      <c r="W78" s="102"/>
      <c r="X78" s="101"/>
      <c r="Y78" s="101"/>
      <c r="Z78" s="97"/>
      <c r="AA78" s="102"/>
      <c r="AB78" s="101"/>
      <c r="AC78" s="101"/>
      <c r="AD78" s="97"/>
      <c r="AE78" s="102"/>
      <c r="AF78" s="101"/>
      <c r="AG78" s="101"/>
      <c r="AH78" s="97"/>
      <c r="AI78" s="102"/>
      <c r="AJ78" s="101"/>
      <c r="AK78" s="101"/>
      <c r="AL78" s="97"/>
      <c r="AM78" s="102"/>
      <c r="AN78" s="101"/>
      <c r="AO78" s="101"/>
      <c r="AP78" s="97"/>
      <c r="AQ78" s="102"/>
      <c r="AR78" s="101"/>
      <c r="AS78" s="101"/>
      <c r="AT78" s="97"/>
      <c r="AU78" s="102"/>
      <c r="AV78" s="101"/>
      <c r="AW78" s="101"/>
      <c r="AX78" s="97"/>
      <c r="AY78" s="102"/>
      <c r="AZ78" s="101"/>
      <c r="BA78" s="101"/>
      <c r="BB78" s="97"/>
      <c r="BC78" s="102"/>
      <c r="BD78" s="103"/>
      <c r="BE78" s="101"/>
      <c r="BF78" s="97"/>
      <c r="BG78" s="102"/>
      <c r="BH78" s="101"/>
      <c r="BI78" s="101"/>
      <c r="BJ78" s="97"/>
      <c r="BK78" s="102"/>
      <c r="BL78" s="101">
        <v>1</v>
      </c>
      <c r="BM78" s="101"/>
      <c r="BN78" s="157"/>
      <c r="BO78" s="102"/>
      <c r="BP78" s="50"/>
    </row>
    <row r="79" spans="1:68" ht="18.75" x14ac:dyDescent="0.2">
      <c r="C79" s="64"/>
      <c r="D79" s="178" t="s">
        <v>731</v>
      </c>
      <c r="E79" s="178"/>
      <c r="F79" s="178"/>
      <c r="G79" s="178"/>
      <c r="H79" s="178"/>
      <c r="I79" s="178"/>
      <c r="J79" s="80">
        <f>SUM(J72:J78)</f>
        <v>0</v>
      </c>
      <c r="K79" s="81"/>
      <c r="L79" s="82">
        <f>SUM(L72:L78)</f>
        <v>1</v>
      </c>
      <c r="M79" s="83"/>
      <c r="N79" s="84"/>
      <c r="O79" s="85"/>
      <c r="P79" s="85"/>
      <c r="Q79" s="83">
        <f>SUM(Q72:Q78)</f>
        <v>0</v>
      </c>
      <c r="R79" s="92">
        <f>SUM(R72:R78)</f>
        <v>0</v>
      </c>
      <c r="S79" s="83">
        <f>SUM(S72:S78)</f>
        <v>0</v>
      </c>
      <c r="T79" s="80">
        <f>SUM(T72:T78)</f>
        <v>0</v>
      </c>
      <c r="U79" s="80">
        <f>SUM(U72:U78)</f>
        <v>0</v>
      </c>
      <c r="V79" s="86"/>
      <c r="W79" s="87"/>
      <c r="X79" s="80">
        <f>SUM(X72:X78)</f>
        <v>0</v>
      </c>
      <c r="Y79" s="80">
        <f>SUM(Y72:Y78)</f>
        <v>0</v>
      </c>
      <c r="Z79" s="86"/>
      <c r="AA79" s="87"/>
      <c r="AB79" s="80">
        <f>SUM(AB72:AB78)</f>
        <v>1</v>
      </c>
      <c r="AC79" s="80">
        <f>SUM(AC72:AC78)</f>
        <v>0</v>
      </c>
      <c r="AD79" s="86"/>
      <c r="AE79" s="87"/>
      <c r="AF79" s="80">
        <f>SUM(AF72:AF78)</f>
        <v>2</v>
      </c>
      <c r="AG79" s="80">
        <f>SUM(AG72:AG78)</f>
        <v>0</v>
      </c>
      <c r="AH79" s="86"/>
      <c r="AI79" s="87"/>
      <c r="AJ79" s="80">
        <f>SUM(AJ72:AJ78)</f>
        <v>2</v>
      </c>
      <c r="AK79" s="80">
        <f>SUM(AK72:AK78)</f>
        <v>0</v>
      </c>
      <c r="AL79" s="86"/>
      <c r="AM79" s="87"/>
      <c r="AN79" s="80">
        <f>SUM(AN72:AN78)</f>
        <v>1</v>
      </c>
      <c r="AO79" s="80">
        <f>SUM(AO72:AO78)</f>
        <v>0</v>
      </c>
      <c r="AP79" s="86"/>
      <c r="AQ79" s="87"/>
      <c r="AR79" s="80">
        <f>SUM(AR72:AR78)</f>
        <v>3</v>
      </c>
      <c r="AS79" s="80">
        <f>SUM(AS72:AS78)</f>
        <v>0</v>
      </c>
      <c r="AT79" s="86"/>
      <c r="AU79" s="87"/>
      <c r="AV79" s="80">
        <f>SUM(AV72:AV78)</f>
        <v>4</v>
      </c>
      <c r="AW79" s="80">
        <f>SUM(AW72:AW78)</f>
        <v>0</v>
      </c>
      <c r="AX79" s="86"/>
      <c r="AY79" s="87"/>
      <c r="AZ79" s="80">
        <f t="shared" ref="AZ79:BI79" si="20">SUM(AZ72:AZ78)</f>
        <v>1</v>
      </c>
      <c r="BA79" s="80">
        <f t="shared" si="20"/>
        <v>0</v>
      </c>
      <c r="BB79" s="80">
        <f t="shared" si="20"/>
        <v>0</v>
      </c>
      <c r="BC79" s="80">
        <f t="shared" si="20"/>
        <v>0</v>
      </c>
      <c r="BD79" s="80">
        <f t="shared" si="20"/>
        <v>2</v>
      </c>
      <c r="BE79" s="80">
        <f t="shared" si="20"/>
        <v>0</v>
      </c>
      <c r="BF79" s="80">
        <f t="shared" si="20"/>
        <v>0</v>
      </c>
      <c r="BG79" s="80">
        <f t="shared" si="20"/>
        <v>0</v>
      </c>
      <c r="BH79" s="80">
        <f t="shared" si="20"/>
        <v>1</v>
      </c>
      <c r="BI79" s="80">
        <f t="shared" si="20"/>
        <v>0</v>
      </c>
      <c r="BJ79" s="86"/>
      <c r="BK79" s="87"/>
      <c r="BL79" s="80">
        <f>SUM(BL72:BL78)</f>
        <v>3</v>
      </c>
      <c r="BM79" s="80">
        <f>SUM(BM72:BM78)</f>
        <v>0</v>
      </c>
      <c r="BN79" s="86"/>
      <c r="BO79" s="87"/>
      <c r="BP79" s="50"/>
    </row>
    <row r="80" spans="1:68" x14ac:dyDescent="0.2">
      <c r="C80" s="49"/>
      <c r="D80" s="107"/>
      <c r="E80" s="94"/>
      <c r="F80" s="108"/>
      <c r="G80" s="109"/>
      <c r="H80" s="94"/>
      <c r="I80" s="94"/>
      <c r="J80" s="94"/>
      <c r="K80" s="94"/>
      <c r="L80" s="110"/>
      <c r="M80" s="108"/>
      <c r="N80" s="111"/>
      <c r="O80" s="94"/>
      <c r="P80" s="94"/>
      <c r="BD80" s="112"/>
      <c r="BP80" s="50"/>
    </row>
    <row r="81" spans="1:68" ht="12.75" x14ac:dyDescent="0.2">
      <c r="B81" s="51"/>
      <c r="C81" s="47"/>
      <c r="D81" s="196" t="s">
        <v>462</v>
      </c>
      <c r="E81" s="197"/>
      <c r="F81" s="198"/>
      <c r="G81" s="193" t="s">
        <v>25</v>
      </c>
      <c r="H81" s="194"/>
      <c r="I81" s="194"/>
      <c r="J81" s="194"/>
      <c r="K81" s="194"/>
      <c r="L81" s="194"/>
      <c r="M81" s="194"/>
      <c r="N81" s="194"/>
      <c r="O81" s="194"/>
      <c r="P81" s="195"/>
      <c r="Q81" s="108"/>
      <c r="R81" s="50"/>
      <c r="S81" s="50"/>
      <c r="T81" s="50"/>
      <c r="U81" s="50"/>
      <c r="V81" s="50"/>
      <c r="W81" s="47"/>
      <c r="X81" s="50"/>
      <c r="Y81" s="50"/>
      <c r="Z81" s="50"/>
      <c r="AA81" s="47"/>
      <c r="AB81" s="50"/>
      <c r="AC81" s="50"/>
      <c r="AD81" s="50"/>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2"/>
      <c r="BE81" s="47"/>
      <c r="BF81" s="47"/>
      <c r="BG81" s="47"/>
      <c r="BH81" s="47"/>
      <c r="BI81" s="47"/>
      <c r="BJ81" s="47"/>
      <c r="BK81" s="47"/>
      <c r="BL81" s="47"/>
      <c r="BM81" s="47"/>
      <c r="BN81" s="47"/>
      <c r="BO81" s="47"/>
      <c r="BP81" s="57"/>
    </row>
    <row r="82" spans="1:68" ht="12.75" x14ac:dyDescent="0.2">
      <c r="C82" s="49"/>
      <c r="D82" s="196" t="s">
        <v>464</v>
      </c>
      <c r="E82" s="197"/>
      <c r="F82" s="198"/>
      <c r="G82" s="193" t="str">
        <f>VLOOKUP(G81,LISTAS!$H$3:$I$10,2,FALSE)</f>
        <v>Proyecto 7639 - Consolidar la capacidad institucional y ciudadana para la identificación, reconocimiento, activación y salvaguardia del patrimonio cultural, reconociendo la diversidad territorial, poblacional y simbólica del patrimonio</v>
      </c>
      <c r="H82" s="194"/>
      <c r="I82" s="194"/>
      <c r="J82" s="194"/>
      <c r="K82" s="194"/>
      <c r="L82" s="194"/>
      <c r="M82" s="194"/>
      <c r="N82" s="194"/>
      <c r="O82" s="194"/>
      <c r="P82" s="195"/>
      <c r="Q82" s="62"/>
      <c r="R82" s="52"/>
      <c r="S82" s="52"/>
      <c r="T82" s="52"/>
      <c r="U82" s="52"/>
      <c r="V82" s="52"/>
      <c r="W82" s="47"/>
      <c r="X82" s="52"/>
      <c r="Y82" s="52"/>
      <c r="Z82" s="52"/>
      <c r="AA82" s="47"/>
      <c r="AB82" s="52"/>
      <c r="AC82" s="52"/>
      <c r="AD82" s="52"/>
      <c r="AE82" s="47"/>
      <c r="AF82" s="58"/>
      <c r="AG82" s="58"/>
      <c r="AH82" s="58"/>
      <c r="AI82" s="47"/>
      <c r="AJ82" s="58"/>
      <c r="AK82" s="58"/>
      <c r="AL82" s="58"/>
      <c r="AM82" s="47"/>
      <c r="AN82" s="58"/>
      <c r="AO82" s="58"/>
      <c r="AP82" s="58"/>
      <c r="AQ82" s="58"/>
      <c r="AR82" s="58"/>
      <c r="AS82" s="58"/>
      <c r="AT82" s="58"/>
      <c r="AU82" s="58"/>
      <c r="AV82" s="58"/>
      <c r="AW82" s="58"/>
      <c r="AX82" s="58"/>
      <c r="AY82" s="58"/>
      <c r="AZ82" s="58"/>
      <c r="BA82" s="58"/>
      <c r="BB82" s="58"/>
      <c r="BC82" s="58"/>
      <c r="BD82" s="59"/>
      <c r="BE82" s="58"/>
      <c r="BF82" s="58"/>
      <c r="BG82" s="58"/>
      <c r="BH82" s="58"/>
      <c r="BI82" s="58"/>
      <c r="BJ82" s="58"/>
      <c r="BK82" s="58"/>
      <c r="BL82" s="58"/>
      <c r="BM82" s="58"/>
      <c r="BN82" s="58"/>
      <c r="BO82" s="58"/>
    </row>
    <row r="83" spans="1:68" ht="12.75" x14ac:dyDescent="0.2">
      <c r="C83" s="49"/>
      <c r="D83" s="196" t="s">
        <v>468</v>
      </c>
      <c r="E83" s="197"/>
      <c r="F83" s="198"/>
      <c r="G83" s="199" t="s">
        <v>154</v>
      </c>
      <c r="H83" s="200"/>
      <c r="I83" s="200"/>
      <c r="J83" s="200"/>
      <c r="K83" s="200"/>
      <c r="L83" s="200"/>
      <c r="M83" s="200"/>
      <c r="N83" s="200"/>
      <c r="O83" s="200"/>
      <c r="P83" s="201"/>
      <c r="Q83" s="62"/>
      <c r="R83" s="52"/>
      <c r="S83" s="52"/>
      <c r="T83" s="52"/>
      <c r="U83" s="52"/>
      <c r="V83" s="52"/>
      <c r="W83" s="47"/>
      <c r="X83" s="52"/>
      <c r="Y83" s="52"/>
      <c r="Z83" s="52"/>
      <c r="AA83" s="47"/>
      <c r="AB83" s="52"/>
      <c r="AC83" s="52"/>
      <c r="AD83" s="52"/>
      <c r="AE83" s="47"/>
      <c r="AF83" s="52"/>
      <c r="AG83" s="52"/>
      <c r="AH83" s="52"/>
      <c r="AI83" s="47"/>
      <c r="AJ83" s="52"/>
      <c r="AK83" s="52"/>
      <c r="AL83" s="52"/>
      <c r="AM83" s="47"/>
      <c r="AN83" s="52"/>
      <c r="AO83" s="52"/>
      <c r="AP83" s="52"/>
      <c r="AQ83" s="52"/>
      <c r="AR83" s="52"/>
      <c r="AS83" s="52"/>
      <c r="AT83" s="52"/>
      <c r="AU83" s="52"/>
      <c r="AV83" s="52"/>
      <c r="AW83" s="52"/>
      <c r="AX83" s="52"/>
      <c r="AY83" s="52"/>
      <c r="AZ83" s="52"/>
      <c r="BA83" s="52"/>
      <c r="BB83" s="52"/>
      <c r="BC83" s="52"/>
      <c r="BD83" s="60"/>
      <c r="BE83" s="52"/>
      <c r="BF83" s="52"/>
      <c r="BG83" s="52"/>
      <c r="BH83" s="52"/>
      <c r="BI83" s="52"/>
      <c r="BJ83" s="52"/>
      <c r="BK83" s="52"/>
      <c r="BL83" s="52"/>
      <c r="BM83" s="52"/>
      <c r="BN83" s="52"/>
      <c r="BO83" s="52"/>
      <c r="BP83" s="50"/>
    </row>
    <row r="84" spans="1:68" ht="12.75" x14ac:dyDescent="0.2">
      <c r="C84" s="49"/>
      <c r="D84" s="196" t="s">
        <v>506</v>
      </c>
      <c r="E84" s="197"/>
      <c r="F84" s="198"/>
      <c r="G84" s="193" t="s">
        <v>247</v>
      </c>
      <c r="H84" s="194"/>
      <c r="I84" s="194"/>
      <c r="J84" s="194"/>
      <c r="K84" s="194"/>
      <c r="L84" s="194"/>
      <c r="M84" s="194"/>
      <c r="N84" s="194"/>
      <c r="O84" s="194"/>
      <c r="P84" s="195"/>
      <c r="Q84" s="62"/>
      <c r="R84" s="62"/>
      <c r="S84" s="62"/>
      <c r="T84" s="62"/>
      <c r="U84" s="62"/>
      <c r="V84" s="62"/>
      <c r="W84" s="61"/>
      <c r="X84" s="62"/>
      <c r="Y84" s="62"/>
      <c r="Z84" s="62"/>
      <c r="AA84" s="61"/>
      <c r="AB84" s="62"/>
      <c r="AC84" s="62"/>
      <c r="AD84" s="62"/>
      <c r="AE84" s="61"/>
      <c r="AF84" s="62"/>
      <c r="AG84" s="62"/>
      <c r="AH84" s="62"/>
      <c r="AI84" s="61"/>
      <c r="AJ84" s="62"/>
      <c r="AK84" s="62"/>
      <c r="AL84" s="62"/>
      <c r="AM84" s="61"/>
      <c r="AN84" s="62"/>
      <c r="AO84" s="62"/>
      <c r="AP84" s="62"/>
      <c r="AQ84" s="62"/>
      <c r="AR84" s="62"/>
      <c r="AS84" s="62"/>
      <c r="AT84" s="62"/>
      <c r="AU84" s="62"/>
      <c r="AV84" s="62"/>
      <c r="AW84" s="62"/>
      <c r="AX84" s="62"/>
      <c r="AY84" s="62"/>
      <c r="AZ84" s="62"/>
      <c r="BA84" s="62"/>
      <c r="BB84" s="62"/>
      <c r="BC84" s="62"/>
      <c r="BD84" s="63"/>
      <c r="BE84" s="62"/>
      <c r="BF84" s="62"/>
      <c r="BG84" s="62"/>
      <c r="BH84" s="62"/>
      <c r="BI84" s="62"/>
      <c r="BJ84" s="62"/>
      <c r="BK84" s="62"/>
      <c r="BL84" s="62"/>
      <c r="BM84" s="62"/>
      <c r="BN84" s="62"/>
      <c r="BO84" s="62"/>
      <c r="BP84" s="50"/>
    </row>
    <row r="85" spans="1:68" ht="12.75" x14ac:dyDescent="0.2">
      <c r="B85" s="51"/>
      <c r="C85" s="64"/>
      <c r="D85" s="202" t="s">
        <v>471</v>
      </c>
      <c r="E85" s="176" t="s">
        <v>472</v>
      </c>
      <c r="F85" s="176" t="s">
        <v>473</v>
      </c>
      <c r="G85" s="176" t="s">
        <v>474</v>
      </c>
      <c r="H85" s="176" t="s">
        <v>507</v>
      </c>
      <c r="I85" s="176" t="s">
        <v>183</v>
      </c>
      <c r="J85" s="176" t="s">
        <v>477</v>
      </c>
      <c r="K85" s="176" t="s">
        <v>508</v>
      </c>
      <c r="L85" s="206" t="s">
        <v>479</v>
      </c>
      <c r="M85" s="176" t="s">
        <v>480</v>
      </c>
      <c r="N85" s="174" t="s">
        <v>481</v>
      </c>
      <c r="O85" s="204" t="s">
        <v>482</v>
      </c>
      <c r="P85" s="205"/>
      <c r="Q85" s="189" t="s">
        <v>483</v>
      </c>
      <c r="R85" s="190"/>
      <c r="S85" s="191"/>
      <c r="T85" s="189" t="s">
        <v>484</v>
      </c>
      <c r="U85" s="190"/>
      <c r="V85" s="190"/>
      <c r="W85" s="191"/>
      <c r="X85" s="189" t="s">
        <v>485</v>
      </c>
      <c r="Y85" s="190"/>
      <c r="Z85" s="190"/>
      <c r="AA85" s="191"/>
      <c r="AB85" s="189" t="s">
        <v>486</v>
      </c>
      <c r="AC85" s="190"/>
      <c r="AD85" s="190"/>
      <c r="AE85" s="191"/>
      <c r="AF85" s="189" t="s">
        <v>487</v>
      </c>
      <c r="AG85" s="190"/>
      <c r="AH85" s="190"/>
      <c r="AI85" s="191"/>
      <c r="AJ85" s="189" t="s">
        <v>488</v>
      </c>
      <c r="AK85" s="190"/>
      <c r="AL85" s="190"/>
      <c r="AM85" s="191"/>
      <c r="AN85" s="189" t="s">
        <v>489</v>
      </c>
      <c r="AO85" s="190"/>
      <c r="AP85" s="190"/>
      <c r="AQ85" s="191"/>
      <c r="AR85" s="189" t="s">
        <v>490</v>
      </c>
      <c r="AS85" s="190"/>
      <c r="AT85" s="190"/>
      <c r="AU85" s="191"/>
      <c r="AV85" s="189" t="s">
        <v>491</v>
      </c>
      <c r="AW85" s="190"/>
      <c r="AX85" s="190"/>
      <c r="AY85" s="191"/>
      <c r="AZ85" s="189" t="s">
        <v>492</v>
      </c>
      <c r="BA85" s="190"/>
      <c r="BB85" s="190"/>
      <c r="BC85" s="191"/>
      <c r="BD85" s="189" t="s">
        <v>493</v>
      </c>
      <c r="BE85" s="190"/>
      <c r="BF85" s="190"/>
      <c r="BG85" s="191"/>
      <c r="BH85" s="189" t="s">
        <v>494</v>
      </c>
      <c r="BI85" s="190"/>
      <c r="BJ85" s="190"/>
      <c r="BK85" s="191"/>
      <c r="BL85" s="189" t="s">
        <v>495</v>
      </c>
      <c r="BM85" s="190"/>
      <c r="BN85" s="190"/>
      <c r="BO85" s="191"/>
      <c r="BP85" s="57"/>
    </row>
    <row r="86" spans="1:68" ht="25.5" x14ac:dyDescent="0.2">
      <c r="B86" s="51"/>
      <c r="C86" s="64"/>
      <c r="D86" s="203"/>
      <c r="E86" s="177"/>
      <c r="F86" s="177"/>
      <c r="G86" s="177"/>
      <c r="H86" s="177"/>
      <c r="I86" s="177"/>
      <c r="J86" s="177"/>
      <c r="K86" s="177"/>
      <c r="L86" s="207"/>
      <c r="M86" s="177"/>
      <c r="N86" s="175"/>
      <c r="O86" s="66" t="s">
        <v>496</v>
      </c>
      <c r="P86" s="67" t="s">
        <v>497</v>
      </c>
      <c r="Q86" s="67" t="s">
        <v>498</v>
      </c>
      <c r="R86" s="67" t="s">
        <v>499</v>
      </c>
      <c r="S86" s="67" t="s">
        <v>500</v>
      </c>
      <c r="T86" s="67" t="s">
        <v>501</v>
      </c>
      <c r="U86" s="67" t="s">
        <v>502</v>
      </c>
      <c r="V86" s="67" t="s">
        <v>503</v>
      </c>
      <c r="W86" s="67" t="s">
        <v>504</v>
      </c>
      <c r="X86" s="67" t="s">
        <v>501</v>
      </c>
      <c r="Y86" s="67" t="s">
        <v>502</v>
      </c>
      <c r="Z86" s="67" t="s">
        <v>503</v>
      </c>
      <c r="AA86" s="67" t="s">
        <v>504</v>
      </c>
      <c r="AB86" s="67" t="s">
        <v>501</v>
      </c>
      <c r="AC86" s="67" t="s">
        <v>502</v>
      </c>
      <c r="AD86" s="67" t="s">
        <v>503</v>
      </c>
      <c r="AE86" s="67" t="s">
        <v>504</v>
      </c>
      <c r="AF86" s="67" t="s">
        <v>501</v>
      </c>
      <c r="AG86" s="67" t="s">
        <v>502</v>
      </c>
      <c r="AH86" s="67" t="s">
        <v>503</v>
      </c>
      <c r="AI86" s="67" t="s">
        <v>504</v>
      </c>
      <c r="AJ86" s="67" t="s">
        <v>501</v>
      </c>
      <c r="AK86" s="67" t="s">
        <v>502</v>
      </c>
      <c r="AL86" s="67" t="s">
        <v>503</v>
      </c>
      <c r="AM86" s="67" t="s">
        <v>504</v>
      </c>
      <c r="AN86" s="67" t="s">
        <v>501</v>
      </c>
      <c r="AO86" s="67" t="s">
        <v>502</v>
      </c>
      <c r="AP86" s="67" t="s">
        <v>503</v>
      </c>
      <c r="AQ86" s="67" t="s">
        <v>504</v>
      </c>
      <c r="AR86" s="67" t="s">
        <v>501</v>
      </c>
      <c r="AS86" s="67" t="s">
        <v>502</v>
      </c>
      <c r="AT86" s="67" t="s">
        <v>503</v>
      </c>
      <c r="AU86" s="67" t="s">
        <v>504</v>
      </c>
      <c r="AV86" s="67" t="s">
        <v>501</v>
      </c>
      <c r="AW86" s="67" t="s">
        <v>502</v>
      </c>
      <c r="AX86" s="67" t="s">
        <v>503</v>
      </c>
      <c r="AY86" s="67" t="s">
        <v>504</v>
      </c>
      <c r="AZ86" s="67" t="s">
        <v>501</v>
      </c>
      <c r="BA86" s="67" t="s">
        <v>502</v>
      </c>
      <c r="BB86" s="67" t="s">
        <v>503</v>
      </c>
      <c r="BC86" s="67" t="s">
        <v>504</v>
      </c>
      <c r="BD86" s="113" t="s">
        <v>501</v>
      </c>
      <c r="BE86" s="67" t="s">
        <v>502</v>
      </c>
      <c r="BF86" s="67" t="s">
        <v>503</v>
      </c>
      <c r="BG86" s="67" t="s">
        <v>504</v>
      </c>
      <c r="BH86" s="67" t="s">
        <v>501</v>
      </c>
      <c r="BI86" s="67" t="s">
        <v>502</v>
      </c>
      <c r="BJ86" s="67" t="s">
        <v>503</v>
      </c>
      <c r="BK86" s="67" t="s">
        <v>504</v>
      </c>
      <c r="BL86" s="67" t="s">
        <v>501</v>
      </c>
      <c r="BM86" s="67" t="s">
        <v>502</v>
      </c>
      <c r="BN86" s="67" t="s">
        <v>503</v>
      </c>
      <c r="BO86" s="67" t="s">
        <v>504</v>
      </c>
      <c r="BP86" s="57"/>
    </row>
    <row r="87" spans="1:68" s="69" customFormat="1" ht="25.5" x14ac:dyDescent="0.2">
      <c r="A87" s="68" t="s">
        <v>514</v>
      </c>
      <c r="B87" s="88"/>
      <c r="C87" s="70"/>
      <c r="D87" s="192" t="s">
        <v>150</v>
      </c>
      <c r="E87" s="167">
        <v>1</v>
      </c>
      <c r="F87" s="180" t="s">
        <v>515</v>
      </c>
      <c r="G87" s="71" t="s">
        <v>549</v>
      </c>
      <c r="H87" s="72" t="s">
        <v>671</v>
      </c>
      <c r="I87" s="73" t="s">
        <v>242</v>
      </c>
      <c r="J87" s="73"/>
      <c r="K87" s="73"/>
      <c r="L87" s="74"/>
      <c r="M87" s="75">
        <f t="shared" ref="M87:M94" si="21">+SUM(T87,X87,AB87,AF87,AJ87,AN87,AR87,AV87,AZ87,BD87,BH87,BL87)</f>
        <v>1</v>
      </c>
      <c r="N87" s="76" t="s">
        <v>580</v>
      </c>
      <c r="O87" s="77">
        <v>44562</v>
      </c>
      <c r="P87" s="77">
        <v>44595</v>
      </c>
      <c r="Q87" s="72">
        <f>+SUM(U87,Y87,AC87,AG87,AK87,AO87,AS87,AW87,BA87,BE87,BI87,BM87)</f>
        <v>0</v>
      </c>
      <c r="R87" s="78">
        <f>IFERROR(Q87/M87,0)</f>
        <v>0</v>
      </c>
      <c r="S87" s="72">
        <f>Q87*L87</f>
        <v>0</v>
      </c>
      <c r="T87" s="72"/>
      <c r="U87" s="72"/>
      <c r="V87" s="73"/>
      <c r="W87" s="72"/>
      <c r="X87" s="72">
        <v>1</v>
      </c>
      <c r="Y87" s="72"/>
      <c r="Z87" s="73"/>
      <c r="AA87" s="72"/>
      <c r="AB87" s="72"/>
      <c r="AC87" s="72"/>
      <c r="AD87" s="73"/>
      <c r="AE87" s="72"/>
      <c r="AF87" s="72"/>
      <c r="AG87" s="72"/>
      <c r="AH87" s="73"/>
      <c r="AI87" s="72"/>
      <c r="AJ87" s="72"/>
      <c r="AK87" s="72"/>
      <c r="AL87" s="73"/>
      <c r="AM87" s="72"/>
      <c r="AN87" s="72"/>
      <c r="AO87" s="72"/>
      <c r="AP87" s="73"/>
      <c r="AQ87" s="72"/>
      <c r="AR87" s="72"/>
      <c r="AS87" s="72"/>
      <c r="AT87" s="73"/>
      <c r="AU87" s="72"/>
      <c r="AV87" s="72"/>
      <c r="AW87" s="72"/>
      <c r="AX87" s="73"/>
      <c r="AY87" s="72"/>
      <c r="AZ87" s="72"/>
      <c r="BA87" s="72"/>
      <c r="BB87" s="73"/>
      <c r="BC87" s="72"/>
      <c r="BD87" s="72"/>
      <c r="BE87" s="72"/>
      <c r="BF87" s="73"/>
      <c r="BG87" s="72"/>
      <c r="BH87" s="72"/>
      <c r="BI87" s="72"/>
      <c r="BJ87" s="73"/>
      <c r="BK87" s="72"/>
      <c r="BL87" s="72"/>
      <c r="BM87" s="72"/>
      <c r="BN87" s="73"/>
      <c r="BO87" s="72"/>
      <c r="BP87" s="89"/>
    </row>
    <row r="88" spans="1:68" s="69" customFormat="1" ht="25.5" x14ac:dyDescent="0.2">
      <c r="B88" s="88"/>
      <c r="C88" s="70"/>
      <c r="D88" s="192"/>
      <c r="E88" s="167"/>
      <c r="F88" s="180"/>
      <c r="G88" s="71" t="s">
        <v>548</v>
      </c>
      <c r="H88" s="72" t="s">
        <v>692</v>
      </c>
      <c r="I88" s="73" t="s">
        <v>242</v>
      </c>
      <c r="J88" s="73"/>
      <c r="K88" s="73"/>
      <c r="L88" s="74"/>
      <c r="M88" s="75">
        <f t="shared" si="21"/>
        <v>10</v>
      </c>
      <c r="N88" s="76" t="s">
        <v>580</v>
      </c>
      <c r="O88" s="77">
        <v>44652</v>
      </c>
      <c r="P88" s="77">
        <v>44803</v>
      </c>
      <c r="Q88" s="72">
        <f>+SUM(U88,Y88,AC88,AG88,AK88,AO88,AS88,AW88,BA88,BE88,BI88,BM88)</f>
        <v>0</v>
      </c>
      <c r="R88" s="78">
        <f>IFERROR(Q88/M88,0)</f>
        <v>0</v>
      </c>
      <c r="S88" s="72">
        <f>Q88*L88</f>
        <v>0</v>
      </c>
      <c r="T88" s="72"/>
      <c r="U88" s="72"/>
      <c r="V88" s="90"/>
      <c r="W88" s="72"/>
      <c r="X88" s="72"/>
      <c r="Y88" s="72"/>
      <c r="Z88" s="73"/>
      <c r="AA88" s="72"/>
      <c r="AB88" s="72"/>
      <c r="AC88" s="72"/>
      <c r="AD88" s="73"/>
      <c r="AE88" s="72"/>
      <c r="AF88" s="72">
        <v>8</v>
      </c>
      <c r="AG88" s="72"/>
      <c r="AH88" s="73"/>
      <c r="AI88" s="72"/>
      <c r="AJ88" s="72"/>
      <c r="AK88" s="72"/>
      <c r="AL88" s="73"/>
      <c r="AM88" s="72"/>
      <c r="AN88" s="72"/>
      <c r="AO88" s="72"/>
      <c r="AP88" s="73"/>
      <c r="AQ88" s="72"/>
      <c r="AR88" s="72">
        <v>1</v>
      </c>
      <c r="AS88" s="72"/>
      <c r="AT88" s="73"/>
      <c r="AU88" s="72"/>
      <c r="AV88" s="72">
        <v>1</v>
      </c>
      <c r="AW88" s="72"/>
      <c r="AX88" s="73"/>
      <c r="AY88" s="72"/>
      <c r="AZ88" s="72"/>
      <c r="BA88" s="72"/>
      <c r="BB88" s="73"/>
      <c r="BC88" s="72"/>
      <c r="BD88" s="72"/>
      <c r="BE88" s="72"/>
      <c r="BF88" s="73"/>
      <c r="BG88" s="72"/>
      <c r="BH88" s="72"/>
      <c r="BI88" s="72"/>
      <c r="BJ88" s="73"/>
      <c r="BK88" s="72"/>
      <c r="BL88" s="72"/>
      <c r="BM88" s="72"/>
      <c r="BN88" s="73"/>
      <c r="BO88" s="72"/>
      <c r="BP88" s="89"/>
    </row>
    <row r="89" spans="1:68" s="69" customFormat="1" ht="25.5" x14ac:dyDescent="0.2">
      <c r="C89" s="70"/>
      <c r="D89" s="192"/>
      <c r="E89" s="167"/>
      <c r="F89" s="180"/>
      <c r="G89" s="71" t="s">
        <v>550</v>
      </c>
      <c r="H89" s="72" t="s">
        <v>693</v>
      </c>
      <c r="I89" s="73" t="s">
        <v>242</v>
      </c>
      <c r="J89" s="73"/>
      <c r="K89" s="73"/>
      <c r="L89" s="74"/>
      <c r="M89" s="75">
        <f t="shared" si="21"/>
        <v>10</v>
      </c>
      <c r="N89" s="76" t="s">
        <v>580</v>
      </c>
      <c r="O89" s="77">
        <v>44652</v>
      </c>
      <c r="P89" s="77">
        <v>44803</v>
      </c>
      <c r="Q89" s="72">
        <f>+SUM(U89,Y89,AC89,AG89,AK89,AO89,AS89,AW89,BA89,BE89,BI89,BM89)</f>
        <v>0</v>
      </c>
      <c r="R89" s="78">
        <f>IFERROR(Q89/M89,0)</f>
        <v>0</v>
      </c>
      <c r="S89" s="72">
        <f>Q89*L89</f>
        <v>0</v>
      </c>
      <c r="T89" s="72"/>
      <c r="U89" s="72"/>
      <c r="V89" s="90"/>
      <c r="W89" s="71"/>
      <c r="X89" s="72"/>
      <c r="Y89" s="72"/>
      <c r="Z89" s="73"/>
      <c r="AA89" s="71"/>
      <c r="AB89" s="72"/>
      <c r="AC89" s="72"/>
      <c r="AD89" s="73"/>
      <c r="AE89" s="71"/>
      <c r="AF89" s="72">
        <v>8</v>
      </c>
      <c r="AG89" s="72"/>
      <c r="AH89" s="73"/>
      <c r="AI89" s="71"/>
      <c r="AJ89" s="72"/>
      <c r="AK89" s="72"/>
      <c r="AL89" s="73"/>
      <c r="AM89" s="71"/>
      <c r="AN89" s="72"/>
      <c r="AO89" s="72"/>
      <c r="AP89" s="73"/>
      <c r="AQ89" s="71"/>
      <c r="AR89" s="72">
        <v>1</v>
      </c>
      <c r="AS89" s="72"/>
      <c r="AT89" s="73"/>
      <c r="AU89" s="71"/>
      <c r="AV89" s="72">
        <v>1</v>
      </c>
      <c r="AW89" s="72"/>
      <c r="AX89" s="73"/>
      <c r="AY89" s="71"/>
      <c r="AZ89" s="72"/>
      <c r="BA89" s="72"/>
      <c r="BB89" s="73"/>
      <c r="BC89" s="71"/>
      <c r="BD89" s="72"/>
      <c r="BE89" s="72"/>
      <c r="BF89" s="73"/>
      <c r="BG89" s="71"/>
      <c r="BH89" s="72"/>
      <c r="BI89" s="72"/>
      <c r="BJ89" s="73"/>
      <c r="BK89" s="71"/>
      <c r="BL89" s="72"/>
      <c r="BM89" s="72"/>
      <c r="BN89" s="73"/>
      <c r="BO89" s="71"/>
      <c r="BP89" s="79"/>
    </row>
    <row r="90" spans="1:68" s="69" customFormat="1" ht="37.5" customHeight="1" x14ac:dyDescent="0.2">
      <c r="C90" s="70"/>
      <c r="D90" s="192"/>
      <c r="E90" s="167"/>
      <c r="F90" s="180"/>
      <c r="G90" s="71" t="s">
        <v>551</v>
      </c>
      <c r="H90" s="72" t="s">
        <v>694</v>
      </c>
      <c r="I90" s="73" t="s">
        <v>242</v>
      </c>
      <c r="J90" s="73"/>
      <c r="K90" s="73" t="s">
        <v>250</v>
      </c>
      <c r="L90" s="74">
        <v>20</v>
      </c>
      <c r="M90" s="75">
        <f t="shared" si="21"/>
        <v>20</v>
      </c>
      <c r="N90" s="76" t="s">
        <v>580</v>
      </c>
      <c r="O90" s="77">
        <v>44687</v>
      </c>
      <c r="P90" s="77">
        <v>44864</v>
      </c>
      <c r="Q90" s="72">
        <f t="shared" ref="Q90:Q93" si="22">+SUM(U90,Y90,AC90,AG90,AK90,AO90,AS90,AW90,BA90,BE90,BI90,BM90)</f>
        <v>0</v>
      </c>
      <c r="R90" s="78">
        <f t="shared" ref="R90:R93" si="23">IFERROR(Q90/M90,0)</f>
        <v>0</v>
      </c>
      <c r="S90" s="72">
        <f t="shared" ref="S90:S93" si="24">Q90*L90</f>
        <v>0</v>
      </c>
      <c r="T90" s="72"/>
      <c r="U90" s="72"/>
      <c r="V90" s="90"/>
      <c r="W90" s="71"/>
      <c r="X90" s="72"/>
      <c r="Y90" s="72"/>
      <c r="Z90" s="73"/>
      <c r="AA90" s="71"/>
      <c r="AB90" s="72"/>
      <c r="AC90" s="72"/>
      <c r="AD90" s="73"/>
      <c r="AE90" s="71"/>
      <c r="AF90" s="72"/>
      <c r="AG90" s="72"/>
      <c r="AH90" s="73"/>
      <c r="AI90" s="71"/>
      <c r="AJ90" s="72">
        <v>16</v>
      </c>
      <c r="AK90" s="72"/>
      <c r="AL90" s="73"/>
      <c r="AM90" s="71"/>
      <c r="AN90" s="72"/>
      <c r="AO90" s="72"/>
      <c r="AP90" s="73"/>
      <c r="AQ90" s="71"/>
      <c r="AR90" s="72"/>
      <c r="AS90" s="72"/>
      <c r="AT90" s="73"/>
      <c r="AU90" s="71"/>
      <c r="AV90" s="72">
        <v>2</v>
      </c>
      <c r="AW90" s="72"/>
      <c r="AX90" s="73"/>
      <c r="AY90" s="71"/>
      <c r="AZ90" s="72">
        <v>2</v>
      </c>
      <c r="BA90" s="72"/>
      <c r="BB90" s="73"/>
      <c r="BC90" s="71"/>
      <c r="BD90" s="72"/>
      <c r="BE90" s="72"/>
      <c r="BF90" s="73"/>
      <c r="BG90" s="71"/>
      <c r="BH90" s="72"/>
      <c r="BI90" s="72"/>
      <c r="BJ90" s="73"/>
      <c r="BK90" s="71"/>
      <c r="BL90" s="72"/>
      <c r="BM90" s="72"/>
      <c r="BN90" s="73"/>
      <c r="BO90" s="71"/>
      <c r="BP90" s="79"/>
    </row>
    <row r="91" spans="1:68" s="69" customFormat="1" ht="25.5" x14ac:dyDescent="0.2">
      <c r="C91" s="70"/>
      <c r="D91" s="192"/>
      <c r="E91" s="167"/>
      <c r="F91" s="180"/>
      <c r="G91" s="71" t="s">
        <v>552</v>
      </c>
      <c r="H91" s="72" t="s">
        <v>695</v>
      </c>
      <c r="I91" s="73" t="s">
        <v>242</v>
      </c>
      <c r="J91" s="73"/>
      <c r="K91" s="73"/>
      <c r="L91" s="74"/>
      <c r="M91" s="75">
        <f t="shared" si="21"/>
        <v>10</v>
      </c>
      <c r="N91" s="76" t="s">
        <v>580</v>
      </c>
      <c r="O91" s="100">
        <v>44713</v>
      </c>
      <c r="P91" s="77">
        <v>44864</v>
      </c>
      <c r="Q91" s="72">
        <f t="shared" si="22"/>
        <v>0</v>
      </c>
      <c r="R91" s="78">
        <f t="shared" si="23"/>
        <v>0</v>
      </c>
      <c r="S91" s="72">
        <f t="shared" si="24"/>
        <v>0</v>
      </c>
      <c r="T91" s="72"/>
      <c r="U91" s="72"/>
      <c r="V91" s="90"/>
      <c r="W91" s="71"/>
      <c r="X91" s="72"/>
      <c r="Y91" s="72"/>
      <c r="Z91" s="73"/>
      <c r="AA91" s="71"/>
      <c r="AB91" s="72"/>
      <c r="AC91" s="72"/>
      <c r="AD91" s="73"/>
      <c r="AE91" s="71"/>
      <c r="AF91" s="72"/>
      <c r="AG91" s="72"/>
      <c r="AH91" s="73"/>
      <c r="AI91" s="71"/>
      <c r="AJ91" s="72"/>
      <c r="AK91" s="72"/>
      <c r="AL91" s="73"/>
      <c r="AM91" s="71"/>
      <c r="AN91" s="72">
        <v>8</v>
      </c>
      <c r="AO91" s="72"/>
      <c r="AP91" s="73"/>
      <c r="AQ91" s="71"/>
      <c r="AR91" s="72"/>
      <c r="AS91" s="72"/>
      <c r="AT91" s="73"/>
      <c r="AU91" s="71"/>
      <c r="AV91" s="72">
        <v>1</v>
      </c>
      <c r="AW91" s="72"/>
      <c r="AX91" s="73"/>
      <c r="AY91" s="71"/>
      <c r="AZ91" s="72"/>
      <c r="BA91" s="72"/>
      <c r="BB91" s="73"/>
      <c r="BC91" s="71"/>
      <c r="BD91" s="72">
        <v>1</v>
      </c>
      <c r="BE91" s="72"/>
      <c r="BF91" s="73"/>
      <c r="BG91" s="71"/>
      <c r="BH91" s="72"/>
      <c r="BI91" s="72"/>
      <c r="BJ91" s="73"/>
      <c r="BK91" s="71"/>
      <c r="BL91" s="72"/>
      <c r="BM91" s="72"/>
      <c r="BN91" s="73"/>
      <c r="BO91" s="71"/>
      <c r="BP91" s="79"/>
    </row>
    <row r="92" spans="1:68" s="69" customFormat="1" ht="25.5" x14ac:dyDescent="0.2">
      <c r="C92" s="70"/>
      <c r="D92" s="192"/>
      <c r="E92" s="167"/>
      <c r="F92" s="180"/>
      <c r="G92" s="71" t="s">
        <v>553</v>
      </c>
      <c r="H92" s="72" t="s">
        <v>696</v>
      </c>
      <c r="I92" s="73" t="s">
        <v>242</v>
      </c>
      <c r="J92" s="73"/>
      <c r="K92" s="73" t="s">
        <v>250</v>
      </c>
      <c r="L92" s="74">
        <v>31</v>
      </c>
      <c r="M92" s="75">
        <f t="shared" si="21"/>
        <v>31</v>
      </c>
      <c r="N92" s="76" t="s">
        <v>580</v>
      </c>
      <c r="O92" s="77">
        <v>44713</v>
      </c>
      <c r="P92" s="77">
        <v>44864</v>
      </c>
      <c r="Q92" s="72">
        <f t="shared" si="22"/>
        <v>0</v>
      </c>
      <c r="R92" s="78">
        <f t="shared" si="23"/>
        <v>0</v>
      </c>
      <c r="S92" s="72">
        <f t="shared" si="24"/>
        <v>0</v>
      </c>
      <c r="T92" s="72"/>
      <c r="U92" s="72"/>
      <c r="V92" s="90"/>
      <c r="W92" s="71"/>
      <c r="X92" s="72"/>
      <c r="Y92" s="72"/>
      <c r="Z92" s="73"/>
      <c r="AA92" s="71"/>
      <c r="AB92" s="72"/>
      <c r="AC92" s="72"/>
      <c r="AD92" s="73"/>
      <c r="AE92" s="71"/>
      <c r="AF92" s="72"/>
      <c r="AG92" s="72"/>
      <c r="AH92" s="73"/>
      <c r="AI92" s="71"/>
      <c r="AJ92" s="72"/>
      <c r="AK92" s="72"/>
      <c r="AL92" s="73"/>
      <c r="AM92" s="71"/>
      <c r="AN92" s="72">
        <v>20</v>
      </c>
      <c r="AO92" s="72"/>
      <c r="AP92" s="73"/>
      <c r="AQ92" s="71"/>
      <c r="AR92" s="72"/>
      <c r="AS92" s="72"/>
      <c r="AT92" s="73"/>
      <c r="AU92" s="71"/>
      <c r="AV92" s="72">
        <v>8</v>
      </c>
      <c r="AW92" s="72"/>
      <c r="AX92" s="73"/>
      <c r="AY92" s="71"/>
      <c r="AZ92" s="72"/>
      <c r="BA92" s="72"/>
      <c r="BB92" s="73"/>
      <c r="BC92" s="71"/>
      <c r="BD92" s="72">
        <v>3</v>
      </c>
      <c r="BE92" s="72"/>
      <c r="BF92" s="73"/>
      <c r="BG92" s="71"/>
      <c r="BH92" s="72"/>
      <c r="BI92" s="72"/>
      <c r="BJ92" s="73"/>
      <c r="BK92" s="71"/>
      <c r="BL92" s="72"/>
      <c r="BM92" s="72"/>
      <c r="BN92" s="73"/>
      <c r="BO92" s="71"/>
      <c r="BP92" s="79"/>
    </row>
    <row r="93" spans="1:68" s="69" customFormat="1" ht="25.5" x14ac:dyDescent="0.2">
      <c r="C93" s="70"/>
      <c r="D93" s="192"/>
      <c r="E93" s="167"/>
      <c r="F93" s="180"/>
      <c r="G93" s="71" t="s">
        <v>554</v>
      </c>
      <c r="H93" s="72" t="s">
        <v>677</v>
      </c>
      <c r="I93" s="73" t="s">
        <v>242</v>
      </c>
      <c r="J93" s="73"/>
      <c r="K93" s="73"/>
      <c r="L93" s="74"/>
      <c r="M93" s="75">
        <f t="shared" si="21"/>
        <v>58</v>
      </c>
      <c r="N93" s="76" t="s">
        <v>580</v>
      </c>
      <c r="O93" s="77">
        <v>44713</v>
      </c>
      <c r="P93" s="77">
        <v>44926</v>
      </c>
      <c r="Q93" s="72">
        <f t="shared" si="22"/>
        <v>0</v>
      </c>
      <c r="R93" s="78">
        <f t="shared" si="23"/>
        <v>0</v>
      </c>
      <c r="S93" s="72">
        <f t="shared" si="24"/>
        <v>0</v>
      </c>
      <c r="T93" s="72"/>
      <c r="U93" s="72"/>
      <c r="V93" s="90"/>
      <c r="W93" s="71"/>
      <c r="X93" s="72"/>
      <c r="Y93" s="72"/>
      <c r="Z93" s="73"/>
      <c r="AA93" s="71"/>
      <c r="AB93" s="72"/>
      <c r="AC93" s="72"/>
      <c r="AD93" s="73"/>
      <c r="AE93" s="71"/>
      <c r="AF93" s="72"/>
      <c r="AG93" s="72"/>
      <c r="AH93" s="73"/>
      <c r="AI93" s="71"/>
      <c r="AJ93" s="72"/>
      <c r="AK93" s="72"/>
      <c r="AL93" s="73"/>
      <c r="AM93" s="71"/>
      <c r="AN93" s="72">
        <v>14</v>
      </c>
      <c r="AO93" s="72"/>
      <c r="AP93" s="73"/>
      <c r="AQ93" s="71"/>
      <c r="AR93" s="72"/>
      <c r="AS93" s="72"/>
      <c r="AT93" s="73"/>
      <c r="AU93" s="71"/>
      <c r="AV93" s="72">
        <v>22</v>
      </c>
      <c r="AW93" s="72"/>
      <c r="AX93" s="73"/>
      <c r="AY93" s="71"/>
      <c r="AZ93" s="72"/>
      <c r="BA93" s="72"/>
      <c r="BB93" s="73"/>
      <c r="BC93" s="71"/>
      <c r="BD93" s="72"/>
      <c r="BE93" s="72"/>
      <c r="BF93" s="73"/>
      <c r="BG93" s="71"/>
      <c r="BH93" s="72">
        <v>14</v>
      </c>
      <c r="BI93" s="72"/>
      <c r="BJ93" s="73"/>
      <c r="BK93" s="71"/>
      <c r="BL93" s="72">
        <v>8</v>
      </c>
      <c r="BM93" s="72"/>
      <c r="BN93" s="73"/>
      <c r="BO93" s="71"/>
      <c r="BP93" s="79"/>
    </row>
    <row r="94" spans="1:68" s="69" customFormat="1" ht="25.5" x14ac:dyDescent="0.2">
      <c r="C94" s="70"/>
      <c r="D94" s="192"/>
      <c r="E94" s="167"/>
      <c r="F94" s="180"/>
      <c r="G94" s="71" t="s">
        <v>555</v>
      </c>
      <c r="H94" s="72" t="s">
        <v>697</v>
      </c>
      <c r="I94" s="73" t="s">
        <v>242</v>
      </c>
      <c r="J94" s="73"/>
      <c r="K94" s="73"/>
      <c r="L94" s="74"/>
      <c r="M94" s="75">
        <f t="shared" si="21"/>
        <v>22</v>
      </c>
      <c r="N94" s="76" t="s">
        <v>580</v>
      </c>
      <c r="O94" s="77" t="s">
        <v>624</v>
      </c>
      <c r="P94" s="77">
        <v>44926</v>
      </c>
      <c r="Q94" s="72">
        <f>+SUM(U94,Y94,AC94,AG94,AK94,AO94,AS94,AW94,BA94,BE94,BI94,BM94)</f>
        <v>0</v>
      </c>
      <c r="R94" s="78">
        <f>IFERROR(Q94/M94,0)</f>
        <v>0</v>
      </c>
      <c r="S94" s="72">
        <f>Q94*L94</f>
        <v>0</v>
      </c>
      <c r="T94" s="72"/>
      <c r="U94" s="72"/>
      <c r="V94" s="90"/>
      <c r="W94" s="71"/>
      <c r="X94" s="72"/>
      <c r="Y94" s="72"/>
      <c r="Z94" s="73"/>
      <c r="AA94" s="71"/>
      <c r="AB94" s="72"/>
      <c r="AC94" s="72"/>
      <c r="AD94" s="73"/>
      <c r="AE94" s="71"/>
      <c r="AF94" s="72"/>
      <c r="AG94" s="72"/>
      <c r="AH94" s="73"/>
      <c r="AI94" s="71"/>
      <c r="AJ94" s="72"/>
      <c r="AK94" s="72"/>
      <c r="AL94" s="73"/>
      <c r="AM94" s="71"/>
      <c r="AN94" s="72"/>
      <c r="AO94" s="72"/>
      <c r="AP94" s="73"/>
      <c r="AQ94" s="71"/>
      <c r="AR94" s="72"/>
      <c r="AS94" s="72"/>
      <c r="AT94" s="73"/>
      <c r="AU94" s="71"/>
      <c r="AV94" s="72"/>
      <c r="AW94" s="72"/>
      <c r="AX94" s="73"/>
      <c r="AY94" s="71"/>
      <c r="AZ94" s="72"/>
      <c r="BA94" s="72"/>
      <c r="BB94" s="73"/>
      <c r="BC94" s="71"/>
      <c r="BD94" s="72"/>
      <c r="BE94" s="72"/>
      <c r="BF94" s="73"/>
      <c r="BG94" s="71"/>
      <c r="BH94" s="72">
        <v>14</v>
      </c>
      <c r="BI94" s="72"/>
      <c r="BJ94" s="73"/>
      <c r="BK94" s="71"/>
      <c r="BL94" s="72">
        <v>8</v>
      </c>
      <c r="BM94" s="72"/>
      <c r="BN94" s="73"/>
      <c r="BO94" s="71"/>
      <c r="BP94" s="79"/>
    </row>
    <row r="95" spans="1:68" ht="18.75" x14ac:dyDescent="0.2">
      <c r="C95" s="64"/>
      <c r="D95" s="178" t="s">
        <v>741</v>
      </c>
      <c r="E95" s="178"/>
      <c r="F95" s="178"/>
      <c r="G95" s="178"/>
      <c r="H95" s="178"/>
      <c r="I95" s="178"/>
      <c r="J95" s="80">
        <f>SUM(J87:J94)</f>
        <v>0</v>
      </c>
      <c r="K95" s="81"/>
      <c r="L95" s="82">
        <f>SUM(L87:L94)</f>
        <v>51</v>
      </c>
      <c r="M95" s="83"/>
      <c r="N95" s="84"/>
      <c r="O95" s="85"/>
      <c r="P95" s="85"/>
      <c r="Q95" s="83">
        <f>SUM(Q87:Q94)</f>
        <v>0</v>
      </c>
      <c r="R95" s="92">
        <f>SUM(R87:R94)</f>
        <v>0</v>
      </c>
      <c r="S95" s="83">
        <f>SUM(S87:S94)</f>
        <v>0</v>
      </c>
      <c r="T95" s="80"/>
      <c r="U95" s="80"/>
      <c r="V95" s="86"/>
      <c r="W95" s="87"/>
      <c r="X95" s="80"/>
      <c r="Y95" s="80"/>
      <c r="Z95" s="86"/>
      <c r="AA95" s="87"/>
      <c r="AB95" s="80"/>
      <c r="AC95" s="80"/>
      <c r="AD95" s="86"/>
      <c r="AE95" s="87"/>
      <c r="AF95" s="80"/>
      <c r="AG95" s="80"/>
      <c r="AH95" s="86"/>
      <c r="AI95" s="87"/>
      <c r="AJ95" s="80"/>
      <c r="AK95" s="80"/>
      <c r="AL95" s="86"/>
      <c r="AM95" s="87"/>
      <c r="AN95" s="80"/>
      <c r="AO95" s="80"/>
      <c r="AP95" s="86"/>
      <c r="AQ95" s="87"/>
      <c r="AR95" s="80"/>
      <c r="AS95" s="80"/>
      <c r="AT95" s="86"/>
      <c r="AU95" s="87"/>
      <c r="AV95" s="80"/>
      <c r="AW95" s="80"/>
      <c r="AX95" s="86"/>
      <c r="AY95" s="87"/>
      <c r="AZ95" s="80"/>
      <c r="BA95" s="80"/>
      <c r="BB95" s="80"/>
      <c r="BC95" s="80"/>
      <c r="BD95" s="80"/>
      <c r="BE95" s="80"/>
      <c r="BF95" s="80"/>
      <c r="BG95" s="80"/>
      <c r="BH95" s="80"/>
      <c r="BI95" s="80"/>
      <c r="BJ95" s="86"/>
      <c r="BK95" s="87"/>
      <c r="BL95" s="80"/>
      <c r="BM95" s="80">
        <f>SUM(BM87:BM94)</f>
        <v>0</v>
      </c>
      <c r="BN95" s="86"/>
      <c r="BO95" s="87"/>
      <c r="BP95" s="50"/>
    </row>
    <row r="96" spans="1:68" s="69" customFormat="1" ht="38.25" x14ac:dyDescent="0.2">
      <c r="C96" s="70"/>
      <c r="D96" s="184" t="s">
        <v>150</v>
      </c>
      <c r="E96" s="167">
        <v>2</v>
      </c>
      <c r="F96" s="180" t="s">
        <v>556</v>
      </c>
      <c r="G96" s="71" t="s">
        <v>583</v>
      </c>
      <c r="H96" s="72" t="s">
        <v>698</v>
      </c>
      <c r="I96" s="73" t="s">
        <v>242</v>
      </c>
      <c r="J96" s="72"/>
      <c r="K96" s="73" t="s">
        <v>250</v>
      </c>
      <c r="L96" s="74">
        <v>1</v>
      </c>
      <c r="M96" s="75">
        <f>+SUM(T96,X96,AB96,AF96,AJ96,AN96,AR96,AV96,AZ96,BD96,BH96,BL96)</f>
        <v>1</v>
      </c>
      <c r="N96" s="76" t="s">
        <v>580</v>
      </c>
      <c r="O96" s="77">
        <v>44713</v>
      </c>
      <c r="P96" s="77">
        <v>44772</v>
      </c>
      <c r="Q96" s="72">
        <f>+SUM(U96,Y96,AC96,AG96,AK96,AO96,AS96,AW96,BA96,BE96,BI96,BM96)</f>
        <v>0</v>
      </c>
      <c r="R96" s="78">
        <f>IFERROR(Q96/M96,0)</f>
        <v>0</v>
      </c>
      <c r="S96" s="72">
        <f>Q96*L96</f>
        <v>0</v>
      </c>
      <c r="T96" s="72"/>
      <c r="U96" s="72"/>
      <c r="V96" s="73"/>
      <c r="W96" s="71"/>
      <c r="X96" s="72"/>
      <c r="Y96" s="72"/>
      <c r="Z96" s="73"/>
      <c r="AA96" s="71"/>
      <c r="AB96" s="72"/>
      <c r="AC96" s="72"/>
      <c r="AD96" s="73"/>
      <c r="AE96" s="71"/>
      <c r="AF96" s="72"/>
      <c r="AG96" s="72"/>
      <c r="AH96" s="73"/>
      <c r="AI96" s="71"/>
      <c r="AJ96" s="72"/>
      <c r="AK96" s="72"/>
      <c r="AL96" s="73"/>
      <c r="AM96" s="71"/>
      <c r="AN96" s="72"/>
      <c r="AO96" s="72"/>
      <c r="AP96" s="73"/>
      <c r="AQ96" s="71"/>
      <c r="AR96" s="72">
        <v>1</v>
      </c>
      <c r="AS96" s="72"/>
      <c r="AT96" s="73"/>
      <c r="AU96" s="71"/>
      <c r="AV96" s="72"/>
      <c r="AW96" s="72"/>
      <c r="AX96" s="73"/>
      <c r="AY96" s="71"/>
      <c r="AZ96" s="72"/>
      <c r="BA96" s="72"/>
      <c r="BB96" s="73"/>
      <c r="BC96" s="71"/>
      <c r="BD96" s="72"/>
      <c r="BE96" s="72"/>
      <c r="BF96" s="73"/>
      <c r="BG96" s="71"/>
      <c r="BH96" s="72"/>
      <c r="BI96" s="72"/>
      <c r="BJ96" s="73"/>
      <c r="BK96" s="71"/>
      <c r="BL96" s="72"/>
      <c r="BM96" s="72"/>
      <c r="BN96" s="73"/>
      <c r="BO96" s="71"/>
      <c r="BP96" s="79"/>
    </row>
    <row r="97" spans="1:68" s="69" customFormat="1" ht="38.25" x14ac:dyDescent="0.2">
      <c r="C97" s="70"/>
      <c r="D97" s="184"/>
      <c r="E97" s="167"/>
      <c r="F97" s="180"/>
      <c r="G97" s="71" t="s">
        <v>557</v>
      </c>
      <c r="H97" s="72" t="s">
        <v>699</v>
      </c>
      <c r="I97" s="73" t="s">
        <v>242</v>
      </c>
      <c r="J97" s="72"/>
      <c r="K97" s="73"/>
      <c r="L97" s="74"/>
      <c r="M97" s="75">
        <f>+SUM(T97,X97,AB97,AF97,AJ97,AN97,AR97,AV97,AZ97,BD97,BH97,BL97)</f>
        <v>3</v>
      </c>
      <c r="N97" s="76" t="s">
        <v>580</v>
      </c>
      <c r="O97" s="77">
        <v>44743</v>
      </c>
      <c r="P97" s="77">
        <v>44925</v>
      </c>
      <c r="Q97" s="72">
        <f>+SUM(U97,Y97,AC97,AG97,AK97,AO97,AS97,AW97,BA97,BE97,BI97,BM97)</f>
        <v>0</v>
      </c>
      <c r="R97" s="78">
        <f>IFERROR(Q97/M97,0)</f>
        <v>0</v>
      </c>
      <c r="S97" s="72">
        <f>Q97*L97</f>
        <v>0</v>
      </c>
      <c r="T97" s="72"/>
      <c r="U97" s="72"/>
      <c r="V97" s="90"/>
      <c r="W97" s="71"/>
      <c r="X97" s="72"/>
      <c r="Y97" s="72"/>
      <c r="Z97" s="73"/>
      <c r="AA97" s="71"/>
      <c r="AB97" s="72"/>
      <c r="AC97" s="72"/>
      <c r="AD97" s="73"/>
      <c r="AE97" s="71"/>
      <c r="AF97" s="72"/>
      <c r="AG97" s="72"/>
      <c r="AH97" s="73"/>
      <c r="AI97" s="71"/>
      <c r="AJ97" s="72"/>
      <c r="AK97" s="72"/>
      <c r="AL97" s="73"/>
      <c r="AM97" s="71"/>
      <c r="AN97" s="72"/>
      <c r="AO97" s="72"/>
      <c r="AP97" s="73"/>
      <c r="AQ97" s="71"/>
      <c r="AR97" s="72">
        <v>1</v>
      </c>
      <c r="AS97" s="72"/>
      <c r="AT97" s="73"/>
      <c r="AU97" s="71"/>
      <c r="AV97" s="72"/>
      <c r="AW97" s="72"/>
      <c r="AX97" s="73"/>
      <c r="AY97" s="71"/>
      <c r="AZ97" s="72"/>
      <c r="BA97" s="72"/>
      <c r="BB97" s="73"/>
      <c r="BC97" s="71"/>
      <c r="BD97" s="72">
        <v>1</v>
      </c>
      <c r="BE97" s="72"/>
      <c r="BF97" s="73"/>
      <c r="BG97" s="71"/>
      <c r="BH97" s="72"/>
      <c r="BI97" s="72"/>
      <c r="BJ97" s="73"/>
      <c r="BK97" s="71"/>
      <c r="BL97" s="72">
        <v>1</v>
      </c>
      <c r="BM97" s="72"/>
      <c r="BN97" s="73"/>
      <c r="BO97" s="71"/>
      <c r="BP97" s="79"/>
    </row>
    <row r="98" spans="1:68" s="69" customFormat="1" ht="38.25" x14ac:dyDescent="0.2">
      <c r="C98" s="70"/>
      <c r="D98" s="184"/>
      <c r="E98" s="167"/>
      <c r="F98" s="180"/>
      <c r="G98" s="71" t="s">
        <v>558</v>
      </c>
      <c r="H98" s="72" t="s">
        <v>700</v>
      </c>
      <c r="I98" s="73"/>
      <c r="J98" s="72"/>
      <c r="K98" s="73"/>
      <c r="L98" s="74"/>
      <c r="M98" s="75">
        <f>+SUM(T98,X98,AB98,AF98,AJ98,AN98,AR98,AV98,AZ98,BD98,BH98,BL98)</f>
        <v>1</v>
      </c>
      <c r="N98" s="76" t="s">
        <v>580</v>
      </c>
      <c r="O98" s="77">
        <v>44866</v>
      </c>
      <c r="P98" s="77">
        <v>44925</v>
      </c>
      <c r="Q98" s="72">
        <f>+SUM(U98,Y98,AC98,AG98,AK98,AO98,AS98,AW98,BA98,BE98,BI98,BM98)</f>
        <v>0</v>
      </c>
      <c r="R98" s="78">
        <f>IFERROR(Q98/M98,0)</f>
        <v>0</v>
      </c>
      <c r="S98" s="72">
        <f>Q98*L98</f>
        <v>0</v>
      </c>
      <c r="T98" s="72"/>
      <c r="U98" s="72"/>
      <c r="V98" s="90"/>
      <c r="W98" s="71"/>
      <c r="X98" s="72"/>
      <c r="Y98" s="72"/>
      <c r="Z98" s="73"/>
      <c r="AA98" s="71"/>
      <c r="AB98" s="72"/>
      <c r="AC98" s="72"/>
      <c r="AD98" s="73"/>
      <c r="AE98" s="71"/>
      <c r="AF98" s="72"/>
      <c r="AG98" s="72"/>
      <c r="AH98" s="73"/>
      <c r="AI98" s="71"/>
      <c r="AJ98" s="72"/>
      <c r="AK98" s="72"/>
      <c r="AL98" s="73"/>
      <c r="AM98" s="71"/>
      <c r="AN98" s="72"/>
      <c r="AO98" s="72"/>
      <c r="AP98" s="73"/>
      <c r="AQ98" s="71"/>
      <c r="AR98" s="72"/>
      <c r="AS98" s="72"/>
      <c r="AT98" s="73"/>
      <c r="AU98" s="71"/>
      <c r="AV98" s="72"/>
      <c r="AW98" s="72"/>
      <c r="AX98" s="73"/>
      <c r="AY98" s="71"/>
      <c r="AZ98" s="72"/>
      <c r="BA98" s="72"/>
      <c r="BB98" s="73"/>
      <c r="BC98" s="71"/>
      <c r="BD98" s="72"/>
      <c r="BE98" s="72"/>
      <c r="BF98" s="73"/>
      <c r="BG98" s="71"/>
      <c r="BH98" s="72"/>
      <c r="BI98" s="72"/>
      <c r="BJ98" s="73"/>
      <c r="BK98" s="71"/>
      <c r="BL98" s="72">
        <v>1</v>
      </c>
      <c r="BM98" s="72"/>
      <c r="BN98" s="73"/>
      <c r="BO98" s="71"/>
      <c r="BP98" s="79"/>
    </row>
    <row r="99" spans="1:68" ht="18.75" x14ac:dyDescent="0.2">
      <c r="C99" s="64"/>
      <c r="D99" s="178" t="s">
        <v>740</v>
      </c>
      <c r="E99" s="178"/>
      <c r="F99" s="178"/>
      <c r="G99" s="178"/>
      <c r="H99" s="178"/>
      <c r="I99" s="178"/>
      <c r="J99" s="80">
        <f>SUM(J96:J98)</f>
        <v>0</v>
      </c>
      <c r="K99" s="81"/>
      <c r="L99" s="82">
        <f>SUM(L96:L98)</f>
        <v>1</v>
      </c>
      <c r="M99" s="83"/>
      <c r="N99" s="84"/>
      <c r="O99" s="85"/>
      <c r="P99" s="85"/>
      <c r="Q99" s="83">
        <f>SUM(Q96:Q98)</f>
        <v>0</v>
      </c>
      <c r="R99" s="92">
        <f>SUM(R96:R98)</f>
        <v>0</v>
      </c>
      <c r="S99" s="83">
        <f>SUM(S96:S98)</f>
        <v>0</v>
      </c>
      <c r="T99" s="80"/>
      <c r="U99" s="80"/>
      <c r="V99" s="86"/>
      <c r="W99" s="87"/>
      <c r="X99" s="80"/>
      <c r="Y99" s="80"/>
      <c r="Z99" s="86"/>
      <c r="AA99" s="87"/>
      <c r="AB99" s="80"/>
      <c r="AC99" s="80"/>
      <c r="AD99" s="86"/>
      <c r="AE99" s="87"/>
      <c r="AF99" s="80"/>
      <c r="AG99" s="80"/>
      <c r="AH99" s="86"/>
      <c r="AI99" s="87"/>
      <c r="AJ99" s="80"/>
      <c r="AK99" s="80"/>
      <c r="AL99" s="86"/>
      <c r="AM99" s="87"/>
      <c r="AN99" s="80"/>
      <c r="AO99" s="80"/>
      <c r="AP99" s="86"/>
      <c r="AQ99" s="87"/>
      <c r="AR99" s="80"/>
      <c r="AS99" s="80"/>
      <c r="AT99" s="86"/>
      <c r="AU99" s="87"/>
      <c r="AV99" s="80"/>
      <c r="AW99" s="80"/>
      <c r="AX99" s="86"/>
      <c r="AY99" s="87"/>
      <c r="AZ99" s="80"/>
      <c r="BA99" s="80"/>
      <c r="BB99" s="80"/>
      <c r="BC99" s="80"/>
      <c r="BD99" s="80"/>
      <c r="BE99" s="80"/>
      <c r="BF99" s="80"/>
      <c r="BG99" s="80"/>
      <c r="BH99" s="80"/>
      <c r="BI99" s="80"/>
      <c r="BJ99" s="86"/>
      <c r="BK99" s="87"/>
      <c r="BL99" s="80"/>
      <c r="BM99" s="80">
        <f>SUM(BM96:BM98)</f>
        <v>0</v>
      </c>
      <c r="BN99" s="86"/>
      <c r="BO99" s="87"/>
      <c r="BP99" s="50"/>
    </row>
    <row r="100" spans="1:68" x14ac:dyDescent="0.2">
      <c r="B100" s="41"/>
      <c r="C100" s="49"/>
      <c r="D100" s="114" t="s">
        <v>739</v>
      </c>
      <c r="E100" s="115"/>
      <c r="F100" s="62"/>
      <c r="G100" s="116"/>
      <c r="H100" s="62"/>
      <c r="I100" s="62"/>
      <c r="J100" s="62"/>
      <c r="K100" s="62"/>
      <c r="L100" s="117"/>
      <c r="M100" s="62"/>
      <c r="N100" s="118"/>
      <c r="O100" s="119"/>
      <c r="P100" s="119"/>
      <c r="Q100" s="120"/>
      <c r="R100" s="120"/>
      <c r="S100" s="120"/>
      <c r="T100" s="121"/>
      <c r="U100" s="121"/>
      <c r="V100" s="121"/>
      <c r="W100" s="122"/>
      <c r="X100" s="121"/>
      <c r="Y100" s="121"/>
      <c r="Z100" s="121"/>
      <c r="AA100" s="122"/>
      <c r="AB100" s="121"/>
      <c r="AC100" s="121"/>
      <c r="AD100" s="121"/>
      <c r="AE100" s="122"/>
      <c r="AF100" s="121"/>
      <c r="AG100" s="121"/>
      <c r="AH100" s="121"/>
      <c r="AI100" s="122"/>
      <c r="AJ100" s="121"/>
      <c r="AK100" s="121"/>
      <c r="AL100" s="121"/>
      <c r="AM100" s="122"/>
      <c r="AN100" s="121"/>
      <c r="AO100" s="121"/>
      <c r="AP100" s="121"/>
      <c r="AQ100" s="122"/>
      <c r="AR100" s="121"/>
      <c r="AS100" s="121"/>
      <c r="AT100" s="121"/>
      <c r="AU100" s="122"/>
      <c r="AV100" s="121"/>
      <c r="AW100" s="121"/>
      <c r="AX100" s="121"/>
      <c r="AY100" s="122"/>
      <c r="AZ100" s="121"/>
      <c r="BA100" s="121"/>
      <c r="BB100" s="121"/>
      <c r="BC100" s="122"/>
      <c r="BD100" s="123"/>
      <c r="BE100" s="121"/>
      <c r="BF100" s="121"/>
      <c r="BG100" s="122"/>
      <c r="BH100" s="121"/>
      <c r="BI100" s="121"/>
      <c r="BJ100" s="121"/>
      <c r="BK100" s="122"/>
      <c r="BL100" s="121"/>
      <c r="BM100" s="121"/>
      <c r="BN100" s="121"/>
      <c r="BO100" s="122"/>
      <c r="BP100" s="48"/>
    </row>
    <row r="101" spans="1:68" x14ac:dyDescent="0.2">
      <c r="B101" s="112"/>
      <c r="C101" s="49"/>
      <c r="D101" s="114"/>
      <c r="E101" s="115"/>
      <c r="F101" s="62"/>
      <c r="G101" s="116"/>
      <c r="H101" s="62"/>
      <c r="I101" s="62"/>
      <c r="J101" s="62"/>
      <c r="K101" s="62"/>
      <c r="L101" s="117"/>
      <c r="M101" s="62"/>
      <c r="N101" s="118"/>
      <c r="O101" s="119"/>
      <c r="P101" s="119"/>
      <c r="Q101" s="120"/>
      <c r="R101" s="120"/>
      <c r="S101" s="120"/>
      <c r="T101" s="121"/>
      <c r="U101" s="121"/>
      <c r="V101" s="121"/>
      <c r="W101" s="124"/>
      <c r="X101" s="121"/>
      <c r="Y101" s="121"/>
      <c r="Z101" s="121"/>
      <c r="AA101" s="124"/>
      <c r="AB101" s="121"/>
      <c r="AC101" s="121"/>
      <c r="AD101" s="121"/>
      <c r="AE101" s="124"/>
      <c r="AF101" s="121"/>
      <c r="AG101" s="121"/>
      <c r="AH101" s="121"/>
      <c r="AI101" s="124"/>
      <c r="AJ101" s="121"/>
      <c r="AK101" s="121"/>
      <c r="AL101" s="121"/>
      <c r="AM101" s="124"/>
      <c r="AN101" s="121"/>
      <c r="AO101" s="121"/>
      <c r="AP101" s="121"/>
      <c r="AQ101" s="124"/>
      <c r="AR101" s="121"/>
      <c r="AS101" s="121"/>
      <c r="AT101" s="121"/>
      <c r="AU101" s="124"/>
      <c r="AV101" s="121"/>
      <c r="AW101" s="121"/>
      <c r="AX101" s="121"/>
      <c r="AY101" s="124"/>
      <c r="AZ101" s="121"/>
      <c r="BA101" s="121"/>
      <c r="BB101" s="121"/>
      <c r="BC101" s="124"/>
      <c r="BD101" s="125"/>
      <c r="BE101" s="121"/>
      <c r="BF101" s="121"/>
      <c r="BG101" s="124"/>
      <c r="BH101" s="121"/>
      <c r="BI101" s="121"/>
      <c r="BJ101" s="121"/>
      <c r="BK101" s="124"/>
      <c r="BL101" s="121"/>
      <c r="BM101" s="121"/>
      <c r="BN101" s="121"/>
      <c r="BO101" s="124"/>
      <c r="BP101" s="126"/>
    </row>
    <row r="102" spans="1:68" ht="12.75" x14ac:dyDescent="0.2">
      <c r="A102" s="68" t="s">
        <v>516</v>
      </c>
      <c r="B102" s="51"/>
      <c r="C102" s="47"/>
      <c r="D102" s="163" t="s">
        <v>462</v>
      </c>
      <c r="E102" s="163"/>
      <c r="F102" s="163"/>
      <c r="G102" s="164" t="s">
        <v>25</v>
      </c>
      <c r="H102" s="164"/>
      <c r="I102" s="164"/>
      <c r="J102" s="164"/>
      <c r="K102" s="164"/>
      <c r="L102" s="164"/>
      <c r="M102" s="164"/>
      <c r="N102" s="164"/>
      <c r="O102" s="164"/>
      <c r="P102" s="164"/>
      <c r="Q102" s="108"/>
      <c r="R102" s="50"/>
      <c r="S102" s="50"/>
      <c r="T102" s="50"/>
      <c r="U102" s="50"/>
      <c r="V102" s="50"/>
      <c r="W102" s="47"/>
      <c r="X102" s="50"/>
      <c r="Y102" s="50"/>
      <c r="Z102" s="50"/>
      <c r="AA102" s="47"/>
      <c r="AB102" s="50"/>
      <c r="AC102" s="50"/>
      <c r="AD102" s="50"/>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2"/>
      <c r="BE102" s="47"/>
      <c r="BF102" s="47"/>
      <c r="BG102" s="47"/>
      <c r="BH102" s="47"/>
      <c r="BI102" s="47"/>
      <c r="BJ102" s="47"/>
      <c r="BK102" s="47"/>
      <c r="BL102" s="47"/>
      <c r="BM102" s="47"/>
      <c r="BN102" s="47"/>
      <c r="BO102" s="47"/>
      <c r="BP102" s="57"/>
    </row>
    <row r="103" spans="1:68" ht="12.75" x14ac:dyDescent="0.2">
      <c r="C103" s="49"/>
      <c r="D103" s="163" t="s">
        <v>464</v>
      </c>
      <c r="E103" s="163"/>
      <c r="F103" s="163"/>
      <c r="G103" s="164" t="str">
        <f>VLOOKUP(G102,LISTAS!$H$3:$I$10,2,FALSE)</f>
        <v>Proyecto 7639 - Consolidar la capacidad institucional y ciudadana para la identificación, reconocimiento, activación y salvaguardia del patrimonio cultural, reconociendo la diversidad territorial, poblacional y simbólica del patrimonio</v>
      </c>
      <c r="H103" s="164"/>
      <c r="I103" s="164"/>
      <c r="J103" s="164"/>
      <c r="K103" s="164"/>
      <c r="L103" s="164"/>
      <c r="M103" s="164"/>
      <c r="N103" s="164"/>
      <c r="O103" s="164"/>
      <c r="P103" s="164"/>
      <c r="Q103" s="62"/>
      <c r="R103" s="52"/>
      <c r="S103" s="52"/>
      <c r="T103" s="52"/>
      <c r="U103" s="52"/>
      <c r="V103" s="52"/>
      <c r="W103" s="47"/>
      <c r="X103" s="52"/>
      <c r="Y103" s="52"/>
      <c r="Z103" s="52"/>
      <c r="AA103" s="47"/>
      <c r="AB103" s="52"/>
      <c r="AC103" s="52"/>
      <c r="AD103" s="52"/>
      <c r="AE103" s="47"/>
      <c r="AF103" s="58"/>
      <c r="AG103" s="58"/>
      <c r="AH103" s="58"/>
      <c r="AI103" s="47"/>
      <c r="AJ103" s="58"/>
      <c r="AK103" s="58"/>
      <c r="AL103" s="58"/>
      <c r="AM103" s="47"/>
      <c r="AN103" s="58"/>
      <c r="AO103" s="58"/>
      <c r="AP103" s="58"/>
      <c r="AQ103" s="58"/>
      <c r="AR103" s="58"/>
      <c r="AS103" s="58"/>
      <c r="AT103" s="58"/>
      <c r="AU103" s="58"/>
      <c r="AV103" s="58"/>
      <c r="AW103" s="58"/>
      <c r="AX103" s="58"/>
      <c r="AY103" s="58"/>
      <c r="AZ103" s="58"/>
      <c r="BA103" s="58"/>
      <c r="BB103" s="58"/>
      <c r="BC103" s="58"/>
      <c r="BD103" s="59"/>
      <c r="BE103" s="58"/>
      <c r="BF103" s="58"/>
      <c r="BG103" s="58"/>
      <c r="BH103" s="58"/>
      <c r="BI103" s="58"/>
      <c r="BJ103" s="58"/>
      <c r="BK103" s="58"/>
      <c r="BL103" s="58"/>
      <c r="BM103" s="58"/>
      <c r="BN103" s="58"/>
      <c r="BO103" s="58"/>
    </row>
    <row r="104" spans="1:68" ht="12.75" x14ac:dyDescent="0.2">
      <c r="C104" s="49"/>
      <c r="D104" s="163" t="s">
        <v>468</v>
      </c>
      <c r="E104" s="163"/>
      <c r="F104" s="163"/>
      <c r="G104" s="160" t="s">
        <v>155</v>
      </c>
      <c r="H104" s="160"/>
      <c r="I104" s="160"/>
      <c r="J104" s="160"/>
      <c r="K104" s="160"/>
      <c r="L104" s="160"/>
      <c r="M104" s="160"/>
      <c r="N104" s="160"/>
      <c r="O104" s="160"/>
      <c r="P104" s="160"/>
      <c r="Q104" s="62"/>
      <c r="R104" s="52"/>
      <c r="S104" s="52"/>
      <c r="T104" s="52"/>
      <c r="U104" s="52"/>
      <c r="V104" s="52"/>
      <c r="W104" s="47"/>
      <c r="X104" s="52"/>
      <c r="Y104" s="52"/>
      <c r="Z104" s="52"/>
      <c r="AA104" s="47"/>
      <c r="AB104" s="52"/>
      <c r="AC104" s="52"/>
      <c r="AD104" s="52"/>
      <c r="AE104" s="47"/>
      <c r="AF104" s="52"/>
      <c r="AG104" s="52"/>
      <c r="AH104" s="52"/>
      <c r="AI104" s="47"/>
      <c r="AJ104" s="52"/>
      <c r="AK104" s="52"/>
      <c r="AL104" s="52"/>
      <c r="AM104" s="47"/>
      <c r="AN104" s="52"/>
      <c r="AO104" s="52"/>
      <c r="AP104" s="52"/>
      <c r="AQ104" s="52"/>
      <c r="AR104" s="52"/>
      <c r="AS104" s="52"/>
      <c r="AT104" s="52"/>
      <c r="AU104" s="52"/>
      <c r="AV104" s="52"/>
      <c r="AW104" s="52"/>
      <c r="AX104" s="52"/>
      <c r="AY104" s="52"/>
      <c r="AZ104" s="52"/>
      <c r="BA104" s="52"/>
      <c r="BB104" s="52"/>
      <c r="BC104" s="52"/>
      <c r="BD104" s="60"/>
      <c r="BE104" s="52"/>
      <c r="BF104" s="52"/>
      <c r="BG104" s="52"/>
      <c r="BH104" s="52"/>
      <c r="BI104" s="52"/>
      <c r="BJ104" s="52"/>
      <c r="BK104" s="52"/>
      <c r="BL104" s="52"/>
      <c r="BM104" s="52"/>
      <c r="BN104" s="52"/>
      <c r="BO104" s="52"/>
      <c r="BP104" s="50"/>
    </row>
    <row r="105" spans="1:68" ht="12.75" x14ac:dyDescent="0.2">
      <c r="C105" s="49"/>
      <c r="D105" s="163" t="s">
        <v>506</v>
      </c>
      <c r="E105" s="163"/>
      <c r="F105" s="163"/>
      <c r="G105" s="164" t="s">
        <v>255</v>
      </c>
      <c r="H105" s="164"/>
      <c r="I105" s="164"/>
      <c r="J105" s="164"/>
      <c r="K105" s="164"/>
      <c r="L105" s="164"/>
      <c r="M105" s="164"/>
      <c r="N105" s="164"/>
      <c r="O105" s="164"/>
      <c r="P105" s="164"/>
      <c r="Q105" s="62"/>
      <c r="R105" s="62"/>
      <c r="S105" s="62"/>
      <c r="T105" s="62"/>
      <c r="U105" s="62"/>
      <c r="V105" s="62"/>
      <c r="W105" s="61"/>
      <c r="X105" s="62"/>
      <c r="Y105" s="62"/>
      <c r="Z105" s="62"/>
      <c r="AA105" s="61"/>
      <c r="AB105" s="62"/>
      <c r="AC105" s="62"/>
      <c r="AD105" s="62"/>
      <c r="AE105" s="61"/>
      <c r="AF105" s="62"/>
      <c r="AG105" s="62"/>
      <c r="AH105" s="62"/>
      <c r="AI105" s="61"/>
      <c r="AJ105" s="62"/>
      <c r="AK105" s="62"/>
      <c r="AL105" s="62"/>
      <c r="AM105" s="61"/>
      <c r="AN105" s="62"/>
      <c r="AO105" s="62"/>
      <c r="AP105" s="62"/>
      <c r="AQ105" s="62"/>
      <c r="AR105" s="62"/>
      <c r="AS105" s="62"/>
      <c r="AT105" s="62"/>
      <c r="AU105" s="62"/>
      <c r="AV105" s="62"/>
      <c r="AW105" s="62"/>
      <c r="AX105" s="62"/>
      <c r="AY105" s="62"/>
      <c r="AZ105" s="62"/>
      <c r="BA105" s="62"/>
      <c r="BB105" s="62"/>
      <c r="BC105" s="62"/>
      <c r="BD105" s="63"/>
      <c r="BE105" s="62"/>
      <c r="BF105" s="62"/>
      <c r="BG105" s="62"/>
      <c r="BH105" s="62"/>
      <c r="BI105" s="62"/>
      <c r="BJ105" s="62"/>
      <c r="BK105" s="62"/>
      <c r="BL105" s="62"/>
      <c r="BM105" s="62"/>
      <c r="BN105" s="62"/>
      <c r="BO105" s="62"/>
      <c r="BP105" s="50"/>
    </row>
    <row r="106" spans="1:68" ht="12.75" x14ac:dyDescent="0.2">
      <c r="B106" s="51"/>
      <c r="C106" s="64"/>
      <c r="D106" s="165" t="s">
        <v>471</v>
      </c>
      <c r="E106" s="161" t="s">
        <v>472</v>
      </c>
      <c r="F106" s="161" t="s">
        <v>473</v>
      </c>
      <c r="G106" s="166" t="s">
        <v>474</v>
      </c>
      <c r="H106" s="161" t="s">
        <v>507</v>
      </c>
      <c r="I106" s="161" t="s">
        <v>183</v>
      </c>
      <c r="J106" s="161" t="s">
        <v>477</v>
      </c>
      <c r="K106" s="161" t="s">
        <v>508</v>
      </c>
      <c r="L106" s="162" t="s">
        <v>479</v>
      </c>
      <c r="M106" s="161" t="s">
        <v>480</v>
      </c>
      <c r="N106" s="182" t="s">
        <v>481</v>
      </c>
      <c r="O106" s="185" t="s">
        <v>482</v>
      </c>
      <c r="P106" s="185"/>
      <c r="Q106" s="161" t="s">
        <v>483</v>
      </c>
      <c r="R106" s="161"/>
      <c r="S106" s="161"/>
      <c r="T106" s="161" t="s">
        <v>484</v>
      </c>
      <c r="U106" s="161"/>
      <c r="V106" s="161"/>
      <c r="W106" s="161"/>
      <c r="X106" s="161" t="s">
        <v>485</v>
      </c>
      <c r="Y106" s="161"/>
      <c r="Z106" s="161"/>
      <c r="AA106" s="161"/>
      <c r="AB106" s="161" t="s">
        <v>486</v>
      </c>
      <c r="AC106" s="161"/>
      <c r="AD106" s="161"/>
      <c r="AE106" s="161"/>
      <c r="AF106" s="161" t="s">
        <v>487</v>
      </c>
      <c r="AG106" s="161"/>
      <c r="AH106" s="161"/>
      <c r="AI106" s="161"/>
      <c r="AJ106" s="161" t="s">
        <v>488</v>
      </c>
      <c r="AK106" s="161"/>
      <c r="AL106" s="161"/>
      <c r="AM106" s="161"/>
      <c r="AN106" s="161" t="s">
        <v>489</v>
      </c>
      <c r="AO106" s="161"/>
      <c r="AP106" s="161"/>
      <c r="AQ106" s="161"/>
      <c r="AR106" s="161" t="s">
        <v>490</v>
      </c>
      <c r="AS106" s="161"/>
      <c r="AT106" s="161"/>
      <c r="AU106" s="161"/>
      <c r="AV106" s="161" t="s">
        <v>491</v>
      </c>
      <c r="AW106" s="161"/>
      <c r="AX106" s="161"/>
      <c r="AY106" s="161"/>
      <c r="AZ106" s="161" t="s">
        <v>492</v>
      </c>
      <c r="BA106" s="161"/>
      <c r="BB106" s="161"/>
      <c r="BC106" s="161"/>
      <c r="BD106" s="161" t="s">
        <v>493</v>
      </c>
      <c r="BE106" s="161"/>
      <c r="BF106" s="161"/>
      <c r="BG106" s="161"/>
      <c r="BH106" s="161" t="s">
        <v>494</v>
      </c>
      <c r="BI106" s="161"/>
      <c r="BJ106" s="161"/>
      <c r="BK106" s="161"/>
      <c r="BL106" s="161" t="s">
        <v>495</v>
      </c>
      <c r="BM106" s="161"/>
      <c r="BN106" s="161"/>
      <c r="BO106" s="161"/>
      <c r="BP106" s="57"/>
    </row>
    <row r="107" spans="1:68" ht="25.5" x14ac:dyDescent="0.2">
      <c r="B107" s="51"/>
      <c r="C107" s="64"/>
      <c r="D107" s="165"/>
      <c r="E107" s="161"/>
      <c r="F107" s="161"/>
      <c r="G107" s="166"/>
      <c r="H107" s="161"/>
      <c r="I107" s="161"/>
      <c r="J107" s="161"/>
      <c r="K107" s="161"/>
      <c r="L107" s="162"/>
      <c r="M107" s="161"/>
      <c r="N107" s="182"/>
      <c r="O107" s="66" t="s">
        <v>496</v>
      </c>
      <c r="P107" s="67" t="s">
        <v>497</v>
      </c>
      <c r="Q107" s="67" t="s">
        <v>498</v>
      </c>
      <c r="R107" s="67" t="s">
        <v>499</v>
      </c>
      <c r="S107" s="67" t="s">
        <v>500</v>
      </c>
      <c r="T107" s="67" t="s">
        <v>501</v>
      </c>
      <c r="U107" s="67" t="s">
        <v>502</v>
      </c>
      <c r="V107" s="67" t="s">
        <v>503</v>
      </c>
      <c r="W107" s="67" t="s">
        <v>504</v>
      </c>
      <c r="X107" s="67" t="s">
        <v>501</v>
      </c>
      <c r="Y107" s="67" t="s">
        <v>502</v>
      </c>
      <c r="Z107" s="67" t="s">
        <v>503</v>
      </c>
      <c r="AA107" s="67" t="s">
        <v>504</v>
      </c>
      <c r="AB107" s="67" t="s">
        <v>501</v>
      </c>
      <c r="AC107" s="67" t="s">
        <v>502</v>
      </c>
      <c r="AD107" s="67" t="s">
        <v>503</v>
      </c>
      <c r="AE107" s="67" t="s">
        <v>504</v>
      </c>
      <c r="AF107" s="67" t="s">
        <v>501</v>
      </c>
      <c r="AG107" s="67" t="s">
        <v>502</v>
      </c>
      <c r="AH107" s="67" t="s">
        <v>503</v>
      </c>
      <c r="AI107" s="67" t="s">
        <v>504</v>
      </c>
      <c r="AJ107" s="67" t="s">
        <v>501</v>
      </c>
      <c r="AK107" s="67" t="s">
        <v>502</v>
      </c>
      <c r="AL107" s="67" t="s">
        <v>503</v>
      </c>
      <c r="AM107" s="67" t="s">
        <v>504</v>
      </c>
      <c r="AN107" s="67" t="s">
        <v>501</v>
      </c>
      <c r="AO107" s="67" t="s">
        <v>502</v>
      </c>
      <c r="AP107" s="67" t="s">
        <v>503</v>
      </c>
      <c r="AQ107" s="67" t="s">
        <v>504</v>
      </c>
      <c r="AR107" s="67" t="s">
        <v>501</v>
      </c>
      <c r="AS107" s="67" t="s">
        <v>502</v>
      </c>
      <c r="AT107" s="67" t="s">
        <v>503</v>
      </c>
      <c r="AU107" s="67" t="s">
        <v>504</v>
      </c>
      <c r="AV107" s="67" t="s">
        <v>501</v>
      </c>
      <c r="AW107" s="67" t="s">
        <v>502</v>
      </c>
      <c r="AX107" s="67" t="s">
        <v>503</v>
      </c>
      <c r="AY107" s="67" t="s">
        <v>504</v>
      </c>
      <c r="AZ107" s="67" t="s">
        <v>501</v>
      </c>
      <c r="BA107" s="67" t="s">
        <v>502</v>
      </c>
      <c r="BB107" s="67" t="s">
        <v>503</v>
      </c>
      <c r="BC107" s="67" t="s">
        <v>504</v>
      </c>
      <c r="BD107" s="113" t="s">
        <v>501</v>
      </c>
      <c r="BE107" s="67" t="s">
        <v>502</v>
      </c>
      <c r="BF107" s="67" t="s">
        <v>503</v>
      </c>
      <c r="BG107" s="67" t="s">
        <v>504</v>
      </c>
      <c r="BH107" s="67" t="s">
        <v>501</v>
      </c>
      <c r="BI107" s="67" t="s">
        <v>502</v>
      </c>
      <c r="BJ107" s="67" t="s">
        <v>503</v>
      </c>
      <c r="BK107" s="67" t="s">
        <v>504</v>
      </c>
      <c r="BL107" s="67" t="s">
        <v>501</v>
      </c>
      <c r="BM107" s="67" t="s">
        <v>502</v>
      </c>
      <c r="BN107" s="67" t="s">
        <v>503</v>
      </c>
      <c r="BO107" s="67" t="s">
        <v>504</v>
      </c>
      <c r="BP107" s="57"/>
    </row>
    <row r="108" spans="1:68" s="69" customFormat="1" ht="51" x14ac:dyDescent="0.2">
      <c r="B108" s="88"/>
      <c r="C108" s="70"/>
      <c r="D108" s="184" t="s">
        <v>150</v>
      </c>
      <c r="E108" s="167">
        <v>1</v>
      </c>
      <c r="F108" s="180" t="s">
        <v>560</v>
      </c>
      <c r="G108" s="71" t="s">
        <v>593</v>
      </c>
      <c r="H108" s="72" t="s">
        <v>701</v>
      </c>
      <c r="I108" s="73" t="s">
        <v>232</v>
      </c>
      <c r="J108" s="73"/>
      <c r="K108" s="73" t="s">
        <v>190</v>
      </c>
      <c r="L108" s="127">
        <v>0.12</v>
      </c>
      <c r="M108" s="72">
        <f>+SUM(T108,X108,AB108,AF108,AJ108,AN108,AR108,AV108,AZ108,BD108,BH108,BL108)</f>
        <v>1</v>
      </c>
      <c r="N108" s="76" t="s">
        <v>584</v>
      </c>
      <c r="O108" s="77">
        <v>44593</v>
      </c>
      <c r="P108" s="77">
        <v>44712</v>
      </c>
      <c r="Q108" s="72">
        <f>+SUM(U108,Y108,AC108,AG108,AK108,AO108,AS108,AW108,BA108,BE108,BI108,BM108)</f>
        <v>0</v>
      </c>
      <c r="R108" s="78">
        <f>IFERROR(Q108/M108,0)</f>
        <v>0</v>
      </c>
      <c r="S108" s="72">
        <f>Q108*L108</f>
        <v>0</v>
      </c>
      <c r="T108" s="72"/>
      <c r="U108" s="72"/>
      <c r="V108" s="167"/>
      <c r="W108" s="72"/>
      <c r="X108" s="72"/>
      <c r="Y108" s="72"/>
      <c r="Z108" s="167"/>
      <c r="AA108" s="72"/>
      <c r="AB108" s="72"/>
      <c r="AC108" s="72"/>
      <c r="AD108" s="167"/>
      <c r="AE108" s="72"/>
      <c r="AF108" s="72"/>
      <c r="AG108" s="72"/>
      <c r="AH108" s="167"/>
      <c r="AI108" s="72"/>
      <c r="AJ108" s="72">
        <v>1</v>
      </c>
      <c r="AK108" s="72"/>
      <c r="AL108" s="167"/>
      <c r="AM108" s="72"/>
      <c r="AN108" s="72"/>
      <c r="AO108" s="72"/>
      <c r="AP108" s="167"/>
      <c r="AQ108" s="72"/>
      <c r="AR108" s="72"/>
      <c r="AS108" s="72"/>
      <c r="AT108" s="167"/>
      <c r="AU108" s="72"/>
      <c r="AV108" s="72"/>
      <c r="AW108" s="72"/>
      <c r="AX108" s="167"/>
      <c r="AY108" s="72"/>
      <c r="AZ108" s="72"/>
      <c r="BA108" s="72"/>
      <c r="BB108" s="167"/>
      <c r="BC108" s="72"/>
      <c r="BD108" s="72"/>
      <c r="BE108" s="72"/>
      <c r="BF108" s="167"/>
      <c r="BG108" s="72"/>
      <c r="BH108" s="72"/>
      <c r="BI108" s="72"/>
      <c r="BJ108" s="167"/>
      <c r="BK108" s="72"/>
      <c r="BL108" s="72"/>
      <c r="BM108" s="72"/>
      <c r="BN108" s="167"/>
      <c r="BO108" s="72"/>
      <c r="BP108" s="88"/>
    </row>
    <row r="109" spans="1:68" s="69" customFormat="1" ht="36" x14ac:dyDescent="0.2">
      <c r="C109" s="70"/>
      <c r="D109" s="184"/>
      <c r="E109" s="167"/>
      <c r="F109" s="180"/>
      <c r="G109" s="71" t="s">
        <v>564</v>
      </c>
      <c r="H109" s="72" t="s">
        <v>702</v>
      </c>
      <c r="I109" s="73" t="s">
        <v>251</v>
      </c>
      <c r="J109" s="73"/>
      <c r="K109" s="73"/>
      <c r="L109" s="128"/>
      <c r="M109" s="72">
        <f>+SUM(T109,X109,AB109,AF109,AJ109,AN109,AR109,AV109,AZ109,BD109,BH109,BL109)</f>
        <v>1</v>
      </c>
      <c r="N109" s="76" t="s">
        <v>584</v>
      </c>
      <c r="O109" s="77">
        <v>44683</v>
      </c>
      <c r="P109" s="77">
        <v>44804</v>
      </c>
      <c r="Q109" s="72">
        <f>+SUM(U109,Y109,AC109,AG109,AK109,AO109,AS109,AW109,BA109,BE109,BI109,BM109)</f>
        <v>0</v>
      </c>
      <c r="R109" s="78">
        <f>IFERROR(Q109/M109,0)</f>
        <v>0</v>
      </c>
      <c r="S109" s="72">
        <f>Q109*L109</f>
        <v>0</v>
      </c>
      <c r="T109" s="72"/>
      <c r="U109" s="72"/>
      <c r="V109" s="183"/>
      <c r="W109" s="71"/>
      <c r="X109" s="72"/>
      <c r="Y109" s="72"/>
      <c r="Z109" s="167"/>
      <c r="AA109" s="71"/>
      <c r="AB109" s="72"/>
      <c r="AC109" s="72"/>
      <c r="AD109" s="167"/>
      <c r="AE109" s="71"/>
      <c r="AF109" s="72"/>
      <c r="AG109" s="72"/>
      <c r="AH109" s="167"/>
      <c r="AI109" s="71"/>
      <c r="AJ109" s="72"/>
      <c r="AK109" s="72"/>
      <c r="AL109" s="167"/>
      <c r="AM109" s="71"/>
      <c r="AN109" s="72"/>
      <c r="AO109" s="72"/>
      <c r="AP109" s="167"/>
      <c r="AQ109" s="71"/>
      <c r="AR109" s="72"/>
      <c r="AS109" s="72"/>
      <c r="AT109" s="167"/>
      <c r="AU109" s="71"/>
      <c r="AV109" s="72">
        <v>1</v>
      </c>
      <c r="AW109" s="72"/>
      <c r="AX109" s="167"/>
      <c r="AY109" s="71"/>
      <c r="AZ109" s="72"/>
      <c r="BA109" s="72"/>
      <c r="BB109" s="167"/>
      <c r="BC109" s="71"/>
      <c r="BD109" s="72"/>
      <c r="BE109" s="72"/>
      <c r="BF109" s="167"/>
      <c r="BG109" s="71"/>
      <c r="BH109" s="72"/>
      <c r="BI109" s="72"/>
      <c r="BJ109" s="167"/>
      <c r="BK109" s="71"/>
      <c r="BL109" s="72"/>
      <c r="BM109" s="72"/>
      <c r="BN109" s="167"/>
      <c r="BO109" s="71"/>
    </row>
    <row r="110" spans="1:68" s="69" customFormat="1" ht="51" x14ac:dyDescent="0.2">
      <c r="C110" s="70"/>
      <c r="D110" s="184"/>
      <c r="E110" s="167"/>
      <c r="F110" s="180"/>
      <c r="G110" s="71" t="s">
        <v>594</v>
      </c>
      <c r="H110" s="72" t="s">
        <v>703</v>
      </c>
      <c r="I110" s="73" t="s">
        <v>251</v>
      </c>
      <c r="J110" s="73"/>
      <c r="K110" s="73" t="s">
        <v>190</v>
      </c>
      <c r="L110" s="127">
        <v>0.2</v>
      </c>
      <c r="M110" s="72">
        <f>+SUM(T110,X110,AB110,AF110,AJ110,AN110,AR110,AV110,AZ110,BD110,BH110,BL110)</f>
        <v>1</v>
      </c>
      <c r="N110" s="76" t="s">
        <v>584</v>
      </c>
      <c r="O110" s="77">
        <v>44805</v>
      </c>
      <c r="P110" s="77">
        <v>44925</v>
      </c>
      <c r="Q110" s="72">
        <f>+SUM(U110,Y110,AC110,AG110,AK110,AO110,AS110,AW110,BA110,BE110,BI110,BM110)</f>
        <v>0</v>
      </c>
      <c r="R110" s="78">
        <f>IFERROR(Q110/M110,0)</f>
        <v>0</v>
      </c>
      <c r="S110" s="72">
        <f>Q110*L110</f>
        <v>0</v>
      </c>
      <c r="T110" s="72"/>
      <c r="U110" s="72"/>
      <c r="V110" s="183"/>
      <c r="W110" s="71"/>
      <c r="X110" s="72"/>
      <c r="Y110" s="72"/>
      <c r="Z110" s="167"/>
      <c r="AA110" s="71"/>
      <c r="AB110" s="72"/>
      <c r="AC110" s="72"/>
      <c r="AD110" s="167"/>
      <c r="AE110" s="71"/>
      <c r="AF110" s="72"/>
      <c r="AG110" s="72"/>
      <c r="AH110" s="167"/>
      <c r="AI110" s="71"/>
      <c r="AJ110" s="72"/>
      <c r="AK110" s="72"/>
      <c r="AL110" s="167"/>
      <c r="AM110" s="71"/>
      <c r="AN110" s="72"/>
      <c r="AO110" s="72"/>
      <c r="AP110" s="167"/>
      <c r="AQ110" s="71"/>
      <c r="AR110" s="72"/>
      <c r="AS110" s="72"/>
      <c r="AT110" s="167"/>
      <c r="AU110" s="71"/>
      <c r="AV110" s="72"/>
      <c r="AW110" s="72"/>
      <c r="AX110" s="167"/>
      <c r="AY110" s="71"/>
      <c r="AZ110" s="72"/>
      <c r="BA110" s="72"/>
      <c r="BB110" s="167"/>
      <c r="BC110" s="71"/>
      <c r="BD110" s="72"/>
      <c r="BE110" s="72"/>
      <c r="BF110" s="167"/>
      <c r="BG110" s="71"/>
      <c r="BH110" s="72"/>
      <c r="BI110" s="72"/>
      <c r="BJ110" s="167"/>
      <c r="BK110" s="71"/>
      <c r="BL110" s="72">
        <v>1</v>
      </c>
      <c r="BM110" s="72"/>
      <c r="BN110" s="167"/>
      <c r="BO110" s="71"/>
    </row>
    <row r="111" spans="1:68" s="50" customFormat="1" ht="18.75" x14ac:dyDescent="0.2">
      <c r="A111" s="33"/>
      <c r="C111" s="116"/>
      <c r="D111" s="178" t="s">
        <v>736</v>
      </c>
      <c r="E111" s="178"/>
      <c r="F111" s="178"/>
      <c r="G111" s="178"/>
      <c r="H111" s="178"/>
      <c r="I111" s="178"/>
      <c r="J111" s="83">
        <f>SUM(J108:J110)</f>
        <v>0</v>
      </c>
      <c r="K111" s="129"/>
      <c r="L111" s="130">
        <f>SUM(L108:L110)</f>
        <v>0.32</v>
      </c>
      <c r="M111" s="83"/>
      <c r="N111" s="131"/>
      <c r="O111" s="132"/>
      <c r="P111" s="132"/>
      <c r="Q111" s="83">
        <f>SUM(Q108:Q110)</f>
        <v>0</v>
      </c>
      <c r="R111" s="92">
        <f>SUM(R108:R110)</f>
        <v>0</v>
      </c>
      <c r="S111" s="83">
        <f>SUM(S108:S110)</f>
        <v>0</v>
      </c>
      <c r="T111" s="83"/>
      <c r="U111" s="83"/>
      <c r="V111" s="133"/>
      <c r="W111" s="134"/>
      <c r="X111" s="83"/>
      <c r="Y111" s="83"/>
      <c r="Z111" s="133"/>
      <c r="AA111" s="134"/>
      <c r="AB111" s="83"/>
      <c r="AC111" s="83"/>
      <c r="AD111" s="133"/>
      <c r="AE111" s="134"/>
      <c r="AF111" s="83"/>
      <c r="AG111" s="83"/>
      <c r="AH111" s="133"/>
      <c r="AI111" s="134"/>
      <c r="AJ111" s="83"/>
      <c r="AK111" s="83"/>
      <c r="AL111" s="133"/>
      <c r="AM111" s="134"/>
      <c r="AN111" s="83"/>
      <c r="AO111" s="83"/>
      <c r="AP111" s="133"/>
      <c r="AQ111" s="134"/>
      <c r="AR111" s="83"/>
      <c r="AS111" s="83"/>
      <c r="AT111" s="133"/>
      <c r="AU111" s="134"/>
      <c r="AV111" s="83"/>
      <c r="AW111" s="83"/>
      <c r="AX111" s="133"/>
      <c r="AY111" s="134"/>
      <c r="AZ111" s="83"/>
      <c r="BA111" s="83"/>
      <c r="BB111" s="83"/>
      <c r="BC111" s="83"/>
      <c r="BD111" s="83"/>
      <c r="BE111" s="83"/>
      <c r="BF111" s="133"/>
      <c r="BG111" s="134"/>
      <c r="BH111" s="83"/>
      <c r="BI111" s="83"/>
      <c r="BJ111" s="133"/>
      <c r="BK111" s="134"/>
      <c r="BL111" s="83"/>
      <c r="BM111" s="83">
        <f>SUM(BM108:BM110)</f>
        <v>0</v>
      </c>
      <c r="BN111" s="133"/>
      <c r="BO111" s="134"/>
    </row>
    <row r="112" spans="1:68" s="69" customFormat="1" ht="38.25" x14ac:dyDescent="0.2">
      <c r="C112" s="70"/>
      <c r="D112" s="184" t="s">
        <v>150</v>
      </c>
      <c r="E112" s="167">
        <v>2</v>
      </c>
      <c r="F112" s="180" t="s">
        <v>733</v>
      </c>
      <c r="G112" s="71" t="s">
        <v>595</v>
      </c>
      <c r="H112" s="72" t="s">
        <v>704</v>
      </c>
      <c r="I112" s="73" t="s">
        <v>232</v>
      </c>
      <c r="J112" s="72"/>
      <c r="K112" s="73" t="s">
        <v>190</v>
      </c>
      <c r="L112" s="127">
        <v>0.08</v>
      </c>
      <c r="M112" s="72">
        <f>+SUM(T112,X112,AB112,AF112,AJ112,AN112,AR112,AV112,AZ112,BD112,BH112,BL112)</f>
        <v>1</v>
      </c>
      <c r="N112" s="76" t="s">
        <v>584</v>
      </c>
      <c r="O112" s="77">
        <v>44593</v>
      </c>
      <c r="P112" s="77">
        <v>44681</v>
      </c>
      <c r="Q112" s="72">
        <f>+SUM(U112,Y112,AC112,AG112,AK112,AO112,AS112,AW112,BA112,BE112,BI112,BM112)</f>
        <v>0</v>
      </c>
      <c r="R112" s="78">
        <f>IFERROR(Q112/M112,0)</f>
        <v>0</v>
      </c>
      <c r="S112" s="72">
        <f>Q112*L112</f>
        <v>0</v>
      </c>
      <c r="T112" s="72"/>
      <c r="U112" s="72"/>
      <c r="V112" s="167"/>
      <c r="W112" s="71"/>
      <c r="X112" s="72"/>
      <c r="Y112" s="72"/>
      <c r="Z112" s="167"/>
      <c r="AA112" s="71"/>
      <c r="AB112" s="72"/>
      <c r="AC112" s="72"/>
      <c r="AD112" s="167"/>
      <c r="AE112" s="71"/>
      <c r="AF112" s="72">
        <v>1</v>
      </c>
      <c r="AG112" s="72"/>
      <c r="AH112" s="167"/>
      <c r="AI112" s="71"/>
      <c r="AJ112" s="72"/>
      <c r="AK112" s="72"/>
      <c r="AL112" s="167"/>
      <c r="AM112" s="71"/>
      <c r="AN112" s="72"/>
      <c r="AO112" s="72"/>
      <c r="AP112" s="167"/>
      <c r="AQ112" s="71"/>
      <c r="AR112" s="72"/>
      <c r="AS112" s="72"/>
      <c r="AT112" s="167"/>
      <c r="AU112" s="71"/>
      <c r="AV112" s="72"/>
      <c r="AW112" s="72"/>
      <c r="AX112" s="167"/>
      <c r="AY112" s="71"/>
      <c r="AZ112" s="72"/>
      <c r="BA112" s="72"/>
      <c r="BB112" s="167"/>
      <c r="BC112" s="71"/>
      <c r="BD112" s="72"/>
      <c r="BE112" s="72"/>
      <c r="BF112" s="167"/>
      <c r="BG112" s="71"/>
      <c r="BH112" s="72"/>
      <c r="BI112" s="72"/>
      <c r="BJ112" s="167"/>
      <c r="BK112" s="71"/>
      <c r="BL112" s="72"/>
      <c r="BM112" s="72"/>
      <c r="BN112" s="167"/>
      <c r="BO112" s="71"/>
    </row>
    <row r="113" spans="1:68" s="69" customFormat="1" ht="36" x14ac:dyDescent="0.2">
      <c r="C113" s="70"/>
      <c r="D113" s="184"/>
      <c r="E113" s="167"/>
      <c r="F113" s="180"/>
      <c r="G113" s="71" t="s">
        <v>596</v>
      </c>
      <c r="H113" s="72" t="s">
        <v>705</v>
      </c>
      <c r="I113" s="73" t="s">
        <v>251</v>
      </c>
      <c r="J113" s="72"/>
      <c r="K113" s="73" t="s">
        <v>190</v>
      </c>
      <c r="L113" s="127">
        <v>0.02</v>
      </c>
      <c r="M113" s="72">
        <f>+SUM(T113,X113,AB113,AF113,AJ113,AN113,AR113,AV113,AZ113,BD113,BH113,BL113)</f>
        <v>1</v>
      </c>
      <c r="N113" s="76" t="s">
        <v>584</v>
      </c>
      <c r="O113" s="77">
        <v>44683</v>
      </c>
      <c r="P113" s="135">
        <v>44711</v>
      </c>
      <c r="Q113" s="72">
        <f>+SUM(U113,Y113,AC113,AG113,AK113,AO113,AS113,AW113,BA113,BE113,BI113,BM113)</f>
        <v>0</v>
      </c>
      <c r="R113" s="78">
        <f>IFERROR(Q113/M113,0)</f>
        <v>0</v>
      </c>
      <c r="S113" s="72">
        <f>Q113*L113</f>
        <v>0</v>
      </c>
      <c r="T113" s="72"/>
      <c r="U113" s="72"/>
      <c r="V113" s="183"/>
      <c r="W113" s="71"/>
      <c r="X113" s="72"/>
      <c r="Y113" s="72"/>
      <c r="Z113" s="167"/>
      <c r="AA113" s="71"/>
      <c r="AB113" s="72"/>
      <c r="AC113" s="72"/>
      <c r="AD113" s="167"/>
      <c r="AE113" s="71"/>
      <c r="AF113" s="72"/>
      <c r="AG113" s="72"/>
      <c r="AH113" s="167"/>
      <c r="AI113" s="71"/>
      <c r="AJ113" s="72">
        <v>1</v>
      </c>
      <c r="AK113" s="72"/>
      <c r="AL113" s="167"/>
      <c r="AM113" s="71"/>
      <c r="AN113" s="72"/>
      <c r="AO113" s="72"/>
      <c r="AP113" s="167"/>
      <c r="AQ113" s="71"/>
      <c r="AR113" s="72"/>
      <c r="AS113" s="72"/>
      <c r="AT113" s="167"/>
      <c r="AU113" s="71"/>
      <c r="AV113" s="72"/>
      <c r="AW113" s="72"/>
      <c r="AX113" s="167"/>
      <c r="AY113" s="71"/>
      <c r="AZ113" s="72"/>
      <c r="BA113" s="72"/>
      <c r="BB113" s="167"/>
      <c r="BC113" s="71"/>
      <c r="BD113" s="72"/>
      <c r="BE113" s="72"/>
      <c r="BF113" s="167"/>
      <c r="BG113" s="71"/>
      <c r="BH113" s="72"/>
      <c r="BI113" s="72"/>
      <c r="BJ113" s="167"/>
      <c r="BK113" s="71"/>
      <c r="BL113" s="72"/>
      <c r="BM113" s="72"/>
      <c r="BN113" s="167"/>
      <c r="BO113" s="71"/>
    </row>
    <row r="114" spans="1:68" s="69" customFormat="1" ht="51" x14ac:dyDescent="0.2">
      <c r="C114" s="70"/>
      <c r="D114" s="184"/>
      <c r="E114" s="167"/>
      <c r="F114" s="180"/>
      <c r="G114" s="71" t="s">
        <v>597</v>
      </c>
      <c r="H114" s="72" t="s">
        <v>701</v>
      </c>
      <c r="I114" s="73" t="s">
        <v>251</v>
      </c>
      <c r="J114" s="72"/>
      <c r="K114" s="73" t="s">
        <v>190</v>
      </c>
      <c r="L114" s="127">
        <v>0.02</v>
      </c>
      <c r="M114" s="72">
        <f>+SUM(T114,X114,AB114,AF114,AJ114,AN114,AR114,AV114,AZ114,BD114,BH114,BL114)</f>
        <v>1</v>
      </c>
      <c r="N114" s="76" t="s">
        <v>584</v>
      </c>
      <c r="O114" s="77">
        <v>44713</v>
      </c>
      <c r="P114" s="77">
        <v>44895</v>
      </c>
      <c r="Q114" s="72">
        <f>+SUM(U114,Y114,AC114,AG114,AK114,AO114,AS114,AW114,BA114,BE114,BI114,BM114)</f>
        <v>0</v>
      </c>
      <c r="R114" s="78">
        <f>IFERROR(Q114/M114,0)</f>
        <v>0</v>
      </c>
      <c r="S114" s="72">
        <f>Q114*L114</f>
        <v>0</v>
      </c>
      <c r="T114" s="72"/>
      <c r="U114" s="72"/>
      <c r="V114" s="183"/>
      <c r="W114" s="71"/>
      <c r="X114" s="72"/>
      <c r="Y114" s="72"/>
      <c r="Z114" s="167"/>
      <c r="AA114" s="71"/>
      <c r="AB114" s="72"/>
      <c r="AC114" s="72"/>
      <c r="AD114" s="167"/>
      <c r="AE114" s="71"/>
      <c r="AF114" s="72"/>
      <c r="AG114" s="72"/>
      <c r="AH114" s="167"/>
      <c r="AI114" s="71"/>
      <c r="AJ114" s="72"/>
      <c r="AK114" s="72"/>
      <c r="AL114" s="167"/>
      <c r="AM114" s="71"/>
      <c r="AN114" s="72"/>
      <c r="AO114" s="72"/>
      <c r="AP114" s="167"/>
      <c r="AQ114" s="71"/>
      <c r="AR114" s="72"/>
      <c r="AS114" s="72"/>
      <c r="AT114" s="167"/>
      <c r="AU114" s="71"/>
      <c r="AV114" s="72"/>
      <c r="AW114" s="72"/>
      <c r="AX114" s="167"/>
      <c r="AY114" s="71"/>
      <c r="AZ114" s="72"/>
      <c r="BA114" s="72"/>
      <c r="BB114" s="167"/>
      <c r="BC114" s="71"/>
      <c r="BD114" s="72"/>
      <c r="BE114" s="72"/>
      <c r="BF114" s="167"/>
      <c r="BG114" s="71"/>
      <c r="BH114" s="72">
        <v>1</v>
      </c>
      <c r="BI114" s="72"/>
      <c r="BJ114" s="167"/>
      <c r="BK114" s="71"/>
      <c r="BL114" s="72"/>
      <c r="BM114" s="72"/>
      <c r="BN114" s="167"/>
      <c r="BO114" s="71"/>
    </row>
    <row r="115" spans="1:68" s="50" customFormat="1" ht="18.75" x14ac:dyDescent="0.2">
      <c r="A115" s="33"/>
      <c r="C115" s="116"/>
      <c r="D115" s="178" t="s">
        <v>737</v>
      </c>
      <c r="E115" s="178"/>
      <c r="F115" s="178"/>
      <c r="G115" s="178"/>
      <c r="H115" s="178"/>
      <c r="I115" s="178"/>
      <c r="J115" s="83">
        <f>SUM(J112:J114)</f>
        <v>0</v>
      </c>
      <c r="K115" s="129"/>
      <c r="L115" s="130">
        <f>SUM(L112:L114)</f>
        <v>0.12000000000000001</v>
      </c>
      <c r="M115" s="83"/>
      <c r="N115" s="131"/>
      <c r="O115" s="132"/>
      <c r="P115" s="132"/>
      <c r="Q115" s="83">
        <f>SUM(Q112:Q114)</f>
        <v>0</v>
      </c>
      <c r="R115" s="92">
        <f>SUM(R112:R114)</f>
        <v>0</v>
      </c>
      <c r="S115" s="83">
        <f>SUM(S112:S114)</f>
        <v>0</v>
      </c>
      <c r="T115" s="83"/>
      <c r="U115" s="83"/>
      <c r="V115" s="133"/>
      <c r="W115" s="134"/>
      <c r="X115" s="83"/>
      <c r="Y115" s="83"/>
      <c r="Z115" s="133"/>
      <c r="AA115" s="134"/>
      <c r="AB115" s="83"/>
      <c r="AC115" s="83"/>
      <c r="AD115" s="133"/>
      <c r="AE115" s="134"/>
      <c r="AF115" s="83"/>
      <c r="AG115" s="83"/>
      <c r="AH115" s="133"/>
      <c r="AI115" s="134"/>
      <c r="AJ115" s="83"/>
      <c r="AK115" s="83"/>
      <c r="AL115" s="133"/>
      <c r="AM115" s="134"/>
      <c r="AN115" s="83"/>
      <c r="AO115" s="83"/>
      <c r="AP115" s="133"/>
      <c r="AQ115" s="134"/>
      <c r="AR115" s="83"/>
      <c r="AS115" s="83"/>
      <c r="AT115" s="133"/>
      <c r="AU115" s="134"/>
      <c r="AV115" s="83"/>
      <c r="AW115" s="83"/>
      <c r="AX115" s="133"/>
      <c r="AY115" s="134"/>
      <c r="AZ115" s="83"/>
      <c r="BA115" s="83"/>
      <c r="BB115" s="83"/>
      <c r="BC115" s="83"/>
      <c r="BD115" s="83"/>
      <c r="BE115" s="83"/>
      <c r="BF115" s="133"/>
      <c r="BG115" s="134"/>
      <c r="BH115" s="83"/>
      <c r="BI115" s="83"/>
      <c r="BJ115" s="133"/>
      <c r="BK115" s="134"/>
      <c r="BL115" s="83"/>
      <c r="BM115" s="83">
        <f>SUM(BM112:BM114)</f>
        <v>0</v>
      </c>
      <c r="BN115" s="133"/>
      <c r="BO115" s="134"/>
    </row>
    <row r="116" spans="1:68" s="69" customFormat="1" ht="38.25" x14ac:dyDescent="0.2">
      <c r="C116" s="70"/>
      <c r="D116" s="184" t="s">
        <v>150</v>
      </c>
      <c r="E116" s="167">
        <v>3</v>
      </c>
      <c r="F116" s="180" t="s">
        <v>732</v>
      </c>
      <c r="G116" s="71" t="s">
        <v>565</v>
      </c>
      <c r="H116" s="72" t="s">
        <v>706</v>
      </c>
      <c r="I116" s="73" t="s">
        <v>232</v>
      </c>
      <c r="J116" s="72"/>
      <c r="K116" s="73" t="s">
        <v>190</v>
      </c>
      <c r="L116" s="127">
        <v>0.15</v>
      </c>
      <c r="M116" s="72">
        <f>+SUM(T116,X116,AB116,AF116,AJ116,AN116,AR116,AV116,AZ116,BD116,BH116,BL116)</f>
        <v>1</v>
      </c>
      <c r="N116" s="76" t="s">
        <v>584</v>
      </c>
      <c r="O116" s="77">
        <v>44562</v>
      </c>
      <c r="P116" s="77">
        <v>44711</v>
      </c>
      <c r="Q116" s="72">
        <f>+SUM(U116,Y116,AC116,AG116,AK116,AO116,AS116,AW116,BA116,BE116,BI116,BM116)</f>
        <v>0</v>
      </c>
      <c r="R116" s="78">
        <f>IFERROR(Q116/M116,0)</f>
        <v>0</v>
      </c>
      <c r="S116" s="72">
        <f>Q116*L116</f>
        <v>0</v>
      </c>
      <c r="T116" s="72"/>
      <c r="U116" s="72"/>
      <c r="V116" s="167"/>
      <c r="W116" s="71"/>
      <c r="X116" s="72"/>
      <c r="Y116" s="72"/>
      <c r="Z116" s="167"/>
      <c r="AA116" s="71"/>
      <c r="AB116" s="72"/>
      <c r="AC116" s="72"/>
      <c r="AD116" s="167"/>
      <c r="AE116" s="71"/>
      <c r="AF116" s="72"/>
      <c r="AG116" s="72"/>
      <c r="AH116" s="167"/>
      <c r="AI116" s="71"/>
      <c r="AJ116" s="72">
        <v>1</v>
      </c>
      <c r="AK116" s="72"/>
      <c r="AL116" s="167"/>
      <c r="AM116" s="71"/>
      <c r="AN116" s="72"/>
      <c r="AO116" s="72"/>
      <c r="AP116" s="167"/>
      <c r="AQ116" s="71"/>
      <c r="AR116" s="72"/>
      <c r="AS116" s="72"/>
      <c r="AT116" s="167"/>
      <c r="AU116" s="71"/>
      <c r="AV116" s="72"/>
      <c r="AW116" s="72"/>
      <c r="AX116" s="167"/>
      <c r="AY116" s="71"/>
      <c r="AZ116" s="72"/>
      <c r="BA116" s="72"/>
      <c r="BB116" s="167"/>
      <c r="BC116" s="71"/>
      <c r="BD116" s="72"/>
      <c r="BE116" s="72"/>
      <c r="BF116" s="167"/>
      <c r="BG116" s="71"/>
      <c r="BH116" s="72"/>
      <c r="BI116" s="72"/>
      <c r="BJ116" s="167"/>
      <c r="BK116" s="71"/>
      <c r="BL116" s="72"/>
      <c r="BM116" s="72"/>
      <c r="BN116" s="167"/>
      <c r="BO116" s="71"/>
    </row>
    <row r="117" spans="1:68" s="69" customFormat="1" ht="36" x14ac:dyDescent="0.2">
      <c r="C117" s="70"/>
      <c r="D117" s="184"/>
      <c r="E117" s="167"/>
      <c r="F117" s="180"/>
      <c r="G117" s="71" t="s">
        <v>596</v>
      </c>
      <c r="H117" s="72" t="s">
        <v>705</v>
      </c>
      <c r="I117" s="73" t="s">
        <v>251</v>
      </c>
      <c r="J117" s="72"/>
      <c r="K117" s="73" t="s">
        <v>190</v>
      </c>
      <c r="L117" s="127">
        <v>0.02</v>
      </c>
      <c r="M117" s="72">
        <f>+SUM(T117,X117,AB117,AF117,AJ117,AN117,AR117,AV117,AZ117,BD117,BH117,BL117)</f>
        <v>1</v>
      </c>
      <c r="N117" s="76" t="s">
        <v>584</v>
      </c>
      <c r="O117" s="77">
        <v>44713</v>
      </c>
      <c r="P117" s="77">
        <v>44742</v>
      </c>
      <c r="Q117" s="72">
        <f>+SUM(U117,Y117,AC117,AG117,AK117,AO117,AS117,AW117,BA117,BE117,BI117,BM117)</f>
        <v>0</v>
      </c>
      <c r="R117" s="78">
        <f>IFERROR(Q117/M117,0)</f>
        <v>0</v>
      </c>
      <c r="S117" s="72">
        <f>Q117*L117</f>
        <v>0</v>
      </c>
      <c r="T117" s="72"/>
      <c r="U117" s="72"/>
      <c r="V117" s="183"/>
      <c r="W117" s="71"/>
      <c r="X117" s="72"/>
      <c r="Y117" s="72"/>
      <c r="Z117" s="167"/>
      <c r="AA117" s="71"/>
      <c r="AB117" s="72"/>
      <c r="AC117" s="72"/>
      <c r="AD117" s="167"/>
      <c r="AE117" s="71"/>
      <c r="AF117" s="72"/>
      <c r="AG117" s="72"/>
      <c r="AH117" s="167"/>
      <c r="AI117" s="71"/>
      <c r="AJ117" s="72"/>
      <c r="AK117" s="72"/>
      <c r="AL117" s="167"/>
      <c r="AM117" s="71"/>
      <c r="AN117" s="72">
        <v>1</v>
      </c>
      <c r="AO117" s="72"/>
      <c r="AP117" s="167"/>
      <c r="AQ117" s="71"/>
      <c r="AR117" s="72"/>
      <c r="AS117" s="72"/>
      <c r="AT117" s="167"/>
      <c r="AU117" s="71"/>
      <c r="AV117" s="72"/>
      <c r="AW117" s="72"/>
      <c r="AX117" s="167"/>
      <c r="AY117" s="71"/>
      <c r="AZ117" s="72"/>
      <c r="BA117" s="72"/>
      <c r="BB117" s="167"/>
      <c r="BC117" s="71"/>
      <c r="BD117" s="72"/>
      <c r="BE117" s="72"/>
      <c r="BF117" s="167"/>
      <c r="BG117" s="71"/>
      <c r="BH117" s="72"/>
      <c r="BI117" s="72"/>
      <c r="BJ117" s="167"/>
      <c r="BK117" s="71"/>
      <c r="BL117" s="72"/>
      <c r="BM117" s="72"/>
      <c r="BN117" s="167"/>
      <c r="BO117" s="71"/>
    </row>
    <row r="118" spans="1:68" s="69" customFormat="1" ht="36" x14ac:dyDescent="0.2">
      <c r="C118" s="70"/>
      <c r="D118" s="184"/>
      <c r="E118" s="167"/>
      <c r="F118" s="180"/>
      <c r="G118" s="71" t="s">
        <v>566</v>
      </c>
      <c r="H118" s="72" t="s">
        <v>707</v>
      </c>
      <c r="I118" s="73" t="s">
        <v>251</v>
      </c>
      <c r="J118" s="72"/>
      <c r="K118" s="73" t="s">
        <v>190</v>
      </c>
      <c r="L118" s="127">
        <v>0.09</v>
      </c>
      <c r="M118" s="72">
        <f>+SUM(T118,X118,AB118,AF118,AJ118,AN118,AR118,AV118,AZ118,BD118,BH118,BL118)</f>
        <v>1</v>
      </c>
      <c r="N118" s="76" t="s">
        <v>584</v>
      </c>
      <c r="O118" s="77">
        <v>44743</v>
      </c>
      <c r="P118" s="77">
        <v>44925</v>
      </c>
      <c r="Q118" s="72">
        <f>+SUM(U118,Y118,AC118,AG118,AK118,AO118,AS118,AW118,BA118,BE118,BI118,BM118)</f>
        <v>0</v>
      </c>
      <c r="R118" s="78">
        <f>IFERROR(Q118/M118,0)</f>
        <v>0</v>
      </c>
      <c r="S118" s="72">
        <f>Q118*L118</f>
        <v>0</v>
      </c>
      <c r="T118" s="72"/>
      <c r="U118" s="72"/>
      <c r="V118" s="183"/>
      <c r="W118" s="71"/>
      <c r="X118" s="72"/>
      <c r="Y118" s="72"/>
      <c r="Z118" s="167"/>
      <c r="AA118" s="71"/>
      <c r="AB118" s="72"/>
      <c r="AC118" s="72"/>
      <c r="AD118" s="167"/>
      <c r="AE118" s="71"/>
      <c r="AF118" s="72"/>
      <c r="AG118" s="72"/>
      <c r="AH118" s="167"/>
      <c r="AI118" s="71"/>
      <c r="AJ118" s="72"/>
      <c r="AK118" s="72"/>
      <c r="AL118" s="167"/>
      <c r="AM118" s="71"/>
      <c r="AN118" s="72"/>
      <c r="AO118" s="72"/>
      <c r="AP118" s="167"/>
      <c r="AQ118" s="71"/>
      <c r="AR118" s="72"/>
      <c r="AS118" s="72"/>
      <c r="AT118" s="167"/>
      <c r="AU118" s="71"/>
      <c r="AV118" s="72"/>
      <c r="AW118" s="72"/>
      <c r="AX118" s="167"/>
      <c r="AY118" s="71"/>
      <c r="AZ118" s="72"/>
      <c r="BA118" s="72"/>
      <c r="BB118" s="167"/>
      <c r="BC118" s="71"/>
      <c r="BD118" s="72"/>
      <c r="BE118" s="72"/>
      <c r="BF118" s="167"/>
      <c r="BG118" s="71"/>
      <c r="BH118" s="72"/>
      <c r="BI118" s="72"/>
      <c r="BJ118" s="167"/>
      <c r="BK118" s="71"/>
      <c r="BL118" s="72">
        <v>1</v>
      </c>
      <c r="BM118" s="72"/>
      <c r="BN118" s="167"/>
      <c r="BO118" s="71"/>
    </row>
    <row r="119" spans="1:68" s="50" customFormat="1" ht="18.75" x14ac:dyDescent="0.2">
      <c r="A119" s="33"/>
      <c r="C119" s="116"/>
      <c r="D119" s="178" t="s">
        <v>738</v>
      </c>
      <c r="E119" s="178"/>
      <c r="F119" s="178"/>
      <c r="G119" s="178"/>
      <c r="H119" s="178"/>
      <c r="I119" s="178"/>
      <c r="J119" s="83">
        <f>SUM(J116:J118)</f>
        <v>0</v>
      </c>
      <c r="K119" s="129"/>
      <c r="L119" s="130">
        <f>SUM(L116:L118)</f>
        <v>0.26</v>
      </c>
      <c r="M119" s="83"/>
      <c r="N119" s="131"/>
      <c r="O119" s="132"/>
      <c r="P119" s="132"/>
      <c r="Q119" s="83">
        <f>SUM(Q116:Q118)</f>
        <v>0</v>
      </c>
      <c r="R119" s="92">
        <f>SUM(R116:R118)</f>
        <v>0</v>
      </c>
      <c r="S119" s="83">
        <f>SUM(S116:S118)</f>
        <v>0</v>
      </c>
      <c r="T119" s="83"/>
      <c r="U119" s="83"/>
      <c r="V119" s="133"/>
      <c r="W119" s="134"/>
      <c r="X119" s="83"/>
      <c r="Y119" s="83"/>
      <c r="Z119" s="133"/>
      <c r="AA119" s="134"/>
      <c r="AB119" s="83"/>
      <c r="AC119" s="83"/>
      <c r="AD119" s="133"/>
      <c r="AE119" s="134"/>
      <c r="AF119" s="83"/>
      <c r="AG119" s="83"/>
      <c r="AH119" s="133"/>
      <c r="AI119" s="134"/>
      <c r="AJ119" s="83"/>
      <c r="AK119" s="83"/>
      <c r="AL119" s="133"/>
      <c r="AM119" s="134"/>
      <c r="AN119" s="83"/>
      <c r="AO119" s="83"/>
      <c r="AP119" s="133"/>
      <c r="AQ119" s="134"/>
      <c r="AR119" s="83"/>
      <c r="AS119" s="83"/>
      <c r="AT119" s="133"/>
      <c r="AU119" s="134"/>
      <c r="AV119" s="83"/>
      <c r="AW119" s="83"/>
      <c r="AX119" s="133"/>
      <c r="AY119" s="134"/>
      <c r="AZ119" s="83"/>
      <c r="BA119" s="83"/>
      <c r="BB119" s="83"/>
      <c r="BC119" s="83"/>
      <c r="BD119" s="83"/>
      <c r="BE119" s="83"/>
      <c r="BF119" s="83"/>
      <c r="BG119" s="83"/>
      <c r="BH119" s="83"/>
      <c r="BI119" s="83"/>
      <c r="BJ119" s="133"/>
      <c r="BK119" s="134"/>
      <c r="BL119" s="83"/>
      <c r="BM119" s="83">
        <f>SUM(BM116:BM118)</f>
        <v>0</v>
      </c>
      <c r="BN119" s="133"/>
      <c r="BO119" s="134"/>
    </row>
    <row r="120" spans="1:68" s="69" customFormat="1" ht="51" x14ac:dyDescent="0.2">
      <c r="C120" s="70"/>
      <c r="D120" s="91" t="s">
        <v>150</v>
      </c>
      <c r="E120" s="72">
        <v>4</v>
      </c>
      <c r="F120" s="75" t="s">
        <v>561</v>
      </c>
      <c r="G120" s="71" t="s">
        <v>625</v>
      </c>
      <c r="H120" s="72" t="s">
        <v>708</v>
      </c>
      <c r="I120" s="73" t="s">
        <v>232</v>
      </c>
      <c r="J120" s="72"/>
      <c r="K120" s="73"/>
      <c r="L120" s="128"/>
      <c r="M120" s="72">
        <f>+SUM(T120,X120,AB120,AF120,AJ120,AN120,AR120,AV120,AZ120,BD120,BH120,BL120)</f>
        <v>1</v>
      </c>
      <c r="N120" s="76" t="s">
        <v>584</v>
      </c>
      <c r="O120" s="77">
        <v>44593</v>
      </c>
      <c r="P120" s="77">
        <v>44926</v>
      </c>
      <c r="Q120" s="72">
        <f>+SUM(U120,Y120,AC120,AG120,AK120,AO120,AS120,AW120,BA120,BE120,BI120,BM120)</f>
        <v>0</v>
      </c>
      <c r="R120" s="78">
        <f>IFERROR(Q120/M120,0)</f>
        <v>0</v>
      </c>
      <c r="S120" s="72">
        <f>Q120*L120</f>
        <v>0</v>
      </c>
      <c r="T120" s="72"/>
      <c r="U120" s="72"/>
      <c r="V120" s="72"/>
      <c r="W120" s="71"/>
      <c r="X120" s="72"/>
      <c r="Y120" s="72"/>
      <c r="Z120" s="72"/>
      <c r="AA120" s="71"/>
      <c r="AB120" s="72"/>
      <c r="AC120" s="72"/>
      <c r="AD120" s="72"/>
      <c r="AE120" s="71"/>
      <c r="AF120" s="72"/>
      <c r="AG120" s="72"/>
      <c r="AH120" s="72"/>
      <c r="AI120" s="71"/>
      <c r="AJ120" s="72"/>
      <c r="AK120" s="72"/>
      <c r="AL120" s="72"/>
      <c r="AM120" s="71"/>
      <c r="AN120" s="72"/>
      <c r="AO120" s="72"/>
      <c r="AP120" s="72"/>
      <c r="AQ120" s="71"/>
      <c r="AR120" s="72"/>
      <c r="AS120" s="72"/>
      <c r="AT120" s="72"/>
      <c r="AU120" s="71"/>
      <c r="AV120" s="72"/>
      <c r="AW120" s="72"/>
      <c r="AX120" s="72"/>
      <c r="AY120" s="71"/>
      <c r="AZ120" s="72"/>
      <c r="BA120" s="72"/>
      <c r="BB120" s="72"/>
      <c r="BC120" s="71"/>
      <c r="BD120" s="72"/>
      <c r="BE120" s="72"/>
      <c r="BF120" s="72"/>
      <c r="BG120" s="71"/>
      <c r="BH120" s="72"/>
      <c r="BI120" s="72"/>
      <c r="BJ120" s="72"/>
      <c r="BK120" s="71"/>
      <c r="BL120" s="72">
        <v>1</v>
      </c>
      <c r="BM120" s="72"/>
      <c r="BN120" s="72"/>
      <c r="BO120" s="71"/>
    </row>
    <row r="121" spans="1:68" s="50" customFormat="1" x14ac:dyDescent="0.2">
      <c r="A121" s="33"/>
      <c r="C121" s="116"/>
      <c r="D121" s="186"/>
      <c r="E121" s="186"/>
      <c r="F121" s="186"/>
      <c r="G121" s="186"/>
      <c r="H121" s="186"/>
      <c r="I121" s="186"/>
      <c r="J121" s="83">
        <f>SUM(J120:J120)</f>
        <v>0</v>
      </c>
      <c r="K121" s="129"/>
      <c r="L121" s="82">
        <f>SUM(L120:L120)</f>
        <v>0</v>
      </c>
      <c r="M121" s="83"/>
      <c r="N121" s="131"/>
      <c r="O121" s="132"/>
      <c r="P121" s="132"/>
      <c r="Q121" s="83">
        <f>SUM(Q120:Q120)</f>
        <v>0</v>
      </c>
      <c r="R121" s="92">
        <f>SUM(R120:R120)</f>
        <v>0</v>
      </c>
      <c r="S121" s="83">
        <f>SUM(S120:S120)</f>
        <v>0</v>
      </c>
      <c r="T121" s="83"/>
      <c r="U121" s="83"/>
      <c r="V121" s="133"/>
      <c r="W121" s="134"/>
      <c r="X121" s="83"/>
      <c r="Y121" s="83"/>
      <c r="Z121" s="133"/>
      <c r="AA121" s="134"/>
      <c r="AB121" s="83"/>
      <c r="AC121" s="83"/>
      <c r="AD121" s="133"/>
      <c r="AE121" s="134"/>
      <c r="AF121" s="83"/>
      <c r="AG121" s="83"/>
      <c r="AH121" s="133"/>
      <c r="AI121" s="134"/>
      <c r="AJ121" s="83"/>
      <c r="AK121" s="83"/>
      <c r="AL121" s="133"/>
      <c r="AM121" s="134"/>
      <c r="AN121" s="83"/>
      <c r="AO121" s="83"/>
      <c r="AP121" s="133"/>
      <c r="AQ121" s="134"/>
      <c r="AR121" s="83"/>
      <c r="AS121" s="83"/>
      <c r="AT121" s="133"/>
      <c r="AU121" s="134"/>
      <c r="AV121" s="83"/>
      <c r="AW121" s="83"/>
      <c r="AX121" s="133"/>
      <c r="AY121" s="134"/>
      <c r="AZ121" s="83"/>
      <c r="BA121" s="83"/>
      <c r="BB121" s="83"/>
      <c r="BC121" s="83"/>
      <c r="BD121" s="83"/>
      <c r="BE121" s="83"/>
      <c r="BF121" s="83"/>
      <c r="BG121" s="83"/>
      <c r="BH121" s="83"/>
      <c r="BI121" s="83"/>
      <c r="BJ121" s="133"/>
      <c r="BK121" s="134"/>
      <c r="BL121" s="83"/>
      <c r="BM121" s="83">
        <f>SUM(BM120:BM120)</f>
        <v>0</v>
      </c>
      <c r="BN121" s="133"/>
      <c r="BO121" s="134"/>
    </row>
    <row r="122" spans="1:68" x14ac:dyDescent="0.2">
      <c r="B122" s="41"/>
      <c r="C122" s="49"/>
      <c r="D122" s="136"/>
      <c r="E122" s="34"/>
      <c r="F122" s="52"/>
      <c r="G122" s="49"/>
      <c r="H122" s="34"/>
      <c r="I122" s="34"/>
      <c r="J122" s="34"/>
      <c r="K122" s="34"/>
      <c r="L122" s="137"/>
      <c r="M122" s="34"/>
      <c r="N122" s="138"/>
      <c r="O122" s="120"/>
      <c r="P122" s="120"/>
      <c r="Q122" s="120"/>
      <c r="R122" s="120"/>
      <c r="S122" s="120"/>
      <c r="T122" s="121"/>
      <c r="U122" s="121"/>
      <c r="V122" s="121"/>
      <c r="W122" s="122"/>
      <c r="X122" s="121"/>
      <c r="Y122" s="121"/>
      <c r="Z122" s="121"/>
      <c r="AA122" s="122"/>
      <c r="AB122" s="121"/>
      <c r="AC122" s="121"/>
      <c r="AD122" s="121"/>
      <c r="AE122" s="122"/>
      <c r="AF122" s="121"/>
      <c r="AG122" s="121"/>
      <c r="AH122" s="121"/>
      <c r="AI122" s="122"/>
      <c r="AJ122" s="121"/>
      <c r="AK122" s="121"/>
      <c r="AL122" s="121"/>
      <c r="AM122" s="122"/>
      <c r="AN122" s="121"/>
      <c r="AO122" s="121"/>
      <c r="AP122" s="121"/>
      <c r="AQ122" s="122"/>
      <c r="AR122" s="121"/>
      <c r="AS122" s="121"/>
      <c r="AT122" s="121"/>
      <c r="AU122" s="122"/>
      <c r="AV122" s="121"/>
      <c r="AW122" s="121"/>
      <c r="AX122" s="121"/>
      <c r="AY122" s="122"/>
      <c r="AZ122" s="121"/>
      <c r="BA122" s="121"/>
      <c r="BB122" s="121"/>
      <c r="BC122" s="122"/>
      <c r="BD122" s="123"/>
      <c r="BE122" s="121"/>
      <c r="BF122" s="121"/>
      <c r="BG122" s="122"/>
      <c r="BH122" s="121"/>
      <c r="BI122" s="121"/>
      <c r="BJ122" s="121"/>
      <c r="BK122" s="122"/>
      <c r="BL122" s="121"/>
      <c r="BM122" s="121"/>
      <c r="BN122" s="121"/>
      <c r="BO122" s="122"/>
      <c r="BP122" s="41"/>
    </row>
    <row r="123" spans="1:68" x14ac:dyDescent="0.2">
      <c r="B123" s="112"/>
      <c r="C123" s="49"/>
      <c r="D123" s="136"/>
      <c r="E123" s="34"/>
      <c r="F123" s="52"/>
      <c r="G123" s="49"/>
      <c r="H123" s="34"/>
      <c r="I123" s="34"/>
      <c r="J123" s="34"/>
      <c r="K123" s="34"/>
      <c r="L123" s="137"/>
      <c r="M123" s="34"/>
      <c r="N123" s="138"/>
      <c r="O123" s="120"/>
      <c r="P123" s="120"/>
      <c r="Q123" s="120"/>
      <c r="R123" s="120"/>
      <c r="S123" s="120"/>
      <c r="T123" s="121"/>
      <c r="U123" s="121"/>
      <c r="V123" s="121"/>
      <c r="W123" s="124"/>
      <c r="X123" s="121"/>
      <c r="Y123" s="121"/>
      <c r="Z123" s="121"/>
      <c r="AA123" s="124"/>
      <c r="AB123" s="121"/>
      <c r="AC123" s="121"/>
      <c r="AD123" s="121"/>
      <c r="AE123" s="124"/>
      <c r="AF123" s="121"/>
      <c r="AG123" s="121"/>
      <c r="AH123" s="121"/>
      <c r="AI123" s="124"/>
      <c r="AJ123" s="121"/>
      <c r="AK123" s="121"/>
      <c r="AL123" s="121"/>
      <c r="AM123" s="124"/>
      <c r="AN123" s="121"/>
      <c r="AO123" s="121"/>
      <c r="AP123" s="121"/>
      <c r="AQ123" s="124"/>
      <c r="AR123" s="121"/>
      <c r="AS123" s="121"/>
      <c r="AT123" s="121"/>
      <c r="AU123" s="124"/>
      <c r="AV123" s="121"/>
      <c r="AW123" s="121"/>
      <c r="AX123" s="121"/>
      <c r="AY123" s="124"/>
      <c r="AZ123" s="121"/>
      <c r="BA123" s="121"/>
      <c r="BB123" s="121"/>
      <c r="BC123" s="124"/>
      <c r="BD123" s="125"/>
      <c r="BE123" s="121"/>
      <c r="BF123" s="121"/>
      <c r="BG123" s="124"/>
      <c r="BH123" s="121"/>
      <c r="BI123" s="121"/>
      <c r="BJ123" s="121"/>
      <c r="BK123" s="124"/>
      <c r="BL123" s="121"/>
      <c r="BM123" s="121"/>
      <c r="BN123" s="121"/>
      <c r="BO123" s="124"/>
      <c r="BP123" s="112"/>
    </row>
    <row r="124" spans="1:68" ht="12.75" x14ac:dyDescent="0.2">
      <c r="A124" s="68" t="s">
        <v>517</v>
      </c>
      <c r="B124" s="51"/>
      <c r="C124" s="121"/>
      <c r="D124" s="188" t="s">
        <v>462</v>
      </c>
      <c r="E124" s="188"/>
      <c r="F124" s="188"/>
      <c r="G124" s="160" t="s">
        <v>25</v>
      </c>
      <c r="H124" s="160"/>
      <c r="I124" s="160"/>
      <c r="J124" s="160"/>
      <c r="K124" s="160"/>
      <c r="L124" s="160"/>
      <c r="M124" s="160"/>
      <c r="N124" s="160"/>
      <c r="O124" s="160"/>
      <c r="P124" s="160"/>
      <c r="Q124" s="94"/>
      <c r="W124" s="121"/>
      <c r="AA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3"/>
      <c r="BE124" s="121"/>
      <c r="BF124" s="121"/>
      <c r="BG124" s="121"/>
      <c r="BH124" s="121"/>
      <c r="BI124" s="121"/>
      <c r="BJ124" s="121"/>
      <c r="BK124" s="121"/>
      <c r="BL124" s="121"/>
      <c r="BM124" s="121"/>
      <c r="BN124" s="121"/>
      <c r="BO124" s="121"/>
      <c r="BP124" s="51"/>
    </row>
    <row r="125" spans="1:68" ht="12.75" x14ac:dyDescent="0.2">
      <c r="C125" s="49"/>
      <c r="D125" s="188" t="s">
        <v>464</v>
      </c>
      <c r="E125" s="188"/>
      <c r="F125" s="188"/>
      <c r="G125" s="160" t="str">
        <f>VLOOKUP(G124,LISTAS!$H$3:$I$10,2,FALSE)</f>
        <v>Proyecto 7639 - Consolidar la capacidad institucional y ciudadana para la identificación, reconocimiento, activación y salvaguardia del patrimonio cultural, reconociendo la diversidad territorial, poblacional y simbólica del patrimonio</v>
      </c>
      <c r="H125" s="160"/>
      <c r="I125" s="160"/>
      <c r="J125" s="160"/>
      <c r="K125" s="160"/>
      <c r="L125" s="160"/>
      <c r="M125" s="160"/>
      <c r="N125" s="160"/>
      <c r="O125" s="160"/>
      <c r="P125" s="160"/>
      <c r="Q125" s="115"/>
      <c r="R125" s="34"/>
      <c r="S125" s="34"/>
      <c r="T125" s="34"/>
      <c r="U125" s="34"/>
      <c r="V125" s="34"/>
      <c r="W125" s="121"/>
      <c r="X125" s="34"/>
      <c r="Y125" s="34"/>
      <c r="Z125" s="34"/>
      <c r="AA125" s="121"/>
      <c r="AB125" s="34"/>
      <c r="AC125" s="34"/>
      <c r="AD125" s="34"/>
      <c r="AE125" s="121"/>
      <c r="AF125" s="139"/>
      <c r="AG125" s="139"/>
      <c r="AH125" s="139"/>
      <c r="AI125" s="121"/>
      <c r="AJ125" s="139"/>
      <c r="AK125" s="139"/>
      <c r="AL125" s="139"/>
      <c r="AM125" s="121"/>
      <c r="AN125" s="139"/>
      <c r="AO125" s="139"/>
      <c r="AP125" s="139"/>
      <c r="AQ125" s="139"/>
      <c r="AR125" s="139"/>
      <c r="AS125" s="139"/>
      <c r="AT125" s="139"/>
      <c r="AU125" s="139"/>
      <c r="AV125" s="139"/>
      <c r="AW125" s="139"/>
      <c r="AX125" s="139"/>
      <c r="AY125" s="139"/>
      <c r="AZ125" s="139"/>
      <c r="BA125" s="139"/>
      <c r="BB125" s="139"/>
      <c r="BC125" s="139"/>
      <c r="BD125" s="140"/>
      <c r="BE125" s="139"/>
      <c r="BF125" s="139"/>
      <c r="BG125" s="139"/>
      <c r="BH125" s="139"/>
      <c r="BI125" s="139"/>
      <c r="BJ125" s="139"/>
      <c r="BK125" s="139"/>
      <c r="BL125" s="139"/>
      <c r="BM125" s="139"/>
      <c r="BN125" s="139"/>
      <c r="BO125" s="139"/>
    </row>
    <row r="126" spans="1:68" ht="12.75" x14ac:dyDescent="0.2">
      <c r="C126" s="49"/>
      <c r="D126" s="188" t="s">
        <v>468</v>
      </c>
      <c r="E126" s="188"/>
      <c r="F126" s="188"/>
      <c r="G126" s="160" t="s">
        <v>155</v>
      </c>
      <c r="H126" s="160"/>
      <c r="I126" s="160"/>
      <c r="J126" s="160"/>
      <c r="K126" s="160"/>
      <c r="L126" s="160"/>
      <c r="M126" s="160"/>
      <c r="N126" s="160"/>
      <c r="O126" s="160"/>
      <c r="P126" s="160"/>
      <c r="Q126" s="115"/>
      <c r="R126" s="34"/>
      <c r="S126" s="34"/>
      <c r="T126" s="34"/>
      <c r="U126" s="34"/>
      <c r="V126" s="34"/>
      <c r="W126" s="121"/>
      <c r="X126" s="34"/>
      <c r="Y126" s="34"/>
      <c r="Z126" s="34"/>
      <c r="AA126" s="121"/>
      <c r="AB126" s="34"/>
      <c r="AC126" s="34"/>
      <c r="AD126" s="34"/>
      <c r="AE126" s="121"/>
      <c r="AF126" s="34"/>
      <c r="AG126" s="34"/>
      <c r="AH126" s="34"/>
      <c r="AI126" s="121"/>
      <c r="AJ126" s="34"/>
      <c r="AK126" s="34"/>
      <c r="AL126" s="34"/>
      <c r="AM126" s="121"/>
      <c r="AN126" s="34"/>
      <c r="AO126" s="34"/>
      <c r="AP126" s="34"/>
      <c r="AQ126" s="34"/>
      <c r="AR126" s="34"/>
      <c r="AS126" s="34"/>
      <c r="AT126" s="34"/>
      <c r="AU126" s="34"/>
      <c r="AV126" s="34"/>
      <c r="AW126" s="34"/>
      <c r="AX126" s="34"/>
      <c r="AY126" s="34"/>
      <c r="AZ126" s="34"/>
      <c r="BA126" s="34"/>
      <c r="BB126" s="34"/>
      <c r="BC126" s="34"/>
      <c r="BD126" s="141"/>
      <c r="BE126" s="34"/>
      <c r="BF126" s="34"/>
      <c r="BG126" s="34"/>
      <c r="BH126" s="34"/>
      <c r="BI126" s="34"/>
      <c r="BJ126" s="34"/>
      <c r="BK126" s="34"/>
      <c r="BL126" s="34"/>
      <c r="BM126" s="34"/>
      <c r="BN126" s="34"/>
      <c r="BO126" s="34"/>
    </row>
    <row r="127" spans="1:68" s="50" customFormat="1" ht="12.75" x14ac:dyDescent="0.2">
      <c r="A127" s="33"/>
      <c r="C127" s="142"/>
      <c r="D127" s="163" t="s">
        <v>506</v>
      </c>
      <c r="E127" s="163"/>
      <c r="F127" s="163"/>
      <c r="G127" s="164" t="s">
        <v>262</v>
      </c>
      <c r="H127" s="164"/>
      <c r="I127" s="164"/>
      <c r="J127" s="164"/>
      <c r="K127" s="164"/>
      <c r="L127" s="164"/>
      <c r="M127" s="164"/>
      <c r="N127" s="164"/>
      <c r="O127" s="164"/>
      <c r="P127" s="164"/>
      <c r="Q127" s="62"/>
      <c r="R127" s="62"/>
      <c r="S127" s="62"/>
      <c r="T127" s="62"/>
      <c r="U127" s="62"/>
      <c r="V127" s="62"/>
      <c r="W127" s="61"/>
      <c r="X127" s="62"/>
      <c r="Y127" s="62"/>
      <c r="Z127" s="62"/>
      <c r="AA127" s="61"/>
      <c r="AB127" s="62"/>
      <c r="AC127" s="62"/>
      <c r="AD127" s="62"/>
      <c r="AE127" s="61"/>
      <c r="AF127" s="62"/>
      <c r="AG127" s="62"/>
      <c r="AH127" s="62"/>
      <c r="AI127" s="61"/>
      <c r="AJ127" s="62"/>
      <c r="AK127" s="62"/>
      <c r="AL127" s="62"/>
      <c r="AM127" s="61"/>
      <c r="AN127" s="62"/>
      <c r="AO127" s="62"/>
      <c r="AP127" s="62"/>
      <c r="AQ127" s="62"/>
      <c r="AR127" s="62"/>
      <c r="AS127" s="62"/>
      <c r="AT127" s="62"/>
      <c r="AU127" s="62"/>
      <c r="AV127" s="62"/>
      <c r="AW127" s="62"/>
      <c r="AX127" s="62"/>
      <c r="AY127" s="62"/>
      <c r="AZ127" s="62"/>
      <c r="BA127" s="62"/>
      <c r="BB127" s="62"/>
      <c r="BC127" s="62"/>
      <c r="BD127" s="63"/>
      <c r="BE127" s="62"/>
      <c r="BF127" s="62"/>
      <c r="BG127" s="62"/>
      <c r="BH127" s="62"/>
      <c r="BI127" s="62"/>
      <c r="BJ127" s="62"/>
      <c r="BK127" s="62"/>
      <c r="BL127" s="62"/>
      <c r="BM127" s="62"/>
      <c r="BN127" s="62"/>
      <c r="BO127" s="62"/>
    </row>
    <row r="128" spans="1:68" s="50" customFormat="1" ht="12.75" x14ac:dyDescent="0.2">
      <c r="A128" s="33"/>
      <c r="B128" s="57"/>
      <c r="C128" s="116"/>
      <c r="D128" s="165" t="s">
        <v>471</v>
      </c>
      <c r="E128" s="161" t="s">
        <v>472</v>
      </c>
      <c r="F128" s="161" t="s">
        <v>473</v>
      </c>
      <c r="G128" s="166" t="s">
        <v>474</v>
      </c>
      <c r="H128" s="161" t="s">
        <v>507</v>
      </c>
      <c r="I128" s="161" t="s">
        <v>183</v>
      </c>
      <c r="J128" s="161" t="s">
        <v>477</v>
      </c>
      <c r="K128" s="161" t="s">
        <v>508</v>
      </c>
      <c r="L128" s="162" t="s">
        <v>479</v>
      </c>
      <c r="M128" s="161" t="s">
        <v>480</v>
      </c>
      <c r="N128" s="182" t="s">
        <v>481</v>
      </c>
      <c r="O128" s="185" t="s">
        <v>482</v>
      </c>
      <c r="P128" s="185"/>
      <c r="Q128" s="161" t="s">
        <v>483</v>
      </c>
      <c r="R128" s="161"/>
      <c r="S128" s="161"/>
      <c r="T128" s="161" t="s">
        <v>484</v>
      </c>
      <c r="U128" s="161"/>
      <c r="V128" s="161"/>
      <c r="W128" s="161"/>
      <c r="X128" s="161" t="s">
        <v>485</v>
      </c>
      <c r="Y128" s="161"/>
      <c r="Z128" s="161"/>
      <c r="AA128" s="161"/>
      <c r="AB128" s="161" t="s">
        <v>486</v>
      </c>
      <c r="AC128" s="161"/>
      <c r="AD128" s="161"/>
      <c r="AE128" s="161"/>
      <c r="AF128" s="161" t="s">
        <v>487</v>
      </c>
      <c r="AG128" s="161"/>
      <c r="AH128" s="161"/>
      <c r="AI128" s="161"/>
      <c r="AJ128" s="161" t="s">
        <v>488</v>
      </c>
      <c r="AK128" s="161"/>
      <c r="AL128" s="161"/>
      <c r="AM128" s="161"/>
      <c r="AN128" s="161" t="s">
        <v>489</v>
      </c>
      <c r="AO128" s="161"/>
      <c r="AP128" s="161"/>
      <c r="AQ128" s="161"/>
      <c r="AR128" s="161" t="s">
        <v>490</v>
      </c>
      <c r="AS128" s="161"/>
      <c r="AT128" s="161"/>
      <c r="AU128" s="161"/>
      <c r="AV128" s="161" t="s">
        <v>491</v>
      </c>
      <c r="AW128" s="161"/>
      <c r="AX128" s="161"/>
      <c r="AY128" s="161"/>
      <c r="AZ128" s="161" t="s">
        <v>492</v>
      </c>
      <c r="BA128" s="161"/>
      <c r="BB128" s="161"/>
      <c r="BC128" s="161"/>
      <c r="BD128" s="161" t="s">
        <v>493</v>
      </c>
      <c r="BE128" s="161"/>
      <c r="BF128" s="161"/>
      <c r="BG128" s="161"/>
      <c r="BH128" s="161" t="s">
        <v>494</v>
      </c>
      <c r="BI128" s="161"/>
      <c r="BJ128" s="161"/>
      <c r="BK128" s="161"/>
      <c r="BL128" s="161" t="s">
        <v>495</v>
      </c>
      <c r="BM128" s="161"/>
      <c r="BN128" s="161"/>
      <c r="BO128" s="161"/>
      <c r="BP128" s="57"/>
    </row>
    <row r="129" spans="1:68" s="50" customFormat="1" ht="25.5" x14ac:dyDescent="0.2">
      <c r="A129" s="33"/>
      <c r="B129" s="57"/>
      <c r="C129" s="116"/>
      <c r="D129" s="165"/>
      <c r="E129" s="161"/>
      <c r="F129" s="161"/>
      <c r="G129" s="166"/>
      <c r="H129" s="161"/>
      <c r="I129" s="161"/>
      <c r="J129" s="161"/>
      <c r="K129" s="161"/>
      <c r="L129" s="162"/>
      <c r="M129" s="161"/>
      <c r="N129" s="182"/>
      <c r="O129" s="66" t="s">
        <v>496</v>
      </c>
      <c r="P129" s="67" t="s">
        <v>497</v>
      </c>
      <c r="Q129" s="67" t="s">
        <v>498</v>
      </c>
      <c r="R129" s="67" t="s">
        <v>499</v>
      </c>
      <c r="S129" s="67" t="s">
        <v>500</v>
      </c>
      <c r="T129" s="67" t="s">
        <v>501</v>
      </c>
      <c r="U129" s="67" t="s">
        <v>502</v>
      </c>
      <c r="V129" s="67" t="s">
        <v>503</v>
      </c>
      <c r="W129" s="67" t="s">
        <v>504</v>
      </c>
      <c r="X129" s="67" t="s">
        <v>501</v>
      </c>
      <c r="Y129" s="67" t="s">
        <v>502</v>
      </c>
      <c r="Z129" s="67" t="s">
        <v>503</v>
      </c>
      <c r="AA129" s="67" t="s">
        <v>504</v>
      </c>
      <c r="AB129" s="67" t="s">
        <v>501</v>
      </c>
      <c r="AC129" s="67" t="s">
        <v>502</v>
      </c>
      <c r="AD129" s="67" t="s">
        <v>503</v>
      </c>
      <c r="AE129" s="67" t="s">
        <v>504</v>
      </c>
      <c r="AF129" s="67" t="s">
        <v>501</v>
      </c>
      <c r="AG129" s="67" t="s">
        <v>502</v>
      </c>
      <c r="AH129" s="67" t="s">
        <v>503</v>
      </c>
      <c r="AI129" s="67" t="s">
        <v>504</v>
      </c>
      <c r="AJ129" s="67" t="s">
        <v>501</v>
      </c>
      <c r="AK129" s="67" t="s">
        <v>502</v>
      </c>
      <c r="AL129" s="67" t="s">
        <v>503</v>
      </c>
      <c r="AM129" s="67" t="s">
        <v>504</v>
      </c>
      <c r="AN129" s="67" t="s">
        <v>501</v>
      </c>
      <c r="AO129" s="67" t="s">
        <v>502</v>
      </c>
      <c r="AP129" s="67" t="s">
        <v>503</v>
      </c>
      <c r="AQ129" s="67" t="s">
        <v>504</v>
      </c>
      <c r="AR129" s="67" t="s">
        <v>501</v>
      </c>
      <c r="AS129" s="67" t="s">
        <v>502</v>
      </c>
      <c r="AT129" s="67" t="s">
        <v>503</v>
      </c>
      <c r="AU129" s="67" t="s">
        <v>504</v>
      </c>
      <c r="AV129" s="67" t="s">
        <v>501</v>
      </c>
      <c r="AW129" s="67" t="s">
        <v>502</v>
      </c>
      <c r="AX129" s="67" t="s">
        <v>503</v>
      </c>
      <c r="AY129" s="67" t="s">
        <v>504</v>
      </c>
      <c r="AZ129" s="67" t="s">
        <v>501</v>
      </c>
      <c r="BA129" s="67" t="s">
        <v>502</v>
      </c>
      <c r="BB129" s="67" t="s">
        <v>503</v>
      </c>
      <c r="BC129" s="67" t="s">
        <v>504</v>
      </c>
      <c r="BD129" s="113" t="s">
        <v>501</v>
      </c>
      <c r="BE129" s="67" t="s">
        <v>502</v>
      </c>
      <c r="BF129" s="67" t="s">
        <v>503</v>
      </c>
      <c r="BG129" s="67" t="s">
        <v>504</v>
      </c>
      <c r="BH129" s="67" t="s">
        <v>501</v>
      </c>
      <c r="BI129" s="67" t="s">
        <v>502</v>
      </c>
      <c r="BJ129" s="67" t="s">
        <v>503</v>
      </c>
      <c r="BK129" s="67" t="s">
        <v>504</v>
      </c>
      <c r="BL129" s="67" t="s">
        <v>501</v>
      </c>
      <c r="BM129" s="67" t="s">
        <v>502</v>
      </c>
      <c r="BN129" s="67" t="s">
        <v>503</v>
      </c>
      <c r="BO129" s="67" t="s">
        <v>504</v>
      </c>
      <c r="BP129" s="57"/>
    </row>
    <row r="130" spans="1:68" s="69" customFormat="1" ht="63.75" x14ac:dyDescent="0.2">
      <c r="B130" s="88"/>
      <c r="C130" s="70"/>
      <c r="D130" s="184" t="s">
        <v>150</v>
      </c>
      <c r="E130" s="167">
        <v>1</v>
      </c>
      <c r="F130" s="180" t="s">
        <v>562</v>
      </c>
      <c r="G130" s="71" t="s">
        <v>744</v>
      </c>
      <c r="H130" s="72" t="s">
        <v>709</v>
      </c>
      <c r="I130" s="73" t="s">
        <v>232</v>
      </c>
      <c r="J130" s="73"/>
      <c r="K130" s="73" t="s">
        <v>265</v>
      </c>
      <c r="L130" s="127">
        <v>0.05</v>
      </c>
      <c r="M130" s="72">
        <f>+SUM(T130,X130,AB130,AF130,AJ130,AN130,AR130,AV130,AZ130,BD130,BH130,BL130)</f>
        <v>29</v>
      </c>
      <c r="N130" s="76" t="s">
        <v>591</v>
      </c>
      <c r="O130" s="77">
        <v>44593</v>
      </c>
      <c r="P130" s="77">
        <v>44742</v>
      </c>
      <c r="Q130" s="72">
        <f>+SUM(U130,Y130,AC130,AG130,AK130,AO130,AS130,AW130,BA130,BE130,BI130,BM130)</f>
        <v>0</v>
      </c>
      <c r="R130" s="78">
        <f>IFERROR(Q130/M130,0)</f>
        <v>0</v>
      </c>
      <c r="S130" s="72">
        <f>Q130*L130</f>
        <v>0</v>
      </c>
      <c r="T130" s="143"/>
      <c r="U130" s="143"/>
      <c r="V130" s="181"/>
      <c r="W130" s="143"/>
      <c r="X130" s="143">
        <v>3</v>
      </c>
      <c r="Y130" s="143"/>
      <c r="Z130" s="181"/>
      <c r="AA130" s="143"/>
      <c r="AB130" s="143">
        <v>12</v>
      </c>
      <c r="AC130" s="143"/>
      <c r="AD130" s="181"/>
      <c r="AE130" s="143"/>
      <c r="AF130" s="143">
        <v>7</v>
      </c>
      <c r="AG130" s="143"/>
      <c r="AH130" s="181"/>
      <c r="AI130" s="143"/>
      <c r="AJ130" s="143">
        <v>7</v>
      </c>
      <c r="AK130" s="143"/>
      <c r="AL130" s="181"/>
      <c r="AM130" s="143"/>
      <c r="AN130" s="143"/>
      <c r="AO130" s="143"/>
      <c r="AP130" s="181"/>
      <c r="AQ130" s="143"/>
      <c r="AR130" s="143"/>
      <c r="AS130" s="72"/>
      <c r="AT130" s="167"/>
      <c r="AU130" s="72"/>
      <c r="AV130" s="72"/>
      <c r="AW130" s="143"/>
      <c r="AX130" s="181"/>
      <c r="AY130" s="143"/>
      <c r="AZ130" s="143"/>
      <c r="BA130" s="143"/>
      <c r="BB130" s="181"/>
      <c r="BC130" s="143"/>
      <c r="BD130" s="143"/>
      <c r="BE130" s="143"/>
      <c r="BF130" s="181"/>
      <c r="BG130" s="143"/>
      <c r="BH130" s="143"/>
      <c r="BI130" s="143"/>
      <c r="BJ130" s="181"/>
      <c r="BK130" s="143"/>
      <c r="BL130" s="143"/>
      <c r="BM130" s="72"/>
      <c r="BN130" s="167"/>
      <c r="BO130" s="72"/>
      <c r="BP130" s="88"/>
    </row>
    <row r="131" spans="1:68" s="69" customFormat="1" ht="38.25" x14ac:dyDescent="0.2">
      <c r="C131" s="70"/>
      <c r="D131" s="184"/>
      <c r="E131" s="167"/>
      <c r="F131" s="180"/>
      <c r="G131" s="71" t="s">
        <v>590</v>
      </c>
      <c r="H131" s="72" t="s">
        <v>710</v>
      </c>
      <c r="I131" s="73" t="s">
        <v>251</v>
      </c>
      <c r="J131" s="73"/>
      <c r="K131" s="73" t="s">
        <v>265</v>
      </c>
      <c r="L131" s="127">
        <v>0.05</v>
      </c>
      <c r="M131" s="72">
        <f>+SUM(T131,X131,AB131,AF131,AJ131,AN131,AR131,AV131,AZ131,BD131,BH131,BL131)</f>
        <v>12</v>
      </c>
      <c r="N131" s="76" t="s">
        <v>585</v>
      </c>
      <c r="O131" s="77">
        <v>44743</v>
      </c>
      <c r="P131" s="77">
        <v>44803</v>
      </c>
      <c r="Q131" s="72">
        <f>+SUM(U131,Y131,AC131,AG131,AK131,AO131,AS131,AW131,BA131,BE131,BI131,BM131)</f>
        <v>0</v>
      </c>
      <c r="R131" s="78">
        <f>IFERROR(Q131/M131,0)</f>
        <v>0</v>
      </c>
      <c r="S131" s="72">
        <f>Q131*L131</f>
        <v>0</v>
      </c>
      <c r="T131" s="143"/>
      <c r="U131" s="143"/>
      <c r="V131" s="183"/>
      <c r="W131" s="144"/>
      <c r="X131" s="143"/>
      <c r="Y131" s="143"/>
      <c r="Z131" s="181"/>
      <c r="AA131" s="144"/>
      <c r="AB131" s="143"/>
      <c r="AC131" s="143"/>
      <c r="AD131" s="181"/>
      <c r="AE131" s="144"/>
      <c r="AF131" s="143"/>
      <c r="AG131" s="143"/>
      <c r="AH131" s="181"/>
      <c r="AI131" s="144"/>
      <c r="AJ131" s="143"/>
      <c r="AK131" s="143"/>
      <c r="AL131" s="181"/>
      <c r="AM131" s="144"/>
      <c r="AN131" s="143"/>
      <c r="AO131" s="143"/>
      <c r="AP131" s="181"/>
      <c r="AQ131" s="144"/>
      <c r="AR131" s="143"/>
      <c r="AS131" s="72"/>
      <c r="AT131" s="167"/>
      <c r="AU131" s="71"/>
      <c r="AV131" s="72">
        <v>12</v>
      </c>
      <c r="AW131" s="143"/>
      <c r="AX131" s="181"/>
      <c r="AY131" s="144"/>
      <c r="AZ131" s="143"/>
      <c r="BA131" s="143"/>
      <c r="BB131" s="181"/>
      <c r="BC131" s="144"/>
      <c r="BD131" s="143"/>
      <c r="BE131" s="143"/>
      <c r="BF131" s="181"/>
      <c r="BG131" s="144"/>
      <c r="BH131" s="143"/>
      <c r="BI131" s="143"/>
      <c r="BJ131" s="181"/>
      <c r="BK131" s="144"/>
      <c r="BL131" s="143"/>
      <c r="BM131" s="72"/>
      <c r="BN131" s="167"/>
      <c r="BO131" s="71"/>
    </row>
    <row r="132" spans="1:68" s="69" customFormat="1" ht="36" x14ac:dyDescent="0.2">
      <c r="C132" s="70"/>
      <c r="D132" s="184"/>
      <c r="E132" s="167"/>
      <c r="F132" s="180"/>
      <c r="G132" s="71" t="s">
        <v>603</v>
      </c>
      <c r="H132" s="72" t="s">
        <v>711</v>
      </c>
      <c r="I132" s="73" t="s">
        <v>251</v>
      </c>
      <c r="J132" s="73"/>
      <c r="K132" s="73"/>
      <c r="L132" s="128"/>
      <c r="M132" s="72">
        <f t="shared" ref="M132:M133" si="25">+SUM(T132,X132,AB132,AF132,AJ132,AN132,AR132,AV132,AZ132,BD132,BH132,BL132)</f>
        <v>1</v>
      </c>
      <c r="N132" s="76" t="s">
        <v>585</v>
      </c>
      <c r="O132" s="77">
        <v>44713</v>
      </c>
      <c r="P132" s="77">
        <v>44895</v>
      </c>
      <c r="Q132" s="72">
        <f>+SUM(U132,Y132,AC132,AG132,AK132,AO132,AS132,AW132,BA132,BE132,BI132,BM132)</f>
        <v>0</v>
      </c>
      <c r="R132" s="78">
        <f>IFERROR(Q132/M132,0)</f>
        <v>0</v>
      </c>
      <c r="S132" s="72">
        <f>Q132*L132</f>
        <v>0</v>
      </c>
      <c r="T132" s="143"/>
      <c r="U132" s="143"/>
      <c r="V132" s="183"/>
      <c r="W132" s="144"/>
      <c r="X132" s="143"/>
      <c r="Y132" s="143"/>
      <c r="Z132" s="181"/>
      <c r="AA132" s="144"/>
      <c r="AB132" s="143"/>
      <c r="AC132" s="143"/>
      <c r="AD132" s="181"/>
      <c r="AE132" s="144"/>
      <c r="AF132" s="143"/>
      <c r="AG132" s="143"/>
      <c r="AH132" s="181"/>
      <c r="AI132" s="144"/>
      <c r="AJ132" s="143"/>
      <c r="AK132" s="143"/>
      <c r="AL132" s="181"/>
      <c r="AM132" s="144"/>
      <c r="AN132" s="143"/>
      <c r="AO132" s="143"/>
      <c r="AP132" s="181"/>
      <c r="AQ132" s="144"/>
      <c r="AR132" s="143"/>
      <c r="AS132" s="72"/>
      <c r="AT132" s="167"/>
      <c r="AU132" s="71"/>
      <c r="AV132" s="72"/>
      <c r="AW132" s="143"/>
      <c r="AX132" s="181"/>
      <c r="AY132" s="144"/>
      <c r="AZ132" s="143"/>
      <c r="BA132" s="143"/>
      <c r="BB132" s="181"/>
      <c r="BC132" s="144"/>
      <c r="BD132" s="143"/>
      <c r="BE132" s="143"/>
      <c r="BF132" s="181"/>
      <c r="BG132" s="144"/>
      <c r="BH132" s="143">
        <v>1</v>
      </c>
      <c r="BI132" s="143"/>
      <c r="BJ132" s="181"/>
      <c r="BK132" s="144"/>
      <c r="BL132" s="143"/>
      <c r="BM132" s="72"/>
      <c r="BN132" s="167"/>
      <c r="BO132" s="71"/>
    </row>
    <row r="133" spans="1:68" s="69" customFormat="1" ht="38.25" x14ac:dyDescent="0.2">
      <c r="C133" s="70"/>
      <c r="D133" s="184"/>
      <c r="E133" s="167"/>
      <c r="F133" s="180"/>
      <c r="G133" s="71" t="s">
        <v>567</v>
      </c>
      <c r="H133" s="72" t="s">
        <v>712</v>
      </c>
      <c r="I133" s="73"/>
      <c r="J133" s="73"/>
      <c r="K133" s="73" t="s">
        <v>265</v>
      </c>
      <c r="L133" s="127">
        <v>0.1</v>
      </c>
      <c r="M133" s="72">
        <f t="shared" si="25"/>
        <v>1</v>
      </c>
      <c r="N133" s="76" t="s">
        <v>585</v>
      </c>
      <c r="O133" s="77">
        <v>44593</v>
      </c>
      <c r="P133" s="77">
        <v>44865</v>
      </c>
      <c r="Q133" s="72">
        <f>+SUM(U133,Y133,AC133,AG133,AK133,AO133,AS133,AW133,BA133,BE133,BI133,BM133)</f>
        <v>0</v>
      </c>
      <c r="R133" s="78">
        <f>IFERROR(Q133/M133,0)</f>
        <v>0</v>
      </c>
      <c r="S133" s="72">
        <f>Q133*L133</f>
        <v>0</v>
      </c>
      <c r="T133" s="72"/>
      <c r="U133" s="72"/>
      <c r="V133" s="72"/>
      <c r="W133" s="71"/>
      <c r="X133" s="72"/>
      <c r="Y133" s="72"/>
      <c r="Z133" s="72"/>
      <c r="AA133" s="71"/>
      <c r="AB133" s="72"/>
      <c r="AC133" s="72"/>
      <c r="AD133" s="72"/>
      <c r="AE133" s="71"/>
      <c r="AF133" s="72"/>
      <c r="AG133" s="72"/>
      <c r="AH133" s="72"/>
      <c r="AI133" s="71"/>
      <c r="AJ133" s="72"/>
      <c r="AK133" s="72"/>
      <c r="AL133" s="72"/>
      <c r="AM133" s="71"/>
      <c r="AN133" s="72"/>
      <c r="AO133" s="72"/>
      <c r="AP133" s="72"/>
      <c r="AQ133" s="71"/>
      <c r="AR133" s="72"/>
      <c r="AS133" s="72"/>
      <c r="AT133" s="72"/>
      <c r="AU133" s="71"/>
      <c r="AV133" s="72"/>
      <c r="AW133" s="72"/>
      <c r="AX133" s="72"/>
      <c r="AY133" s="71"/>
      <c r="AZ133" s="72"/>
      <c r="BA133" s="72"/>
      <c r="BB133" s="72"/>
      <c r="BC133" s="71"/>
      <c r="BD133" s="72">
        <v>1</v>
      </c>
      <c r="BE133" s="72"/>
      <c r="BF133" s="72"/>
      <c r="BG133" s="71"/>
      <c r="BH133" s="72"/>
      <c r="BI133" s="72"/>
      <c r="BJ133" s="72"/>
      <c r="BK133" s="71"/>
      <c r="BL133" s="72"/>
      <c r="BM133" s="72"/>
      <c r="BN133" s="72"/>
      <c r="BO133" s="71"/>
    </row>
    <row r="134" spans="1:68" s="50" customFormat="1" x14ac:dyDescent="0.2">
      <c r="A134" s="33"/>
      <c r="C134" s="116"/>
      <c r="D134" s="186"/>
      <c r="E134" s="186"/>
      <c r="F134" s="186"/>
      <c r="G134" s="186"/>
      <c r="H134" s="186"/>
      <c r="I134" s="186"/>
      <c r="J134" s="83">
        <f>SUM(J130:J132)</f>
        <v>0</v>
      </c>
      <c r="K134" s="129"/>
      <c r="L134" s="130">
        <f>SUM(L130:L133)</f>
        <v>0.2</v>
      </c>
      <c r="M134" s="83"/>
      <c r="N134" s="131"/>
      <c r="O134" s="132"/>
      <c r="P134" s="132"/>
      <c r="Q134" s="83">
        <f>SUM(Q130:Q133)</f>
        <v>0</v>
      </c>
      <c r="R134" s="83">
        <f>SUM(R130:R133)</f>
        <v>0</v>
      </c>
      <c r="S134" s="83">
        <f>SUM(S130:S133)</f>
        <v>0</v>
      </c>
      <c r="T134" s="83">
        <f>SUM(T130:T132)</f>
        <v>0</v>
      </c>
      <c r="U134" s="83">
        <f>SUM(U130:U132)</f>
        <v>0</v>
      </c>
      <c r="V134" s="133"/>
      <c r="W134" s="134"/>
      <c r="X134" s="83">
        <f>SUM(X130:X132)</f>
        <v>3</v>
      </c>
      <c r="Y134" s="83">
        <f>SUM(Y130:Y132)</f>
        <v>0</v>
      </c>
      <c r="Z134" s="133"/>
      <c r="AA134" s="134"/>
      <c r="AB134" s="83">
        <f>SUM(AB130:AB132)</f>
        <v>12</v>
      </c>
      <c r="AC134" s="83">
        <f>SUM(AC130:AC132)</f>
        <v>0</v>
      </c>
      <c r="AD134" s="133"/>
      <c r="AE134" s="134"/>
      <c r="AF134" s="83">
        <f>SUM(AF130:AF132)</f>
        <v>7</v>
      </c>
      <c r="AG134" s="83">
        <f>SUM(AG130:AG132)</f>
        <v>0</v>
      </c>
      <c r="AH134" s="133"/>
      <c r="AI134" s="134"/>
      <c r="AJ134" s="83">
        <f>SUM(AJ130:AJ132)</f>
        <v>7</v>
      </c>
      <c r="AK134" s="83">
        <f>SUM(AK130:AK132)</f>
        <v>0</v>
      </c>
      <c r="AL134" s="133"/>
      <c r="AM134" s="134"/>
      <c r="AN134" s="83">
        <f>SUM(AN130:AN132)</f>
        <v>0</v>
      </c>
      <c r="AO134" s="83">
        <f>SUM(AO130:AO132)</f>
        <v>0</v>
      </c>
      <c r="AP134" s="133"/>
      <c r="AQ134" s="134"/>
      <c r="AR134" s="83">
        <f>SUM(AR130:AR132)</f>
        <v>0</v>
      </c>
      <c r="AS134" s="83">
        <f>SUM(AS130:AS132)</f>
        <v>0</v>
      </c>
      <c r="AT134" s="133"/>
      <c r="AU134" s="134"/>
      <c r="AV134" s="83">
        <f>SUM(AV130:AV132)</f>
        <v>12</v>
      </c>
      <c r="AW134" s="83">
        <f>SUM(AW130:AW132)</f>
        <v>0</v>
      </c>
      <c r="AX134" s="133"/>
      <c r="AY134" s="134"/>
      <c r="AZ134" s="83">
        <f t="shared" ref="AZ134:BE134" si="26">SUM(AZ130:AZ132)</f>
        <v>0</v>
      </c>
      <c r="BA134" s="83">
        <f t="shared" si="26"/>
        <v>0</v>
      </c>
      <c r="BB134" s="83">
        <f t="shared" si="26"/>
        <v>0</v>
      </c>
      <c r="BC134" s="83">
        <f t="shared" si="26"/>
        <v>0</v>
      </c>
      <c r="BD134" s="83">
        <f t="shared" si="26"/>
        <v>0</v>
      </c>
      <c r="BE134" s="83">
        <f t="shared" si="26"/>
        <v>0</v>
      </c>
      <c r="BF134" s="133"/>
      <c r="BG134" s="134"/>
      <c r="BH134" s="83">
        <f>SUM(BH130:BH132)</f>
        <v>1</v>
      </c>
      <c r="BI134" s="83">
        <f>SUM(BI130:BI132)</f>
        <v>0</v>
      </c>
      <c r="BJ134" s="133"/>
      <c r="BK134" s="134"/>
      <c r="BL134" s="83">
        <f>SUM(BL130:BL132)</f>
        <v>0</v>
      </c>
      <c r="BM134" s="83">
        <f>SUM(BM130:BM132)</f>
        <v>0</v>
      </c>
      <c r="BN134" s="133"/>
      <c r="BO134" s="134"/>
    </row>
    <row r="135" spans="1:68" ht="38.25" x14ac:dyDescent="0.2">
      <c r="C135" s="64"/>
      <c r="D135" s="179" t="s">
        <v>150</v>
      </c>
      <c r="E135" s="157">
        <v>2</v>
      </c>
      <c r="F135" s="158" t="s">
        <v>563</v>
      </c>
      <c r="G135" s="145" t="s">
        <v>745</v>
      </c>
      <c r="H135" s="72" t="s">
        <v>713</v>
      </c>
      <c r="I135" s="73" t="s">
        <v>232</v>
      </c>
      <c r="J135" s="72"/>
      <c r="K135" s="73" t="s">
        <v>265</v>
      </c>
      <c r="L135" s="127">
        <v>0.05</v>
      </c>
      <c r="M135" s="72">
        <f>+SUM(T135,X135,AB135,AF135,AJ135,AN135,AR135,AV135,AZ135,BD135,BH135,BL135)</f>
        <v>3</v>
      </c>
      <c r="N135" s="76" t="s">
        <v>585</v>
      </c>
      <c r="O135" s="77">
        <v>44743</v>
      </c>
      <c r="P135" s="77">
        <v>44895</v>
      </c>
      <c r="Q135" s="72">
        <f>+SUM(U135,Y135,AC135,AG135,AK135,AO135,AS135,AW135,BA135,BE135,BI135,BM135)</f>
        <v>0</v>
      </c>
      <c r="R135" s="78">
        <f>IFERROR(Q135/M135,0)</f>
        <v>0</v>
      </c>
      <c r="S135" s="72">
        <f>Q135*L135</f>
        <v>0</v>
      </c>
      <c r="T135" s="143"/>
      <c r="U135" s="143"/>
      <c r="V135" s="90"/>
      <c r="W135" s="144"/>
      <c r="X135" s="143"/>
      <c r="Y135" s="143"/>
      <c r="Z135" s="90"/>
      <c r="AA135" s="144"/>
      <c r="AB135" s="143"/>
      <c r="AC135" s="143"/>
      <c r="AD135" s="90"/>
      <c r="AE135" s="144"/>
      <c r="AF135" s="143"/>
      <c r="AG135" s="143"/>
      <c r="AH135" s="90"/>
      <c r="AI135" s="144"/>
      <c r="AJ135" s="143"/>
      <c r="AK135" s="143"/>
      <c r="AL135" s="90"/>
      <c r="AM135" s="144"/>
      <c r="AN135" s="143"/>
      <c r="AO135" s="143"/>
      <c r="AP135" s="90"/>
      <c r="AQ135" s="144"/>
      <c r="AR135" s="143"/>
      <c r="AS135" s="143"/>
      <c r="AT135" s="90"/>
      <c r="AU135" s="144"/>
      <c r="AV135" s="143"/>
      <c r="AW135" s="143"/>
      <c r="AX135" s="90"/>
      <c r="AY135" s="144"/>
      <c r="AZ135" s="143"/>
      <c r="BA135" s="143"/>
      <c r="BB135" s="90"/>
      <c r="BC135" s="144"/>
      <c r="BD135" s="143"/>
      <c r="BE135" s="143"/>
      <c r="BF135" s="90"/>
      <c r="BG135" s="144"/>
      <c r="BH135" s="143">
        <v>3</v>
      </c>
      <c r="BI135" s="143"/>
      <c r="BJ135" s="90"/>
      <c r="BK135" s="144"/>
      <c r="BL135" s="143"/>
      <c r="BM135" s="146"/>
      <c r="BN135" s="157"/>
      <c r="BO135" s="102"/>
    </row>
    <row r="136" spans="1:68" ht="51" x14ac:dyDescent="0.2">
      <c r="C136" s="64"/>
      <c r="D136" s="179"/>
      <c r="E136" s="157"/>
      <c r="F136" s="158"/>
      <c r="G136" s="145" t="s">
        <v>592</v>
      </c>
      <c r="H136" s="72" t="s">
        <v>714</v>
      </c>
      <c r="I136" s="73" t="s">
        <v>251</v>
      </c>
      <c r="J136" s="72"/>
      <c r="K136" s="73"/>
      <c r="L136" s="128"/>
      <c r="M136" s="72">
        <f>+SUM(T136,X136,AB136,AF136,AJ136,AN136,AR136,AV136,AZ136,BD136,BH136,BL136)</f>
        <v>2</v>
      </c>
      <c r="N136" s="76" t="s">
        <v>585</v>
      </c>
      <c r="O136" s="77">
        <v>44712</v>
      </c>
      <c r="P136" s="77">
        <v>44926</v>
      </c>
      <c r="Q136" s="72">
        <f>+SUM(U136,Y136,AC136,AG136,AK136,AO136,AS136,AW136,BA136,BE136,BI136,BM136)</f>
        <v>0</v>
      </c>
      <c r="R136" s="78">
        <f>IFERROR(Q136/M136,0)</f>
        <v>0</v>
      </c>
      <c r="S136" s="72">
        <f>Q136*L136</f>
        <v>0</v>
      </c>
      <c r="T136" s="143"/>
      <c r="U136" s="143"/>
      <c r="V136" s="90"/>
      <c r="W136" s="144"/>
      <c r="X136" s="143"/>
      <c r="Y136" s="143"/>
      <c r="Z136" s="90"/>
      <c r="AA136" s="144"/>
      <c r="AB136" s="143"/>
      <c r="AC136" s="143"/>
      <c r="AD136" s="90"/>
      <c r="AE136" s="144"/>
      <c r="AF136" s="143"/>
      <c r="AG136" s="143"/>
      <c r="AH136" s="90"/>
      <c r="AI136" s="144"/>
      <c r="AJ136" s="143"/>
      <c r="AK136" s="143"/>
      <c r="AL136" s="90"/>
      <c r="AM136" s="144"/>
      <c r="AN136" s="143"/>
      <c r="AO136" s="143"/>
      <c r="AP136" s="90"/>
      <c r="AQ136" s="144"/>
      <c r="AR136" s="143">
        <v>1</v>
      </c>
      <c r="AS136" s="143"/>
      <c r="AT136" s="90"/>
      <c r="AU136" s="144"/>
      <c r="AV136" s="143"/>
      <c r="AW136" s="143"/>
      <c r="AX136" s="90"/>
      <c r="AY136" s="144"/>
      <c r="AZ136" s="143"/>
      <c r="BA136" s="143"/>
      <c r="BB136" s="90"/>
      <c r="BC136" s="144"/>
      <c r="BD136" s="143"/>
      <c r="BE136" s="143"/>
      <c r="BF136" s="90"/>
      <c r="BG136" s="144"/>
      <c r="BH136" s="143"/>
      <c r="BI136" s="143"/>
      <c r="BJ136" s="90"/>
      <c r="BK136" s="144"/>
      <c r="BL136" s="143">
        <v>1</v>
      </c>
      <c r="BM136" s="147"/>
      <c r="BN136" s="157"/>
      <c r="BO136" s="102"/>
    </row>
    <row r="137" spans="1:68" s="50" customFormat="1" x14ac:dyDescent="0.2">
      <c r="A137" s="33"/>
      <c r="C137" s="116"/>
      <c r="D137" s="186"/>
      <c r="E137" s="186"/>
      <c r="F137" s="186"/>
      <c r="G137" s="186"/>
      <c r="H137" s="186"/>
      <c r="I137" s="186"/>
      <c r="J137" s="83">
        <f>SUM(J135:J136)</f>
        <v>0</v>
      </c>
      <c r="K137" s="129"/>
      <c r="L137" s="130">
        <f>SUM(L135:L136)</f>
        <v>0.05</v>
      </c>
      <c r="M137" s="83"/>
      <c r="N137" s="131"/>
      <c r="O137" s="132"/>
      <c r="P137" s="132"/>
      <c r="Q137" s="83">
        <f>SUM(Q135:Q136)</f>
        <v>0</v>
      </c>
      <c r="R137" s="92">
        <f>SUM(R135:R136)</f>
        <v>0</v>
      </c>
      <c r="S137" s="83">
        <f>SUM(S135:S136)</f>
        <v>0</v>
      </c>
      <c r="T137" s="83">
        <f>SUM(T135:T136)</f>
        <v>0</v>
      </c>
      <c r="U137" s="83">
        <f>SUM(U135:U136)</f>
        <v>0</v>
      </c>
      <c r="V137" s="133"/>
      <c r="W137" s="134"/>
      <c r="X137" s="83">
        <f>SUM(X135:X136)</f>
        <v>0</v>
      </c>
      <c r="Y137" s="83">
        <f>SUM(Y135:Y136)</f>
        <v>0</v>
      </c>
      <c r="Z137" s="133"/>
      <c r="AA137" s="134"/>
      <c r="AB137" s="83">
        <f>SUM(AB135:AB136)</f>
        <v>0</v>
      </c>
      <c r="AC137" s="83">
        <f>SUM(AC135:AC136)</f>
        <v>0</v>
      </c>
      <c r="AD137" s="133"/>
      <c r="AE137" s="134"/>
      <c r="AF137" s="83">
        <f>SUM(AF135:AF136)</f>
        <v>0</v>
      </c>
      <c r="AG137" s="83">
        <f>SUM(AG135:AG136)</f>
        <v>0</v>
      </c>
      <c r="AH137" s="133"/>
      <c r="AI137" s="134"/>
      <c r="AJ137" s="83">
        <f>SUM(AJ135:AJ136)</f>
        <v>0</v>
      </c>
      <c r="AK137" s="83">
        <f>SUM(AK135:AK136)</f>
        <v>0</v>
      </c>
      <c r="AL137" s="133"/>
      <c r="AM137" s="134"/>
      <c r="AN137" s="83">
        <v>0</v>
      </c>
      <c r="AO137" s="83">
        <f>SUM(AO135:AO136)</f>
        <v>0</v>
      </c>
      <c r="AP137" s="133"/>
      <c r="AQ137" s="134"/>
      <c r="AR137" s="83">
        <f>SUM(AR135:AR136)</f>
        <v>1</v>
      </c>
      <c r="AS137" s="83">
        <f>SUM(AS135:AS136)</f>
        <v>0</v>
      </c>
      <c r="AT137" s="133"/>
      <c r="AU137" s="134"/>
      <c r="AV137" s="83">
        <f>SUM(AV135:AV136)</f>
        <v>0</v>
      </c>
      <c r="AW137" s="83">
        <f>SUM(AW135:AW136)</f>
        <v>0</v>
      </c>
      <c r="AX137" s="133"/>
      <c r="AY137" s="134"/>
      <c r="AZ137" s="83">
        <f>SUM(AZ135:AZ136)</f>
        <v>0</v>
      </c>
      <c r="BA137" s="83">
        <f t="shared" ref="BA137:BG137" si="27">SUM(BA135:BA136)</f>
        <v>0</v>
      </c>
      <c r="BB137" s="83">
        <f t="shared" si="27"/>
        <v>0</v>
      </c>
      <c r="BC137" s="83">
        <f t="shared" si="27"/>
        <v>0</v>
      </c>
      <c r="BD137" s="83">
        <f t="shared" si="27"/>
        <v>0</v>
      </c>
      <c r="BE137" s="83">
        <f t="shared" si="27"/>
        <v>0</v>
      </c>
      <c r="BF137" s="83">
        <f t="shared" si="27"/>
        <v>0</v>
      </c>
      <c r="BG137" s="83">
        <f t="shared" si="27"/>
        <v>0</v>
      </c>
      <c r="BH137" s="83">
        <f>SUM(BH135:BH136)</f>
        <v>3</v>
      </c>
      <c r="BI137" s="83">
        <f>SUM(BI135:BI136)</f>
        <v>0</v>
      </c>
      <c r="BJ137" s="133"/>
      <c r="BK137" s="134"/>
      <c r="BL137" s="83">
        <f>SUM(BL135:BL136)</f>
        <v>1</v>
      </c>
      <c r="BM137" s="83">
        <f>SUM(BM135:BM136)</f>
        <v>0</v>
      </c>
      <c r="BN137" s="133"/>
      <c r="BO137" s="134"/>
    </row>
    <row r="138" spans="1:68" x14ac:dyDescent="0.2">
      <c r="B138" s="41"/>
      <c r="C138" s="49"/>
      <c r="D138" s="136"/>
      <c r="E138" s="34"/>
      <c r="F138" s="52"/>
      <c r="G138" s="142"/>
      <c r="H138" s="52"/>
      <c r="I138" s="52"/>
      <c r="J138" s="52"/>
      <c r="K138" s="52"/>
      <c r="L138" s="148"/>
      <c r="M138" s="52"/>
      <c r="N138" s="138"/>
      <c r="O138" s="120"/>
      <c r="P138" s="120"/>
      <c r="Q138" s="120"/>
      <c r="R138" s="120"/>
      <c r="S138" s="120"/>
      <c r="T138" s="121"/>
      <c r="U138" s="121"/>
      <c r="V138" s="121"/>
      <c r="W138" s="122"/>
      <c r="X138" s="121"/>
      <c r="Y138" s="121"/>
      <c r="Z138" s="121"/>
      <c r="AA138" s="122"/>
      <c r="AB138" s="121"/>
      <c r="AC138" s="121"/>
      <c r="AD138" s="121"/>
      <c r="AE138" s="122"/>
      <c r="AF138" s="121"/>
      <c r="AG138" s="121"/>
      <c r="AH138" s="121"/>
      <c r="AI138" s="122"/>
      <c r="AJ138" s="121"/>
      <c r="AK138" s="121"/>
      <c r="AL138" s="121"/>
      <c r="AM138" s="122"/>
      <c r="AN138" s="121"/>
      <c r="AO138" s="121"/>
      <c r="AP138" s="121"/>
      <c r="AQ138" s="122"/>
      <c r="AR138" s="121"/>
      <c r="AS138" s="121"/>
      <c r="AT138" s="121"/>
      <c r="AU138" s="122"/>
      <c r="AV138" s="121"/>
      <c r="AW138" s="121"/>
      <c r="AX138" s="121"/>
      <c r="AY138" s="122"/>
      <c r="AZ138" s="121"/>
      <c r="BA138" s="121"/>
      <c r="BB138" s="121"/>
      <c r="BC138" s="122"/>
      <c r="BD138" s="123"/>
      <c r="BE138" s="121"/>
      <c r="BF138" s="121"/>
      <c r="BG138" s="122"/>
      <c r="BH138" s="121"/>
      <c r="BI138" s="121"/>
      <c r="BJ138" s="121"/>
      <c r="BK138" s="122"/>
      <c r="BL138" s="121"/>
      <c r="BM138" s="121"/>
      <c r="BN138" s="121"/>
      <c r="BO138" s="122"/>
      <c r="BP138" s="48"/>
    </row>
    <row r="139" spans="1:68" ht="12.75" x14ac:dyDescent="0.2">
      <c r="B139" s="51"/>
      <c r="C139" s="47"/>
      <c r="D139" s="163" t="s">
        <v>462</v>
      </c>
      <c r="E139" s="163"/>
      <c r="F139" s="163"/>
      <c r="G139" s="158" t="s">
        <v>13</v>
      </c>
      <c r="H139" s="158"/>
      <c r="I139" s="158"/>
      <c r="J139" s="158"/>
      <c r="K139" s="158"/>
      <c r="L139" s="158"/>
      <c r="M139" s="158"/>
      <c r="N139" s="158"/>
      <c r="O139" s="158"/>
      <c r="P139" s="158"/>
      <c r="Q139" s="108"/>
      <c r="R139" s="50"/>
      <c r="S139" s="50"/>
      <c r="T139" s="50"/>
      <c r="U139" s="50"/>
      <c r="V139" s="50"/>
      <c r="W139" s="47"/>
      <c r="X139" s="50"/>
      <c r="Y139" s="50"/>
      <c r="Z139" s="50"/>
      <c r="AA139" s="47"/>
      <c r="AB139" s="50"/>
      <c r="AC139" s="50"/>
      <c r="AD139" s="50"/>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2"/>
      <c r="BE139" s="47"/>
      <c r="BF139" s="47"/>
      <c r="BG139" s="47"/>
      <c r="BH139" s="47"/>
      <c r="BI139" s="47"/>
      <c r="BJ139" s="47"/>
      <c r="BK139" s="47"/>
      <c r="BL139" s="47"/>
      <c r="BM139" s="47"/>
      <c r="BN139" s="47"/>
      <c r="BO139" s="47"/>
      <c r="BP139" s="57"/>
    </row>
    <row r="140" spans="1:68" ht="12.75" x14ac:dyDescent="0.2">
      <c r="C140" s="49"/>
      <c r="D140" s="163" t="s">
        <v>464</v>
      </c>
      <c r="E140" s="163"/>
      <c r="F140" s="163"/>
      <c r="G140" s="158" t="str">
        <f>VLOOKUP(G139,LISTAS!$H$3:$I$10,2,FALSE)</f>
        <v>Proyecto 7601 - Ampliar la cobertura para el fortalecimiento del programa de formación hacia la integralidad del patrimonio con criterios de calidad, interseccionalidad, enfoque poblacional, aportando al cierre de brechas durante el ciclo de formación</v>
      </c>
      <c r="H140" s="158"/>
      <c r="I140" s="158"/>
      <c r="J140" s="158"/>
      <c r="K140" s="158"/>
      <c r="L140" s="158"/>
      <c r="M140" s="158"/>
      <c r="N140" s="158"/>
      <c r="O140" s="158"/>
      <c r="P140" s="158"/>
      <c r="Q140" s="62"/>
      <c r="R140" s="52"/>
      <c r="S140" s="52"/>
      <c r="T140" s="52"/>
      <c r="U140" s="52"/>
      <c r="V140" s="52"/>
      <c r="W140" s="47"/>
      <c r="X140" s="52"/>
      <c r="Y140" s="52"/>
      <c r="Z140" s="52"/>
      <c r="AA140" s="47"/>
      <c r="AB140" s="52"/>
      <c r="AC140" s="52"/>
      <c r="AD140" s="52"/>
      <c r="AE140" s="47"/>
      <c r="AF140" s="58"/>
      <c r="AG140" s="58"/>
      <c r="AH140" s="58"/>
      <c r="AI140" s="47"/>
      <c r="AJ140" s="58"/>
      <c r="AK140" s="58"/>
      <c r="AL140" s="58"/>
      <c r="AM140" s="47"/>
      <c r="AN140" s="58"/>
      <c r="AO140" s="58"/>
      <c r="AP140" s="58"/>
      <c r="AQ140" s="58"/>
      <c r="AR140" s="58"/>
      <c r="AS140" s="58"/>
      <c r="AT140" s="58"/>
      <c r="AU140" s="58"/>
      <c r="AV140" s="58"/>
      <c r="AW140" s="58"/>
      <c r="AX140" s="58"/>
      <c r="AY140" s="58"/>
      <c r="AZ140" s="58"/>
      <c r="BA140" s="58"/>
      <c r="BB140" s="58"/>
      <c r="BC140" s="58"/>
      <c r="BD140" s="59"/>
      <c r="BE140" s="58"/>
      <c r="BF140" s="58"/>
      <c r="BG140" s="58"/>
      <c r="BH140" s="58"/>
      <c r="BI140" s="58"/>
      <c r="BJ140" s="58"/>
      <c r="BK140" s="58"/>
      <c r="BL140" s="58"/>
      <c r="BM140" s="58"/>
      <c r="BN140" s="58"/>
      <c r="BO140" s="58"/>
    </row>
    <row r="141" spans="1:68" ht="12.75" x14ac:dyDescent="0.2">
      <c r="C141" s="49"/>
      <c r="D141" s="163" t="s">
        <v>468</v>
      </c>
      <c r="E141" s="163"/>
      <c r="F141" s="163"/>
      <c r="G141" s="159" t="s">
        <v>142</v>
      </c>
      <c r="H141" s="159"/>
      <c r="I141" s="159"/>
      <c r="J141" s="159"/>
      <c r="K141" s="159"/>
      <c r="L141" s="159"/>
      <c r="M141" s="159"/>
      <c r="N141" s="159"/>
      <c r="O141" s="159"/>
      <c r="P141" s="159"/>
      <c r="Q141" s="62"/>
      <c r="R141" s="52"/>
      <c r="S141" s="52"/>
      <c r="T141" s="52"/>
      <c r="U141" s="52"/>
      <c r="V141" s="52"/>
      <c r="W141" s="47"/>
      <c r="X141" s="52"/>
      <c r="Y141" s="52"/>
      <c r="Z141" s="52"/>
      <c r="AA141" s="47"/>
      <c r="AB141" s="52"/>
      <c r="AC141" s="52"/>
      <c r="AD141" s="52"/>
      <c r="AE141" s="47"/>
      <c r="AF141" s="52"/>
      <c r="AG141" s="52"/>
      <c r="AH141" s="52"/>
      <c r="AI141" s="47"/>
      <c r="AJ141" s="52"/>
      <c r="AK141" s="52"/>
      <c r="AL141" s="52"/>
      <c r="AM141" s="47"/>
      <c r="AN141" s="52"/>
      <c r="AO141" s="52"/>
      <c r="AP141" s="52"/>
      <c r="AQ141" s="52"/>
      <c r="AR141" s="52"/>
      <c r="AS141" s="52"/>
      <c r="AT141" s="52"/>
      <c r="AU141" s="52"/>
      <c r="AV141" s="52"/>
      <c r="AW141" s="52"/>
      <c r="AX141" s="52"/>
      <c r="AY141" s="52"/>
      <c r="AZ141" s="52"/>
      <c r="BA141" s="52"/>
      <c r="BB141" s="52"/>
      <c r="BC141" s="52"/>
      <c r="BD141" s="60"/>
      <c r="BE141" s="52"/>
      <c r="BF141" s="52"/>
      <c r="BG141" s="52"/>
      <c r="BH141" s="52"/>
      <c r="BI141" s="52"/>
      <c r="BJ141" s="52"/>
      <c r="BK141" s="52"/>
      <c r="BL141" s="52"/>
      <c r="BM141" s="52"/>
      <c r="BN141" s="52"/>
      <c r="BO141" s="52"/>
      <c r="BP141" s="50"/>
    </row>
    <row r="142" spans="1:68" ht="12.75" x14ac:dyDescent="0.2">
      <c r="C142" s="49"/>
      <c r="D142" s="163" t="s">
        <v>506</v>
      </c>
      <c r="E142" s="163"/>
      <c r="F142" s="163"/>
      <c r="G142" s="187" t="s">
        <v>187</v>
      </c>
      <c r="H142" s="187"/>
      <c r="I142" s="187"/>
      <c r="J142" s="187"/>
      <c r="K142" s="187"/>
      <c r="L142" s="187"/>
      <c r="M142" s="187"/>
      <c r="N142" s="187"/>
      <c r="O142" s="187"/>
      <c r="P142" s="187"/>
      <c r="Q142" s="62"/>
      <c r="R142" s="62"/>
      <c r="S142" s="62"/>
      <c r="T142" s="62"/>
      <c r="U142" s="62"/>
      <c r="V142" s="62"/>
      <c r="W142" s="61"/>
      <c r="X142" s="62"/>
      <c r="Y142" s="62"/>
      <c r="Z142" s="62"/>
      <c r="AA142" s="61"/>
      <c r="AB142" s="62"/>
      <c r="AC142" s="62"/>
      <c r="AD142" s="62"/>
      <c r="AE142" s="61"/>
      <c r="AF142" s="62"/>
      <c r="AG142" s="62"/>
      <c r="AH142" s="62"/>
      <c r="AI142" s="61"/>
      <c r="AJ142" s="62"/>
      <c r="AK142" s="62"/>
      <c r="AL142" s="62"/>
      <c r="AM142" s="61"/>
      <c r="AN142" s="62"/>
      <c r="AO142" s="62"/>
      <c r="AP142" s="62"/>
      <c r="AQ142" s="62"/>
      <c r="AR142" s="62"/>
      <c r="AS142" s="62"/>
      <c r="AT142" s="62"/>
      <c r="AU142" s="62"/>
      <c r="AV142" s="62"/>
      <c r="AW142" s="62"/>
      <c r="AX142" s="62"/>
      <c r="AY142" s="62"/>
      <c r="AZ142" s="62"/>
      <c r="BA142" s="62"/>
      <c r="BB142" s="62"/>
      <c r="BC142" s="62"/>
      <c r="BD142" s="63"/>
      <c r="BE142" s="62"/>
      <c r="BF142" s="62"/>
      <c r="BG142" s="62"/>
      <c r="BH142" s="62"/>
      <c r="BI142" s="62"/>
      <c r="BJ142" s="62"/>
      <c r="BK142" s="62"/>
      <c r="BL142" s="62"/>
      <c r="BM142" s="62"/>
      <c r="BN142" s="62"/>
      <c r="BO142" s="62"/>
      <c r="BP142" s="50"/>
    </row>
    <row r="143" spans="1:68" ht="12.75" x14ac:dyDescent="0.2">
      <c r="B143" s="51"/>
      <c r="C143" s="64"/>
      <c r="D143" s="165" t="s">
        <v>471</v>
      </c>
      <c r="E143" s="161" t="s">
        <v>472</v>
      </c>
      <c r="F143" s="161" t="s">
        <v>473</v>
      </c>
      <c r="G143" s="166" t="s">
        <v>474</v>
      </c>
      <c r="H143" s="161" t="s">
        <v>507</v>
      </c>
      <c r="I143" s="161" t="s">
        <v>183</v>
      </c>
      <c r="J143" s="161" t="s">
        <v>477</v>
      </c>
      <c r="K143" s="161" t="s">
        <v>508</v>
      </c>
      <c r="L143" s="162" t="s">
        <v>479</v>
      </c>
      <c r="M143" s="161" t="s">
        <v>480</v>
      </c>
      <c r="N143" s="182" t="s">
        <v>481</v>
      </c>
      <c r="O143" s="185" t="s">
        <v>482</v>
      </c>
      <c r="P143" s="185"/>
      <c r="Q143" s="161" t="s">
        <v>483</v>
      </c>
      <c r="R143" s="161"/>
      <c r="S143" s="161"/>
      <c r="T143" s="161" t="s">
        <v>484</v>
      </c>
      <c r="U143" s="161"/>
      <c r="V143" s="161"/>
      <c r="W143" s="161"/>
      <c r="X143" s="161" t="s">
        <v>485</v>
      </c>
      <c r="Y143" s="161"/>
      <c r="Z143" s="161"/>
      <c r="AA143" s="161"/>
      <c r="AB143" s="161" t="s">
        <v>486</v>
      </c>
      <c r="AC143" s="161"/>
      <c r="AD143" s="161"/>
      <c r="AE143" s="161"/>
      <c r="AF143" s="161" t="s">
        <v>487</v>
      </c>
      <c r="AG143" s="161"/>
      <c r="AH143" s="161"/>
      <c r="AI143" s="161"/>
      <c r="AJ143" s="161" t="s">
        <v>488</v>
      </c>
      <c r="AK143" s="161"/>
      <c r="AL143" s="161"/>
      <c r="AM143" s="161"/>
      <c r="AN143" s="161" t="s">
        <v>489</v>
      </c>
      <c r="AO143" s="161"/>
      <c r="AP143" s="161"/>
      <c r="AQ143" s="161"/>
      <c r="AR143" s="161" t="s">
        <v>490</v>
      </c>
      <c r="AS143" s="161"/>
      <c r="AT143" s="161"/>
      <c r="AU143" s="161"/>
      <c r="AV143" s="161" t="s">
        <v>491</v>
      </c>
      <c r="AW143" s="161"/>
      <c r="AX143" s="161"/>
      <c r="AY143" s="161"/>
      <c r="AZ143" s="161" t="s">
        <v>492</v>
      </c>
      <c r="BA143" s="161"/>
      <c r="BB143" s="161"/>
      <c r="BC143" s="161"/>
      <c r="BD143" s="161" t="s">
        <v>493</v>
      </c>
      <c r="BE143" s="161"/>
      <c r="BF143" s="161"/>
      <c r="BG143" s="161"/>
      <c r="BH143" s="161" t="s">
        <v>494</v>
      </c>
      <c r="BI143" s="161"/>
      <c r="BJ143" s="161"/>
      <c r="BK143" s="161"/>
      <c r="BL143" s="161" t="s">
        <v>495</v>
      </c>
      <c r="BM143" s="161"/>
      <c r="BN143" s="161"/>
      <c r="BO143" s="161"/>
      <c r="BP143" s="57"/>
    </row>
    <row r="144" spans="1:68" ht="25.5" x14ac:dyDescent="0.2">
      <c r="B144" s="51"/>
      <c r="C144" s="64"/>
      <c r="D144" s="165"/>
      <c r="E144" s="161"/>
      <c r="F144" s="161"/>
      <c r="G144" s="166"/>
      <c r="H144" s="161"/>
      <c r="I144" s="161"/>
      <c r="J144" s="161"/>
      <c r="K144" s="161"/>
      <c r="L144" s="162"/>
      <c r="M144" s="161"/>
      <c r="N144" s="182"/>
      <c r="O144" s="66" t="s">
        <v>496</v>
      </c>
      <c r="P144" s="67" t="s">
        <v>497</v>
      </c>
      <c r="Q144" s="67" t="s">
        <v>498</v>
      </c>
      <c r="R144" s="67" t="s">
        <v>499</v>
      </c>
      <c r="S144" s="67" t="s">
        <v>500</v>
      </c>
      <c r="T144" s="67" t="s">
        <v>501</v>
      </c>
      <c r="U144" s="67" t="s">
        <v>502</v>
      </c>
      <c r="V144" s="67" t="s">
        <v>503</v>
      </c>
      <c r="W144" s="67" t="s">
        <v>504</v>
      </c>
      <c r="X144" s="67" t="s">
        <v>501</v>
      </c>
      <c r="Y144" s="67" t="s">
        <v>502</v>
      </c>
      <c r="Z144" s="67" t="s">
        <v>503</v>
      </c>
      <c r="AA144" s="67" t="s">
        <v>504</v>
      </c>
      <c r="AB144" s="67" t="s">
        <v>501</v>
      </c>
      <c r="AC144" s="67" t="s">
        <v>502</v>
      </c>
      <c r="AD144" s="67" t="s">
        <v>503</v>
      </c>
      <c r="AE144" s="67" t="s">
        <v>504</v>
      </c>
      <c r="AF144" s="67" t="s">
        <v>501</v>
      </c>
      <c r="AG144" s="67" t="s">
        <v>502</v>
      </c>
      <c r="AH144" s="67" t="s">
        <v>503</v>
      </c>
      <c r="AI144" s="67" t="s">
        <v>504</v>
      </c>
      <c r="AJ144" s="67" t="s">
        <v>501</v>
      </c>
      <c r="AK144" s="67" t="s">
        <v>502</v>
      </c>
      <c r="AL144" s="67" t="s">
        <v>503</v>
      </c>
      <c r="AM144" s="67" t="s">
        <v>504</v>
      </c>
      <c r="AN144" s="67" t="s">
        <v>501</v>
      </c>
      <c r="AO144" s="67" t="s">
        <v>502</v>
      </c>
      <c r="AP144" s="67" t="s">
        <v>503</v>
      </c>
      <c r="AQ144" s="67" t="s">
        <v>504</v>
      </c>
      <c r="AR144" s="67" t="s">
        <v>501</v>
      </c>
      <c r="AS144" s="67" t="s">
        <v>502</v>
      </c>
      <c r="AT144" s="67" t="s">
        <v>503</v>
      </c>
      <c r="AU144" s="67" t="s">
        <v>504</v>
      </c>
      <c r="AV144" s="67" t="s">
        <v>501</v>
      </c>
      <c r="AW144" s="67" t="s">
        <v>502</v>
      </c>
      <c r="AX144" s="67" t="s">
        <v>503</v>
      </c>
      <c r="AY144" s="67" t="s">
        <v>504</v>
      </c>
      <c r="AZ144" s="67" t="s">
        <v>501</v>
      </c>
      <c r="BA144" s="67" t="s">
        <v>502</v>
      </c>
      <c r="BB144" s="67" t="s">
        <v>503</v>
      </c>
      <c r="BC144" s="67" t="s">
        <v>504</v>
      </c>
      <c r="BD144" s="113" t="s">
        <v>501</v>
      </c>
      <c r="BE144" s="67" t="s">
        <v>502</v>
      </c>
      <c r="BF144" s="67" t="s">
        <v>503</v>
      </c>
      <c r="BG144" s="67" t="s">
        <v>504</v>
      </c>
      <c r="BH144" s="67" t="s">
        <v>501</v>
      </c>
      <c r="BI144" s="67" t="s">
        <v>502</v>
      </c>
      <c r="BJ144" s="67" t="s">
        <v>503</v>
      </c>
      <c r="BK144" s="67" t="s">
        <v>504</v>
      </c>
      <c r="BL144" s="67" t="s">
        <v>501</v>
      </c>
      <c r="BM144" s="67" t="s">
        <v>502</v>
      </c>
      <c r="BN144" s="67" t="s">
        <v>503</v>
      </c>
      <c r="BO144" s="67" t="s">
        <v>504</v>
      </c>
      <c r="BP144" s="57"/>
    </row>
    <row r="145" spans="1:68" s="69" customFormat="1" ht="38.25" x14ac:dyDescent="0.2">
      <c r="A145" s="149" t="s">
        <v>518</v>
      </c>
      <c r="B145" s="88"/>
      <c r="C145" s="70"/>
      <c r="D145" s="184" t="s">
        <v>150</v>
      </c>
      <c r="E145" s="167">
        <v>1</v>
      </c>
      <c r="F145" s="180" t="s">
        <v>568</v>
      </c>
      <c r="G145" s="71" t="s">
        <v>572</v>
      </c>
      <c r="H145" s="72" t="s">
        <v>715</v>
      </c>
      <c r="I145" s="73" t="s">
        <v>232</v>
      </c>
      <c r="J145" s="73"/>
      <c r="K145" s="73"/>
      <c r="L145" s="74"/>
      <c r="M145" s="75">
        <f>+SUM(T145,X145,AB145,AF145,AJ145,AN145,AR145,AV145,AZ145,BD145,BH145,BL145)</f>
        <v>1</v>
      </c>
      <c r="N145" s="76" t="s">
        <v>586</v>
      </c>
      <c r="O145" s="77">
        <v>44593</v>
      </c>
      <c r="P145" s="77">
        <v>44773</v>
      </c>
      <c r="Q145" s="72">
        <f>+SUM(U145,Y145,AC145,AG145,AK145,AO145,AS145,AW145,BA145,BE145,BI145,BM145)</f>
        <v>0</v>
      </c>
      <c r="R145" s="78">
        <f>IFERROR(Q145/M145,0)</f>
        <v>0</v>
      </c>
      <c r="S145" s="72">
        <f>Q145*L145</f>
        <v>0</v>
      </c>
      <c r="T145" s="72"/>
      <c r="U145" s="72"/>
      <c r="V145" s="167"/>
      <c r="W145" s="72"/>
      <c r="X145" s="72"/>
      <c r="Y145" s="72"/>
      <c r="Z145" s="167"/>
      <c r="AA145" s="72"/>
      <c r="AB145" s="72"/>
      <c r="AC145" s="72"/>
      <c r="AD145" s="167"/>
      <c r="AE145" s="72"/>
      <c r="AF145" s="72"/>
      <c r="AG145" s="72"/>
      <c r="AH145" s="167"/>
      <c r="AI145" s="72"/>
      <c r="AJ145" s="72"/>
      <c r="AK145" s="72"/>
      <c r="AL145" s="167"/>
      <c r="AM145" s="72"/>
      <c r="AN145" s="72"/>
      <c r="AO145" s="72"/>
      <c r="AP145" s="167"/>
      <c r="AQ145" s="72"/>
      <c r="AR145" s="72">
        <v>1</v>
      </c>
      <c r="AS145" s="72"/>
      <c r="AT145" s="167"/>
      <c r="AU145" s="72"/>
      <c r="AV145" s="72"/>
      <c r="AW145" s="72"/>
      <c r="AX145" s="167"/>
      <c r="AY145" s="72"/>
      <c r="AZ145" s="72"/>
      <c r="BA145" s="72"/>
      <c r="BB145" s="167"/>
      <c r="BC145" s="72"/>
      <c r="BD145" s="72"/>
      <c r="BE145" s="72"/>
      <c r="BF145" s="167"/>
      <c r="BG145" s="72"/>
      <c r="BH145" s="72"/>
      <c r="BI145" s="72"/>
      <c r="BJ145" s="167"/>
      <c r="BK145" s="72"/>
      <c r="BL145" s="72"/>
      <c r="BM145" s="72"/>
      <c r="BN145" s="167"/>
      <c r="BO145" s="72"/>
      <c r="BP145" s="89"/>
    </row>
    <row r="146" spans="1:68" s="69" customFormat="1" ht="38.25" x14ac:dyDescent="0.2">
      <c r="C146" s="70"/>
      <c r="D146" s="184"/>
      <c r="E146" s="167"/>
      <c r="F146" s="180"/>
      <c r="G146" s="71" t="s">
        <v>569</v>
      </c>
      <c r="H146" s="72" t="s">
        <v>716</v>
      </c>
      <c r="I146" s="73" t="s">
        <v>251</v>
      </c>
      <c r="J146" s="73"/>
      <c r="K146" s="73"/>
      <c r="L146" s="74"/>
      <c r="M146" s="75">
        <f>+SUM(T146,X146,AB146,AF146,AJ146,AN146,AR146,AV146,AZ146,BD146,BH146,BL146)</f>
        <v>1</v>
      </c>
      <c r="N146" s="76" t="s">
        <v>586</v>
      </c>
      <c r="O146" s="77">
        <v>44652</v>
      </c>
      <c r="P146" s="77">
        <v>44895</v>
      </c>
      <c r="Q146" s="72">
        <f>+SUM(U146,Y146,AC146,AG146,AK146,AO146,AS146,AW146,BA146,BE146,BI146,BM146)</f>
        <v>0</v>
      </c>
      <c r="R146" s="78">
        <f>IFERROR(Q146/M146,0)</f>
        <v>0</v>
      </c>
      <c r="S146" s="72">
        <f>Q146*L146</f>
        <v>0</v>
      </c>
      <c r="T146" s="72"/>
      <c r="U146" s="72"/>
      <c r="V146" s="183"/>
      <c r="W146" s="71"/>
      <c r="X146" s="72"/>
      <c r="Y146" s="72"/>
      <c r="Z146" s="167"/>
      <c r="AA146" s="71"/>
      <c r="AB146" s="72"/>
      <c r="AC146" s="72"/>
      <c r="AD146" s="167"/>
      <c r="AE146" s="71"/>
      <c r="AF146" s="72"/>
      <c r="AG146" s="72"/>
      <c r="AH146" s="167"/>
      <c r="AI146" s="71"/>
      <c r="AJ146" s="72"/>
      <c r="AK146" s="72"/>
      <c r="AL146" s="167"/>
      <c r="AM146" s="71"/>
      <c r="AN146" s="72"/>
      <c r="AO146" s="72"/>
      <c r="AP146" s="167"/>
      <c r="AQ146" s="71"/>
      <c r="AR146" s="72"/>
      <c r="AS146" s="72"/>
      <c r="AT146" s="167"/>
      <c r="AU146" s="71"/>
      <c r="AV146" s="72"/>
      <c r="AW146" s="72"/>
      <c r="AX146" s="167"/>
      <c r="AY146" s="71"/>
      <c r="AZ146" s="72"/>
      <c r="BA146" s="72"/>
      <c r="BB146" s="167"/>
      <c r="BC146" s="71"/>
      <c r="BD146" s="72"/>
      <c r="BE146" s="72"/>
      <c r="BF146" s="167"/>
      <c r="BG146" s="71"/>
      <c r="BH146" s="72">
        <v>1</v>
      </c>
      <c r="BI146" s="72"/>
      <c r="BJ146" s="167"/>
      <c r="BK146" s="71"/>
      <c r="BL146" s="72"/>
      <c r="BM146" s="72"/>
      <c r="BN146" s="167"/>
      <c r="BO146" s="71"/>
      <c r="BP146" s="79"/>
    </row>
    <row r="147" spans="1:68" ht="18.75" x14ac:dyDescent="0.2">
      <c r="C147" s="64"/>
      <c r="D147" s="178"/>
      <c r="E147" s="178"/>
      <c r="F147" s="178"/>
      <c r="G147" s="178"/>
      <c r="H147" s="178"/>
      <c r="I147" s="178"/>
      <c r="J147" s="80">
        <f>SUM(J145:J146)</f>
        <v>0</v>
      </c>
      <c r="K147" s="81"/>
      <c r="L147" s="82">
        <f>SUM(L145:L146)</f>
        <v>0</v>
      </c>
      <c r="M147" s="83">
        <f>SUM(M145:M146)</f>
        <v>2</v>
      </c>
      <c r="N147" s="84"/>
      <c r="O147" s="85"/>
      <c r="P147" s="85"/>
      <c r="Q147" s="83">
        <f>SUM(Q145:Q146)</f>
        <v>0</v>
      </c>
      <c r="R147" s="92">
        <f>SUM(R145:R146)</f>
        <v>0</v>
      </c>
      <c r="S147" s="83">
        <f>SUM(S145:S146)</f>
        <v>0</v>
      </c>
      <c r="T147" s="80">
        <f>SUM(T145:T146)</f>
        <v>0</v>
      </c>
      <c r="U147" s="80">
        <f>SUM(U145:U146)</f>
        <v>0</v>
      </c>
      <c r="V147" s="86"/>
      <c r="W147" s="87"/>
      <c r="X147" s="80">
        <f>SUM(X145:X146)</f>
        <v>0</v>
      </c>
      <c r="Y147" s="80">
        <f>SUM(Y145:Y146)</f>
        <v>0</v>
      </c>
      <c r="Z147" s="86"/>
      <c r="AA147" s="87"/>
      <c r="AB147" s="80">
        <f>SUM(AB145:AB146)</f>
        <v>0</v>
      </c>
      <c r="AC147" s="80">
        <f>SUM(AC145:AC146)</f>
        <v>0</v>
      </c>
      <c r="AD147" s="86"/>
      <c r="AE147" s="87"/>
      <c r="AF147" s="80">
        <f>SUM(AF145:AF146)</f>
        <v>0</v>
      </c>
      <c r="AG147" s="80">
        <f>SUM(AG145:AG146)</f>
        <v>0</v>
      </c>
      <c r="AH147" s="86"/>
      <c r="AI147" s="87"/>
      <c r="AJ147" s="80">
        <f>SUM(AJ145:AJ146)</f>
        <v>0</v>
      </c>
      <c r="AK147" s="80">
        <f>SUM(AK145:AK146)</f>
        <v>0</v>
      </c>
      <c r="AL147" s="86"/>
      <c r="AM147" s="87"/>
      <c r="AN147" s="80">
        <f>SUM(AN145:AN146)</f>
        <v>0</v>
      </c>
      <c r="AO147" s="80">
        <f>SUM(AO145:AO146)</f>
        <v>0</v>
      </c>
      <c r="AP147" s="86"/>
      <c r="AQ147" s="87"/>
      <c r="AR147" s="80">
        <f>SUM(AR145:AR146)</f>
        <v>1</v>
      </c>
      <c r="AS147" s="80">
        <f>SUM(AS145:AS146)</f>
        <v>0</v>
      </c>
      <c r="AT147" s="86"/>
      <c r="AU147" s="87"/>
      <c r="AV147" s="80">
        <f>SUM(AV145:AV146)</f>
        <v>0</v>
      </c>
      <c r="AW147" s="80">
        <f>SUM(AW145:AW146)</f>
        <v>0</v>
      </c>
      <c r="AX147" s="86"/>
      <c r="AY147" s="87"/>
      <c r="AZ147" s="80">
        <f>SUM(AZ145:AZ146)</f>
        <v>0</v>
      </c>
      <c r="BA147" s="80">
        <f t="shared" ref="BA147:BG147" si="28">SUM(BA145:BA146)</f>
        <v>0</v>
      </c>
      <c r="BB147" s="80">
        <f t="shared" si="28"/>
        <v>0</v>
      </c>
      <c r="BC147" s="80">
        <f t="shared" si="28"/>
        <v>0</v>
      </c>
      <c r="BD147" s="80">
        <f t="shared" si="28"/>
        <v>0</v>
      </c>
      <c r="BE147" s="80">
        <f t="shared" si="28"/>
        <v>0</v>
      </c>
      <c r="BF147" s="80">
        <f t="shared" si="28"/>
        <v>0</v>
      </c>
      <c r="BG147" s="80">
        <f t="shared" si="28"/>
        <v>0</v>
      </c>
      <c r="BH147" s="80">
        <f>SUM(BH145:BH146)</f>
        <v>1</v>
      </c>
      <c r="BI147" s="80">
        <f>SUM(BI145:BI146)</f>
        <v>0</v>
      </c>
      <c r="BJ147" s="86"/>
      <c r="BK147" s="87"/>
      <c r="BL147" s="80">
        <f>SUM(BL145:BL146)</f>
        <v>0</v>
      </c>
      <c r="BM147" s="80">
        <f>SUM(BM145:BM146)</f>
        <v>0</v>
      </c>
      <c r="BN147" s="86"/>
      <c r="BO147" s="87"/>
      <c r="BP147" s="50"/>
    </row>
    <row r="148" spans="1:68" s="69" customFormat="1" ht="38.25" x14ac:dyDescent="0.2">
      <c r="C148" s="70"/>
      <c r="D148" s="184" t="s">
        <v>150</v>
      </c>
      <c r="E148" s="167">
        <v>2</v>
      </c>
      <c r="F148" s="180" t="s">
        <v>626</v>
      </c>
      <c r="G148" s="71" t="s">
        <v>570</v>
      </c>
      <c r="H148" s="72" t="s">
        <v>717</v>
      </c>
      <c r="I148" s="73" t="s">
        <v>232</v>
      </c>
      <c r="J148" s="72"/>
      <c r="K148" s="73" t="s">
        <v>190</v>
      </c>
      <c r="L148" s="150">
        <v>0.25</v>
      </c>
      <c r="M148" s="75">
        <f>+SUM(T148,X148,AB148,AF148,AJ148,AN148,AR148,AV148,AZ148,BD148,BH148,BL148)</f>
        <v>6</v>
      </c>
      <c r="N148" s="76" t="s">
        <v>586</v>
      </c>
      <c r="O148" s="77">
        <v>44593</v>
      </c>
      <c r="P148" s="151">
        <v>44651</v>
      </c>
      <c r="Q148" s="72">
        <f>+SUM(U148,Y148,AC148,AG148,AK148,AO148,AS148,AW148,BA148,BE148,BI148,BM148)</f>
        <v>0</v>
      </c>
      <c r="R148" s="78">
        <f>IFERROR(Q148/M148,0)</f>
        <v>0</v>
      </c>
      <c r="S148" s="72">
        <f>Q148*L148</f>
        <v>0</v>
      </c>
      <c r="T148" s="72"/>
      <c r="U148" s="72"/>
      <c r="V148" s="73"/>
      <c r="W148" s="71"/>
      <c r="X148" s="72"/>
      <c r="Y148" s="72"/>
      <c r="Z148" s="73"/>
      <c r="AA148" s="71"/>
      <c r="AB148" s="72">
        <v>6</v>
      </c>
      <c r="AC148" s="72"/>
      <c r="AD148" s="73"/>
      <c r="AE148" s="71"/>
      <c r="AF148" s="72"/>
      <c r="AG148" s="72"/>
      <c r="AH148" s="73"/>
      <c r="AI148" s="71"/>
      <c r="AJ148" s="72"/>
      <c r="AK148" s="72"/>
      <c r="AL148" s="73"/>
      <c r="AM148" s="71"/>
      <c r="AN148" s="72"/>
      <c r="AO148" s="72"/>
      <c r="AP148" s="73"/>
      <c r="AQ148" s="71"/>
      <c r="AR148" s="72"/>
      <c r="AS148" s="72"/>
      <c r="AT148" s="73"/>
      <c r="AU148" s="71"/>
      <c r="AV148" s="72"/>
      <c r="AW148" s="72"/>
      <c r="AX148" s="73"/>
      <c r="AY148" s="71"/>
      <c r="AZ148" s="72"/>
      <c r="BA148" s="72"/>
      <c r="BB148" s="73"/>
      <c r="BC148" s="71"/>
      <c r="BD148" s="72"/>
      <c r="BE148" s="72"/>
      <c r="BF148" s="73"/>
      <c r="BG148" s="71"/>
      <c r="BH148" s="72"/>
      <c r="BI148" s="72"/>
      <c r="BJ148" s="73"/>
      <c r="BK148" s="71"/>
      <c r="BL148" s="72"/>
      <c r="BM148" s="72"/>
      <c r="BN148" s="167"/>
      <c r="BO148" s="71"/>
      <c r="BP148" s="79"/>
    </row>
    <row r="149" spans="1:68" s="69" customFormat="1" ht="38.25" x14ac:dyDescent="0.2">
      <c r="C149" s="70"/>
      <c r="D149" s="184"/>
      <c r="E149" s="167"/>
      <c r="F149" s="180"/>
      <c r="G149" s="71" t="s">
        <v>734</v>
      </c>
      <c r="H149" s="72" t="s">
        <v>735</v>
      </c>
      <c r="I149" s="73" t="s">
        <v>251</v>
      </c>
      <c r="J149" s="72"/>
      <c r="K149" s="73"/>
      <c r="L149" s="74"/>
      <c r="M149" s="75">
        <f>+SUM(T149,X149,AB149,AF149,AJ149,AN149,AR149,AV149,AZ149,BD149,BH149,BL149)</f>
        <v>10</v>
      </c>
      <c r="N149" s="76" t="s">
        <v>586</v>
      </c>
      <c r="O149" s="77">
        <v>44621</v>
      </c>
      <c r="P149" s="77">
        <v>44895</v>
      </c>
      <c r="Q149" s="72">
        <f>+SUM(U149,Y149,AC149,AG149,AK149,AO149,AS149,AW149,BA149,BE149,BI149,BM149)</f>
        <v>0</v>
      </c>
      <c r="R149" s="78">
        <f>IFERROR(Q149/M149,0)</f>
        <v>0</v>
      </c>
      <c r="S149" s="72">
        <f>Q149*L149</f>
        <v>0</v>
      </c>
      <c r="T149" s="72"/>
      <c r="U149" s="72"/>
      <c r="V149" s="73"/>
      <c r="W149" s="71"/>
      <c r="X149" s="72"/>
      <c r="Y149" s="72"/>
      <c r="Z149" s="73"/>
      <c r="AA149" s="71"/>
      <c r="AB149" s="72"/>
      <c r="AC149" s="72"/>
      <c r="AD149" s="73"/>
      <c r="AE149" s="71"/>
      <c r="AF149" s="72"/>
      <c r="AG149" s="72"/>
      <c r="AH149" s="73"/>
      <c r="AI149" s="71"/>
      <c r="AJ149" s="72"/>
      <c r="AK149" s="72"/>
      <c r="AL149" s="73"/>
      <c r="AM149" s="71"/>
      <c r="AN149" s="72"/>
      <c r="AO149" s="72"/>
      <c r="AP149" s="73"/>
      <c r="AQ149" s="71"/>
      <c r="AR149" s="72"/>
      <c r="AS149" s="72"/>
      <c r="AT149" s="73"/>
      <c r="AU149" s="71"/>
      <c r="AV149" s="72"/>
      <c r="AW149" s="72"/>
      <c r="AX149" s="73"/>
      <c r="AY149" s="71"/>
      <c r="AZ149" s="72"/>
      <c r="BA149" s="72"/>
      <c r="BB149" s="73"/>
      <c r="BC149" s="71"/>
      <c r="BD149" s="72"/>
      <c r="BE149" s="72"/>
      <c r="BF149" s="73"/>
      <c r="BG149" s="71"/>
      <c r="BH149" s="72">
        <v>10</v>
      </c>
      <c r="BI149" s="72"/>
      <c r="BJ149" s="73"/>
      <c r="BK149" s="71"/>
      <c r="BL149" s="72"/>
      <c r="BM149" s="72"/>
      <c r="BN149" s="167"/>
      <c r="BO149" s="71"/>
      <c r="BP149" s="79"/>
    </row>
    <row r="150" spans="1:68" s="69" customFormat="1" ht="51" x14ac:dyDescent="0.2">
      <c r="C150" s="70"/>
      <c r="D150" s="184"/>
      <c r="E150" s="167"/>
      <c r="F150" s="180"/>
      <c r="G150" s="71" t="s">
        <v>627</v>
      </c>
      <c r="H150" s="72" t="s">
        <v>635</v>
      </c>
      <c r="I150" s="73" t="s">
        <v>251</v>
      </c>
      <c r="J150" s="72"/>
      <c r="K150" s="73" t="s">
        <v>196</v>
      </c>
      <c r="L150" s="74">
        <v>1215</v>
      </c>
      <c r="M150" s="75">
        <f>+SUM(T150,X150,AB150,AF150,AJ150,AN150,AR150,AV150,AZ150,BD150,BH150,BL150)</f>
        <v>1215</v>
      </c>
      <c r="N150" s="76" t="s">
        <v>586</v>
      </c>
      <c r="O150" s="77">
        <v>44593</v>
      </c>
      <c r="P150" s="77">
        <v>44895</v>
      </c>
      <c r="Q150" s="72">
        <f>+SUM(U150,Y150,AC150,AG150,AK150,AO150,AS150,AW150,BA150,BE150,BI150,BM150)</f>
        <v>0</v>
      </c>
      <c r="R150" s="78">
        <f>IFERROR(Q150/M150,0)</f>
        <v>0</v>
      </c>
      <c r="S150" s="72">
        <f>Q150*L150</f>
        <v>0</v>
      </c>
      <c r="T150" s="72"/>
      <c r="U150" s="72"/>
      <c r="V150" s="90"/>
      <c r="W150" s="71"/>
      <c r="X150" s="72"/>
      <c r="Y150" s="72"/>
      <c r="Z150" s="73"/>
      <c r="AA150" s="71"/>
      <c r="AB150" s="72">
        <v>610</v>
      </c>
      <c r="AC150" s="72"/>
      <c r="AD150" s="73"/>
      <c r="AE150" s="71"/>
      <c r="AF150" s="72">
        <v>245</v>
      </c>
      <c r="AG150" s="72"/>
      <c r="AH150" s="73"/>
      <c r="AI150" s="71"/>
      <c r="AJ150" s="72">
        <v>245</v>
      </c>
      <c r="AK150" s="72"/>
      <c r="AL150" s="73"/>
      <c r="AM150" s="71"/>
      <c r="AN150" s="72">
        <v>25</v>
      </c>
      <c r="AO150" s="72"/>
      <c r="AP150" s="73"/>
      <c r="AQ150" s="71"/>
      <c r="AR150" s="72">
        <v>25</v>
      </c>
      <c r="AS150" s="72"/>
      <c r="AT150" s="73"/>
      <c r="AU150" s="71"/>
      <c r="AV150" s="72">
        <v>20</v>
      </c>
      <c r="AW150" s="72"/>
      <c r="AX150" s="73"/>
      <c r="AY150" s="71"/>
      <c r="AZ150" s="72">
        <v>20</v>
      </c>
      <c r="BA150" s="72"/>
      <c r="BB150" s="73"/>
      <c r="BC150" s="71"/>
      <c r="BD150" s="72">
        <v>20</v>
      </c>
      <c r="BE150" s="72"/>
      <c r="BF150" s="73"/>
      <c r="BG150" s="71"/>
      <c r="BH150" s="72">
        <v>5</v>
      </c>
      <c r="BI150" s="72"/>
      <c r="BJ150" s="73"/>
      <c r="BK150" s="71"/>
      <c r="BL150" s="72"/>
      <c r="BM150" s="72"/>
      <c r="BN150" s="167"/>
      <c r="BO150" s="71"/>
      <c r="BP150" s="79"/>
    </row>
    <row r="151" spans="1:68" ht="18.75" x14ac:dyDescent="0.2">
      <c r="C151" s="64"/>
      <c r="D151" s="178"/>
      <c r="E151" s="178"/>
      <c r="F151" s="178"/>
      <c r="G151" s="178"/>
      <c r="H151" s="178"/>
      <c r="I151" s="178"/>
      <c r="J151" s="80">
        <f>SUM(J148:J150)</f>
        <v>0</v>
      </c>
      <c r="K151" s="81"/>
      <c r="L151" s="82">
        <f>SUM(L148:L150)</f>
        <v>1215.25</v>
      </c>
      <c r="M151" s="83"/>
      <c r="N151" s="84"/>
      <c r="O151" s="85"/>
      <c r="P151" s="85"/>
      <c r="Q151" s="83">
        <f>SUM(Q148:Q150)</f>
        <v>0</v>
      </c>
      <c r="R151" s="92">
        <f>SUM(R148:R150)</f>
        <v>0</v>
      </c>
      <c r="S151" s="83">
        <f>SUM(S148:S150)</f>
        <v>0</v>
      </c>
      <c r="T151" s="80"/>
      <c r="U151" s="80"/>
      <c r="V151" s="86"/>
      <c r="W151" s="87"/>
      <c r="X151" s="80"/>
      <c r="Y151" s="80"/>
      <c r="Z151" s="86"/>
      <c r="AA151" s="87"/>
      <c r="AB151" s="80"/>
      <c r="AC151" s="80"/>
      <c r="AD151" s="86"/>
      <c r="AE151" s="87"/>
      <c r="AF151" s="80"/>
      <c r="AG151" s="80"/>
      <c r="AH151" s="86"/>
      <c r="AI151" s="87"/>
      <c r="AJ151" s="80"/>
      <c r="AK151" s="80"/>
      <c r="AL151" s="86"/>
      <c r="AM151" s="87"/>
      <c r="AN151" s="80"/>
      <c r="AO151" s="80"/>
      <c r="AP151" s="86"/>
      <c r="AQ151" s="87"/>
      <c r="AR151" s="80"/>
      <c r="AS151" s="80"/>
      <c r="AT151" s="86"/>
      <c r="AU151" s="87"/>
      <c r="AV151" s="80"/>
      <c r="AW151" s="80"/>
      <c r="AX151" s="86"/>
      <c r="AY151" s="87"/>
      <c r="AZ151" s="80"/>
      <c r="BA151" s="80"/>
      <c r="BB151" s="80"/>
      <c r="BC151" s="80"/>
      <c r="BD151" s="80"/>
      <c r="BE151" s="80"/>
      <c r="BF151" s="86"/>
      <c r="BG151" s="87"/>
      <c r="BH151" s="80"/>
      <c r="BI151" s="80"/>
      <c r="BJ151" s="86"/>
      <c r="BK151" s="87"/>
      <c r="BL151" s="80"/>
      <c r="BM151" s="80">
        <f>SUM(BM148:BM150)</f>
        <v>0</v>
      </c>
      <c r="BN151" s="86"/>
      <c r="BO151" s="87"/>
      <c r="BP151" s="50"/>
    </row>
    <row r="152" spans="1:68" s="69" customFormat="1" ht="38.25" x14ac:dyDescent="0.2">
      <c r="C152" s="70"/>
      <c r="D152" s="184" t="s">
        <v>150</v>
      </c>
      <c r="E152" s="167">
        <v>3</v>
      </c>
      <c r="F152" s="180" t="s">
        <v>571</v>
      </c>
      <c r="G152" s="71" t="s">
        <v>628</v>
      </c>
      <c r="H152" s="72" t="s">
        <v>718</v>
      </c>
      <c r="I152" s="73"/>
      <c r="J152" s="72"/>
      <c r="K152" s="73"/>
      <c r="L152" s="74"/>
      <c r="M152" s="75">
        <f t="shared" ref="M152" si="29">+SUM(T152,X152,AB152,AF152,AJ152,AN152,AR152,AV152,AZ152,BD152,BH152,BL152)</f>
        <v>10</v>
      </c>
      <c r="N152" s="76" t="s">
        <v>586</v>
      </c>
      <c r="O152" s="77">
        <v>44621</v>
      </c>
      <c r="P152" s="77">
        <v>44895</v>
      </c>
      <c r="Q152" s="72">
        <f>+SUM(U152,Y152,AC152,AG152,AK152,AO152,AS152,AW152,BA152,BE152,BI152,BM152)</f>
        <v>0</v>
      </c>
      <c r="R152" s="78">
        <f>IFERROR(Q152/M152,0)</f>
        <v>0</v>
      </c>
      <c r="S152" s="72">
        <f>Q152*L152</f>
        <v>0</v>
      </c>
      <c r="T152" s="72"/>
      <c r="U152" s="72"/>
      <c r="V152" s="73"/>
      <c r="W152" s="71"/>
      <c r="X152" s="72"/>
      <c r="Y152" s="72"/>
      <c r="Z152" s="73"/>
      <c r="AA152" s="71"/>
      <c r="AB152" s="72"/>
      <c r="AC152" s="72"/>
      <c r="AD152" s="73"/>
      <c r="AE152" s="71"/>
      <c r="AF152" s="72"/>
      <c r="AG152" s="72"/>
      <c r="AH152" s="73"/>
      <c r="AI152" s="71"/>
      <c r="AJ152" s="72"/>
      <c r="AK152" s="72"/>
      <c r="AL152" s="73"/>
      <c r="AM152" s="71"/>
      <c r="AN152" s="72"/>
      <c r="AO152" s="72"/>
      <c r="AP152" s="73"/>
      <c r="AQ152" s="71"/>
      <c r="AR152" s="72">
        <v>3</v>
      </c>
      <c r="AS152" s="72"/>
      <c r="AT152" s="73"/>
      <c r="AU152" s="71"/>
      <c r="AV152" s="72"/>
      <c r="AW152" s="72"/>
      <c r="AX152" s="73"/>
      <c r="AY152" s="71"/>
      <c r="AZ152" s="72">
        <v>3</v>
      </c>
      <c r="BA152" s="72"/>
      <c r="BB152" s="73"/>
      <c r="BC152" s="71"/>
      <c r="BD152" s="72"/>
      <c r="BE152" s="72"/>
      <c r="BF152" s="73"/>
      <c r="BG152" s="71"/>
      <c r="BH152" s="72">
        <v>4</v>
      </c>
      <c r="BI152" s="72"/>
      <c r="BJ152" s="73"/>
      <c r="BK152" s="71"/>
      <c r="BL152" s="72"/>
      <c r="BM152" s="72"/>
      <c r="BN152" s="167"/>
      <c r="BO152" s="71"/>
      <c r="BP152" s="79"/>
    </row>
    <row r="153" spans="1:68" s="69" customFormat="1" ht="63.75" x14ac:dyDescent="0.2">
      <c r="C153" s="70"/>
      <c r="D153" s="184"/>
      <c r="E153" s="167"/>
      <c r="F153" s="180"/>
      <c r="G153" s="71" t="s">
        <v>519</v>
      </c>
      <c r="H153" s="72" t="s">
        <v>719</v>
      </c>
      <c r="I153" s="73" t="s">
        <v>251</v>
      </c>
      <c r="J153" s="72"/>
      <c r="K153" s="73"/>
      <c r="L153" s="74"/>
      <c r="M153" s="75">
        <f t="shared" ref="M153" si="30">+SUM(T153,X153,AB153,AF153,AJ153,AN153,AR153,AV153,AZ153,BD153,BH153,BL153)</f>
        <v>1</v>
      </c>
      <c r="N153" s="76" t="s">
        <v>586</v>
      </c>
      <c r="O153" s="77">
        <v>44866</v>
      </c>
      <c r="P153" s="77">
        <v>44926</v>
      </c>
      <c r="Q153" s="72">
        <f>+SUM(U153,Y153,AC153,AG153,AK153,AO153,AS153,AW153,BA153,BE153,BI153,BM153)</f>
        <v>0</v>
      </c>
      <c r="R153" s="78">
        <f>IFERROR(Q153/M153,0)</f>
        <v>0</v>
      </c>
      <c r="S153" s="72">
        <f>Q153*L153</f>
        <v>0</v>
      </c>
      <c r="T153" s="72"/>
      <c r="U153" s="72"/>
      <c r="V153" s="90"/>
      <c r="W153" s="71"/>
      <c r="X153" s="72"/>
      <c r="Y153" s="72"/>
      <c r="Z153" s="73"/>
      <c r="AA153" s="71"/>
      <c r="AB153" s="72"/>
      <c r="AC153" s="72"/>
      <c r="AD153" s="73"/>
      <c r="AE153" s="71"/>
      <c r="AF153" s="72"/>
      <c r="AG153" s="72"/>
      <c r="AH153" s="73"/>
      <c r="AI153" s="71"/>
      <c r="AJ153" s="72"/>
      <c r="AK153" s="72"/>
      <c r="AL153" s="73"/>
      <c r="AM153" s="71"/>
      <c r="AN153" s="72"/>
      <c r="AO153" s="72"/>
      <c r="AP153" s="73"/>
      <c r="AQ153" s="71"/>
      <c r="AR153" s="72"/>
      <c r="AS153" s="72"/>
      <c r="AT153" s="73"/>
      <c r="AU153" s="71"/>
      <c r="AV153" s="72"/>
      <c r="AW153" s="72"/>
      <c r="AX153" s="73"/>
      <c r="AY153" s="71"/>
      <c r="AZ153" s="72"/>
      <c r="BA153" s="72"/>
      <c r="BB153" s="73"/>
      <c r="BC153" s="71"/>
      <c r="BD153" s="72"/>
      <c r="BE153" s="72"/>
      <c r="BF153" s="73"/>
      <c r="BG153" s="71"/>
      <c r="BH153" s="72"/>
      <c r="BI153" s="72"/>
      <c r="BJ153" s="73"/>
      <c r="BK153" s="71"/>
      <c r="BL153" s="72">
        <v>1</v>
      </c>
      <c r="BM153" s="72"/>
      <c r="BN153" s="167"/>
      <c r="BO153" s="71"/>
      <c r="BP153" s="79"/>
    </row>
    <row r="154" spans="1:68" s="69" customFormat="1" ht="38.25" x14ac:dyDescent="0.2">
      <c r="C154" s="70"/>
      <c r="D154" s="184"/>
      <c r="E154" s="167"/>
      <c r="F154" s="180"/>
      <c r="G154" s="71" t="s">
        <v>629</v>
      </c>
      <c r="H154" s="72" t="s">
        <v>635</v>
      </c>
      <c r="I154" s="73" t="s">
        <v>251</v>
      </c>
      <c r="J154" s="72"/>
      <c r="K154" s="73" t="s">
        <v>196</v>
      </c>
      <c r="L154" s="74">
        <v>535</v>
      </c>
      <c r="M154" s="75">
        <f t="shared" ref="M154" si="31">+SUM(T154,X154,AB154,AF154,AJ154,AN154,AR154,AV154,AZ154,BD154,BH154,BL154)</f>
        <v>535</v>
      </c>
      <c r="N154" s="76" t="s">
        <v>586</v>
      </c>
      <c r="O154" s="77">
        <v>44774</v>
      </c>
      <c r="P154" s="77">
        <v>44895</v>
      </c>
      <c r="Q154" s="72">
        <f>+SUM(U154,Y154,AC154,AG154,AK154,AO154,AS154,AW154,BA154,BE154,BI154,BM154)</f>
        <v>0</v>
      </c>
      <c r="R154" s="78">
        <f>IFERROR(Q154/M154,0)</f>
        <v>0</v>
      </c>
      <c r="S154" s="72">
        <f>Q154*L154</f>
        <v>0</v>
      </c>
      <c r="T154" s="72"/>
      <c r="U154" s="72"/>
      <c r="V154" s="90"/>
      <c r="W154" s="71"/>
      <c r="X154" s="72"/>
      <c r="Y154" s="72"/>
      <c r="Z154" s="73"/>
      <c r="AA154" s="71"/>
      <c r="AB154" s="72"/>
      <c r="AC154" s="72"/>
      <c r="AD154" s="73"/>
      <c r="AE154" s="71"/>
      <c r="AF154" s="72"/>
      <c r="AG154" s="72"/>
      <c r="AH154" s="73"/>
      <c r="AI154" s="71"/>
      <c r="AJ154" s="72">
        <v>50</v>
      </c>
      <c r="AK154" s="72"/>
      <c r="AL154" s="73"/>
      <c r="AM154" s="71"/>
      <c r="AN154" s="72">
        <v>50</v>
      </c>
      <c r="AO154" s="72"/>
      <c r="AP154" s="73"/>
      <c r="AQ154" s="71"/>
      <c r="AR154" s="72">
        <v>100</v>
      </c>
      <c r="AS154" s="72"/>
      <c r="AT154" s="73"/>
      <c r="AU154" s="71"/>
      <c r="AV154" s="72">
        <v>100</v>
      </c>
      <c r="AW154" s="72"/>
      <c r="AX154" s="73"/>
      <c r="AY154" s="71"/>
      <c r="AZ154" s="72">
        <v>135</v>
      </c>
      <c r="BA154" s="72"/>
      <c r="BB154" s="73"/>
      <c r="BC154" s="71"/>
      <c r="BD154" s="72">
        <v>50</v>
      </c>
      <c r="BE154" s="72"/>
      <c r="BF154" s="73"/>
      <c r="BG154" s="71"/>
      <c r="BH154" s="72">
        <v>50</v>
      </c>
      <c r="BI154" s="72"/>
      <c r="BJ154" s="73"/>
      <c r="BK154" s="71"/>
      <c r="BL154" s="72"/>
      <c r="BM154" s="72"/>
      <c r="BN154" s="167"/>
      <c r="BO154" s="71"/>
      <c r="BP154" s="79"/>
    </row>
    <row r="155" spans="1:68" ht="18.75" x14ac:dyDescent="0.2">
      <c r="C155" s="64"/>
      <c r="D155" s="178"/>
      <c r="E155" s="178"/>
      <c r="F155" s="178"/>
      <c r="G155" s="178"/>
      <c r="H155" s="178"/>
      <c r="I155" s="178"/>
      <c r="J155" s="80">
        <f>SUM(J152:J154)</f>
        <v>0</v>
      </c>
      <c r="K155" s="81"/>
      <c r="L155" s="82">
        <f>SUM(L152:L154)</f>
        <v>535</v>
      </c>
      <c r="M155" s="83"/>
      <c r="N155" s="84"/>
      <c r="O155" s="85"/>
      <c r="P155" s="85"/>
      <c r="Q155" s="83">
        <f>SUM(Q152:Q154)</f>
        <v>0</v>
      </c>
      <c r="R155" s="92">
        <f>SUM(R152:R154)</f>
        <v>0</v>
      </c>
      <c r="S155" s="83">
        <f>SUM(S152:S154)</f>
        <v>0</v>
      </c>
      <c r="T155" s="80"/>
      <c r="U155" s="80"/>
      <c r="V155" s="86"/>
      <c r="W155" s="87"/>
      <c r="X155" s="80"/>
      <c r="Y155" s="80"/>
      <c r="Z155" s="86"/>
      <c r="AA155" s="87"/>
      <c r="AB155" s="80"/>
      <c r="AC155" s="80"/>
      <c r="AD155" s="86"/>
      <c r="AE155" s="87"/>
      <c r="AF155" s="80"/>
      <c r="AG155" s="80"/>
      <c r="AH155" s="86"/>
      <c r="AI155" s="87"/>
      <c r="AJ155" s="80"/>
      <c r="AK155" s="80"/>
      <c r="AL155" s="86"/>
      <c r="AM155" s="87"/>
      <c r="AN155" s="80"/>
      <c r="AO155" s="80"/>
      <c r="AP155" s="86"/>
      <c r="AQ155" s="87"/>
      <c r="AR155" s="80"/>
      <c r="AS155" s="80"/>
      <c r="AT155" s="86"/>
      <c r="AU155" s="87"/>
      <c r="AV155" s="80"/>
      <c r="AW155" s="80"/>
      <c r="AX155" s="86"/>
      <c r="AY155" s="87"/>
      <c r="AZ155" s="80"/>
      <c r="BA155" s="80"/>
      <c r="BB155" s="80"/>
      <c r="BC155" s="80"/>
      <c r="BD155" s="80"/>
      <c r="BE155" s="80"/>
      <c r="BF155" s="86"/>
      <c r="BG155" s="87"/>
      <c r="BH155" s="80"/>
      <c r="BI155" s="80"/>
      <c r="BJ155" s="86"/>
      <c r="BK155" s="87"/>
      <c r="BL155" s="80"/>
      <c r="BM155" s="80">
        <f>SUM(BM152:BM154)</f>
        <v>0</v>
      </c>
      <c r="BN155" s="86"/>
      <c r="BO155" s="87"/>
      <c r="BP155" s="50"/>
    </row>
    <row r="156" spans="1:68" x14ac:dyDescent="0.2">
      <c r="B156" s="41"/>
      <c r="C156" s="49"/>
      <c r="D156" s="136"/>
      <c r="E156" s="34"/>
      <c r="F156" s="52"/>
      <c r="G156" s="142"/>
      <c r="H156" s="52"/>
      <c r="I156" s="52"/>
      <c r="J156" s="52"/>
      <c r="K156" s="52"/>
      <c r="L156" s="148"/>
      <c r="M156" s="52"/>
      <c r="N156" s="138"/>
      <c r="O156" s="120"/>
      <c r="P156" s="120"/>
      <c r="Q156" s="120"/>
      <c r="R156" s="120"/>
      <c r="S156" s="120"/>
      <c r="T156" s="121"/>
      <c r="U156" s="121"/>
      <c r="V156" s="121"/>
      <c r="W156" s="122"/>
      <c r="X156" s="121"/>
      <c r="Y156" s="121"/>
      <c r="Z156" s="121"/>
      <c r="AA156" s="122"/>
      <c r="AB156" s="121"/>
      <c r="AC156" s="121"/>
      <c r="AD156" s="121"/>
      <c r="AE156" s="122"/>
      <c r="AF156" s="121"/>
      <c r="AG156" s="121"/>
      <c r="AH156" s="121"/>
      <c r="AI156" s="122"/>
      <c r="AJ156" s="121">
        <f>1750-1215</f>
        <v>535</v>
      </c>
      <c r="AK156" s="121"/>
      <c r="AL156" s="121"/>
      <c r="AM156" s="122"/>
      <c r="AN156" s="121"/>
      <c r="AO156" s="121"/>
      <c r="AP156" s="121"/>
      <c r="AQ156" s="122"/>
      <c r="AR156" s="121"/>
      <c r="AS156" s="121"/>
      <c r="AT156" s="121"/>
      <c r="AU156" s="122"/>
      <c r="AV156" s="121"/>
      <c r="AW156" s="121"/>
      <c r="AX156" s="121"/>
      <c r="AY156" s="122"/>
      <c r="AZ156" s="121"/>
      <c r="BA156" s="121"/>
      <c r="BB156" s="121"/>
      <c r="BC156" s="122"/>
      <c r="BD156" s="123"/>
      <c r="BE156" s="121"/>
      <c r="BF156" s="121"/>
      <c r="BG156" s="122"/>
      <c r="BH156" s="121"/>
      <c r="BI156" s="121"/>
      <c r="BJ156" s="121"/>
      <c r="BK156" s="122"/>
      <c r="BL156" s="121"/>
      <c r="BM156" s="121"/>
      <c r="BN156" s="121"/>
      <c r="BO156" s="122"/>
      <c r="BP156" s="48"/>
    </row>
    <row r="157" spans="1:68" x14ac:dyDescent="0.2">
      <c r="B157" s="112"/>
      <c r="C157" s="49"/>
      <c r="D157" s="136"/>
      <c r="E157" s="34"/>
      <c r="F157" s="52"/>
      <c r="G157" s="142"/>
      <c r="H157" s="52"/>
      <c r="I157" s="52"/>
      <c r="J157" s="52"/>
      <c r="K157" s="52"/>
      <c r="L157" s="148"/>
      <c r="M157" s="52"/>
      <c r="N157" s="138"/>
      <c r="O157" s="120"/>
      <c r="P157" s="120"/>
      <c r="Q157" s="120"/>
      <c r="R157" s="120"/>
      <c r="S157" s="120"/>
      <c r="T157" s="121"/>
      <c r="U157" s="121"/>
      <c r="V157" s="121"/>
      <c r="W157" s="124"/>
      <c r="X157" s="121"/>
      <c r="Y157" s="121"/>
      <c r="Z157" s="121"/>
      <c r="AA157" s="124"/>
      <c r="AB157" s="121"/>
      <c r="AC157" s="121"/>
      <c r="AD157" s="121"/>
      <c r="AE157" s="124"/>
      <c r="AF157" s="121"/>
      <c r="AG157" s="121"/>
      <c r="AH157" s="121"/>
      <c r="AI157" s="124"/>
      <c r="AJ157" s="121"/>
      <c r="AK157" s="121"/>
      <c r="AL157" s="121"/>
      <c r="AM157" s="124"/>
      <c r="AN157" s="121"/>
      <c r="AO157" s="121"/>
      <c r="AP157" s="121"/>
      <c r="AQ157" s="124"/>
      <c r="AR157" s="121"/>
      <c r="AS157" s="121"/>
      <c r="AT157" s="121"/>
      <c r="AU157" s="124"/>
      <c r="AV157" s="121"/>
      <c r="AW157" s="121"/>
      <c r="AX157" s="121"/>
      <c r="AY157" s="124"/>
      <c r="AZ157" s="121"/>
      <c r="BA157" s="121"/>
      <c r="BB157" s="121"/>
      <c r="BC157" s="124"/>
      <c r="BD157" s="125"/>
      <c r="BE157" s="121"/>
      <c r="BF157" s="121"/>
      <c r="BG157" s="124"/>
      <c r="BH157" s="121"/>
      <c r="BI157" s="121"/>
      <c r="BJ157" s="121"/>
      <c r="BK157" s="124"/>
      <c r="BL157" s="121"/>
      <c r="BM157" s="121"/>
      <c r="BN157" s="121"/>
      <c r="BO157" s="124"/>
      <c r="BP157" s="126"/>
    </row>
    <row r="158" spans="1:68" ht="12.75" x14ac:dyDescent="0.2">
      <c r="A158" s="149" t="s">
        <v>518</v>
      </c>
      <c r="B158" s="51"/>
      <c r="C158" s="47"/>
      <c r="D158" s="163" t="s">
        <v>462</v>
      </c>
      <c r="E158" s="163"/>
      <c r="F158" s="163"/>
      <c r="G158" s="164" t="s">
        <v>13</v>
      </c>
      <c r="H158" s="164"/>
      <c r="I158" s="164"/>
      <c r="J158" s="164"/>
      <c r="K158" s="164"/>
      <c r="L158" s="164"/>
      <c r="M158" s="164"/>
      <c r="N158" s="164"/>
      <c r="O158" s="164"/>
      <c r="P158" s="164"/>
      <c r="Q158" s="108"/>
      <c r="R158" s="50"/>
      <c r="S158" s="50"/>
      <c r="T158" s="50"/>
      <c r="U158" s="50"/>
      <c r="V158" s="50"/>
      <c r="W158" s="47"/>
      <c r="X158" s="50"/>
      <c r="Y158" s="50"/>
      <c r="Z158" s="50"/>
      <c r="AA158" s="47"/>
      <c r="AB158" s="50"/>
      <c r="AC158" s="50"/>
      <c r="AD158" s="50"/>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2"/>
      <c r="BE158" s="47"/>
      <c r="BF158" s="47"/>
      <c r="BG158" s="47"/>
      <c r="BH158" s="47"/>
      <c r="BI158" s="47"/>
      <c r="BJ158" s="47"/>
      <c r="BK158" s="47"/>
      <c r="BL158" s="47"/>
      <c r="BM158" s="47"/>
      <c r="BN158" s="47"/>
      <c r="BO158" s="47"/>
      <c r="BP158" s="57"/>
    </row>
    <row r="159" spans="1:68" ht="12.75" x14ac:dyDescent="0.2">
      <c r="C159" s="49"/>
      <c r="D159" s="163" t="s">
        <v>464</v>
      </c>
      <c r="E159" s="163"/>
      <c r="F159" s="163"/>
      <c r="G159" s="164" t="str">
        <f>VLOOKUP(G158,LISTAS!$H$3:$I$10,2,FALSE)</f>
        <v>Proyecto 7601 - Ampliar la cobertura para el fortalecimiento del programa de formación hacia la integralidad del patrimonio con criterios de calidad, interseccionalidad, enfoque poblacional, aportando al cierre de brechas durante el ciclo de formación</v>
      </c>
      <c r="H159" s="164"/>
      <c r="I159" s="164"/>
      <c r="J159" s="164"/>
      <c r="K159" s="164"/>
      <c r="L159" s="164"/>
      <c r="M159" s="164"/>
      <c r="N159" s="164"/>
      <c r="O159" s="164"/>
      <c r="P159" s="164"/>
      <c r="Q159" s="62"/>
      <c r="R159" s="52"/>
      <c r="S159" s="52"/>
      <c r="T159" s="52"/>
      <c r="U159" s="52"/>
      <c r="V159" s="52"/>
      <c r="W159" s="47"/>
      <c r="X159" s="52"/>
      <c r="Y159" s="52"/>
      <c r="Z159" s="52"/>
      <c r="AA159" s="47"/>
      <c r="AB159" s="52"/>
      <c r="AC159" s="52"/>
      <c r="AD159" s="52"/>
      <c r="AE159" s="47"/>
      <c r="AF159" s="58"/>
      <c r="AG159" s="58"/>
      <c r="AH159" s="58"/>
      <c r="AI159" s="47"/>
      <c r="AJ159" s="58"/>
      <c r="AK159" s="58"/>
      <c r="AL159" s="58"/>
      <c r="AM159" s="47"/>
      <c r="AN159" s="58"/>
      <c r="AO159" s="58"/>
      <c r="AP159" s="58"/>
      <c r="AQ159" s="58"/>
      <c r="AR159" s="58"/>
      <c r="AS159" s="58"/>
      <c r="AT159" s="58"/>
      <c r="AU159" s="58"/>
      <c r="AV159" s="58"/>
      <c r="AW159" s="58"/>
      <c r="AX159" s="58"/>
      <c r="AY159" s="58"/>
      <c r="AZ159" s="58"/>
      <c r="BA159" s="58"/>
      <c r="BB159" s="58"/>
      <c r="BC159" s="58"/>
      <c r="BD159" s="59"/>
      <c r="BE159" s="58"/>
      <c r="BF159" s="58"/>
      <c r="BG159" s="58"/>
      <c r="BH159" s="58"/>
      <c r="BI159" s="58"/>
      <c r="BJ159" s="58"/>
      <c r="BK159" s="58"/>
      <c r="BL159" s="58"/>
      <c r="BM159" s="58"/>
      <c r="BN159" s="58"/>
      <c r="BO159" s="58"/>
    </row>
    <row r="160" spans="1:68" ht="12.75" x14ac:dyDescent="0.2">
      <c r="C160" s="49"/>
      <c r="D160" s="163" t="s">
        <v>468</v>
      </c>
      <c r="E160" s="163"/>
      <c r="F160" s="163"/>
      <c r="G160" s="160" t="s">
        <v>144</v>
      </c>
      <c r="H160" s="160"/>
      <c r="I160" s="160"/>
      <c r="J160" s="160"/>
      <c r="K160" s="160"/>
      <c r="L160" s="160"/>
      <c r="M160" s="160"/>
      <c r="N160" s="160"/>
      <c r="O160" s="160"/>
      <c r="P160" s="160"/>
      <c r="Q160" s="62"/>
      <c r="R160" s="52"/>
      <c r="S160" s="52"/>
      <c r="T160" s="52"/>
      <c r="U160" s="52"/>
      <c r="V160" s="52"/>
      <c r="W160" s="47"/>
      <c r="X160" s="52"/>
      <c r="Y160" s="52"/>
      <c r="Z160" s="52"/>
      <c r="AA160" s="47"/>
      <c r="AB160" s="52"/>
      <c r="AC160" s="52"/>
      <c r="AD160" s="52"/>
      <c r="AE160" s="47"/>
      <c r="AF160" s="52"/>
      <c r="AG160" s="52"/>
      <c r="AH160" s="52"/>
      <c r="AI160" s="47"/>
      <c r="AJ160" s="52"/>
      <c r="AK160" s="52"/>
      <c r="AL160" s="52"/>
      <c r="AM160" s="47"/>
      <c r="AN160" s="52"/>
      <c r="AO160" s="52"/>
      <c r="AP160" s="52"/>
      <c r="AQ160" s="52"/>
      <c r="AR160" s="52"/>
      <c r="AS160" s="52"/>
      <c r="AT160" s="52"/>
      <c r="AU160" s="52"/>
      <c r="AV160" s="52"/>
      <c r="AW160" s="52"/>
      <c r="AX160" s="52"/>
      <c r="AY160" s="52"/>
      <c r="AZ160" s="52"/>
      <c r="BA160" s="52"/>
      <c r="BB160" s="52"/>
      <c r="BC160" s="52"/>
      <c r="BD160" s="60"/>
      <c r="BE160" s="52"/>
      <c r="BF160" s="52"/>
      <c r="BG160" s="52"/>
      <c r="BH160" s="52"/>
      <c r="BI160" s="52"/>
      <c r="BJ160" s="52"/>
      <c r="BK160" s="52"/>
      <c r="BL160" s="52"/>
      <c r="BM160" s="52"/>
      <c r="BN160" s="52"/>
      <c r="BO160" s="52"/>
      <c r="BP160" s="50"/>
    </row>
    <row r="161" spans="2:68" ht="12.75" x14ac:dyDescent="0.2">
      <c r="C161" s="49"/>
      <c r="D161" s="163" t="s">
        <v>506</v>
      </c>
      <c r="E161" s="163"/>
      <c r="F161" s="163"/>
      <c r="G161" s="164" t="s">
        <v>201</v>
      </c>
      <c r="H161" s="164"/>
      <c r="I161" s="164"/>
      <c r="J161" s="164"/>
      <c r="K161" s="164"/>
      <c r="L161" s="164"/>
      <c r="M161" s="164"/>
      <c r="N161" s="164"/>
      <c r="O161" s="164"/>
      <c r="P161" s="164"/>
      <c r="Q161" s="62"/>
      <c r="R161" s="62"/>
      <c r="S161" s="62"/>
      <c r="T161" s="62"/>
      <c r="U161" s="62"/>
      <c r="V161" s="62"/>
      <c r="W161" s="61"/>
      <c r="X161" s="62"/>
      <c r="Y161" s="62"/>
      <c r="Z161" s="62"/>
      <c r="AA161" s="61"/>
      <c r="AB161" s="62"/>
      <c r="AC161" s="62"/>
      <c r="AD161" s="62"/>
      <c r="AE161" s="61"/>
      <c r="AF161" s="62"/>
      <c r="AG161" s="62"/>
      <c r="AH161" s="62"/>
      <c r="AI161" s="61"/>
      <c r="AJ161" s="62"/>
      <c r="AK161" s="62"/>
      <c r="AL161" s="62"/>
      <c r="AM161" s="61"/>
      <c r="AN161" s="62"/>
      <c r="AO161" s="62"/>
      <c r="AP161" s="62"/>
      <c r="AQ161" s="62"/>
      <c r="AR161" s="62"/>
      <c r="AS161" s="62"/>
      <c r="AT161" s="62"/>
      <c r="AU161" s="62"/>
      <c r="AV161" s="62"/>
      <c r="AW161" s="62"/>
      <c r="AX161" s="62"/>
      <c r="AY161" s="62"/>
      <c r="AZ161" s="62"/>
      <c r="BA161" s="62"/>
      <c r="BB161" s="62"/>
      <c r="BC161" s="62"/>
      <c r="BD161" s="63"/>
      <c r="BE161" s="62"/>
      <c r="BF161" s="62"/>
      <c r="BG161" s="62"/>
      <c r="BH161" s="62"/>
      <c r="BI161" s="62"/>
      <c r="BJ161" s="62"/>
      <c r="BK161" s="62"/>
      <c r="BL161" s="62"/>
      <c r="BM161" s="62"/>
      <c r="BN161" s="62"/>
      <c r="BO161" s="62"/>
      <c r="BP161" s="50"/>
    </row>
    <row r="162" spans="2:68" ht="12.75" x14ac:dyDescent="0.2">
      <c r="B162" s="51"/>
      <c r="C162" s="64"/>
      <c r="D162" s="165" t="s">
        <v>471</v>
      </c>
      <c r="E162" s="161" t="s">
        <v>472</v>
      </c>
      <c r="F162" s="161" t="s">
        <v>473</v>
      </c>
      <c r="G162" s="166" t="s">
        <v>474</v>
      </c>
      <c r="H162" s="161" t="s">
        <v>507</v>
      </c>
      <c r="I162" s="161" t="s">
        <v>183</v>
      </c>
      <c r="J162" s="161" t="s">
        <v>477</v>
      </c>
      <c r="K162" s="161" t="s">
        <v>508</v>
      </c>
      <c r="L162" s="162" t="s">
        <v>479</v>
      </c>
      <c r="M162" s="161" t="s">
        <v>480</v>
      </c>
      <c r="N162" s="182" t="s">
        <v>481</v>
      </c>
      <c r="O162" s="185" t="s">
        <v>482</v>
      </c>
      <c r="P162" s="185"/>
      <c r="Q162" s="161" t="s">
        <v>483</v>
      </c>
      <c r="R162" s="161"/>
      <c r="S162" s="161"/>
      <c r="T162" s="161" t="s">
        <v>484</v>
      </c>
      <c r="U162" s="161"/>
      <c r="V162" s="161"/>
      <c r="W162" s="161"/>
      <c r="X162" s="161" t="s">
        <v>485</v>
      </c>
      <c r="Y162" s="161"/>
      <c r="Z162" s="161"/>
      <c r="AA162" s="161"/>
      <c r="AB162" s="161" t="s">
        <v>486</v>
      </c>
      <c r="AC162" s="161"/>
      <c r="AD162" s="161"/>
      <c r="AE162" s="161"/>
      <c r="AF162" s="161" t="s">
        <v>487</v>
      </c>
      <c r="AG162" s="161"/>
      <c r="AH162" s="161"/>
      <c r="AI162" s="161"/>
      <c r="AJ162" s="161" t="s">
        <v>488</v>
      </c>
      <c r="AK162" s="161"/>
      <c r="AL162" s="161"/>
      <c r="AM162" s="161"/>
      <c r="AN162" s="161" t="s">
        <v>489</v>
      </c>
      <c r="AO162" s="161"/>
      <c r="AP162" s="161"/>
      <c r="AQ162" s="161"/>
      <c r="AR162" s="161" t="s">
        <v>490</v>
      </c>
      <c r="AS162" s="161"/>
      <c r="AT162" s="161"/>
      <c r="AU162" s="161"/>
      <c r="AV162" s="161" t="s">
        <v>491</v>
      </c>
      <c r="AW162" s="161"/>
      <c r="AX162" s="161"/>
      <c r="AY162" s="161"/>
      <c r="AZ162" s="161" t="s">
        <v>492</v>
      </c>
      <c r="BA162" s="161"/>
      <c r="BB162" s="161"/>
      <c r="BC162" s="161"/>
      <c r="BD162" s="161" t="s">
        <v>493</v>
      </c>
      <c r="BE162" s="161"/>
      <c r="BF162" s="161"/>
      <c r="BG162" s="161"/>
      <c r="BH162" s="161" t="s">
        <v>494</v>
      </c>
      <c r="BI162" s="161"/>
      <c r="BJ162" s="161"/>
      <c r="BK162" s="161"/>
      <c r="BL162" s="161" t="s">
        <v>495</v>
      </c>
      <c r="BM162" s="161"/>
      <c r="BN162" s="161"/>
      <c r="BO162" s="161"/>
      <c r="BP162" s="57"/>
    </row>
    <row r="163" spans="2:68" ht="25.5" x14ac:dyDescent="0.2">
      <c r="B163" s="51"/>
      <c r="C163" s="64"/>
      <c r="D163" s="165"/>
      <c r="E163" s="161"/>
      <c r="F163" s="161"/>
      <c r="G163" s="166"/>
      <c r="H163" s="161"/>
      <c r="I163" s="161"/>
      <c r="J163" s="161"/>
      <c r="K163" s="161"/>
      <c r="L163" s="162"/>
      <c r="M163" s="161"/>
      <c r="N163" s="182"/>
      <c r="O163" s="66" t="s">
        <v>496</v>
      </c>
      <c r="P163" s="67" t="s">
        <v>497</v>
      </c>
      <c r="Q163" s="67" t="s">
        <v>498</v>
      </c>
      <c r="R163" s="67" t="s">
        <v>499</v>
      </c>
      <c r="S163" s="67" t="s">
        <v>500</v>
      </c>
      <c r="T163" s="67" t="s">
        <v>501</v>
      </c>
      <c r="U163" s="67" t="s">
        <v>502</v>
      </c>
      <c r="V163" s="67" t="s">
        <v>503</v>
      </c>
      <c r="W163" s="67" t="s">
        <v>504</v>
      </c>
      <c r="X163" s="67" t="s">
        <v>501</v>
      </c>
      <c r="Y163" s="67" t="s">
        <v>502</v>
      </c>
      <c r="Z163" s="67" t="s">
        <v>503</v>
      </c>
      <c r="AA163" s="67" t="s">
        <v>504</v>
      </c>
      <c r="AB163" s="67" t="s">
        <v>501</v>
      </c>
      <c r="AC163" s="67" t="s">
        <v>502</v>
      </c>
      <c r="AD163" s="67" t="s">
        <v>503</v>
      </c>
      <c r="AE163" s="67" t="s">
        <v>504</v>
      </c>
      <c r="AF163" s="67" t="s">
        <v>501</v>
      </c>
      <c r="AG163" s="67" t="s">
        <v>502</v>
      </c>
      <c r="AH163" s="67" t="s">
        <v>503</v>
      </c>
      <c r="AI163" s="67" t="s">
        <v>504</v>
      </c>
      <c r="AJ163" s="67" t="s">
        <v>501</v>
      </c>
      <c r="AK163" s="67" t="s">
        <v>502</v>
      </c>
      <c r="AL163" s="67" t="s">
        <v>503</v>
      </c>
      <c r="AM163" s="67" t="s">
        <v>504</v>
      </c>
      <c r="AN163" s="67" t="s">
        <v>501</v>
      </c>
      <c r="AO163" s="67" t="s">
        <v>502</v>
      </c>
      <c r="AP163" s="67" t="s">
        <v>503</v>
      </c>
      <c r="AQ163" s="67" t="s">
        <v>504</v>
      </c>
      <c r="AR163" s="67" t="s">
        <v>501</v>
      </c>
      <c r="AS163" s="67" t="s">
        <v>502</v>
      </c>
      <c r="AT163" s="67" t="s">
        <v>503</v>
      </c>
      <c r="AU163" s="67" t="s">
        <v>504</v>
      </c>
      <c r="AV163" s="67" t="s">
        <v>501</v>
      </c>
      <c r="AW163" s="67" t="s">
        <v>502</v>
      </c>
      <c r="AX163" s="67" t="s">
        <v>503</v>
      </c>
      <c r="AY163" s="67" t="s">
        <v>504</v>
      </c>
      <c r="AZ163" s="67" t="s">
        <v>501</v>
      </c>
      <c r="BA163" s="67" t="s">
        <v>502</v>
      </c>
      <c r="BB163" s="67" t="s">
        <v>503</v>
      </c>
      <c r="BC163" s="67" t="s">
        <v>504</v>
      </c>
      <c r="BD163" s="67" t="s">
        <v>501</v>
      </c>
      <c r="BE163" s="67" t="s">
        <v>502</v>
      </c>
      <c r="BF163" s="67" t="s">
        <v>503</v>
      </c>
      <c r="BG163" s="67" t="s">
        <v>504</v>
      </c>
      <c r="BH163" s="67" t="s">
        <v>501</v>
      </c>
      <c r="BI163" s="67" t="s">
        <v>502</v>
      </c>
      <c r="BJ163" s="67" t="s">
        <v>503</v>
      </c>
      <c r="BK163" s="67" t="s">
        <v>504</v>
      </c>
      <c r="BL163" s="67" t="s">
        <v>501</v>
      </c>
      <c r="BM163" s="67" t="s">
        <v>502</v>
      </c>
      <c r="BN163" s="67" t="s">
        <v>503</v>
      </c>
      <c r="BO163" s="67" t="s">
        <v>504</v>
      </c>
      <c r="BP163" s="57"/>
    </row>
    <row r="164" spans="2:68" s="69" customFormat="1" ht="38.25" x14ac:dyDescent="0.2">
      <c r="B164" s="88"/>
      <c r="C164" s="70"/>
      <c r="D164" s="184" t="s">
        <v>150</v>
      </c>
      <c r="E164" s="167">
        <v>1</v>
      </c>
      <c r="F164" s="180" t="s">
        <v>630</v>
      </c>
      <c r="G164" s="71" t="s">
        <v>631</v>
      </c>
      <c r="H164" s="72" t="s">
        <v>720</v>
      </c>
      <c r="I164" s="73" t="s">
        <v>232</v>
      </c>
      <c r="J164" s="73"/>
      <c r="K164" s="73"/>
      <c r="L164" s="74"/>
      <c r="M164" s="75">
        <f t="shared" ref="M164:M167" si="32">+SUM(T164,X164,AB164,AF164,AJ164,AN164,AR164,AV164,AZ164,BD164,BH164,BL164)</f>
        <v>1</v>
      </c>
      <c r="N164" s="76" t="s">
        <v>586</v>
      </c>
      <c r="O164" s="77">
        <v>44593</v>
      </c>
      <c r="P164" s="77">
        <v>44651</v>
      </c>
      <c r="Q164" s="72">
        <f>+SUM(U164,Y164,AC164,AG164,AK164,AO164,AS164,AW164,BA164,BE164,BI164,BM164)</f>
        <v>0</v>
      </c>
      <c r="R164" s="78">
        <f>IFERROR(Q164/M164,0)</f>
        <v>0</v>
      </c>
      <c r="S164" s="72">
        <f>Q164*L164</f>
        <v>0</v>
      </c>
      <c r="T164" s="72"/>
      <c r="U164" s="72"/>
      <c r="V164" s="167"/>
      <c r="W164" s="72"/>
      <c r="X164" s="72"/>
      <c r="Y164" s="72"/>
      <c r="Z164" s="167"/>
      <c r="AA164" s="72"/>
      <c r="AB164" s="72">
        <v>1</v>
      </c>
      <c r="AC164" s="72"/>
      <c r="AD164" s="167"/>
      <c r="AE164" s="72"/>
      <c r="AF164" s="72"/>
      <c r="AG164" s="72"/>
      <c r="AH164" s="167"/>
      <c r="AI164" s="72"/>
      <c r="AJ164" s="72"/>
      <c r="AK164" s="72"/>
      <c r="AL164" s="167"/>
      <c r="AM164" s="72"/>
      <c r="AN164" s="72"/>
      <c r="AO164" s="72"/>
      <c r="AP164" s="167"/>
      <c r="AQ164" s="72"/>
      <c r="AR164" s="72"/>
      <c r="AS164" s="72"/>
      <c r="AT164" s="167"/>
      <c r="AU164" s="72"/>
      <c r="AV164" s="72"/>
      <c r="AW164" s="72"/>
      <c r="AX164" s="167"/>
      <c r="AY164" s="72"/>
      <c r="AZ164" s="72"/>
      <c r="BA164" s="72"/>
      <c r="BB164" s="167"/>
      <c r="BC164" s="72"/>
      <c r="BD164" s="72"/>
      <c r="BE164" s="72"/>
      <c r="BF164" s="167"/>
      <c r="BG164" s="72"/>
      <c r="BH164" s="72"/>
      <c r="BI164" s="72"/>
      <c r="BJ164" s="167"/>
      <c r="BK164" s="72"/>
      <c r="BL164" s="72"/>
      <c r="BM164" s="72"/>
      <c r="BN164" s="167"/>
      <c r="BO164" s="72"/>
      <c r="BP164" s="89"/>
    </row>
    <row r="165" spans="2:68" s="69" customFormat="1" ht="38.25" x14ac:dyDescent="0.2">
      <c r="C165" s="70"/>
      <c r="D165" s="184"/>
      <c r="E165" s="167"/>
      <c r="F165" s="180"/>
      <c r="G165" s="71" t="s">
        <v>634</v>
      </c>
      <c r="H165" s="72" t="s">
        <v>721</v>
      </c>
      <c r="I165" s="73" t="s">
        <v>205</v>
      </c>
      <c r="J165" s="73"/>
      <c r="K165" s="72"/>
      <c r="L165" s="74"/>
      <c r="M165" s="75">
        <f t="shared" si="32"/>
        <v>1</v>
      </c>
      <c r="N165" s="76" t="s">
        <v>586</v>
      </c>
      <c r="O165" s="77">
        <v>44621</v>
      </c>
      <c r="P165" s="77">
        <v>44834</v>
      </c>
      <c r="Q165" s="72">
        <f>+SUM(U165,Y165,AC165,AG165,AK165,AO165,AS165,AW165,BA165,BE165,BI165,BM165)</f>
        <v>0</v>
      </c>
      <c r="R165" s="78">
        <f>IFERROR(Q165/M165,0)</f>
        <v>0</v>
      </c>
      <c r="S165" s="72">
        <f>Q165*L165</f>
        <v>0</v>
      </c>
      <c r="T165" s="72"/>
      <c r="U165" s="72"/>
      <c r="V165" s="183"/>
      <c r="W165" s="71"/>
      <c r="X165" s="72"/>
      <c r="Y165" s="72"/>
      <c r="Z165" s="167"/>
      <c r="AA165" s="71"/>
      <c r="AB165" s="72"/>
      <c r="AC165" s="72"/>
      <c r="AD165" s="167"/>
      <c r="AE165" s="71"/>
      <c r="AF165" s="72"/>
      <c r="AG165" s="72"/>
      <c r="AH165" s="167"/>
      <c r="AI165" s="71"/>
      <c r="AJ165" s="72"/>
      <c r="AK165" s="72"/>
      <c r="AL165" s="167"/>
      <c r="AM165" s="71"/>
      <c r="AN165" s="72"/>
      <c r="AO165" s="72"/>
      <c r="AP165" s="167"/>
      <c r="AQ165" s="71"/>
      <c r="AR165" s="72"/>
      <c r="AS165" s="72"/>
      <c r="AT165" s="167"/>
      <c r="AU165" s="71"/>
      <c r="AV165" s="72"/>
      <c r="AW165" s="72"/>
      <c r="AX165" s="167"/>
      <c r="AY165" s="71"/>
      <c r="AZ165" s="72">
        <v>1</v>
      </c>
      <c r="BA165" s="72"/>
      <c r="BB165" s="167"/>
      <c r="BC165" s="71"/>
      <c r="BD165" s="72"/>
      <c r="BE165" s="72"/>
      <c r="BF165" s="167"/>
      <c r="BG165" s="71"/>
      <c r="BH165" s="72"/>
      <c r="BI165" s="72"/>
      <c r="BJ165" s="167"/>
      <c r="BK165" s="71"/>
      <c r="BL165" s="72"/>
      <c r="BM165" s="72"/>
      <c r="BN165" s="167"/>
      <c r="BO165" s="71"/>
      <c r="BP165" s="79"/>
    </row>
    <row r="166" spans="2:68" s="69" customFormat="1" ht="25.5" x14ac:dyDescent="0.2">
      <c r="C166" s="70"/>
      <c r="D166" s="184"/>
      <c r="E166" s="167"/>
      <c r="F166" s="180"/>
      <c r="G166" s="71" t="s">
        <v>573</v>
      </c>
      <c r="H166" s="72" t="s">
        <v>632</v>
      </c>
      <c r="I166" s="73"/>
      <c r="J166" s="73"/>
      <c r="K166" s="72"/>
      <c r="L166" s="74"/>
      <c r="M166" s="75">
        <f t="shared" si="32"/>
        <v>3</v>
      </c>
      <c r="N166" s="76" t="s">
        <v>586</v>
      </c>
      <c r="O166" s="77">
        <v>44743</v>
      </c>
      <c r="P166" s="77">
        <v>44834</v>
      </c>
      <c r="Q166" s="72">
        <f>+SUM(U166,Y166,AC166,AG166,AK166,AO166,AS166,AW166,BA166,BE166,BI166,BM166)</f>
        <v>0</v>
      </c>
      <c r="R166" s="78">
        <f>IFERROR(Q166/M166,0)</f>
        <v>0</v>
      </c>
      <c r="S166" s="72">
        <f>Q166*L166</f>
        <v>0</v>
      </c>
      <c r="T166" s="72"/>
      <c r="U166" s="72"/>
      <c r="V166" s="183"/>
      <c r="W166" s="71"/>
      <c r="X166" s="72"/>
      <c r="Y166" s="72"/>
      <c r="Z166" s="167"/>
      <c r="AA166" s="71"/>
      <c r="AB166" s="72"/>
      <c r="AC166" s="72"/>
      <c r="AD166" s="167"/>
      <c r="AE166" s="71"/>
      <c r="AF166" s="72"/>
      <c r="AG166" s="72"/>
      <c r="AH166" s="167"/>
      <c r="AI166" s="71"/>
      <c r="AJ166" s="72"/>
      <c r="AK166" s="72"/>
      <c r="AL166" s="167"/>
      <c r="AM166" s="71"/>
      <c r="AN166" s="72"/>
      <c r="AO166" s="72"/>
      <c r="AP166" s="167"/>
      <c r="AQ166" s="71"/>
      <c r="AR166" s="72">
        <v>1</v>
      </c>
      <c r="AS166" s="72"/>
      <c r="AT166" s="167"/>
      <c r="AU166" s="71"/>
      <c r="AV166" s="72">
        <v>1</v>
      </c>
      <c r="AW166" s="72"/>
      <c r="AX166" s="167"/>
      <c r="AY166" s="71"/>
      <c r="AZ166" s="72">
        <v>1</v>
      </c>
      <c r="BA166" s="72"/>
      <c r="BB166" s="167"/>
      <c r="BC166" s="71"/>
      <c r="BD166" s="72"/>
      <c r="BE166" s="72"/>
      <c r="BF166" s="167"/>
      <c r="BG166" s="71"/>
      <c r="BH166" s="72"/>
      <c r="BI166" s="72"/>
      <c r="BJ166" s="167"/>
      <c r="BK166" s="71"/>
      <c r="BL166" s="72"/>
      <c r="BM166" s="72"/>
      <c r="BN166" s="167"/>
      <c r="BO166" s="71"/>
      <c r="BP166" s="79"/>
    </row>
    <row r="167" spans="2:68" s="69" customFormat="1" ht="51" x14ac:dyDescent="0.2">
      <c r="C167" s="70"/>
      <c r="D167" s="184"/>
      <c r="E167" s="167"/>
      <c r="F167" s="180"/>
      <c r="G167" s="71" t="s">
        <v>633</v>
      </c>
      <c r="H167" s="72" t="s">
        <v>722</v>
      </c>
      <c r="I167" s="73" t="s">
        <v>251</v>
      </c>
      <c r="J167" s="73"/>
      <c r="K167" s="72" t="s">
        <v>204</v>
      </c>
      <c r="L167" s="74">
        <v>50</v>
      </c>
      <c r="M167" s="75">
        <f t="shared" si="32"/>
        <v>50</v>
      </c>
      <c r="N167" s="76" t="s">
        <v>586</v>
      </c>
      <c r="O167" s="77">
        <v>44287</v>
      </c>
      <c r="P167" s="77">
        <v>44804</v>
      </c>
      <c r="Q167" s="72">
        <f>+SUM(U167,Y167,AC167,AG167,AK167,AO167,AS167,AW167,BA167,BE167,BI167,BM167)</f>
        <v>0</v>
      </c>
      <c r="R167" s="78">
        <f>IFERROR(Q167/M167,0)</f>
        <v>0</v>
      </c>
      <c r="S167" s="72">
        <f>Q167*L167</f>
        <v>0</v>
      </c>
      <c r="T167" s="72"/>
      <c r="U167" s="72"/>
      <c r="V167" s="183"/>
      <c r="W167" s="71"/>
      <c r="X167" s="72"/>
      <c r="Y167" s="72"/>
      <c r="Z167" s="167"/>
      <c r="AA167" s="71"/>
      <c r="AB167" s="72"/>
      <c r="AC167" s="72"/>
      <c r="AD167" s="167"/>
      <c r="AE167" s="71"/>
      <c r="AF167" s="72"/>
      <c r="AG167" s="72"/>
      <c r="AH167" s="167"/>
      <c r="AI167" s="71"/>
      <c r="AJ167" s="72"/>
      <c r="AK167" s="72"/>
      <c r="AL167" s="167"/>
      <c r="AM167" s="71"/>
      <c r="AN167" s="72"/>
      <c r="AO167" s="72"/>
      <c r="AP167" s="167"/>
      <c r="AQ167" s="71"/>
      <c r="AR167" s="72"/>
      <c r="AS167" s="72"/>
      <c r="AT167" s="167"/>
      <c r="AU167" s="71"/>
      <c r="AV167" s="72">
        <v>25</v>
      </c>
      <c r="AW167" s="72"/>
      <c r="AX167" s="167"/>
      <c r="AY167" s="71"/>
      <c r="AZ167" s="72"/>
      <c r="BA167" s="72"/>
      <c r="BB167" s="167"/>
      <c r="BC167" s="71"/>
      <c r="BD167" s="72"/>
      <c r="BE167" s="72"/>
      <c r="BF167" s="167"/>
      <c r="BG167" s="71"/>
      <c r="BH167" s="72">
        <v>25</v>
      </c>
      <c r="BI167" s="72"/>
      <c r="BJ167" s="167"/>
      <c r="BK167" s="71"/>
      <c r="BL167" s="72"/>
      <c r="BM167" s="72"/>
      <c r="BN167" s="167"/>
      <c r="BO167" s="71"/>
      <c r="BP167" s="79"/>
    </row>
    <row r="168" spans="2:68" ht="18.75" x14ac:dyDescent="0.2">
      <c r="C168" s="64"/>
      <c r="D168" s="178"/>
      <c r="E168" s="178"/>
      <c r="F168" s="178"/>
      <c r="G168" s="178"/>
      <c r="H168" s="178"/>
      <c r="I168" s="178"/>
      <c r="J168" s="80">
        <f>SUM(J164:J167)</f>
        <v>0</v>
      </c>
      <c r="K168" s="81"/>
      <c r="L168" s="82">
        <f>SUM(L164:L167)</f>
        <v>50</v>
      </c>
      <c r="M168" s="83"/>
      <c r="N168" s="84"/>
      <c r="O168" s="85"/>
      <c r="P168" s="85"/>
      <c r="Q168" s="83">
        <f>SUM(Q164:Q167)</f>
        <v>0</v>
      </c>
      <c r="R168" s="92">
        <f>SUM(R164:R167)</f>
        <v>0</v>
      </c>
      <c r="S168" s="83">
        <f>SUM(S164:S167)</f>
        <v>0</v>
      </c>
      <c r="T168" s="80">
        <f>SUM(T164:T167)</f>
        <v>0</v>
      </c>
      <c r="U168" s="80">
        <f>SUM(U164:U167)</f>
        <v>0</v>
      </c>
      <c r="V168" s="86"/>
      <c r="W168" s="87"/>
      <c r="X168" s="80">
        <f>SUM(X164:X167)</f>
        <v>0</v>
      </c>
      <c r="Y168" s="80">
        <f>SUM(Y164:Y167)</f>
        <v>0</v>
      </c>
      <c r="Z168" s="86"/>
      <c r="AA168" s="87"/>
      <c r="AB168" s="80">
        <f>SUM(AB164:AB167)</f>
        <v>1</v>
      </c>
      <c r="AC168" s="80">
        <f>SUM(AC164:AC167)</f>
        <v>0</v>
      </c>
      <c r="AD168" s="86"/>
      <c r="AE168" s="87"/>
      <c r="AF168" s="80">
        <f>SUM(AF164:AF167)</f>
        <v>0</v>
      </c>
      <c r="AG168" s="80">
        <f>SUM(AG164:AG167)</f>
        <v>0</v>
      </c>
      <c r="AH168" s="86"/>
      <c r="AI168" s="87"/>
      <c r="AJ168" s="80">
        <f>SUM(AJ164:AJ167)</f>
        <v>0</v>
      </c>
      <c r="AK168" s="80">
        <f>SUM(AK164:AK167)</f>
        <v>0</v>
      </c>
      <c r="AL168" s="86"/>
      <c r="AM168" s="87"/>
      <c r="AN168" s="80">
        <f>SUM(AN164:AN167)</f>
        <v>0</v>
      </c>
      <c r="AO168" s="80">
        <f>SUM(AO164:AO167)</f>
        <v>0</v>
      </c>
      <c r="AP168" s="86"/>
      <c r="AQ168" s="87"/>
      <c r="AR168" s="80">
        <f>SUM(AR164:AR167)</f>
        <v>1</v>
      </c>
      <c r="AS168" s="80">
        <f>SUM(AS164:AS167)</f>
        <v>0</v>
      </c>
      <c r="AT168" s="86"/>
      <c r="AU168" s="87"/>
      <c r="AV168" s="80">
        <f>SUM(AV164:AV167)</f>
        <v>26</v>
      </c>
      <c r="AW168" s="80">
        <f>SUM(AW164:AW167)</f>
        <v>0</v>
      </c>
      <c r="AX168" s="86"/>
      <c r="AY168" s="87"/>
      <c r="AZ168" s="80">
        <f>SUM(AZ164:AZ167)</f>
        <v>2</v>
      </c>
      <c r="BA168" s="80">
        <f t="shared" ref="BA168:BD168" si="33">SUM(BA164:BA167)</f>
        <v>0</v>
      </c>
      <c r="BB168" s="80">
        <f t="shared" si="33"/>
        <v>0</v>
      </c>
      <c r="BC168" s="80">
        <f t="shared" si="33"/>
        <v>0</v>
      </c>
      <c r="BD168" s="80">
        <f t="shared" si="33"/>
        <v>0</v>
      </c>
      <c r="BE168" s="80">
        <f>SUM(BE164:BE167)</f>
        <v>0</v>
      </c>
      <c r="BF168" s="86"/>
      <c r="BG168" s="87"/>
      <c r="BH168" s="80">
        <f>SUM(BH164:BH167)</f>
        <v>25</v>
      </c>
      <c r="BI168" s="80">
        <f>SUM(BI164:BI167)</f>
        <v>0</v>
      </c>
      <c r="BJ168" s="86"/>
      <c r="BK168" s="87"/>
      <c r="BL168" s="80">
        <f>SUM(BL164:BL167)</f>
        <v>0</v>
      </c>
      <c r="BM168" s="80">
        <f>SUM(BM164:BM167)</f>
        <v>0</v>
      </c>
      <c r="BN168" s="86"/>
      <c r="BO168" s="87"/>
      <c r="BP168" s="50"/>
    </row>
    <row r="169" spans="2:68" ht="60" x14ac:dyDescent="0.2">
      <c r="B169" s="41"/>
      <c r="C169" s="49"/>
      <c r="D169" s="136"/>
      <c r="E169" s="34"/>
      <c r="F169" s="156" t="s">
        <v>749</v>
      </c>
      <c r="G169" s="142"/>
      <c r="H169" s="52"/>
      <c r="I169" s="52"/>
      <c r="J169" s="52"/>
      <c r="K169" s="52"/>
      <c r="L169" s="148"/>
      <c r="M169" s="52"/>
      <c r="N169" s="138"/>
      <c r="O169" s="120"/>
      <c r="P169" s="120"/>
      <c r="Q169" s="120"/>
      <c r="R169" s="120"/>
      <c r="S169" s="120"/>
      <c r="T169" s="121"/>
      <c r="U169" s="121"/>
      <c r="V169" s="121"/>
      <c r="W169" s="122"/>
      <c r="X169" s="121"/>
      <c r="Y169" s="121"/>
      <c r="Z169" s="121"/>
      <c r="AA169" s="122"/>
      <c r="AB169" s="121"/>
      <c r="AC169" s="121"/>
      <c r="AD169" s="121"/>
      <c r="AE169" s="122"/>
      <c r="AF169" s="121"/>
      <c r="AG169" s="121"/>
      <c r="AH169" s="121"/>
      <c r="AI169" s="122"/>
      <c r="AJ169" s="121"/>
      <c r="AK169" s="121"/>
      <c r="AL169" s="121"/>
      <c r="AM169" s="122"/>
      <c r="AN169" s="121"/>
      <c r="AO169" s="121"/>
      <c r="AP169" s="121"/>
      <c r="AQ169" s="122"/>
      <c r="AR169" s="121"/>
      <c r="AS169" s="121"/>
      <c r="AT169" s="121"/>
      <c r="AU169" s="122"/>
      <c r="AV169" s="121"/>
      <c r="AW169" s="121"/>
      <c r="AX169" s="121"/>
      <c r="AY169" s="122"/>
      <c r="AZ169" s="121"/>
      <c r="BA169" s="121"/>
      <c r="BB169" s="121"/>
      <c r="BC169" s="122"/>
      <c r="BD169" s="123"/>
      <c r="BE169" s="121"/>
      <c r="BF169" s="121"/>
      <c r="BG169" s="122"/>
      <c r="BH169" s="121"/>
      <c r="BI169" s="121"/>
      <c r="BJ169" s="121"/>
      <c r="BK169" s="122"/>
      <c r="BL169" s="121"/>
      <c r="BM169" s="121"/>
      <c r="BN169" s="121"/>
      <c r="BO169" s="122"/>
      <c r="BP169" s="48"/>
    </row>
    <row r="170" spans="2:68" x14ac:dyDescent="0.2">
      <c r="C170" s="121"/>
      <c r="D170" s="152"/>
      <c r="E170" s="51"/>
      <c r="F170" s="57"/>
      <c r="H170" s="51"/>
      <c r="I170" s="51"/>
      <c r="J170" s="51"/>
      <c r="K170" s="51"/>
      <c r="M170" s="57"/>
      <c r="N170" s="153"/>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7"/>
      <c r="AS170" s="57"/>
      <c r="AT170" s="57"/>
      <c r="AU170" s="51"/>
      <c r="AV170" s="57"/>
      <c r="AW170" s="57"/>
      <c r="AX170" s="57"/>
      <c r="AY170" s="51"/>
      <c r="AZ170" s="57"/>
      <c r="BA170" s="57"/>
      <c r="BB170" s="57"/>
      <c r="BC170" s="51"/>
      <c r="BD170" s="154"/>
      <c r="BE170" s="57"/>
      <c r="BF170" s="57"/>
      <c r="BG170" s="51"/>
      <c r="BH170" s="57"/>
      <c r="BI170" s="57"/>
      <c r="BJ170" s="57"/>
      <c r="BK170" s="51"/>
      <c r="BL170" s="57"/>
      <c r="BM170" s="57"/>
      <c r="BN170" s="57"/>
      <c r="BO170" s="51"/>
      <c r="BP170" s="50"/>
    </row>
    <row r="171" spans="2:68" x14ac:dyDescent="0.2">
      <c r="C171" s="121"/>
      <c r="D171" s="152"/>
      <c r="E171" s="51"/>
      <c r="F171" s="57"/>
      <c r="H171" s="51"/>
      <c r="I171" s="51"/>
      <c r="J171" s="51"/>
      <c r="K171" s="51"/>
      <c r="M171" s="57"/>
      <c r="N171" s="153"/>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7"/>
      <c r="AS171" s="57"/>
      <c r="AT171" s="57"/>
      <c r="AU171" s="51"/>
      <c r="AV171" s="57"/>
      <c r="AW171" s="57"/>
      <c r="AX171" s="57"/>
      <c r="AY171" s="51"/>
      <c r="AZ171" s="57"/>
      <c r="BA171" s="57"/>
      <c r="BB171" s="57"/>
      <c r="BC171" s="51"/>
      <c r="BD171" s="154"/>
      <c r="BE171" s="57"/>
      <c r="BF171" s="57"/>
      <c r="BG171" s="51"/>
      <c r="BH171" s="57"/>
      <c r="BI171" s="57"/>
      <c r="BJ171" s="57"/>
      <c r="BK171" s="51"/>
      <c r="BL171" s="57"/>
      <c r="BM171" s="57"/>
      <c r="BN171" s="57"/>
      <c r="BO171" s="51"/>
      <c r="BP171" s="50"/>
    </row>
    <row r="172" spans="2:68" x14ac:dyDescent="0.2">
      <c r="C172" s="121"/>
      <c r="D172" s="152"/>
      <c r="E172" s="51"/>
      <c r="F172" s="57"/>
      <c r="H172" s="51"/>
      <c r="I172" s="51"/>
      <c r="J172" s="51"/>
      <c r="K172" s="51"/>
      <c r="M172" s="57"/>
      <c r="N172" s="153"/>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7"/>
      <c r="AS172" s="57"/>
      <c r="AT172" s="57"/>
      <c r="AU172" s="51"/>
      <c r="AV172" s="57"/>
      <c r="AW172" s="57"/>
      <c r="AX172" s="57"/>
      <c r="AY172" s="51"/>
      <c r="AZ172" s="57"/>
      <c r="BA172" s="57"/>
      <c r="BB172" s="57"/>
      <c r="BC172" s="51"/>
      <c r="BD172" s="154"/>
      <c r="BE172" s="57"/>
      <c r="BF172" s="57"/>
      <c r="BG172" s="51"/>
      <c r="BH172" s="57"/>
      <c r="BI172" s="57"/>
      <c r="BJ172" s="57"/>
      <c r="BK172" s="51"/>
      <c r="BL172" s="57"/>
      <c r="BM172" s="57"/>
      <c r="BN172" s="57"/>
      <c r="BO172" s="51"/>
      <c r="BP172" s="50"/>
    </row>
    <row r="173" spans="2:68" x14ac:dyDescent="0.2">
      <c r="C173" s="121"/>
      <c r="D173" s="152"/>
      <c r="E173" s="51"/>
      <c r="F173" s="57"/>
      <c r="H173" s="51"/>
      <c r="I173" s="51"/>
      <c r="J173" s="51"/>
      <c r="K173" s="51"/>
      <c r="M173" s="57"/>
      <c r="N173" s="153"/>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7"/>
      <c r="AS173" s="57"/>
      <c r="AT173" s="57"/>
      <c r="AU173" s="51"/>
      <c r="AV173" s="57"/>
      <c r="AW173" s="57"/>
      <c r="AX173" s="57"/>
      <c r="AY173" s="51"/>
      <c r="AZ173" s="57"/>
      <c r="BA173" s="57"/>
      <c r="BB173" s="57"/>
      <c r="BC173" s="51"/>
      <c r="BD173" s="154"/>
      <c r="BE173" s="57"/>
      <c r="BF173" s="57"/>
      <c r="BG173" s="51"/>
      <c r="BH173" s="57"/>
      <c r="BI173" s="57"/>
      <c r="BJ173" s="57"/>
      <c r="BK173" s="51"/>
      <c r="BL173" s="57"/>
      <c r="BM173" s="57"/>
      <c r="BN173" s="57"/>
      <c r="BO173" s="51"/>
      <c r="BP173" s="50"/>
    </row>
    <row r="174" spans="2:68" x14ac:dyDescent="0.2">
      <c r="C174" s="121"/>
      <c r="D174" s="152"/>
      <c r="E174" s="51"/>
      <c r="F174" s="57"/>
      <c r="H174" s="51"/>
      <c r="I174" s="51"/>
      <c r="J174" s="51"/>
      <c r="K174" s="51"/>
      <c r="M174" s="57"/>
      <c r="N174" s="153"/>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7"/>
      <c r="AS174" s="57"/>
      <c r="AT174" s="57"/>
      <c r="AU174" s="51"/>
      <c r="AV174" s="57"/>
      <c r="AW174" s="57"/>
      <c r="AX174" s="57"/>
      <c r="AY174" s="51"/>
      <c r="AZ174" s="57"/>
      <c r="BA174" s="57"/>
      <c r="BB174" s="57"/>
      <c r="BC174" s="51"/>
      <c r="BD174" s="154"/>
      <c r="BE174" s="57"/>
      <c r="BF174" s="57"/>
      <c r="BG174" s="51"/>
      <c r="BH174" s="57"/>
      <c r="BI174" s="57"/>
      <c r="BJ174" s="57"/>
      <c r="BK174" s="51"/>
      <c r="BL174" s="57"/>
      <c r="BM174" s="57"/>
      <c r="BN174" s="57"/>
      <c r="BO174" s="51"/>
      <c r="BP174" s="50"/>
    </row>
    <row r="175" spans="2:68" x14ac:dyDescent="0.2">
      <c r="C175" s="121"/>
      <c r="D175" s="152"/>
      <c r="E175" s="51"/>
      <c r="F175" s="57"/>
      <c r="H175" s="51"/>
      <c r="I175" s="51"/>
      <c r="J175" s="51"/>
      <c r="K175" s="51"/>
      <c r="M175" s="57"/>
      <c r="N175" s="153"/>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7"/>
      <c r="AS175" s="57"/>
      <c r="AT175" s="57"/>
      <c r="AU175" s="51"/>
      <c r="AV175" s="57"/>
      <c r="AW175" s="57"/>
      <c r="AX175" s="57"/>
      <c r="AY175" s="51"/>
      <c r="AZ175" s="57"/>
      <c r="BA175" s="57"/>
      <c r="BB175" s="57"/>
      <c r="BC175" s="51"/>
      <c r="BD175" s="154"/>
      <c r="BE175" s="57"/>
      <c r="BF175" s="57"/>
      <c r="BG175" s="51"/>
      <c r="BH175" s="57"/>
      <c r="BI175" s="57"/>
      <c r="BJ175" s="57"/>
      <c r="BK175" s="51"/>
      <c r="BL175" s="57"/>
      <c r="BM175" s="57"/>
      <c r="BN175" s="57"/>
      <c r="BO175" s="51"/>
      <c r="BP175" s="50"/>
    </row>
    <row r="176" spans="2:68" x14ac:dyDescent="0.2">
      <c r="C176" s="121"/>
      <c r="D176" s="152"/>
      <c r="E176" s="51"/>
      <c r="F176" s="57"/>
      <c r="H176" s="51"/>
      <c r="I176" s="51"/>
      <c r="J176" s="51"/>
      <c r="K176" s="51"/>
      <c r="M176" s="57"/>
      <c r="N176" s="153"/>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7"/>
      <c r="AS176" s="57"/>
      <c r="AT176" s="57"/>
      <c r="AU176" s="51"/>
      <c r="AV176" s="57"/>
      <c r="AW176" s="57"/>
      <c r="AX176" s="57"/>
      <c r="AY176" s="51"/>
      <c r="AZ176" s="57"/>
      <c r="BA176" s="57"/>
      <c r="BB176" s="57"/>
      <c r="BC176" s="51"/>
      <c r="BD176" s="154"/>
      <c r="BE176" s="57"/>
      <c r="BF176" s="57"/>
      <c r="BG176" s="51"/>
      <c r="BH176" s="57"/>
      <c r="BI176" s="57"/>
      <c r="BJ176" s="57"/>
      <c r="BK176" s="51"/>
      <c r="BL176" s="57"/>
      <c r="BM176" s="57"/>
      <c r="BN176" s="57"/>
      <c r="BO176" s="51"/>
      <c r="BP176" s="50"/>
    </row>
    <row r="177" spans="3:68" x14ac:dyDescent="0.2">
      <c r="C177" s="121"/>
      <c r="D177" s="152"/>
      <c r="E177" s="51"/>
      <c r="F177" s="57"/>
      <c r="H177" s="51"/>
      <c r="I177" s="51"/>
      <c r="J177" s="51"/>
      <c r="K177" s="51"/>
      <c r="M177" s="57"/>
      <c r="N177" s="153"/>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7"/>
      <c r="AS177" s="57"/>
      <c r="AT177" s="57"/>
      <c r="AU177" s="51"/>
      <c r="AV177" s="57"/>
      <c r="AW177" s="57"/>
      <c r="AX177" s="57"/>
      <c r="AY177" s="51"/>
      <c r="AZ177" s="57"/>
      <c r="BA177" s="57"/>
      <c r="BB177" s="57"/>
      <c r="BC177" s="51"/>
      <c r="BD177" s="154"/>
      <c r="BE177" s="57"/>
      <c r="BF177" s="57"/>
      <c r="BG177" s="51"/>
      <c r="BH177" s="57"/>
      <c r="BI177" s="57"/>
      <c r="BJ177" s="57"/>
      <c r="BK177" s="51"/>
      <c r="BL177" s="57"/>
      <c r="BM177" s="57"/>
      <c r="BN177" s="57"/>
      <c r="BO177" s="51"/>
      <c r="BP177" s="50"/>
    </row>
    <row r="178" spans="3:68" x14ac:dyDescent="0.2">
      <c r="C178" s="121"/>
      <c r="D178" s="152"/>
      <c r="E178" s="51"/>
      <c r="F178" s="57"/>
      <c r="H178" s="51"/>
      <c r="I178" s="51"/>
      <c r="J178" s="51"/>
      <c r="K178" s="51"/>
      <c r="M178" s="57"/>
      <c r="N178" s="153"/>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7"/>
      <c r="AS178" s="57"/>
      <c r="AT178" s="57"/>
      <c r="AU178" s="51"/>
      <c r="AV178" s="57"/>
      <c r="AW178" s="57"/>
      <c r="AX178" s="57"/>
      <c r="AY178" s="51"/>
      <c r="AZ178" s="57"/>
      <c r="BA178" s="57"/>
      <c r="BB178" s="57"/>
      <c r="BC178" s="51"/>
      <c r="BD178" s="154"/>
      <c r="BE178" s="57"/>
      <c r="BF178" s="57"/>
      <c r="BG178" s="51"/>
      <c r="BH178" s="57"/>
      <c r="BI178" s="57"/>
      <c r="BJ178" s="57"/>
      <c r="BK178" s="51"/>
      <c r="BL178" s="57"/>
      <c r="BM178" s="57"/>
      <c r="BN178" s="57"/>
      <c r="BO178" s="51"/>
      <c r="BP178" s="50"/>
    </row>
    <row r="179" spans="3:68" x14ac:dyDescent="0.2">
      <c r="C179" s="121"/>
      <c r="D179" s="152"/>
      <c r="E179" s="51"/>
      <c r="F179" s="57"/>
      <c r="H179" s="51"/>
      <c r="I179" s="51"/>
      <c r="J179" s="51"/>
      <c r="K179" s="51"/>
      <c r="M179" s="57"/>
      <c r="N179" s="153"/>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7"/>
      <c r="AS179" s="57"/>
      <c r="AT179" s="57"/>
      <c r="AU179" s="51"/>
      <c r="AV179" s="57"/>
      <c r="AW179" s="57"/>
      <c r="AX179" s="57"/>
      <c r="AY179" s="51"/>
      <c r="AZ179" s="57"/>
      <c r="BA179" s="57"/>
      <c r="BB179" s="57"/>
      <c r="BC179" s="51"/>
      <c r="BD179" s="154"/>
      <c r="BE179" s="57"/>
      <c r="BF179" s="57"/>
      <c r="BG179" s="51"/>
      <c r="BH179" s="57"/>
      <c r="BI179" s="57"/>
      <c r="BJ179" s="57"/>
      <c r="BK179" s="51"/>
      <c r="BL179" s="57"/>
      <c r="BM179" s="57"/>
      <c r="BN179" s="57"/>
      <c r="BO179" s="51"/>
      <c r="BP179" s="50"/>
    </row>
    <row r="180" spans="3:68" x14ac:dyDescent="0.2">
      <c r="C180" s="121"/>
      <c r="D180" s="152"/>
      <c r="E180" s="51"/>
      <c r="F180" s="57"/>
      <c r="H180" s="51"/>
      <c r="I180" s="51"/>
      <c r="J180" s="51"/>
      <c r="K180" s="51"/>
      <c r="M180" s="57"/>
      <c r="N180" s="153"/>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7"/>
      <c r="AS180" s="57"/>
      <c r="AT180" s="57"/>
      <c r="AU180" s="51"/>
      <c r="AV180" s="57"/>
      <c r="AW180" s="57"/>
      <c r="AX180" s="57"/>
      <c r="AY180" s="51"/>
      <c r="AZ180" s="57"/>
      <c r="BA180" s="57"/>
      <c r="BB180" s="57"/>
      <c r="BC180" s="51"/>
      <c r="BD180" s="154"/>
      <c r="BE180" s="57"/>
      <c r="BF180" s="57"/>
      <c r="BG180" s="51"/>
      <c r="BH180" s="57"/>
      <c r="BI180" s="57"/>
      <c r="BJ180" s="57"/>
      <c r="BK180" s="51"/>
      <c r="BL180" s="57"/>
      <c r="BM180" s="57"/>
      <c r="BN180" s="57"/>
      <c r="BO180" s="51"/>
      <c r="BP180" s="50"/>
    </row>
    <row r="181" spans="3:68" x14ac:dyDescent="0.2">
      <c r="C181" s="121"/>
      <c r="D181" s="152"/>
      <c r="E181" s="51"/>
      <c r="F181" s="57"/>
      <c r="H181" s="51"/>
      <c r="I181" s="51"/>
      <c r="J181" s="51"/>
      <c r="K181" s="51"/>
      <c r="M181" s="57"/>
      <c r="N181" s="153"/>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7"/>
      <c r="AS181" s="57"/>
      <c r="AT181" s="57"/>
      <c r="AU181" s="51"/>
      <c r="AV181" s="57"/>
      <c r="AW181" s="57"/>
      <c r="AX181" s="57"/>
      <c r="AY181" s="51"/>
      <c r="AZ181" s="57"/>
      <c r="BA181" s="57"/>
      <c r="BB181" s="57"/>
      <c r="BC181" s="51"/>
      <c r="BD181" s="154"/>
      <c r="BE181" s="57"/>
      <c r="BF181" s="57"/>
      <c r="BG181" s="51"/>
      <c r="BH181" s="57"/>
      <c r="BI181" s="57"/>
      <c r="BJ181" s="57"/>
      <c r="BK181" s="51"/>
      <c r="BL181" s="57"/>
      <c r="BM181" s="57"/>
      <c r="BN181" s="57"/>
      <c r="BO181" s="51"/>
      <c r="BP181" s="50"/>
    </row>
    <row r="182" spans="3:68" x14ac:dyDescent="0.2">
      <c r="C182" s="121"/>
      <c r="D182" s="152"/>
      <c r="E182" s="51"/>
      <c r="F182" s="57"/>
      <c r="H182" s="51"/>
      <c r="I182" s="51"/>
      <c r="J182" s="51"/>
      <c r="K182" s="51"/>
      <c r="M182" s="57"/>
      <c r="N182" s="153"/>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7"/>
      <c r="AS182" s="57"/>
      <c r="AT182" s="57"/>
      <c r="AU182" s="51"/>
      <c r="AV182" s="57"/>
      <c r="AW182" s="57"/>
      <c r="AX182" s="57"/>
      <c r="AY182" s="51"/>
      <c r="AZ182" s="57"/>
      <c r="BA182" s="57"/>
      <c r="BB182" s="57"/>
      <c r="BC182" s="51"/>
      <c r="BD182" s="154"/>
      <c r="BE182" s="57"/>
      <c r="BF182" s="57"/>
      <c r="BG182" s="51"/>
      <c r="BH182" s="57"/>
      <c r="BI182" s="57"/>
      <c r="BJ182" s="57"/>
      <c r="BK182" s="51"/>
      <c r="BL182" s="57"/>
      <c r="BM182" s="57"/>
      <c r="BN182" s="57"/>
      <c r="BO182" s="51"/>
      <c r="BP182" s="50"/>
    </row>
    <row r="183" spans="3:68" x14ac:dyDescent="0.2">
      <c r="C183" s="121"/>
      <c r="D183" s="152"/>
      <c r="E183" s="51"/>
      <c r="F183" s="57"/>
      <c r="H183" s="51"/>
      <c r="I183" s="51"/>
      <c r="J183" s="51"/>
      <c r="K183" s="51"/>
      <c r="M183" s="57"/>
      <c r="N183" s="153"/>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7"/>
      <c r="AS183" s="57"/>
      <c r="AT183" s="57"/>
      <c r="AU183" s="51"/>
      <c r="AV183" s="57"/>
      <c r="AW183" s="57"/>
      <c r="AX183" s="57"/>
      <c r="AY183" s="51"/>
      <c r="AZ183" s="57"/>
      <c r="BA183" s="57"/>
      <c r="BB183" s="57"/>
      <c r="BC183" s="51"/>
      <c r="BD183" s="154"/>
      <c r="BE183" s="57"/>
      <c r="BF183" s="57"/>
      <c r="BG183" s="51"/>
      <c r="BH183" s="57"/>
      <c r="BI183" s="57"/>
      <c r="BJ183" s="57"/>
      <c r="BK183" s="51"/>
      <c r="BL183" s="57"/>
      <c r="BM183" s="57"/>
      <c r="BN183" s="57"/>
      <c r="BO183" s="51"/>
      <c r="BP183" s="50"/>
    </row>
    <row r="184" spans="3:68" x14ac:dyDescent="0.2">
      <c r="C184" s="121"/>
      <c r="D184" s="152"/>
      <c r="E184" s="51"/>
      <c r="F184" s="57"/>
      <c r="H184" s="51"/>
      <c r="I184" s="51"/>
      <c r="J184" s="51"/>
      <c r="K184" s="51"/>
      <c r="M184" s="57"/>
      <c r="N184" s="153"/>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7"/>
      <c r="AS184" s="57"/>
      <c r="AT184" s="57"/>
      <c r="AU184" s="51"/>
      <c r="AV184" s="57"/>
      <c r="AW184" s="57"/>
      <c r="AX184" s="57"/>
      <c r="AY184" s="51"/>
      <c r="AZ184" s="57"/>
      <c r="BA184" s="57"/>
      <c r="BB184" s="57"/>
      <c r="BC184" s="51"/>
      <c r="BD184" s="154"/>
      <c r="BE184" s="57"/>
      <c r="BF184" s="57"/>
      <c r="BG184" s="51"/>
      <c r="BH184" s="57"/>
      <c r="BI184" s="57"/>
      <c r="BJ184" s="57"/>
      <c r="BK184" s="51"/>
      <c r="BL184" s="57"/>
      <c r="BM184" s="57"/>
      <c r="BN184" s="57"/>
      <c r="BO184" s="51"/>
      <c r="BP184" s="50"/>
    </row>
    <row r="185" spans="3:68" x14ac:dyDescent="0.2">
      <c r="C185" s="121"/>
      <c r="D185" s="152"/>
      <c r="E185" s="51"/>
      <c r="F185" s="57"/>
      <c r="H185" s="51"/>
      <c r="I185" s="51"/>
      <c r="J185" s="51"/>
      <c r="K185" s="51"/>
      <c r="M185" s="57"/>
      <c r="N185" s="153"/>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7"/>
      <c r="AS185" s="57"/>
      <c r="AT185" s="57"/>
      <c r="AU185" s="51"/>
      <c r="AV185" s="57"/>
      <c r="AW185" s="57"/>
      <c r="AX185" s="57"/>
      <c r="AY185" s="51"/>
      <c r="AZ185" s="57"/>
      <c r="BA185" s="57"/>
      <c r="BB185" s="57"/>
      <c r="BC185" s="51"/>
      <c r="BD185" s="154"/>
      <c r="BE185" s="57"/>
      <c r="BF185" s="57"/>
      <c r="BG185" s="51"/>
      <c r="BH185" s="57"/>
      <c r="BI185" s="57"/>
      <c r="BJ185" s="57"/>
      <c r="BK185" s="51"/>
      <c r="BL185" s="57"/>
      <c r="BM185" s="57"/>
      <c r="BN185" s="57"/>
      <c r="BO185" s="51"/>
      <c r="BP185" s="50"/>
    </row>
    <row r="186" spans="3:68" x14ac:dyDescent="0.2">
      <c r="C186" s="121"/>
      <c r="D186" s="152"/>
      <c r="E186" s="51"/>
      <c r="F186" s="57"/>
      <c r="H186" s="51"/>
      <c r="I186" s="51"/>
      <c r="J186" s="51"/>
      <c r="K186" s="51"/>
      <c r="M186" s="57"/>
      <c r="N186" s="153"/>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7"/>
      <c r="AS186" s="57"/>
      <c r="AT186" s="57"/>
      <c r="AU186" s="51"/>
      <c r="AV186" s="57"/>
      <c r="AW186" s="57"/>
      <c r="AX186" s="57"/>
      <c r="AY186" s="51"/>
      <c r="AZ186" s="57"/>
      <c r="BA186" s="57"/>
      <c r="BB186" s="57"/>
      <c r="BC186" s="51"/>
      <c r="BD186" s="154"/>
      <c r="BE186" s="57"/>
      <c r="BF186" s="57"/>
      <c r="BG186" s="51"/>
      <c r="BH186" s="57"/>
      <c r="BI186" s="57"/>
      <c r="BJ186" s="57"/>
      <c r="BK186" s="51"/>
      <c r="BL186" s="57"/>
      <c r="BM186" s="57"/>
      <c r="BN186" s="57"/>
      <c r="BO186" s="51"/>
      <c r="BP186" s="50"/>
    </row>
    <row r="187" spans="3:68" x14ac:dyDescent="0.2">
      <c r="C187" s="121"/>
      <c r="D187" s="152"/>
      <c r="E187" s="51"/>
      <c r="F187" s="57"/>
      <c r="H187" s="51"/>
      <c r="I187" s="51"/>
      <c r="J187" s="51"/>
      <c r="K187" s="51"/>
      <c r="M187" s="57"/>
      <c r="N187" s="153"/>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7"/>
      <c r="AS187" s="57"/>
      <c r="AT187" s="57"/>
      <c r="AU187" s="51"/>
      <c r="AV187" s="57"/>
      <c r="AW187" s="57"/>
      <c r="AX187" s="57"/>
      <c r="AY187" s="51"/>
      <c r="AZ187" s="57"/>
      <c r="BA187" s="57"/>
      <c r="BB187" s="57"/>
      <c r="BC187" s="51"/>
      <c r="BD187" s="154"/>
      <c r="BE187" s="57"/>
      <c r="BF187" s="57"/>
      <c r="BG187" s="51"/>
      <c r="BH187" s="57"/>
      <c r="BI187" s="57"/>
      <c r="BJ187" s="57"/>
      <c r="BK187" s="51"/>
      <c r="BL187" s="57"/>
      <c r="BM187" s="57"/>
      <c r="BN187" s="57"/>
      <c r="BO187" s="51"/>
      <c r="BP187" s="50"/>
    </row>
    <row r="188" spans="3:68" x14ac:dyDescent="0.2">
      <c r="C188" s="121"/>
      <c r="D188" s="152"/>
      <c r="E188" s="51"/>
      <c r="F188" s="57"/>
      <c r="H188" s="51"/>
      <c r="I188" s="51"/>
      <c r="J188" s="51"/>
      <c r="K188" s="51"/>
      <c r="M188" s="57"/>
      <c r="N188" s="153"/>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7"/>
      <c r="AS188" s="57"/>
      <c r="AT188" s="57"/>
      <c r="AU188" s="51"/>
      <c r="AV188" s="57"/>
      <c r="AW188" s="57"/>
      <c r="AX188" s="57"/>
      <c r="AY188" s="51"/>
      <c r="AZ188" s="57"/>
      <c r="BA188" s="57"/>
      <c r="BB188" s="57"/>
      <c r="BC188" s="51"/>
      <c r="BD188" s="154"/>
      <c r="BE188" s="57"/>
      <c r="BF188" s="57"/>
      <c r="BG188" s="51"/>
      <c r="BH188" s="57"/>
      <c r="BI188" s="57"/>
      <c r="BJ188" s="57"/>
      <c r="BK188" s="51"/>
      <c r="BL188" s="57"/>
      <c r="BM188" s="57"/>
      <c r="BN188" s="57"/>
      <c r="BO188" s="51"/>
      <c r="BP188" s="50"/>
    </row>
    <row r="189" spans="3:68" x14ac:dyDescent="0.2">
      <c r="C189" s="121"/>
      <c r="D189" s="152"/>
      <c r="E189" s="51"/>
      <c r="F189" s="57"/>
      <c r="H189" s="51"/>
      <c r="I189" s="51"/>
      <c r="J189" s="51"/>
      <c r="K189" s="51"/>
      <c r="M189" s="57"/>
      <c r="N189" s="153"/>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7"/>
      <c r="AS189" s="57"/>
      <c r="AT189" s="57"/>
      <c r="AU189" s="51"/>
      <c r="AV189" s="57"/>
      <c r="AW189" s="57"/>
      <c r="AX189" s="57"/>
      <c r="AY189" s="51"/>
      <c r="AZ189" s="57"/>
      <c r="BA189" s="57"/>
      <c r="BB189" s="57"/>
      <c r="BC189" s="51"/>
      <c r="BD189" s="154"/>
      <c r="BE189" s="57"/>
      <c r="BF189" s="57"/>
      <c r="BG189" s="51"/>
      <c r="BH189" s="57"/>
      <c r="BI189" s="57"/>
      <c r="BJ189" s="57"/>
      <c r="BK189" s="51"/>
      <c r="BL189" s="57"/>
      <c r="BM189" s="57"/>
      <c r="BN189" s="57"/>
      <c r="BO189" s="51"/>
      <c r="BP189" s="50"/>
    </row>
    <row r="190" spans="3:68" x14ac:dyDescent="0.2">
      <c r="C190" s="121"/>
      <c r="D190" s="152"/>
      <c r="E190" s="51"/>
      <c r="F190" s="57"/>
      <c r="H190" s="51"/>
      <c r="I190" s="51"/>
      <c r="J190" s="51"/>
      <c r="K190" s="51"/>
      <c r="M190" s="57"/>
      <c r="N190" s="153"/>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7"/>
      <c r="AS190" s="57"/>
      <c r="AT190" s="57"/>
      <c r="AU190" s="51"/>
      <c r="AV190" s="57"/>
      <c r="AW190" s="57"/>
      <c r="AX190" s="57"/>
      <c r="AY190" s="51"/>
      <c r="AZ190" s="57"/>
      <c r="BA190" s="57"/>
      <c r="BB190" s="57"/>
      <c r="BC190" s="51"/>
      <c r="BD190" s="154"/>
      <c r="BE190" s="57"/>
      <c r="BF190" s="57"/>
      <c r="BG190" s="51"/>
      <c r="BH190" s="57"/>
      <c r="BI190" s="57"/>
      <c r="BJ190" s="57"/>
      <c r="BK190" s="51"/>
      <c r="BL190" s="57"/>
      <c r="BM190" s="57"/>
      <c r="BN190" s="57"/>
      <c r="BO190" s="51"/>
      <c r="BP190" s="50"/>
    </row>
    <row r="191" spans="3:68" x14ac:dyDescent="0.2">
      <c r="C191" s="121"/>
      <c r="D191" s="152"/>
      <c r="E191" s="51"/>
      <c r="F191" s="57"/>
      <c r="H191" s="51"/>
      <c r="I191" s="51"/>
      <c r="J191" s="51"/>
      <c r="K191" s="51"/>
      <c r="M191" s="57"/>
      <c r="N191" s="153"/>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7"/>
      <c r="AS191" s="57"/>
      <c r="AT191" s="57"/>
      <c r="AU191" s="51"/>
      <c r="AV191" s="57"/>
      <c r="AW191" s="57"/>
      <c r="AX191" s="57"/>
      <c r="AY191" s="51"/>
      <c r="AZ191" s="57"/>
      <c r="BA191" s="57"/>
      <c r="BB191" s="57"/>
      <c r="BC191" s="51"/>
      <c r="BD191" s="154"/>
      <c r="BE191" s="57"/>
      <c r="BF191" s="57"/>
      <c r="BG191" s="51"/>
      <c r="BH191" s="57"/>
      <c r="BI191" s="57"/>
      <c r="BJ191" s="57"/>
      <c r="BK191" s="51"/>
      <c r="BL191" s="57"/>
      <c r="BM191" s="57"/>
      <c r="BN191" s="57"/>
      <c r="BO191" s="51"/>
      <c r="BP191" s="50"/>
    </row>
    <row r="192" spans="3:68" x14ac:dyDescent="0.2">
      <c r="C192" s="121"/>
      <c r="D192" s="152"/>
      <c r="E192" s="51"/>
      <c r="F192" s="57"/>
      <c r="H192" s="51"/>
      <c r="I192" s="51"/>
      <c r="J192" s="51"/>
      <c r="K192" s="51"/>
      <c r="M192" s="57"/>
      <c r="N192" s="153"/>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7"/>
      <c r="AS192" s="57"/>
      <c r="AT192" s="57"/>
      <c r="AU192" s="51"/>
      <c r="AV192" s="57"/>
      <c r="AW192" s="57"/>
      <c r="AX192" s="57"/>
      <c r="AY192" s="51"/>
      <c r="AZ192" s="57"/>
      <c r="BA192" s="57"/>
      <c r="BB192" s="57"/>
      <c r="BC192" s="51"/>
      <c r="BD192" s="154"/>
      <c r="BE192" s="57"/>
      <c r="BF192" s="57"/>
      <c r="BG192" s="51"/>
      <c r="BH192" s="57"/>
      <c r="BI192" s="57"/>
      <c r="BJ192" s="57"/>
      <c r="BK192" s="51"/>
      <c r="BL192" s="57"/>
      <c r="BM192" s="57"/>
      <c r="BN192" s="57"/>
      <c r="BO192" s="51"/>
      <c r="BP192" s="50"/>
    </row>
    <row r="193" spans="3:68" x14ac:dyDescent="0.2">
      <c r="C193" s="121"/>
      <c r="D193" s="152"/>
      <c r="E193" s="51"/>
      <c r="F193" s="57"/>
      <c r="H193" s="51"/>
      <c r="I193" s="51"/>
      <c r="J193" s="51"/>
      <c r="K193" s="51"/>
      <c r="M193" s="57"/>
      <c r="N193" s="153"/>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7"/>
      <c r="AS193" s="57"/>
      <c r="AT193" s="57"/>
      <c r="AU193" s="51"/>
      <c r="AV193" s="57"/>
      <c r="AW193" s="57"/>
      <c r="AX193" s="57"/>
      <c r="AY193" s="51"/>
      <c r="AZ193" s="57"/>
      <c r="BA193" s="57"/>
      <c r="BB193" s="57"/>
      <c r="BC193" s="51"/>
      <c r="BD193" s="154"/>
      <c r="BE193" s="57"/>
      <c r="BF193" s="57"/>
      <c r="BG193" s="51"/>
      <c r="BH193" s="57"/>
      <c r="BI193" s="57"/>
      <c r="BJ193" s="57"/>
      <c r="BK193" s="51"/>
      <c r="BL193" s="57"/>
      <c r="BM193" s="57"/>
      <c r="BN193" s="57"/>
      <c r="BO193" s="51"/>
      <c r="BP193" s="50"/>
    </row>
    <row r="194" spans="3:68" x14ac:dyDescent="0.2">
      <c r="C194" s="121"/>
      <c r="D194" s="152"/>
      <c r="E194" s="51"/>
      <c r="F194" s="57"/>
      <c r="H194" s="51"/>
      <c r="I194" s="51"/>
      <c r="J194" s="51"/>
      <c r="K194" s="51"/>
      <c r="M194" s="57"/>
      <c r="N194" s="153"/>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7"/>
      <c r="AS194" s="57"/>
      <c r="AT194" s="57"/>
      <c r="AU194" s="51"/>
      <c r="AV194" s="57"/>
      <c r="AW194" s="57"/>
      <c r="AX194" s="57"/>
      <c r="AY194" s="51"/>
      <c r="AZ194" s="57"/>
      <c r="BA194" s="57"/>
      <c r="BB194" s="57"/>
      <c r="BC194" s="51"/>
      <c r="BD194" s="154"/>
      <c r="BE194" s="57"/>
      <c r="BF194" s="57"/>
      <c r="BG194" s="51"/>
      <c r="BH194" s="57"/>
      <c r="BI194" s="57"/>
      <c r="BJ194" s="57"/>
      <c r="BK194" s="51"/>
      <c r="BL194" s="57"/>
      <c r="BM194" s="57"/>
      <c r="BN194" s="57"/>
      <c r="BO194" s="51"/>
      <c r="BP194" s="50"/>
    </row>
    <row r="195" spans="3:68" x14ac:dyDescent="0.2">
      <c r="C195" s="121"/>
      <c r="D195" s="152"/>
      <c r="E195" s="51"/>
      <c r="F195" s="57"/>
      <c r="H195" s="51"/>
      <c r="I195" s="51"/>
      <c r="J195" s="51"/>
      <c r="K195" s="51"/>
      <c r="M195" s="57"/>
      <c r="N195" s="153"/>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7"/>
      <c r="AS195" s="57"/>
      <c r="AT195" s="57"/>
      <c r="AU195" s="51"/>
      <c r="AV195" s="57"/>
      <c r="AW195" s="57"/>
      <c r="AX195" s="57"/>
      <c r="AY195" s="51"/>
      <c r="AZ195" s="57"/>
      <c r="BA195" s="57"/>
      <c r="BB195" s="57"/>
      <c r="BC195" s="51"/>
      <c r="BD195" s="154"/>
      <c r="BE195" s="57"/>
      <c r="BF195" s="57"/>
      <c r="BG195" s="51"/>
      <c r="BH195" s="57"/>
      <c r="BI195" s="57"/>
      <c r="BJ195" s="57"/>
      <c r="BK195" s="51"/>
      <c r="BL195" s="57"/>
      <c r="BM195" s="57"/>
      <c r="BN195" s="57"/>
      <c r="BO195" s="51"/>
      <c r="BP195" s="50"/>
    </row>
    <row r="196" spans="3:68" x14ac:dyDescent="0.2">
      <c r="C196" s="121"/>
      <c r="D196" s="152"/>
      <c r="E196" s="51"/>
      <c r="F196" s="57"/>
      <c r="H196" s="51"/>
      <c r="I196" s="51"/>
      <c r="J196" s="51"/>
      <c r="K196" s="51"/>
      <c r="M196" s="57"/>
      <c r="N196" s="153"/>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7"/>
      <c r="AS196" s="57"/>
      <c r="AT196" s="57"/>
      <c r="AU196" s="51"/>
      <c r="AV196" s="57"/>
      <c r="AW196" s="57"/>
      <c r="AX196" s="57"/>
      <c r="AY196" s="51"/>
      <c r="AZ196" s="57"/>
      <c r="BA196" s="57"/>
      <c r="BB196" s="57"/>
      <c r="BC196" s="51"/>
      <c r="BD196" s="154"/>
      <c r="BE196" s="57"/>
      <c r="BF196" s="57"/>
      <c r="BG196" s="51"/>
      <c r="BH196" s="57"/>
      <c r="BI196" s="57"/>
      <c r="BJ196" s="57"/>
      <c r="BK196" s="51"/>
      <c r="BL196" s="57"/>
      <c r="BM196" s="57"/>
      <c r="BN196" s="57"/>
      <c r="BO196" s="51"/>
      <c r="BP196" s="50"/>
    </row>
    <row r="197" spans="3:68" x14ac:dyDescent="0.2">
      <c r="C197" s="121"/>
      <c r="D197" s="152"/>
      <c r="E197" s="51"/>
      <c r="F197" s="57"/>
      <c r="H197" s="51"/>
      <c r="I197" s="51"/>
      <c r="J197" s="51"/>
      <c r="K197" s="51"/>
      <c r="M197" s="57"/>
      <c r="N197" s="153"/>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7"/>
      <c r="AS197" s="57"/>
      <c r="AT197" s="57"/>
      <c r="AU197" s="51"/>
      <c r="AV197" s="57"/>
      <c r="AW197" s="57"/>
      <c r="AX197" s="57"/>
      <c r="AY197" s="51"/>
      <c r="AZ197" s="57"/>
      <c r="BA197" s="57"/>
      <c r="BB197" s="57"/>
      <c r="BC197" s="51"/>
      <c r="BD197" s="154"/>
      <c r="BE197" s="57"/>
      <c r="BF197" s="57"/>
      <c r="BG197" s="51"/>
      <c r="BH197" s="57"/>
      <c r="BI197" s="57"/>
      <c r="BJ197" s="57"/>
      <c r="BK197" s="51"/>
      <c r="BL197" s="57"/>
      <c r="BM197" s="57"/>
      <c r="BN197" s="57"/>
      <c r="BO197" s="51"/>
      <c r="BP197" s="50"/>
    </row>
    <row r="198" spans="3:68" x14ac:dyDescent="0.2">
      <c r="C198" s="121"/>
      <c r="D198" s="152"/>
      <c r="E198" s="51"/>
      <c r="F198" s="57"/>
      <c r="H198" s="51"/>
      <c r="I198" s="51"/>
      <c r="J198" s="51"/>
      <c r="K198" s="51"/>
      <c r="M198" s="57"/>
      <c r="N198" s="153"/>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7"/>
      <c r="AS198" s="57"/>
      <c r="AT198" s="57"/>
      <c r="AU198" s="51"/>
      <c r="AV198" s="57"/>
      <c r="AW198" s="57"/>
      <c r="AX198" s="57"/>
      <c r="AY198" s="51"/>
      <c r="AZ198" s="57"/>
      <c r="BA198" s="57"/>
      <c r="BB198" s="57"/>
      <c r="BC198" s="51"/>
      <c r="BD198" s="154"/>
      <c r="BE198" s="57"/>
      <c r="BF198" s="57"/>
      <c r="BG198" s="51"/>
      <c r="BH198" s="57"/>
      <c r="BI198" s="57"/>
      <c r="BJ198" s="57"/>
      <c r="BK198" s="51"/>
      <c r="BL198" s="57"/>
      <c r="BM198" s="57"/>
      <c r="BN198" s="57"/>
      <c r="BO198" s="51"/>
      <c r="BP198" s="50"/>
    </row>
    <row r="199" spans="3:68" x14ac:dyDescent="0.2">
      <c r="C199" s="121"/>
      <c r="D199" s="152"/>
      <c r="E199" s="51"/>
      <c r="F199" s="57"/>
      <c r="H199" s="51"/>
      <c r="I199" s="51"/>
      <c r="J199" s="51"/>
      <c r="K199" s="51"/>
      <c r="M199" s="57"/>
      <c r="N199" s="153"/>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7"/>
      <c r="AS199" s="57"/>
      <c r="AT199" s="57"/>
      <c r="AU199" s="51"/>
      <c r="AV199" s="57"/>
      <c r="AW199" s="57"/>
      <c r="AX199" s="57"/>
      <c r="AY199" s="51"/>
      <c r="AZ199" s="57"/>
      <c r="BA199" s="57"/>
      <c r="BB199" s="57"/>
      <c r="BC199" s="51"/>
      <c r="BD199" s="154"/>
      <c r="BE199" s="57"/>
      <c r="BF199" s="57"/>
      <c r="BG199" s="51"/>
      <c r="BH199" s="57"/>
      <c r="BI199" s="57"/>
      <c r="BJ199" s="57"/>
      <c r="BK199" s="51"/>
      <c r="BL199" s="57"/>
      <c r="BM199" s="57"/>
      <c r="BN199" s="57"/>
      <c r="BO199" s="51"/>
      <c r="BP199" s="50"/>
    </row>
    <row r="200" spans="3:68" x14ac:dyDescent="0.2">
      <c r="C200" s="121"/>
      <c r="D200" s="152"/>
      <c r="E200" s="51"/>
      <c r="F200" s="57"/>
      <c r="H200" s="51"/>
      <c r="I200" s="51"/>
      <c r="J200" s="51"/>
      <c r="K200" s="51"/>
      <c r="M200" s="57"/>
      <c r="N200" s="153"/>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7"/>
      <c r="AS200" s="57"/>
      <c r="AT200" s="57"/>
      <c r="AU200" s="51"/>
      <c r="AV200" s="57"/>
      <c r="AW200" s="57"/>
      <c r="AX200" s="57"/>
      <c r="AY200" s="51"/>
      <c r="AZ200" s="57"/>
      <c r="BA200" s="57"/>
      <c r="BB200" s="57"/>
      <c r="BC200" s="51"/>
      <c r="BD200" s="154"/>
      <c r="BE200" s="57"/>
      <c r="BF200" s="57"/>
      <c r="BG200" s="51"/>
      <c r="BH200" s="57"/>
      <c r="BI200" s="57"/>
      <c r="BJ200" s="57"/>
      <c r="BK200" s="51"/>
      <c r="BL200" s="57"/>
      <c r="BM200" s="57"/>
      <c r="BN200" s="57"/>
      <c r="BO200" s="51"/>
      <c r="BP200" s="50"/>
    </row>
    <row r="201" spans="3:68" x14ac:dyDescent="0.2">
      <c r="C201" s="121"/>
      <c r="D201" s="152"/>
      <c r="E201" s="51"/>
      <c r="F201" s="57"/>
      <c r="H201" s="51"/>
      <c r="I201" s="51"/>
      <c r="J201" s="51"/>
      <c r="K201" s="51"/>
      <c r="M201" s="57"/>
      <c r="N201" s="153"/>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7"/>
      <c r="AS201" s="57"/>
      <c r="AT201" s="57"/>
      <c r="AU201" s="51"/>
      <c r="AV201" s="57"/>
      <c r="AW201" s="57"/>
      <c r="AX201" s="57"/>
      <c r="AY201" s="51"/>
      <c r="AZ201" s="57"/>
      <c r="BA201" s="57"/>
      <c r="BB201" s="57"/>
      <c r="BC201" s="51"/>
      <c r="BD201" s="154"/>
      <c r="BE201" s="57"/>
      <c r="BF201" s="57"/>
      <c r="BG201" s="51"/>
      <c r="BH201" s="57"/>
      <c r="BI201" s="57"/>
      <c r="BJ201" s="57"/>
      <c r="BK201" s="51"/>
      <c r="BL201" s="57"/>
      <c r="BM201" s="57"/>
      <c r="BN201" s="57"/>
      <c r="BO201" s="51"/>
      <c r="BP201" s="50"/>
    </row>
    <row r="202" spans="3:68" x14ac:dyDescent="0.2">
      <c r="C202" s="121"/>
      <c r="D202" s="152"/>
      <c r="E202" s="51"/>
      <c r="F202" s="57"/>
      <c r="H202" s="51"/>
      <c r="I202" s="51"/>
      <c r="J202" s="51"/>
      <c r="K202" s="51"/>
      <c r="M202" s="57"/>
      <c r="N202" s="153"/>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7"/>
      <c r="AS202" s="57"/>
      <c r="AT202" s="57"/>
      <c r="AU202" s="51"/>
      <c r="AV202" s="57"/>
      <c r="AW202" s="57"/>
      <c r="AX202" s="57"/>
      <c r="AY202" s="51"/>
      <c r="AZ202" s="57"/>
      <c r="BA202" s="57"/>
      <c r="BB202" s="57"/>
      <c r="BC202" s="51"/>
      <c r="BD202" s="154"/>
      <c r="BE202" s="57"/>
      <c r="BF202" s="57"/>
      <c r="BG202" s="51"/>
      <c r="BH202" s="57"/>
      <c r="BI202" s="57"/>
      <c r="BJ202" s="57"/>
      <c r="BK202" s="51"/>
      <c r="BL202" s="57"/>
      <c r="BM202" s="57"/>
      <c r="BN202" s="57"/>
      <c r="BO202" s="51"/>
      <c r="BP202" s="50"/>
    </row>
    <row r="203" spans="3:68" x14ac:dyDescent="0.2">
      <c r="C203" s="121"/>
      <c r="D203" s="152"/>
      <c r="E203" s="51"/>
      <c r="F203" s="57"/>
      <c r="H203" s="51"/>
      <c r="I203" s="51"/>
      <c r="J203" s="51"/>
      <c r="K203" s="51"/>
      <c r="M203" s="57"/>
      <c r="N203" s="153"/>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7"/>
      <c r="AS203" s="57"/>
      <c r="AT203" s="57"/>
      <c r="AU203" s="51"/>
      <c r="AV203" s="57"/>
      <c r="AW203" s="57"/>
      <c r="AX203" s="57"/>
      <c r="AY203" s="51"/>
      <c r="AZ203" s="57"/>
      <c r="BA203" s="57"/>
      <c r="BB203" s="57"/>
      <c r="BC203" s="51"/>
      <c r="BD203" s="154"/>
      <c r="BE203" s="57"/>
      <c r="BF203" s="57"/>
      <c r="BG203" s="51"/>
      <c r="BH203" s="57"/>
      <c r="BI203" s="57"/>
      <c r="BJ203" s="57"/>
      <c r="BK203" s="51"/>
      <c r="BL203" s="57"/>
      <c r="BM203" s="57"/>
      <c r="BN203" s="57"/>
      <c r="BO203" s="51"/>
      <c r="BP203" s="50"/>
    </row>
    <row r="204" spans="3:68" x14ac:dyDescent="0.2">
      <c r="C204" s="121"/>
      <c r="D204" s="152"/>
      <c r="E204" s="51"/>
      <c r="F204" s="57"/>
      <c r="H204" s="51"/>
      <c r="I204" s="51"/>
      <c r="J204" s="51"/>
      <c r="K204" s="51"/>
      <c r="M204" s="57"/>
      <c r="N204" s="153"/>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7"/>
      <c r="AS204" s="57"/>
      <c r="AT204" s="57"/>
      <c r="AU204" s="51"/>
      <c r="AV204" s="57"/>
      <c r="AW204" s="57"/>
      <c r="AX204" s="57"/>
      <c r="AY204" s="51"/>
      <c r="AZ204" s="57"/>
      <c r="BA204" s="57"/>
      <c r="BB204" s="57"/>
      <c r="BC204" s="51"/>
      <c r="BD204" s="154"/>
      <c r="BE204" s="57"/>
      <c r="BF204" s="57"/>
      <c r="BG204" s="51"/>
      <c r="BH204" s="57"/>
      <c r="BI204" s="57"/>
      <c r="BJ204" s="57"/>
      <c r="BK204" s="51"/>
      <c r="BL204" s="57"/>
      <c r="BM204" s="57"/>
      <c r="BN204" s="57"/>
      <c r="BO204" s="51"/>
      <c r="BP204" s="50"/>
    </row>
    <row r="205" spans="3:68" x14ac:dyDescent="0.2">
      <c r="C205" s="121"/>
      <c r="D205" s="152"/>
      <c r="E205" s="51"/>
      <c r="F205" s="57"/>
      <c r="H205" s="51"/>
      <c r="I205" s="51"/>
      <c r="J205" s="51"/>
      <c r="K205" s="51"/>
      <c r="M205" s="57"/>
      <c r="N205" s="153"/>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7"/>
      <c r="AS205" s="57"/>
      <c r="AT205" s="57"/>
      <c r="AU205" s="51"/>
      <c r="AV205" s="57"/>
      <c r="AW205" s="57"/>
      <c r="AX205" s="57"/>
      <c r="AY205" s="51"/>
      <c r="AZ205" s="57"/>
      <c r="BA205" s="57"/>
      <c r="BB205" s="57"/>
      <c r="BC205" s="51"/>
      <c r="BD205" s="154"/>
      <c r="BE205" s="57"/>
      <c r="BF205" s="57"/>
      <c r="BG205" s="51"/>
      <c r="BH205" s="57"/>
      <c r="BI205" s="57"/>
      <c r="BJ205" s="57"/>
      <c r="BK205" s="51"/>
      <c r="BL205" s="57"/>
      <c r="BM205" s="57"/>
      <c r="BN205" s="57"/>
      <c r="BO205" s="51"/>
      <c r="BP205" s="50"/>
    </row>
    <row r="206" spans="3:68" x14ac:dyDescent="0.2">
      <c r="C206" s="121"/>
      <c r="D206" s="152"/>
      <c r="E206" s="51"/>
      <c r="F206" s="57"/>
      <c r="H206" s="51"/>
      <c r="I206" s="51"/>
      <c r="J206" s="51"/>
      <c r="K206" s="51"/>
      <c r="M206" s="57"/>
      <c r="N206" s="153"/>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7"/>
      <c r="AS206" s="57"/>
      <c r="AT206" s="57"/>
      <c r="AU206" s="51"/>
      <c r="AV206" s="57"/>
      <c r="AW206" s="57"/>
      <c r="AX206" s="57"/>
      <c r="AY206" s="51"/>
      <c r="AZ206" s="57"/>
      <c r="BA206" s="57"/>
      <c r="BB206" s="57"/>
      <c r="BC206" s="51"/>
      <c r="BD206" s="154"/>
      <c r="BE206" s="57"/>
      <c r="BF206" s="57"/>
      <c r="BG206" s="51"/>
      <c r="BH206" s="57"/>
      <c r="BI206" s="57"/>
      <c r="BJ206" s="57"/>
      <c r="BK206" s="51"/>
      <c r="BL206" s="57"/>
      <c r="BM206" s="57"/>
      <c r="BN206" s="57"/>
      <c r="BO206" s="51"/>
      <c r="BP206" s="50"/>
    </row>
    <row r="207" spans="3:68" x14ac:dyDescent="0.2">
      <c r="C207" s="121"/>
      <c r="D207" s="152"/>
      <c r="E207" s="51"/>
      <c r="F207" s="57"/>
      <c r="H207" s="51"/>
      <c r="I207" s="51"/>
      <c r="J207" s="51"/>
      <c r="K207" s="51"/>
      <c r="M207" s="57"/>
      <c r="N207" s="153"/>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7"/>
      <c r="AS207" s="57"/>
      <c r="AT207" s="57"/>
      <c r="AU207" s="51"/>
      <c r="AV207" s="57"/>
      <c r="AW207" s="57"/>
      <c r="AX207" s="57"/>
      <c r="AY207" s="51"/>
      <c r="AZ207" s="57"/>
      <c r="BA207" s="57"/>
      <c r="BB207" s="57"/>
      <c r="BC207" s="51"/>
      <c r="BD207" s="154"/>
      <c r="BE207" s="57"/>
      <c r="BF207" s="57"/>
      <c r="BG207" s="51"/>
      <c r="BH207" s="57"/>
      <c r="BI207" s="57"/>
      <c r="BJ207" s="57"/>
      <c r="BK207" s="51"/>
      <c r="BL207" s="57"/>
      <c r="BM207" s="57"/>
      <c r="BN207" s="57"/>
      <c r="BO207" s="51"/>
      <c r="BP207" s="50"/>
    </row>
    <row r="208" spans="3:68" x14ac:dyDescent="0.2">
      <c r="C208" s="121"/>
      <c r="D208" s="152"/>
      <c r="E208" s="51"/>
      <c r="F208" s="57"/>
      <c r="H208" s="51"/>
      <c r="I208" s="51"/>
      <c r="J208" s="51"/>
      <c r="K208" s="51"/>
      <c r="M208" s="57"/>
      <c r="N208" s="153"/>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7"/>
      <c r="AS208" s="57"/>
      <c r="AT208" s="57"/>
      <c r="AU208" s="51"/>
      <c r="AV208" s="57"/>
      <c r="AW208" s="57"/>
      <c r="AX208" s="57"/>
      <c r="AY208" s="51"/>
      <c r="AZ208" s="57"/>
      <c r="BA208" s="57"/>
      <c r="BB208" s="57"/>
      <c r="BC208" s="51"/>
      <c r="BD208" s="154"/>
      <c r="BE208" s="57"/>
      <c r="BF208" s="57"/>
      <c r="BG208" s="51"/>
      <c r="BH208" s="57"/>
      <c r="BI208" s="57"/>
      <c r="BJ208" s="57"/>
      <c r="BK208" s="51"/>
      <c r="BL208" s="57"/>
      <c r="BM208" s="57"/>
      <c r="BN208" s="57"/>
      <c r="BO208" s="51"/>
      <c r="BP208" s="50"/>
    </row>
    <row r="209" spans="3:68" x14ac:dyDescent="0.2">
      <c r="C209" s="121"/>
      <c r="D209" s="152"/>
      <c r="E209" s="51"/>
      <c r="F209" s="57"/>
      <c r="H209" s="51"/>
      <c r="I209" s="51"/>
      <c r="J209" s="51"/>
      <c r="K209" s="51"/>
      <c r="M209" s="57"/>
      <c r="N209" s="153"/>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7"/>
      <c r="AS209" s="57"/>
      <c r="AT209" s="57"/>
      <c r="AU209" s="51"/>
      <c r="AV209" s="57"/>
      <c r="AW209" s="57"/>
      <c r="AX209" s="57"/>
      <c r="AY209" s="51"/>
      <c r="AZ209" s="57"/>
      <c r="BA209" s="57"/>
      <c r="BB209" s="57"/>
      <c r="BC209" s="51"/>
      <c r="BD209" s="154"/>
      <c r="BE209" s="57"/>
      <c r="BF209" s="57"/>
      <c r="BG209" s="51"/>
      <c r="BH209" s="57"/>
      <c r="BI209" s="57"/>
      <c r="BJ209" s="57"/>
      <c r="BK209" s="51"/>
      <c r="BL209" s="57"/>
      <c r="BM209" s="57"/>
      <c r="BN209" s="57"/>
      <c r="BO209" s="51"/>
      <c r="BP209" s="50"/>
    </row>
    <row r="210" spans="3:68" x14ac:dyDescent="0.2">
      <c r="C210" s="121"/>
      <c r="D210" s="152"/>
      <c r="E210" s="51"/>
      <c r="F210" s="57"/>
      <c r="H210" s="51"/>
      <c r="I210" s="51"/>
      <c r="J210" s="51"/>
      <c r="K210" s="51"/>
      <c r="M210" s="57"/>
      <c r="N210" s="153"/>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7"/>
      <c r="AS210" s="57"/>
      <c r="AT210" s="57"/>
      <c r="AU210" s="51"/>
      <c r="AV210" s="57"/>
      <c r="AW210" s="57"/>
      <c r="AX210" s="57"/>
      <c r="AY210" s="51"/>
      <c r="AZ210" s="57"/>
      <c r="BA210" s="57"/>
      <c r="BB210" s="57"/>
      <c r="BC210" s="51"/>
      <c r="BD210" s="154"/>
      <c r="BE210" s="57"/>
      <c r="BF210" s="57"/>
      <c r="BG210" s="51"/>
      <c r="BH210" s="57"/>
      <c r="BI210" s="57"/>
      <c r="BJ210" s="57"/>
      <c r="BK210" s="51"/>
      <c r="BL210" s="57"/>
      <c r="BM210" s="57"/>
      <c r="BN210" s="57"/>
      <c r="BO210" s="51"/>
      <c r="BP210" s="50"/>
    </row>
    <row r="211" spans="3:68" x14ac:dyDescent="0.2">
      <c r="C211" s="121"/>
      <c r="D211" s="152"/>
      <c r="E211" s="51"/>
      <c r="F211" s="57"/>
      <c r="H211" s="51"/>
      <c r="I211" s="51"/>
      <c r="J211" s="51"/>
      <c r="K211" s="51"/>
      <c r="M211" s="57"/>
      <c r="N211" s="153"/>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7"/>
      <c r="AS211" s="57"/>
      <c r="AT211" s="57"/>
      <c r="AU211" s="51"/>
      <c r="AV211" s="57"/>
      <c r="AW211" s="57"/>
      <c r="AX211" s="57"/>
      <c r="AY211" s="51"/>
      <c r="AZ211" s="57"/>
      <c r="BA211" s="57"/>
      <c r="BB211" s="57"/>
      <c r="BC211" s="51"/>
      <c r="BD211" s="154"/>
      <c r="BE211" s="57"/>
      <c r="BF211" s="57"/>
      <c r="BG211" s="51"/>
      <c r="BH211" s="57"/>
      <c r="BI211" s="57"/>
      <c r="BJ211" s="57"/>
      <c r="BK211" s="51"/>
      <c r="BL211" s="57"/>
      <c r="BM211" s="57"/>
      <c r="BN211" s="57"/>
      <c r="BO211" s="51"/>
      <c r="BP211" s="50"/>
    </row>
    <row r="212" spans="3:68" x14ac:dyDescent="0.2">
      <c r="C212" s="121"/>
      <c r="D212" s="152"/>
      <c r="E212" s="51"/>
      <c r="F212" s="57"/>
      <c r="H212" s="51"/>
      <c r="I212" s="51"/>
      <c r="J212" s="51"/>
      <c r="K212" s="51"/>
      <c r="M212" s="57"/>
      <c r="N212" s="153"/>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7"/>
      <c r="AS212" s="57"/>
      <c r="AT212" s="57"/>
      <c r="AU212" s="51"/>
      <c r="AV212" s="57"/>
      <c r="AW212" s="57"/>
      <c r="AX212" s="57"/>
      <c r="AY212" s="51"/>
      <c r="AZ212" s="57"/>
      <c r="BA212" s="57"/>
      <c r="BB212" s="57"/>
      <c r="BC212" s="51"/>
      <c r="BD212" s="154"/>
      <c r="BE212" s="57"/>
      <c r="BF212" s="57"/>
      <c r="BG212" s="51"/>
      <c r="BH212" s="57"/>
      <c r="BI212" s="57"/>
      <c r="BJ212" s="57"/>
      <c r="BK212" s="51"/>
      <c r="BL212" s="57"/>
      <c r="BM212" s="57"/>
      <c r="BN212" s="57"/>
      <c r="BO212" s="51"/>
      <c r="BP212" s="50"/>
    </row>
    <row r="213" spans="3:68" x14ac:dyDescent="0.2">
      <c r="C213" s="121"/>
      <c r="D213" s="152"/>
      <c r="E213" s="51"/>
      <c r="F213" s="57"/>
      <c r="H213" s="51"/>
      <c r="I213" s="51"/>
      <c r="J213" s="51"/>
      <c r="K213" s="51"/>
      <c r="M213" s="57"/>
      <c r="N213" s="153"/>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7"/>
      <c r="AS213" s="57"/>
      <c r="AT213" s="57"/>
      <c r="AU213" s="51"/>
      <c r="AV213" s="57"/>
      <c r="AW213" s="57"/>
      <c r="AX213" s="57"/>
      <c r="AY213" s="51"/>
      <c r="AZ213" s="57"/>
      <c r="BA213" s="57"/>
      <c r="BB213" s="57"/>
      <c r="BC213" s="51"/>
      <c r="BD213" s="154"/>
      <c r="BE213" s="57"/>
      <c r="BF213" s="57"/>
      <c r="BG213" s="51"/>
      <c r="BH213" s="57"/>
      <c r="BI213" s="57"/>
      <c r="BJ213" s="57"/>
      <c r="BK213" s="51"/>
      <c r="BL213" s="57"/>
      <c r="BM213" s="57"/>
      <c r="BN213" s="57"/>
      <c r="BO213" s="51"/>
      <c r="BP213" s="50"/>
    </row>
    <row r="214" spans="3:68" x14ac:dyDescent="0.2">
      <c r="C214" s="121"/>
      <c r="D214" s="152"/>
      <c r="E214" s="51"/>
      <c r="F214" s="57"/>
      <c r="H214" s="51"/>
      <c r="I214" s="51"/>
      <c r="J214" s="51"/>
      <c r="K214" s="51"/>
      <c r="M214" s="57"/>
      <c r="N214" s="153"/>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7"/>
      <c r="AS214" s="57"/>
      <c r="AT214" s="57"/>
      <c r="AU214" s="51"/>
      <c r="AV214" s="57"/>
      <c r="AW214" s="57"/>
      <c r="AX214" s="57"/>
      <c r="AY214" s="51"/>
      <c r="AZ214" s="57"/>
      <c r="BA214" s="57"/>
      <c r="BB214" s="57"/>
      <c r="BC214" s="51"/>
      <c r="BD214" s="154"/>
      <c r="BE214" s="57"/>
      <c r="BF214" s="57"/>
      <c r="BG214" s="51"/>
      <c r="BH214" s="57"/>
      <c r="BI214" s="57"/>
      <c r="BJ214" s="57"/>
      <c r="BK214" s="51"/>
      <c r="BL214" s="57"/>
      <c r="BM214" s="57"/>
      <c r="BN214" s="57"/>
      <c r="BO214" s="51"/>
      <c r="BP214" s="50"/>
    </row>
    <row r="215" spans="3:68" x14ac:dyDescent="0.2">
      <c r="C215" s="121"/>
      <c r="D215" s="152"/>
      <c r="E215" s="51"/>
      <c r="F215" s="57"/>
      <c r="H215" s="51"/>
      <c r="I215" s="51"/>
      <c r="J215" s="51"/>
      <c r="K215" s="51"/>
      <c r="M215" s="57"/>
      <c r="N215" s="153"/>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7"/>
      <c r="AS215" s="57"/>
      <c r="AT215" s="57"/>
      <c r="AU215" s="51"/>
      <c r="AV215" s="57"/>
      <c r="AW215" s="57"/>
      <c r="AX215" s="57"/>
      <c r="AY215" s="51"/>
      <c r="AZ215" s="57"/>
      <c r="BA215" s="57"/>
      <c r="BB215" s="57"/>
      <c r="BC215" s="51"/>
      <c r="BD215" s="154"/>
      <c r="BE215" s="57"/>
      <c r="BF215" s="57"/>
      <c r="BG215" s="51"/>
      <c r="BH215" s="57"/>
      <c r="BI215" s="57"/>
      <c r="BJ215" s="57"/>
      <c r="BK215" s="51"/>
      <c r="BL215" s="57"/>
      <c r="BM215" s="57"/>
      <c r="BN215" s="57"/>
      <c r="BO215" s="51"/>
      <c r="BP215" s="50"/>
    </row>
    <row r="216" spans="3:68" x14ac:dyDescent="0.2">
      <c r="C216" s="121"/>
      <c r="D216" s="152"/>
      <c r="E216" s="51"/>
      <c r="F216" s="57"/>
      <c r="H216" s="51"/>
      <c r="I216" s="51"/>
      <c r="J216" s="51"/>
      <c r="K216" s="51"/>
      <c r="M216" s="57"/>
      <c r="N216" s="153"/>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7"/>
      <c r="AS216" s="57"/>
      <c r="AT216" s="57"/>
      <c r="AU216" s="51"/>
      <c r="AV216" s="57"/>
      <c r="AW216" s="57"/>
      <c r="AX216" s="57"/>
      <c r="AY216" s="51"/>
      <c r="AZ216" s="57"/>
      <c r="BA216" s="57"/>
      <c r="BB216" s="57"/>
      <c r="BC216" s="51"/>
      <c r="BD216" s="154"/>
      <c r="BE216" s="57"/>
      <c r="BF216" s="57"/>
      <c r="BG216" s="51"/>
      <c r="BH216" s="57"/>
      <c r="BI216" s="57"/>
      <c r="BJ216" s="57"/>
      <c r="BK216" s="51"/>
      <c r="BL216" s="57"/>
      <c r="BM216" s="57"/>
      <c r="BN216" s="57"/>
      <c r="BO216" s="51"/>
      <c r="BP216" s="50"/>
    </row>
    <row r="217" spans="3:68" x14ac:dyDescent="0.2">
      <c r="C217" s="121"/>
      <c r="D217" s="152"/>
      <c r="E217" s="51"/>
      <c r="F217" s="57"/>
      <c r="H217" s="51"/>
      <c r="I217" s="51"/>
      <c r="J217" s="51"/>
      <c r="K217" s="51"/>
      <c r="M217" s="57"/>
      <c r="N217" s="153"/>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7"/>
      <c r="AS217" s="57"/>
      <c r="AT217" s="57"/>
      <c r="AU217" s="51"/>
      <c r="AV217" s="57"/>
      <c r="AW217" s="57"/>
      <c r="AX217" s="57"/>
      <c r="AY217" s="51"/>
      <c r="AZ217" s="57"/>
      <c r="BA217" s="57"/>
      <c r="BB217" s="57"/>
      <c r="BC217" s="51"/>
      <c r="BD217" s="154"/>
      <c r="BE217" s="57"/>
      <c r="BF217" s="57"/>
      <c r="BG217" s="51"/>
      <c r="BH217" s="57"/>
      <c r="BI217" s="57"/>
      <c r="BJ217" s="57"/>
      <c r="BK217" s="51"/>
      <c r="BL217" s="57"/>
      <c r="BM217" s="57"/>
      <c r="BN217" s="57"/>
      <c r="BO217" s="51"/>
      <c r="BP217" s="50"/>
    </row>
    <row r="218" spans="3:68" x14ac:dyDescent="0.2">
      <c r="C218" s="121"/>
      <c r="D218" s="152"/>
      <c r="E218" s="51"/>
      <c r="F218" s="57"/>
      <c r="H218" s="51"/>
      <c r="I218" s="51"/>
      <c r="J218" s="51"/>
      <c r="K218" s="51"/>
      <c r="M218" s="57"/>
      <c r="N218" s="153"/>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7"/>
      <c r="AS218" s="57"/>
      <c r="AT218" s="57"/>
      <c r="AU218" s="51"/>
      <c r="AV218" s="57"/>
      <c r="AW218" s="57"/>
      <c r="AX218" s="57"/>
      <c r="AY218" s="51"/>
      <c r="AZ218" s="57"/>
      <c r="BA218" s="57"/>
      <c r="BB218" s="57"/>
      <c r="BC218" s="51"/>
      <c r="BD218" s="154"/>
      <c r="BE218" s="57"/>
      <c r="BF218" s="57"/>
      <c r="BG218" s="51"/>
      <c r="BH218" s="57"/>
      <c r="BI218" s="57"/>
      <c r="BJ218" s="57"/>
      <c r="BK218" s="51"/>
      <c r="BL218" s="57"/>
      <c r="BM218" s="57"/>
      <c r="BN218" s="57"/>
      <c r="BO218" s="51"/>
      <c r="BP218" s="50"/>
    </row>
    <row r="219" spans="3:68" x14ac:dyDescent="0.2">
      <c r="C219" s="121"/>
      <c r="D219" s="152"/>
      <c r="E219" s="51"/>
      <c r="F219" s="57"/>
      <c r="H219" s="51"/>
      <c r="I219" s="51"/>
      <c r="J219" s="51"/>
      <c r="K219" s="51"/>
      <c r="M219" s="57"/>
      <c r="N219" s="153"/>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7"/>
      <c r="AS219" s="57"/>
      <c r="AT219" s="57"/>
      <c r="AU219" s="51"/>
      <c r="AV219" s="57"/>
      <c r="AW219" s="57"/>
      <c r="AX219" s="57"/>
      <c r="AY219" s="51"/>
      <c r="AZ219" s="57"/>
      <c r="BA219" s="57"/>
      <c r="BB219" s="57"/>
      <c r="BC219" s="51"/>
      <c r="BD219" s="154"/>
      <c r="BE219" s="57"/>
      <c r="BF219" s="57"/>
      <c r="BG219" s="51"/>
      <c r="BH219" s="57"/>
      <c r="BI219" s="57"/>
      <c r="BJ219" s="57"/>
      <c r="BK219" s="51"/>
      <c r="BL219" s="57"/>
      <c r="BM219" s="57"/>
      <c r="BN219" s="57"/>
      <c r="BO219" s="51"/>
      <c r="BP219" s="50"/>
    </row>
    <row r="220" spans="3:68" x14ac:dyDescent="0.2">
      <c r="C220" s="121"/>
      <c r="D220" s="152"/>
      <c r="E220" s="51"/>
      <c r="F220" s="57"/>
      <c r="H220" s="51"/>
      <c r="I220" s="51"/>
      <c r="J220" s="51"/>
      <c r="K220" s="51"/>
      <c r="M220" s="57"/>
      <c r="N220" s="153"/>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7"/>
      <c r="AS220" s="57"/>
      <c r="AT220" s="57"/>
      <c r="AU220" s="51"/>
      <c r="AV220" s="57"/>
      <c r="AW220" s="57"/>
      <c r="AX220" s="57"/>
      <c r="AY220" s="51"/>
      <c r="AZ220" s="57"/>
      <c r="BA220" s="57"/>
      <c r="BB220" s="57"/>
      <c r="BC220" s="51"/>
      <c r="BD220" s="154"/>
      <c r="BE220" s="57"/>
      <c r="BF220" s="57"/>
      <c r="BG220" s="51"/>
      <c r="BH220" s="57"/>
      <c r="BI220" s="57"/>
      <c r="BJ220" s="57"/>
      <c r="BK220" s="51"/>
      <c r="BL220" s="57"/>
      <c r="BM220" s="57"/>
      <c r="BN220" s="57"/>
      <c r="BO220" s="51"/>
      <c r="BP220" s="50"/>
    </row>
    <row r="221" spans="3:68" x14ac:dyDescent="0.2">
      <c r="C221" s="121"/>
      <c r="D221" s="152"/>
      <c r="E221" s="51"/>
      <c r="F221" s="57"/>
      <c r="H221" s="51"/>
      <c r="I221" s="51"/>
      <c r="J221" s="51"/>
      <c r="K221" s="51"/>
      <c r="M221" s="57"/>
      <c r="N221" s="153"/>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7"/>
      <c r="AS221" s="57"/>
      <c r="AT221" s="57"/>
      <c r="AU221" s="51"/>
      <c r="AV221" s="57"/>
      <c r="AW221" s="57"/>
      <c r="AX221" s="57"/>
      <c r="AY221" s="51"/>
      <c r="AZ221" s="57"/>
      <c r="BA221" s="57"/>
      <c r="BB221" s="57"/>
      <c r="BC221" s="51"/>
      <c r="BD221" s="154"/>
      <c r="BE221" s="57"/>
      <c r="BF221" s="57"/>
      <c r="BG221" s="51"/>
      <c r="BH221" s="57"/>
      <c r="BI221" s="57"/>
      <c r="BJ221" s="57"/>
      <c r="BK221" s="51"/>
      <c r="BL221" s="57"/>
      <c r="BM221" s="57"/>
      <c r="BN221" s="57"/>
      <c r="BO221" s="51"/>
      <c r="BP221" s="50"/>
    </row>
    <row r="222" spans="3:68" x14ac:dyDescent="0.2">
      <c r="C222" s="121"/>
      <c r="D222" s="152"/>
      <c r="E222" s="51"/>
      <c r="F222" s="57"/>
      <c r="H222" s="51"/>
      <c r="I222" s="51"/>
      <c r="J222" s="51"/>
      <c r="K222" s="51"/>
      <c r="M222" s="57"/>
      <c r="N222" s="153"/>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7"/>
      <c r="AS222" s="57"/>
      <c r="AT222" s="57"/>
      <c r="AU222" s="51"/>
      <c r="AV222" s="57"/>
      <c r="AW222" s="57"/>
      <c r="AX222" s="57"/>
      <c r="AY222" s="51"/>
      <c r="AZ222" s="57"/>
      <c r="BA222" s="57"/>
      <c r="BB222" s="57"/>
      <c r="BC222" s="51"/>
      <c r="BD222" s="154"/>
      <c r="BE222" s="57"/>
      <c r="BF222" s="57"/>
      <c r="BG222" s="51"/>
      <c r="BH222" s="57"/>
      <c r="BI222" s="57"/>
      <c r="BJ222" s="57"/>
      <c r="BK222" s="51"/>
      <c r="BL222" s="57"/>
      <c r="BM222" s="57"/>
      <c r="BN222" s="57"/>
      <c r="BO222" s="51"/>
      <c r="BP222" s="50"/>
    </row>
    <row r="223" spans="3:68" x14ac:dyDescent="0.2">
      <c r="C223" s="121"/>
      <c r="D223" s="152"/>
      <c r="E223" s="51"/>
      <c r="F223" s="57"/>
      <c r="H223" s="51"/>
      <c r="I223" s="51"/>
      <c r="J223" s="51"/>
      <c r="K223" s="51"/>
      <c r="M223" s="57"/>
      <c r="N223" s="153"/>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7"/>
      <c r="AS223" s="57"/>
      <c r="AT223" s="57"/>
      <c r="AU223" s="51"/>
      <c r="AV223" s="57"/>
      <c r="AW223" s="57"/>
      <c r="AX223" s="57"/>
      <c r="AY223" s="51"/>
      <c r="AZ223" s="57"/>
      <c r="BA223" s="57"/>
      <c r="BB223" s="57"/>
      <c r="BC223" s="51"/>
      <c r="BD223" s="154"/>
      <c r="BE223" s="57"/>
      <c r="BF223" s="57"/>
      <c r="BG223" s="51"/>
      <c r="BH223" s="57"/>
      <c r="BI223" s="57"/>
      <c r="BJ223" s="57"/>
      <c r="BK223" s="51"/>
      <c r="BL223" s="57"/>
      <c r="BM223" s="57"/>
      <c r="BN223" s="57"/>
      <c r="BO223" s="51"/>
      <c r="BP223" s="50"/>
    </row>
    <row r="224" spans="3:68" x14ac:dyDescent="0.2">
      <c r="C224" s="121"/>
      <c r="D224" s="152"/>
      <c r="E224" s="51"/>
      <c r="F224" s="57"/>
      <c r="H224" s="51"/>
      <c r="I224" s="51"/>
      <c r="J224" s="51"/>
      <c r="K224" s="51"/>
      <c r="M224" s="57"/>
      <c r="N224" s="153"/>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7"/>
      <c r="AS224" s="57"/>
      <c r="AT224" s="57"/>
      <c r="AU224" s="51"/>
      <c r="AV224" s="57"/>
      <c r="AW224" s="57"/>
      <c r="AX224" s="57"/>
      <c r="AY224" s="51"/>
      <c r="AZ224" s="57"/>
      <c r="BA224" s="57"/>
      <c r="BB224" s="57"/>
      <c r="BC224" s="51"/>
      <c r="BD224" s="154"/>
      <c r="BE224" s="57"/>
      <c r="BF224" s="57"/>
      <c r="BG224" s="51"/>
      <c r="BH224" s="57"/>
      <c r="BI224" s="57"/>
      <c r="BJ224" s="57"/>
      <c r="BK224" s="51"/>
      <c r="BL224" s="57"/>
      <c r="BM224" s="57"/>
      <c r="BN224" s="57"/>
      <c r="BO224" s="51"/>
      <c r="BP224" s="50"/>
    </row>
    <row r="225" spans="3:68" x14ac:dyDescent="0.2">
      <c r="C225" s="121"/>
      <c r="D225" s="152"/>
      <c r="E225" s="51"/>
      <c r="F225" s="57"/>
      <c r="H225" s="51"/>
      <c r="I225" s="51"/>
      <c r="J225" s="51"/>
      <c r="K225" s="51"/>
      <c r="M225" s="57"/>
      <c r="N225" s="153"/>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7"/>
      <c r="AS225" s="57"/>
      <c r="AT225" s="57"/>
      <c r="AU225" s="51"/>
      <c r="AV225" s="57"/>
      <c r="AW225" s="57"/>
      <c r="AX225" s="57"/>
      <c r="AY225" s="51"/>
      <c r="AZ225" s="57"/>
      <c r="BA225" s="57"/>
      <c r="BB225" s="57"/>
      <c r="BC225" s="51"/>
      <c r="BD225" s="154"/>
      <c r="BE225" s="57"/>
      <c r="BF225" s="57"/>
      <c r="BG225" s="51"/>
      <c r="BH225" s="57"/>
      <c r="BI225" s="57"/>
      <c r="BJ225" s="57"/>
      <c r="BK225" s="51"/>
      <c r="BL225" s="57"/>
      <c r="BM225" s="57"/>
      <c r="BN225" s="57"/>
      <c r="BO225" s="51"/>
      <c r="BP225" s="50"/>
    </row>
    <row r="226" spans="3:68" x14ac:dyDescent="0.2">
      <c r="C226" s="121"/>
      <c r="D226" s="152"/>
      <c r="E226" s="51"/>
      <c r="F226" s="57"/>
      <c r="H226" s="51"/>
      <c r="I226" s="51"/>
      <c r="J226" s="51"/>
      <c r="K226" s="51"/>
      <c r="M226" s="57"/>
      <c r="N226" s="153"/>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7"/>
      <c r="AS226" s="57"/>
      <c r="AT226" s="57"/>
      <c r="AU226" s="51"/>
      <c r="AV226" s="57"/>
      <c r="AW226" s="57"/>
      <c r="AX226" s="57"/>
      <c r="AY226" s="51"/>
      <c r="AZ226" s="57"/>
      <c r="BA226" s="57"/>
      <c r="BB226" s="57"/>
      <c r="BC226" s="51"/>
      <c r="BD226" s="154"/>
      <c r="BE226" s="57"/>
      <c r="BF226" s="57"/>
      <c r="BG226" s="51"/>
      <c r="BH226" s="57"/>
      <c r="BI226" s="57"/>
      <c r="BJ226" s="57"/>
      <c r="BK226" s="51"/>
      <c r="BL226" s="57"/>
      <c r="BM226" s="57"/>
      <c r="BN226" s="57"/>
      <c r="BO226" s="51"/>
      <c r="BP226" s="50"/>
    </row>
    <row r="227" spans="3:68" x14ac:dyDescent="0.2">
      <c r="C227" s="121"/>
      <c r="D227" s="152"/>
      <c r="E227" s="51"/>
      <c r="F227" s="57"/>
      <c r="H227" s="51"/>
      <c r="I227" s="51"/>
      <c r="J227" s="51"/>
      <c r="K227" s="51"/>
      <c r="M227" s="57"/>
      <c r="N227" s="153"/>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7"/>
      <c r="AS227" s="57"/>
      <c r="AT227" s="57"/>
      <c r="AU227" s="51"/>
      <c r="AV227" s="57"/>
      <c r="AW227" s="57"/>
      <c r="AX227" s="57"/>
      <c r="AY227" s="51"/>
      <c r="AZ227" s="57"/>
      <c r="BA227" s="57"/>
      <c r="BB227" s="57"/>
      <c r="BC227" s="51"/>
      <c r="BD227" s="154"/>
      <c r="BE227" s="57"/>
      <c r="BF227" s="57"/>
      <c r="BG227" s="51"/>
      <c r="BH227" s="57"/>
      <c r="BI227" s="57"/>
      <c r="BJ227" s="57"/>
      <c r="BK227" s="51"/>
      <c r="BL227" s="57"/>
      <c r="BM227" s="57"/>
      <c r="BN227" s="57"/>
      <c r="BO227" s="51"/>
      <c r="BP227" s="50"/>
    </row>
    <row r="228" spans="3:68" x14ac:dyDescent="0.2">
      <c r="C228" s="121"/>
      <c r="D228" s="152"/>
      <c r="E228" s="51"/>
      <c r="F228" s="57"/>
      <c r="H228" s="51"/>
      <c r="I228" s="51"/>
      <c r="J228" s="51"/>
      <c r="K228" s="51"/>
      <c r="M228" s="57"/>
      <c r="N228" s="153"/>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7"/>
      <c r="AS228" s="57"/>
      <c r="AT228" s="57"/>
      <c r="AU228" s="51"/>
      <c r="AV228" s="57"/>
      <c r="AW228" s="57"/>
      <c r="AX228" s="57"/>
      <c r="AY228" s="51"/>
      <c r="AZ228" s="57"/>
      <c r="BA228" s="57"/>
      <c r="BB228" s="57"/>
      <c r="BC228" s="51"/>
      <c r="BD228" s="154"/>
      <c r="BE228" s="57"/>
      <c r="BF228" s="57"/>
      <c r="BG228" s="51"/>
      <c r="BH228" s="57"/>
      <c r="BI228" s="57"/>
      <c r="BJ228" s="57"/>
      <c r="BK228" s="51"/>
      <c r="BL228" s="57"/>
      <c r="BM228" s="57"/>
      <c r="BN228" s="57"/>
      <c r="BO228" s="51"/>
      <c r="BP228" s="50"/>
    </row>
    <row r="229" spans="3:68" x14ac:dyDescent="0.2">
      <c r="C229" s="121"/>
      <c r="D229" s="152"/>
      <c r="E229" s="51"/>
      <c r="F229" s="57"/>
      <c r="H229" s="51"/>
      <c r="I229" s="51"/>
      <c r="J229" s="51"/>
      <c r="K229" s="51"/>
      <c r="M229" s="57"/>
      <c r="N229" s="153"/>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7"/>
      <c r="AS229" s="57"/>
      <c r="AT229" s="57"/>
      <c r="AU229" s="51"/>
      <c r="AV229" s="57"/>
      <c r="AW229" s="57"/>
      <c r="AX229" s="57"/>
      <c r="AY229" s="51"/>
      <c r="AZ229" s="57"/>
      <c r="BA229" s="57"/>
      <c r="BB229" s="57"/>
      <c r="BC229" s="51"/>
      <c r="BD229" s="154"/>
      <c r="BE229" s="57"/>
      <c r="BF229" s="57"/>
      <c r="BG229" s="51"/>
      <c r="BH229" s="57"/>
      <c r="BI229" s="57"/>
      <c r="BJ229" s="57"/>
      <c r="BK229" s="51"/>
      <c r="BL229" s="57"/>
      <c r="BM229" s="57"/>
      <c r="BN229" s="57"/>
      <c r="BO229" s="51"/>
      <c r="BP229" s="50"/>
    </row>
    <row r="230" spans="3:68" x14ac:dyDescent="0.2">
      <c r="C230" s="121"/>
      <c r="D230" s="152"/>
      <c r="E230" s="51"/>
      <c r="F230" s="57"/>
      <c r="H230" s="51"/>
      <c r="I230" s="51"/>
      <c r="J230" s="51"/>
      <c r="K230" s="51"/>
      <c r="M230" s="57"/>
      <c r="N230" s="153"/>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7"/>
      <c r="AS230" s="57"/>
      <c r="AT230" s="57"/>
      <c r="AU230" s="51"/>
      <c r="AV230" s="57"/>
      <c r="AW230" s="57"/>
      <c r="AX230" s="57"/>
      <c r="AY230" s="51"/>
      <c r="AZ230" s="57"/>
      <c r="BA230" s="57"/>
      <c r="BB230" s="57"/>
      <c r="BC230" s="51"/>
      <c r="BD230" s="154"/>
      <c r="BE230" s="57"/>
      <c r="BF230" s="57"/>
      <c r="BG230" s="51"/>
      <c r="BH230" s="57"/>
      <c r="BI230" s="57"/>
      <c r="BJ230" s="57"/>
      <c r="BK230" s="51"/>
      <c r="BL230" s="57"/>
      <c r="BM230" s="57"/>
      <c r="BN230" s="57"/>
      <c r="BO230" s="51"/>
      <c r="BP230" s="50"/>
    </row>
    <row r="231" spans="3:68" x14ac:dyDescent="0.2">
      <c r="C231" s="121"/>
      <c r="D231" s="152"/>
      <c r="E231" s="51"/>
      <c r="F231" s="57"/>
      <c r="H231" s="51"/>
      <c r="I231" s="51"/>
      <c r="J231" s="51"/>
      <c r="K231" s="51"/>
      <c r="M231" s="57"/>
      <c r="N231" s="153"/>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7"/>
      <c r="AS231" s="57"/>
      <c r="AT231" s="57"/>
      <c r="AU231" s="51"/>
      <c r="AV231" s="57"/>
      <c r="AW231" s="57"/>
      <c r="AX231" s="57"/>
      <c r="AY231" s="51"/>
      <c r="AZ231" s="57"/>
      <c r="BA231" s="57"/>
      <c r="BB231" s="57"/>
      <c r="BC231" s="51"/>
      <c r="BD231" s="154"/>
      <c r="BE231" s="57"/>
      <c r="BF231" s="57"/>
      <c r="BG231" s="51"/>
      <c r="BH231" s="57"/>
      <c r="BI231" s="57"/>
      <c r="BJ231" s="57"/>
      <c r="BK231" s="51"/>
      <c r="BL231" s="57"/>
      <c r="BM231" s="57"/>
      <c r="BN231" s="57"/>
      <c r="BO231" s="51"/>
      <c r="BP231" s="50"/>
    </row>
    <row r="232" spans="3:68" x14ac:dyDescent="0.2">
      <c r="C232" s="121"/>
      <c r="D232" s="152"/>
      <c r="E232" s="51"/>
      <c r="F232" s="57"/>
      <c r="H232" s="51"/>
      <c r="I232" s="51"/>
      <c r="J232" s="51"/>
      <c r="K232" s="51"/>
      <c r="M232" s="57"/>
      <c r="N232" s="153"/>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7"/>
      <c r="AS232" s="57"/>
      <c r="AT232" s="57"/>
      <c r="AU232" s="51"/>
      <c r="AV232" s="57"/>
      <c r="AW232" s="57"/>
      <c r="AX232" s="57"/>
      <c r="AY232" s="51"/>
      <c r="AZ232" s="57"/>
      <c r="BA232" s="57"/>
      <c r="BB232" s="57"/>
      <c r="BC232" s="51"/>
      <c r="BD232" s="154"/>
      <c r="BE232" s="57"/>
      <c r="BF232" s="57"/>
      <c r="BG232" s="51"/>
      <c r="BH232" s="57"/>
      <c r="BI232" s="57"/>
      <c r="BJ232" s="57"/>
      <c r="BK232" s="51"/>
      <c r="BL232" s="57"/>
      <c r="BM232" s="57"/>
      <c r="BN232" s="57"/>
      <c r="BO232" s="51"/>
      <c r="BP232" s="50"/>
    </row>
    <row r="233" spans="3:68" x14ac:dyDescent="0.2">
      <c r="C233" s="121"/>
      <c r="D233" s="152"/>
      <c r="E233" s="51"/>
      <c r="F233" s="57"/>
      <c r="H233" s="51"/>
      <c r="I233" s="51"/>
      <c r="J233" s="51"/>
      <c r="K233" s="51"/>
      <c r="M233" s="57"/>
      <c r="N233" s="153"/>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7"/>
      <c r="AS233" s="57"/>
      <c r="AT233" s="57"/>
      <c r="AU233" s="51"/>
      <c r="AV233" s="57"/>
      <c r="AW233" s="57"/>
      <c r="AX233" s="57"/>
      <c r="AY233" s="51"/>
      <c r="AZ233" s="57"/>
      <c r="BA233" s="57"/>
      <c r="BB233" s="57"/>
      <c r="BC233" s="51"/>
      <c r="BD233" s="154"/>
      <c r="BE233" s="57"/>
      <c r="BF233" s="57"/>
      <c r="BG233" s="51"/>
      <c r="BH233" s="57"/>
      <c r="BI233" s="57"/>
      <c r="BJ233" s="57"/>
      <c r="BK233" s="51"/>
      <c r="BL233" s="57"/>
      <c r="BM233" s="57"/>
      <c r="BN233" s="57"/>
      <c r="BO233" s="51"/>
      <c r="BP233" s="50"/>
    </row>
    <row r="234" spans="3:68" x14ac:dyDescent="0.2">
      <c r="C234" s="121"/>
      <c r="D234" s="152"/>
      <c r="E234" s="51"/>
      <c r="F234" s="57"/>
      <c r="H234" s="51"/>
      <c r="I234" s="51"/>
      <c r="J234" s="51"/>
      <c r="K234" s="51"/>
      <c r="M234" s="57"/>
      <c r="N234" s="153"/>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7"/>
      <c r="AS234" s="57"/>
      <c r="AT234" s="57"/>
      <c r="AU234" s="51"/>
      <c r="AV234" s="57"/>
      <c r="AW234" s="57"/>
      <c r="AX234" s="57"/>
      <c r="AY234" s="51"/>
      <c r="AZ234" s="57"/>
      <c r="BA234" s="57"/>
      <c r="BB234" s="57"/>
      <c r="BC234" s="51"/>
      <c r="BD234" s="154"/>
      <c r="BE234" s="57"/>
      <c r="BF234" s="57"/>
      <c r="BG234" s="51"/>
      <c r="BH234" s="57"/>
      <c r="BI234" s="57"/>
      <c r="BJ234" s="57"/>
      <c r="BK234" s="51"/>
      <c r="BL234" s="57"/>
      <c r="BM234" s="57"/>
      <c r="BN234" s="57"/>
      <c r="BO234" s="51"/>
      <c r="BP234" s="50"/>
    </row>
    <row r="235" spans="3:68" x14ac:dyDescent="0.2">
      <c r="C235" s="121"/>
      <c r="D235" s="152"/>
      <c r="E235" s="51"/>
      <c r="F235" s="57"/>
      <c r="H235" s="51"/>
      <c r="I235" s="51"/>
      <c r="J235" s="51"/>
      <c r="K235" s="51"/>
      <c r="M235" s="57"/>
      <c r="N235" s="153"/>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7"/>
      <c r="AS235" s="57"/>
      <c r="AT235" s="57"/>
      <c r="AU235" s="51"/>
      <c r="AV235" s="57"/>
      <c r="AW235" s="57"/>
      <c r="AX235" s="57"/>
      <c r="AY235" s="51"/>
      <c r="AZ235" s="57"/>
      <c r="BA235" s="57"/>
      <c r="BB235" s="57"/>
      <c r="BC235" s="51"/>
      <c r="BD235" s="154"/>
      <c r="BE235" s="57"/>
      <c r="BF235" s="57"/>
      <c r="BG235" s="51"/>
      <c r="BH235" s="57"/>
      <c r="BI235" s="57"/>
      <c r="BJ235" s="57"/>
      <c r="BK235" s="51"/>
      <c r="BL235" s="57"/>
      <c r="BM235" s="57"/>
      <c r="BN235" s="57"/>
      <c r="BO235" s="51"/>
      <c r="BP235" s="50"/>
    </row>
    <row r="236" spans="3:68" x14ac:dyDescent="0.2">
      <c r="C236" s="121"/>
      <c r="D236" s="152"/>
      <c r="E236" s="51"/>
      <c r="F236" s="57"/>
      <c r="H236" s="51"/>
      <c r="I236" s="51"/>
      <c r="J236" s="51"/>
      <c r="K236" s="51"/>
      <c r="M236" s="57"/>
      <c r="N236" s="153"/>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7"/>
      <c r="AS236" s="57"/>
      <c r="AT236" s="57"/>
      <c r="AU236" s="51"/>
      <c r="AV236" s="57"/>
      <c r="AW236" s="57"/>
      <c r="AX236" s="57"/>
      <c r="AY236" s="51"/>
      <c r="AZ236" s="57"/>
      <c r="BA236" s="57"/>
      <c r="BB236" s="57"/>
      <c r="BC236" s="51"/>
      <c r="BD236" s="154"/>
      <c r="BE236" s="57"/>
      <c r="BF236" s="57"/>
      <c r="BG236" s="51"/>
      <c r="BH236" s="57"/>
      <c r="BI236" s="57"/>
      <c r="BJ236" s="57"/>
      <c r="BK236" s="51"/>
      <c r="BL236" s="57"/>
      <c r="BM236" s="57"/>
      <c r="BN236" s="57"/>
      <c r="BO236" s="51"/>
      <c r="BP236" s="50"/>
    </row>
    <row r="237" spans="3:68" x14ac:dyDescent="0.2">
      <c r="C237" s="121"/>
      <c r="D237" s="152"/>
      <c r="E237" s="51"/>
      <c r="F237" s="57"/>
      <c r="H237" s="51"/>
      <c r="I237" s="51"/>
      <c r="J237" s="51"/>
      <c r="K237" s="51"/>
      <c r="M237" s="57"/>
      <c r="N237" s="153"/>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7"/>
      <c r="AS237" s="57"/>
      <c r="AT237" s="57"/>
      <c r="AU237" s="51"/>
      <c r="AV237" s="57"/>
      <c r="AW237" s="57"/>
      <c r="AX237" s="57"/>
      <c r="AY237" s="51"/>
      <c r="AZ237" s="57"/>
      <c r="BA237" s="57"/>
      <c r="BB237" s="57"/>
      <c r="BC237" s="51"/>
      <c r="BD237" s="154"/>
      <c r="BE237" s="57"/>
      <c r="BF237" s="57"/>
      <c r="BG237" s="51"/>
      <c r="BH237" s="57"/>
      <c r="BI237" s="57"/>
      <c r="BJ237" s="57"/>
      <c r="BK237" s="51"/>
      <c r="BL237" s="57"/>
      <c r="BM237" s="57"/>
      <c r="BN237" s="57"/>
      <c r="BO237" s="51"/>
      <c r="BP237" s="50"/>
    </row>
    <row r="238" spans="3:68" x14ac:dyDescent="0.2">
      <c r="C238" s="121"/>
      <c r="D238" s="152"/>
      <c r="E238" s="51"/>
      <c r="F238" s="57"/>
      <c r="H238" s="51"/>
      <c r="I238" s="51"/>
      <c r="J238" s="51"/>
      <c r="K238" s="51"/>
      <c r="M238" s="57"/>
      <c r="N238" s="153"/>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7"/>
      <c r="AS238" s="57"/>
      <c r="AT238" s="57"/>
      <c r="AU238" s="51"/>
      <c r="AV238" s="57"/>
      <c r="AW238" s="57"/>
      <c r="AX238" s="57"/>
      <c r="AY238" s="51"/>
      <c r="AZ238" s="57"/>
      <c r="BA238" s="57"/>
      <c r="BB238" s="57"/>
      <c r="BC238" s="51"/>
      <c r="BD238" s="154"/>
      <c r="BE238" s="57"/>
      <c r="BF238" s="57"/>
      <c r="BG238" s="51"/>
      <c r="BH238" s="57"/>
      <c r="BI238" s="57"/>
      <c r="BJ238" s="57"/>
      <c r="BK238" s="51"/>
      <c r="BL238" s="57"/>
      <c r="BM238" s="57"/>
      <c r="BN238" s="57"/>
      <c r="BO238" s="51"/>
      <c r="BP238" s="50"/>
    </row>
    <row r="239" spans="3:68" x14ac:dyDescent="0.2">
      <c r="C239" s="121"/>
      <c r="D239" s="152"/>
      <c r="E239" s="51"/>
      <c r="F239" s="57"/>
      <c r="H239" s="51"/>
      <c r="I239" s="51"/>
      <c r="J239" s="51"/>
      <c r="K239" s="51"/>
      <c r="M239" s="57"/>
      <c r="N239" s="153"/>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7"/>
      <c r="AS239" s="57"/>
      <c r="AT239" s="57"/>
      <c r="AU239" s="51"/>
      <c r="AV239" s="57"/>
      <c r="AW239" s="57"/>
      <c r="AX239" s="57"/>
      <c r="AY239" s="51"/>
      <c r="AZ239" s="57"/>
      <c r="BA239" s="57"/>
      <c r="BB239" s="57"/>
      <c r="BC239" s="51"/>
      <c r="BD239" s="154"/>
      <c r="BE239" s="57"/>
      <c r="BF239" s="57"/>
      <c r="BG239" s="51"/>
      <c r="BH239" s="57"/>
      <c r="BI239" s="57"/>
      <c r="BJ239" s="57"/>
      <c r="BK239" s="51"/>
      <c r="BL239" s="57"/>
      <c r="BM239" s="57"/>
      <c r="BN239" s="57"/>
      <c r="BO239" s="51"/>
      <c r="BP239" s="50"/>
    </row>
    <row r="240" spans="3:68" x14ac:dyDescent="0.2">
      <c r="C240" s="121"/>
      <c r="D240" s="152"/>
      <c r="E240" s="51"/>
      <c r="F240" s="57"/>
      <c r="H240" s="51"/>
      <c r="I240" s="51"/>
      <c r="J240" s="51"/>
      <c r="K240" s="51"/>
      <c r="M240" s="57"/>
      <c r="N240" s="153"/>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7"/>
      <c r="AS240" s="57"/>
      <c r="AT240" s="57"/>
      <c r="AU240" s="51"/>
      <c r="AV240" s="57"/>
      <c r="AW240" s="57"/>
      <c r="AX240" s="57"/>
      <c r="AY240" s="51"/>
      <c r="AZ240" s="57"/>
      <c r="BA240" s="57"/>
      <c r="BB240" s="57"/>
      <c r="BC240" s="51"/>
      <c r="BD240" s="154"/>
      <c r="BE240" s="57"/>
      <c r="BF240" s="57"/>
      <c r="BG240" s="51"/>
      <c r="BH240" s="57"/>
      <c r="BI240" s="57"/>
      <c r="BJ240" s="57"/>
      <c r="BK240" s="51"/>
      <c r="BL240" s="57"/>
      <c r="BM240" s="57"/>
      <c r="BN240" s="57"/>
      <c r="BO240" s="51"/>
      <c r="BP240" s="50"/>
    </row>
    <row r="241" spans="3:68" x14ac:dyDescent="0.2">
      <c r="C241" s="121"/>
      <c r="D241" s="152"/>
      <c r="E241" s="51"/>
      <c r="F241" s="57"/>
      <c r="H241" s="51"/>
      <c r="I241" s="51"/>
      <c r="J241" s="51"/>
      <c r="K241" s="51"/>
      <c r="M241" s="57"/>
      <c r="N241" s="153"/>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7"/>
      <c r="AS241" s="57"/>
      <c r="AT241" s="57"/>
      <c r="AU241" s="51"/>
      <c r="AV241" s="57"/>
      <c r="AW241" s="57"/>
      <c r="AX241" s="57"/>
      <c r="AY241" s="51"/>
      <c r="AZ241" s="57"/>
      <c r="BA241" s="57"/>
      <c r="BB241" s="57"/>
      <c r="BC241" s="51"/>
      <c r="BD241" s="154"/>
      <c r="BE241" s="57"/>
      <c r="BF241" s="57"/>
      <c r="BG241" s="51"/>
      <c r="BH241" s="57"/>
      <c r="BI241" s="57"/>
      <c r="BJ241" s="57"/>
      <c r="BK241" s="51"/>
      <c r="BL241" s="57"/>
      <c r="BM241" s="57"/>
      <c r="BN241" s="57"/>
      <c r="BO241" s="51"/>
      <c r="BP241" s="50"/>
    </row>
    <row r="242" spans="3:68" x14ac:dyDescent="0.2">
      <c r="C242" s="121"/>
      <c r="D242" s="152"/>
      <c r="E242" s="51"/>
      <c r="F242" s="57"/>
      <c r="H242" s="51"/>
      <c r="I242" s="51"/>
      <c r="J242" s="51"/>
      <c r="K242" s="51"/>
      <c r="M242" s="57"/>
      <c r="N242" s="153"/>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7"/>
      <c r="AS242" s="57"/>
      <c r="AT242" s="57"/>
      <c r="AU242" s="51"/>
      <c r="AV242" s="57"/>
      <c r="AW242" s="57"/>
      <c r="AX242" s="57"/>
      <c r="AY242" s="51"/>
      <c r="AZ242" s="57"/>
      <c r="BA242" s="57"/>
      <c r="BB242" s="57"/>
      <c r="BC242" s="51"/>
      <c r="BD242" s="154"/>
      <c r="BE242" s="57"/>
      <c r="BF242" s="57"/>
      <c r="BG242" s="51"/>
      <c r="BH242" s="57"/>
      <c r="BI242" s="57"/>
      <c r="BJ242" s="57"/>
      <c r="BK242" s="51"/>
      <c r="BL242" s="57"/>
      <c r="BM242" s="57"/>
      <c r="BN242" s="57"/>
      <c r="BO242" s="51"/>
      <c r="BP242" s="50"/>
    </row>
    <row r="243" spans="3:68" x14ac:dyDescent="0.2">
      <c r="C243" s="121"/>
      <c r="D243" s="152"/>
      <c r="E243" s="51"/>
      <c r="F243" s="57"/>
      <c r="H243" s="51"/>
      <c r="I243" s="51"/>
      <c r="J243" s="51"/>
      <c r="K243" s="51"/>
      <c r="M243" s="57"/>
      <c r="N243" s="153"/>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7"/>
      <c r="AS243" s="57"/>
      <c r="AT243" s="57"/>
      <c r="AU243" s="51"/>
      <c r="AV243" s="57"/>
      <c r="AW243" s="57"/>
      <c r="AX243" s="57"/>
      <c r="AY243" s="51"/>
      <c r="AZ243" s="57"/>
      <c r="BA243" s="57"/>
      <c r="BB243" s="57"/>
      <c r="BC243" s="51"/>
      <c r="BD243" s="154"/>
      <c r="BE243" s="57"/>
      <c r="BF243" s="57"/>
      <c r="BG243" s="51"/>
      <c r="BH243" s="57"/>
      <c r="BI243" s="57"/>
      <c r="BJ243" s="57"/>
      <c r="BK243" s="51"/>
      <c r="BL243" s="57"/>
      <c r="BM243" s="57"/>
      <c r="BN243" s="57"/>
      <c r="BO243" s="51"/>
      <c r="BP243" s="50"/>
    </row>
    <row r="244" spans="3:68" x14ac:dyDescent="0.2">
      <c r="C244" s="121"/>
      <c r="D244" s="152"/>
      <c r="E244" s="51"/>
      <c r="F244" s="57"/>
      <c r="H244" s="51"/>
      <c r="I244" s="51"/>
      <c r="J244" s="51"/>
      <c r="K244" s="51"/>
      <c r="M244" s="57"/>
      <c r="N244" s="153"/>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7"/>
      <c r="AS244" s="57"/>
      <c r="AT244" s="57"/>
      <c r="AU244" s="51"/>
      <c r="AV244" s="57"/>
      <c r="AW244" s="57"/>
      <c r="AX244" s="57"/>
      <c r="AY244" s="51"/>
      <c r="AZ244" s="57"/>
      <c r="BA244" s="57"/>
      <c r="BB244" s="57"/>
      <c r="BC244" s="51"/>
      <c r="BD244" s="154"/>
      <c r="BE244" s="57"/>
      <c r="BF244" s="57"/>
      <c r="BG244" s="51"/>
      <c r="BH244" s="57"/>
      <c r="BI244" s="57"/>
      <c r="BJ244" s="57"/>
      <c r="BK244" s="51"/>
      <c r="BL244" s="57"/>
      <c r="BM244" s="57"/>
      <c r="BN244" s="57"/>
      <c r="BO244" s="51"/>
      <c r="BP244" s="50"/>
    </row>
    <row r="245" spans="3:68" x14ac:dyDescent="0.2">
      <c r="C245" s="121"/>
      <c r="D245" s="152"/>
      <c r="E245" s="51"/>
      <c r="F245" s="57"/>
      <c r="H245" s="51"/>
      <c r="I245" s="51"/>
      <c r="J245" s="51"/>
      <c r="K245" s="51"/>
      <c r="M245" s="57"/>
      <c r="N245" s="153"/>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7"/>
      <c r="AS245" s="57"/>
      <c r="AT245" s="57"/>
      <c r="AU245" s="51"/>
      <c r="AV245" s="57"/>
      <c r="AW245" s="57"/>
      <c r="AX245" s="57"/>
      <c r="AY245" s="51"/>
      <c r="AZ245" s="57"/>
      <c r="BA245" s="57"/>
      <c r="BB245" s="57"/>
      <c r="BC245" s="51"/>
      <c r="BD245" s="154"/>
      <c r="BE245" s="57"/>
      <c r="BF245" s="57"/>
      <c r="BG245" s="51"/>
      <c r="BH245" s="57"/>
      <c r="BI245" s="57"/>
      <c r="BJ245" s="57"/>
      <c r="BK245" s="51"/>
      <c r="BL245" s="57"/>
      <c r="BM245" s="57"/>
      <c r="BN245" s="57"/>
      <c r="BO245" s="51"/>
      <c r="BP245" s="50"/>
    </row>
    <row r="246" spans="3:68" x14ac:dyDescent="0.2">
      <c r="C246" s="121"/>
      <c r="D246" s="152"/>
      <c r="E246" s="51"/>
      <c r="F246" s="57"/>
      <c r="H246" s="51"/>
      <c r="I246" s="51"/>
      <c r="J246" s="51"/>
      <c r="K246" s="51"/>
      <c r="M246" s="57"/>
      <c r="N246" s="153"/>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7"/>
      <c r="AS246" s="57"/>
      <c r="AT246" s="57"/>
      <c r="AU246" s="51"/>
      <c r="AV246" s="57"/>
      <c r="AW246" s="57"/>
      <c r="AX246" s="57"/>
      <c r="AY246" s="51"/>
      <c r="AZ246" s="57"/>
      <c r="BA246" s="57"/>
      <c r="BB246" s="57"/>
      <c r="BC246" s="51"/>
      <c r="BD246" s="154"/>
      <c r="BE246" s="57"/>
      <c r="BF246" s="57"/>
      <c r="BG246" s="51"/>
      <c r="BH246" s="57"/>
      <c r="BI246" s="57"/>
      <c r="BJ246" s="57"/>
      <c r="BK246" s="51"/>
      <c r="BL246" s="57"/>
      <c r="BM246" s="57"/>
      <c r="BN246" s="57"/>
      <c r="BO246" s="51"/>
      <c r="BP246" s="50"/>
    </row>
    <row r="247" spans="3:68" x14ac:dyDescent="0.2">
      <c r="C247" s="121"/>
      <c r="D247" s="152"/>
      <c r="E247" s="51"/>
      <c r="F247" s="57"/>
      <c r="H247" s="51"/>
      <c r="I247" s="51"/>
      <c r="J247" s="51"/>
      <c r="K247" s="51"/>
      <c r="M247" s="57"/>
      <c r="N247" s="153"/>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7"/>
      <c r="AS247" s="57"/>
      <c r="AT247" s="57"/>
      <c r="AU247" s="51"/>
      <c r="AV247" s="57"/>
      <c r="AW247" s="57"/>
      <c r="AX247" s="57"/>
      <c r="AY247" s="51"/>
      <c r="AZ247" s="57"/>
      <c r="BA247" s="57"/>
      <c r="BB247" s="57"/>
      <c r="BC247" s="51"/>
      <c r="BD247" s="154"/>
      <c r="BE247" s="57"/>
      <c r="BF247" s="57"/>
      <c r="BG247" s="51"/>
      <c r="BH247" s="57"/>
      <c r="BI247" s="57"/>
      <c r="BJ247" s="57"/>
      <c r="BK247" s="51"/>
      <c r="BL247" s="57"/>
      <c r="BM247" s="57"/>
      <c r="BN247" s="57"/>
      <c r="BO247" s="51"/>
      <c r="BP247" s="50"/>
    </row>
    <row r="248" spans="3:68" x14ac:dyDescent="0.2">
      <c r="C248" s="121"/>
      <c r="D248" s="152"/>
      <c r="E248" s="51"/>
      <c r="F248" s="57"/>
      <c r="H248" s="51"/>
      <c r="I248" s="51"/>
      <c r="J248" s="51"/>
      <c r="K248" s="51"/>
      <c r="M248" s="57"/>
      <c r="N248" s="153"/>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7"/>
      <c r="AS248" s="57"/>
      <c r="AT248" s="57"/>
      <c r="AU248" s="51"/>
      <c r="AV248" s="57"/>
      <c r="AW248" s="57"/>
      <c r="AX248" s="57"/>
      <c r="AY248" s="51"/>
      <c r="AZ248" s="57"/>
      <c r="BA248" s="57"/>
      <c r="BB248" s="57"/>
      <c r="BC248" s="51"/>
      <c r="BD248" s="154"/>
      <c r="BE248" s="57"/>
      <c r="BF248" s="57"/>
      <c r="BG248" s="51"/>
      <c r="BH248" s="57"/>
      <c r="BI248" s="57"/>
      <c r="BJ248" s="57"/>
      <c r="BK248" s="51"/>
      <c r="BL248" s="57"/>
      <c r="BM248" s="57"/>
      <c r="BN248" s="57"/>
      <c r="BO248" s="51"/>
      <c r="BP248" s="50"/>
    </row>
    <row r="249" spans="3:68" x14ac:dyDescent="0.2">
      <c r="C249" s="121"/>
      <c r="D249" s="152"/>
      <c r="E249" s="51"/>
      <c r="F249" s="57"/>
      <c r="H249" s="51"/>
      <c r="I249" s="51"/>
      <c r="J249" s="51"/>
      <c r="K249" s="51"/>
      <c r="M249" s="57"/>
      <c r="N249" s="153"/>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7"/>
      <c r="AS249" s="57"/>
      <c r="AT249" s="57"/>
      <c r="AU249" s="51"/>
      <c r="AV249" s="57"/>
      <c r="AW249" s="57"/>
      <c r="AX249" s="57"/>
      <c r="AY249" s="51"/>
      <c r="AZ249" s="57"/>
      <c r="BA249" s="57"/>
      <c r="BB249" s="57"/>
      <c r="BC249" s="51"/>
      <c r="BD249" s="154"/>
      <c r="BE249" s="57"/>
      <c r="BF249" s="57"/>
      <c r="BG249" s="51"/>
      <c r="BH249" s="57"/>
      <c r="BI249" s="57"/>
      <c r="BJ249" s="57"/>
      <c r="BK249" s="51"/>
      <c r="BL249" s="57"/>
      <c r="BM249" s="57"/>
      <c r="BN249" s="57"/>
      <c r="BO249" s="51"/>
      <c r="BP249" s="50"/>
    </row>
    <row r="250" spans="3:68" x14ac:dyDescent="0.2">
      <c r="C250" s="121"/>
      <c r="D250" s="152"/>
      <c r="E250" s="51"/>
      <c r="F250" s="57"/>
      <c r="H250" s="51"/>
      <c r="I250" s="51"/>
      <c r="J250" s="51"/>
      <c r="K250" s="51"/>
      <c r="M250" s="57"/>
      <c r="N250" s="153"/>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7"/>
      <c r="AS250" s="57"/>
      <c r="AT250" s="57"/>
      <c r="AU250" s="51"/>
      <c r="AV250" s="57"/>
      <c r="AW250" s="57"/>
      <c r="AX250" s="57"/>
      <c r="AY250" s="51"/>
      <c r="AZ250" s="57"/>
      <c r="BA250" s="57"/>
      <c r="BB250" s="57"/>
      <c r="BC250" s="51"/>
      <c r="BD250" s="154"/>
      <c r="BE250" s="57"/>
      <c r="BF250" s="57"/>
      <c r="BG250" s="51"/>
      <c r="BH250" s="57"/>
      <c r="BI250" s="57"/>
      <c r="BJ250" s="57"/>
      <c r="BK250" s="51"/>
      <c r="BL250" s="57"/>
      <c r="BM250" s="57"/>
      <c r="BN250" s="57"/>
      <c r="BO250" s="51"/>
      <c r="BP250" s="50"/>
    </row>
    <row r="251" spans="3:68" x14ac:dyDescent="0.2">
      <c r="C251" s="121"/>
      <c r="D251" s="152"/>
      <c r="E251" s="51"/>
      <c r="F251" s="57"/>
      <c r="H251" s="51"/>
      <c r="I251" s="51"/>
      <c r="J251" s="51"/>
      <c r="K251" s="51"/>
      <c r="M251" s="57"/>
      <c r="N251" s="153"/>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7"/>
      <c r="AS251" s="57"/>
      <c r="AT251" s="57"/>
      <c r="AU251" s="51"/>
      <c r="AV251" s="57"/>
      <c r="AW251" s="57"/>
      <c r="AX251" s="57"/>
      <c r="AY251" s="51"/>
      <c r="AZ251" s="57"/>
      <c r="BA251" s="57"/>
      <c r="BB251" s="57"/>
      <c r="BC251" s="51"/>
      <c r="BD251" s="154"/>
      <c r="BE251" s="57"/>
      <c r="BF251" s="57"/>
      <c r="BG251" s="51"/>
      <c r="BH251" s="57"/>
      <c r="BI251" s="57"/>
      <c r="BJ251" s="57"/>
      <c r="BK251" s="51"/>
      <c r="BL251" s="57"/>
      <c r="BM251" s="57"/>
      <c r="BN251" s="57"/>
      <c r="BO251" s="51"/>
      <c r="BP251" s="50"/>
    </row>
    <row r="252" spans="3:68" x14ac:dyDescent="0.2">
      <c r="C252" s="121"/>
      <c r="D252" s="152"/>
      <c r="E252" s="51"/>
      <c r="F252" s="57"/>
      <c r="H252" s="51"/>
      <c r="I252" s="51"/>
      <c r="J252" s="51"/>
      <c r="K252" s="51"/>
      <c r="M252" s="57"/>
      <c r="N252" s="153"/>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7"/>
      <c r="AS252" s="57"/>
      <c r="AT252" s="57"/>
      <c r="AU252" s="51"/>
      <c r="AV252" s="57"/>
      <c r="AW252" s="57"/>
      <c r="AX252" s="57"/>
      <c r="AY252" s="51"/>
      <c r="AZ252" s="57"/>
      <c r="BA252" s="57"/>
      <c r="BB252" s="57"/>
      <c r="BC252" s="51"/>
      <c r="BD252" s="154"/>
      <c r="BE252" s="57"/>
      <c r="BF252" s="57"/>
      <c r="BG252" s="51"/>
      <c r="BH252" s="57"/>
      <c r="BI252" s="57"/>
      <c r="BJ252" s="57"/>
      <c r="BK252" s="51"/>
      <c r="BL252" s="57"/>
      <c r="BM252" s="57"/>
      <c r="BN252" s="57"/>
      <c r="BO252" s="51"/>
      <c r="BP252" s="50"/>
    </row>
    <row r="253" spans="3:68" x14ac:dyDescent="0.2">
      <c r="C253" s="121"/>
      <c r="D253" s="152"/>
      <c r="E253" s="51"/>
      <c r="F253" s="57"/>
      <c r="H253" s="51"/>
      <c r="I253" s="51"/>
      <c r="J253" s="51"/>
      <c r="K253" s="51"/>
      <c r="M253" s="57"/>
      <c r="N253" s="153"/>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7"/>
      <c r="AS253" s="57"/>
      <c r="AT253" s="57"/>
      <c r="AU253" s="51"/>
      <c r="AV253" s="57"/>
      <c r="AW253" s="57"/>
      <c r="AX253" s="57"/>
      <c r="AY253" s="51"/>
      <c r="AZ253" s="57"/>
      <c r="BA253" s="57"/>
      <c r="BB253" s="57"/>
      <c r="BC253" s="51"/>
      <c r="BD253" s="154"/>
      <c r="BE253" s="57"/>
      <c r="BF253" s="57"/>
      <c r="BG253" s="51"/>
      <c r="BH253" s="57"/>
      <c r="BI253" s="57"/>
      <c r="BJ253" s="57"/>
      <c r="BK253" s="51"/>
      <c r="BL253" s="57"/>
      <c r="BM253" s="57"/>
      <c r="BN253" s="57"/>
      <c r="BO253" s="51"/>
      <c r="BP253" s="50"/>
    </row>
    <row r="254" spans="3:68" x14ac:dyDescent="0.2">
      <c r="C254" s="121"/>
      <c r="D254" s="152"/>
      <c r="E254" s="51"/>
      <c r="F254" s="57"/>
      <c r="H254" s="51"/>
      <c r="I254" s="51"/>
      <c r="J254" s="51"/>
      <c r="K254" s="51"/>
      <c r="M254" s="57"/>
      <c r="N254" s="153"/>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7"/>
      <c r="AS254" s="57"/>
      <c r="AT254" s="57"/>
      <c r="AU254" s="51"/>
      <c r="AV254" s="57"/>
      <c r="AW254" s="57"/>
      <c r="AX254" s="57"/>
      <c r="AY254" s="51"/>
      <c r="AZ254" s="57"/>
      <c r="BA254" s="57"/>
      <c r="BB254" s="57"/>
      <c r="BC254" s="51"/>
      <c r="BD254" s="154"/>
      <c r="BE254" s="57"/>
      <c r="BF254" s="57"/>
      <c r="BG254" s="51"/>
      <c r="BH254" s="57"/>
      <c r="BI254" s="57"/>
      <c r="BJ254" s="57"/>
      <c r="BK254" s="51"/>
      <c r="BL254" s="57"/>
      <c r="BM254" s="57"/>
      <c r="BN254" s="57"/>
      <c r="BO254" s="51"/>
      <c r="BP254" s="50"/>
    </row>
    <row r="255" spans="3:68" x14ac:dyDescent="0.2">
      <c r="C255" s="121"/>
      <c r="D255" s="152"/>
      <c r="E255" s="51"/>
      <c r="F255" s="57"/>
      <c r="H255" s="51"/>
      <c r="I255" s="51"/>
      <c r="J255" s="51"/>
      <c r="K255" s="51"/>
      <c r="M255" s="57"/>
      <c r="N255" s="153"/>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7"/>
      <c r="AS255" s="57"/>
      <c r="AT255" s="57"/>
      <c r="AU255" s="51"/>
      <c r="AV255" s="57"/>
      <c r="AW255" s="57"/>
      <c r="AX255" s="57"/>
      <c r="AY255" s="51"/>
      <c r="AZ255" s="57"/>
      <c r="BA255" s="57"/>
      <c r="BB255" s="57"/>
      <c r="BC255" s="51"/>
      <c r="BD255" s="154"/>
      <c r="BE255" s="57"/>
      <c r="BF255" s="57"/>
      <c r="BG255" s="51"/>
      <c r="BH255" s="57"/>
      <c r="BI255" s="57"/>
      <c r="BJ255" s="57"/>
      <c r="BK255" s="51"/>
      <c r="BL255" s="57"/>
      <c r="BM255" s="57"/>
      <c r="BN255" s="57"/>
      <c r="BO255" s="51"/>
      <c r="BP255" s="50"/>
    </row>
    <row r="256" spans="3:68" x14ac:dyDescent="0.2">
      <c r="C256" s="121"/>
      <c r="D256" s="152"/>
      <c r="E256" s="51"/>
      <c r="F256" s="57"/>
      <c r="H256" s="51"/>
      <c r="I256" s="51"/>
      <c r="J256" s="51"/>
      <c r="K256" s="51"/>
      <c r="M256" s="57"/>
      <c r="N256" s="153"/>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7"/>
      <c r="AS256" s="57"/>
      <c r="AT256" s="57"/>
      <c r="AU256" s="51"/>
      <c r="AV256" s="57"/>
      <c r="AW256" s="57"/>
      <c r="AX256" s="57"/>
      <c r="AY256" s="51"/>
      <c r="AZ256" s="57"/>
      <c r="BA256" s="57"/>
      <c r="BB256" s="57"/>
      <c r="BC256" s="51"/>
      <c r="BD256" s="154"/>
      <c r="BE256" s="57"/>
      <c r="BF256" s="57"/>
      <c r="BG256" s="51"/>
      <c r="BH256" s="57"/>
      <c r="BI256" s="57"/>
      <c r="BJ256" s="57"/>
      <c r="BK256" s="51"/>
      <c r="BL256" s="57"/>
      <c r="BM256" s="57"/>
      <c r="BN256" s="57"/>
      <c r="BO256" s="51"/>
      <c r="BP256" s="50"/>
    </row>
    <row r="257" spans="3:68" x14ac:dyDescent="0.2">
      <c r="C257" s="121"/>
      <c r="D257" s="152"/>
      <c r="E257" s="51"/>
      <c r="F257" s="57"/>
      <c r="H257" s="51"/>
      <c r="I257" s="51"/>
      <c r="J257" s="51"/>
      <c r="K257" s="51"/>
      <c r="M257" s="57"/>
      <c r="N257" s="153"/>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7"/>
      <c r="AS257" s="57"/>
      <c r="AT257" s="57"/>
      <c r="AU257" s="51"/>
      <c r="AV257" s="57"/>
      <c r="AW257" s="57"/>
      <c r="AX257" s="57"/>
      <c r="AY257" s="51"/>
      <c r="AZ257" s="57"/>
      <c r="BA257" s="57"/>
      <c r="BB257" s="57"/>
      <c r="BC257" s="51"/>
      <c r="BD257" s="154"/>
      <c r="BE257" s="57"/>
      <c r="BF257" s="57"/>
      <c r="BG257" s="51"/>
      <c r="BH257" s="57"/>
      <c r="BI257" s="57"/>
      <c r="BJ257" s="57"/>
      <c r="BK257" s="51"/>
      <c r="BL257" s="57"/>
      <c r="BM257" s="57"/>
      <c r="BN257" s="57"/>
      <c r="BO257" s="51"/>
      <c r="BP257" s="50"/>
    </row>
    <row r="258" spans="3:68" x14ac:dyDescent="0.2">
      <c r="C258" s="121"/>
      <c r="D258" s="152"/>
      <c r="E258" s="51"/>
      <c r="F258" s="57"/>
      <c r="H258" s="51"/>
      <c r="I258" s="51"/>
      <c r="J258" s="51"/>
      <c r="K258" s="51"/>
      <c r="M258" s="57"/>
      <c r="N258" s="153"/>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7"/>
      <c r="AS258" s="57"/>
      <c r="AT258" s="57"/>
      <c r="AU258" s="51"/>
      <c r="AV258" s="57"/>
      <c r="AW258" s="57"/>
      <c r="AX258" s="57"/>
      <c r="AY258" s="51"/>
      <c r="AZ258" s="57"/>
      <c r="BA258" s="57"/>
      <c r="BB258" s="57"/>
      <c r="BC258" s="51"/>
      <c r="BD258" s="154"/>
      <c r="BE258" s="57"/>
      <c r="BF258" s="57"/>
      <c r="BG258" s="51"/>
      <c r="BH258" s="57"/>
      <c r="BI258" s="57"/>
      <c r="BJ258" s="57"/>
      <c r="BK258" s="51"/>
      <c r="BL258" s="57"/>
      <c r="BM258" s="57"/>
      <c r="BN258" s="57"/>
      <c r="BO258" s="51"/>
      <c r="BP258" s="50"/>
    </row>
    <row r="259" spans="3:68" x14ac:dyDescent="0.2">
      <c r="C259" s="121"/>
      <c r="D259" s="152"/>
      <c r="E259" s="51"/>
      <c r="F259" s="57"/>
      <c r="H259" s="51"/>
      <c r="I259" s="51"/>
      <c r="J259" s="51"/>
      <c r="K259" s="51"/>
      <c r="M259" s="57"/>
      <c r="N259" s="153"/>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7"/>
      <c r="AS259" s="57"/>
      <c r="AT259" s="57"/>
      <c r="AU259" s="51"/>
      <c r="AV259" s="57"/>
      <c r="AW259" s="57"/>
      <c r="AX259" s="57"/>
      <c r="AY259" s="51"/>
      <c r="AZ259" s="57"/>
      <c r="BA259" s="57"/>
      <c r="BB259" s="57"/>
      <c r="BC259" s="51"/>
      <c r="BD259" s="154"/>
      <c r="BE259" s="57"/>
      <c r="BF259" s="57"/>
      <c r="BG259" s="51"/>
      <c r="BH259" s="57"/>
      <c r="BI259" s="57"/>
      <c r="BJ259" s="57"/>
      <c r="BK259" s="51"/>
      <c r="BL259" s="57"/>
      <c r="BM259" s="57"/>
      <c r="BN259" s="57"/>
      <c r="BO259" s="51"/>
      <c r="BP259" s="50"/>
    </row>
    <row r="260" spans="3:68" x14ac:dyDescent="0.2">
      <c r="C260" s="121"/>
      <c r="D260" s="152"/>
      <c r="E260" s="51"/>
      <c r="F260" s="57"/>
      <c r="H260" s="51"/>
      <c r="I260" s="51"/>
      <c r="J260" s="51"/>
      <c r="K260" s="51"/>
      <c r="M260" s="57"/>
      <c r="N260" s="153"/>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7"/>
      <c r="AS260" s="57"/>
      <c r="AT260" s="57"/>
      <c r="AU260" s="51"/>
      <c r="AV260" s="57"/>
      <c r="AW260" s="57"/>
      <c r="AX260" s="57"/>
      <c r="AY260" s="51"/>
      <c r="AZ260" s="57"/>
      <c r="BA260" s="57"/>
      <c r="BB260" s="57"/>
      <c r="BC260" s="51"/>
      <c r="BD260" s="154"/>
      <c r="BE260" s="57"/>
      <c r="BF260" s="57"/>
      <c r="BG260" s="51"/>
      <c r="BH260" s="57"/>
      <c r="BI260" s="57"/>
      <c r="BJ260" s="57"/>
      <c r="BK260" s="51"/>
      <c r="BL260" s="57"/>
      <c r="BM260" s="57"/>
      <c r="BN260" s="57"/>
      <c r="BO260" s="51"/>
      <c r="BP260" s="50"/>
    </row>
    <row r="261" spans="3:68" x14ac:dyDescent="0.2">
      <c r="C261" s="121"/>
      <c r="D261" s="152"/>
      <c r="E261" s="51"/>
      <c r="F261" s="57"/>
      <c r="H261" s="51"/>
      <c r="I261" s="51"/>
      <c r="J261" s="51"/>
      <c r="K261" s="51"/>
      <c r="M261" s="57"/>
      <c r="N261" s="153"/>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7"/>
      <c r="AS261" s="57"/>
      <c r="AT261" s="57"/>
      <c r="AU261" s="51"/>
      <c r="AV261" s="57"/>
      <c r="AW261" s="57"/>
      <c r="AX261" s="57"/>
      <c r="AY261" s="51"/>
      <c r="AZ261" s="57"/>
      <c r="BA261" s="57"/>
      <c r="BB261" s="57"/>
      <c r="BC261" s="51"/>
      <c r="BD261" s="154"/>
      <c r="BE261" s="57"/>
      <c r="BF261" s="57"/>
      <c r="BG261" s="51"/>
      <c r="BH261" s="57"/>
      <c r="BI261" s="57"/>
      <c r="BJ261" s="57"/>
      <c r="BK261" s="51"/>
      <c r="BL261" s="57"/>
      <c r="BM261" s="57"/>
      <c r="BN261" s="57"/>
      <c r="BO261" s="51"/>
      <c r="BP261" s="50"/>
    </row>
    <row r="262" spans="3:68" x14ac:dyDescent="0.2">
      <c r="C262" s="121"/>
      <c r="D262" s="152"/>
      <c r="E262" s="51"/>
      <c r="F262" s="57"/>
      <c r="H262" s="51"/>
      <c r="I262" s="51"/>
      <c r="J262" s="51"/>
      <c r="K262" s="51"/>
      <c r="M262" s="57"/>
      <c r="N262" s="153"/>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7"/>
      <c r="AS262" s="57"/>
      <c r="AT262" s="57"/>
      <c r="AU262" s="51"/>
      <c r="AV262" s="57"/>
      <c r="AW262" s="57"/>
      <c r="AX262" s="57"/>
      <c r="AY262" s="51"/>
      <c r="AZ262" s="57"/>
      <c r="BA262" s="57"/>
      <c r="BB262" s="57"/>
      <c r="BC262" s="51"/>
      <c r="BD262" s="154"/>
      <c r="BE262" s="57"/>
      <c r="BF262" s="57"/>
      <c r="BG262" s="51"/>
      <c r="BH262" s="57"/>
      <c r="BI262" s="57"/>
      <c r="BJ262" s="57"/>
      <c r="BK262" s="51"/>
      <c r="BL262" s="57"/>
      <c r="BM262" s="57"/>
      <c r="BN262" s="57"/>
      <c r="BO262" s="51"/>
      <c r="BP262" s="50"/>
    </row>
    <row r="263" spans="3:68" x14ac:dyDescent="0.2">
      <c r="C263" s="121"/>
      <c r="D263" s="152"/>
      <c r="E263" s="51"/>
      <c r="F263" s="57"/>
      <c r="H263" s="51"/>
      <c r="I263" s="51"/>
      <c r="J263" s="51"/>
      <c r="K263" s="51"/>
      <c r="M263" s="57"/>
      <c r="N263" s="153"/>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7"/>
      <c r="AS263" s="57"/>
      <c r="AT263" s="57"/>
      <c r="AU263" s="51"/>
      <c r="AV263" s="57"/>
      <c r="AW263" s="57"/>
      <c r="AX263" s="57"/>
      <c r="AY263" s="51"/>
      <c r="AZ263" s="57"/>
      <c r="BA263" s="57"/>
      <c r="BB263" s="57"/>
      <c r="BC263" s="51"/>
      <c r="BD263" s="154"/>
      <c r="BE263" s="57"/>
      <c r="BF263" s="57"/>
      <c r="BG263" s="51"/>
      <c r="BH263" s="57"/>
      <c r="BI263" s="57"/>
      <c r="BJ263" s="57"/>
      <c r="BK263" s="51"/>
      <c r="BL263" s="57"/>
      <c r="BM263" s="57"/>
      <c r="BN263" s="57"/>
      <c r="BO263" s="51"/>
      <c r="BP263" s="50"/>
    </row>
    <row r="264" spans="3:68" x14ac:dyDescent="0.2">
      <c r="C264" s="121"/>
      <c r="D264" s="152"/>
      <c r="E264" s="51"/>
      <c r="F264" s="57"/>
      <c r="H264" s="51"/>
      <c r="I264" s="51"/>
      <c r="J264" s="51"/>
      <c r="K264" s="51"/>
      <c r="M264" s="57"/>
      <c r="N264" s="153"/>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7"/>
      <c r="AS264" s="57"/>
      <c r="AT264" s="57"/>
      <c r="AU264" s="51"/>
      <c r="AV264" s="57"/>
      <c r="AW264" s="57"/>
      <c r="AX264" s="57"/>
      <c r="AY264" s="51"/>
      <c r="AZ264" s="57"/>
      <c r="BA264" s="57"/>
      <c r="BB264" s="57"/>
      <c r="BC264" s="51"/>
      <c r="BD264" s="154"/>
      <c r="BE264" s="57"/>
      <c r="BF264" s="57"/>
      <c r="BG264" s="51"/>
      <c r="BH264" s="57"/>
      <c r="BI264" s="57"/>
      <c r="BJ264" s="57"/>
      <c r="BK264" s="51"/>
      <c r="BL264" s="57"/>
      <c r="BM264" s="57"/>
      <c r="BN264" s="57"/>
      <c r="BO264" s="51"/>
      <c r="BP264" s="50"/>
    </row>
    <row r="265" spans="3:68" x14ac:dyDescent="0.2">
      <c r="C265" s="121"/>
      <c r="D265" s="152"/>
      <c r="E265" s="51"/>
      <c r="F265" s="57"/>
      <c r="H265" s="51"/>
      <c r="I265" s="51"/>
      <c r="J265" s="51"/>
      <c r="K265" s="51"/>
      <c r="M265" s="57"/>
      <c r="N265" s="153"/>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7"/>
      <c r="AS265" s="57"/>
      <c r="AT265" s="57"/>
      <c r="AU265" s="51"/>
      <c r="AV265" s="57"/>
      <c r="AW265" s="57"/>
      <c r="AX265" s="57"/>
      <c r="AY265" s="51"/>
      <c r="AZ265" s="57"/>
      <c r="BA265" s="57"/>
      <c r="BB265" s="57"/>
      <c r="BC265" s="51"/>
      <c r="BD265" s="154"/>
      <c r="BE265" s="57"/>
      <c r="BF265" s="57"/>
      <c r="BG265" s="51"/>
      <c r="BH265" s="57"/>
      <c r="BI265" s="57"/>
      <c r="BJ265" s="57"/>
      <c r="BK265" s="51"/>
      <c r="BL265" s="57"/>
      <c r="BM265" s="57"/>
      <c r="BN265" s="57"/>
      <c r="BO265" s="51"/>
      <c r="BP265" s="50"/>
    </row>
    <row r="266" spans="3:68" x14ac:dyDescent="0.2">
      <c r="C266" s="121"/>
      <c r="D266" s="152"/>
      <c r="E266" s="51"/>
      <c r="F266" s="57"/>
      <c r="H266" s="51"/>
      <c r="I266" s="51"/>
      <c r="J266" s="51"/>
      <c r="K266" s="51"/>
      <c r="M266" s="57"/>
      <c r="N266" s="153"/>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7"/>
      <c r="AS266" s="57"/>
      <c r="AT266" s="57"/>
      <c r="AU266" s="51"/>
      <c r="AV266" s="57"/>
      <c r="AW266" s="57"/>
      <c r="AX266" s="57"/>
      <c r="AY266" s="51"/>
      <c r="AZ266" s="57"/>
      <c r="BA266" s="57"/>
      <c r="BB266" s="57"/>
      <c r="BC266" s="51"/>
      <c r="BD266" s="154"/>
      <c r="BE266" s="57"/>
      <c r="BF266" s="57"/>
      <c r="BG266" s="51"/>
      <c r="BH266" s="57"/>
      <c r="BI266" s="57"/>
      <c r="BJ266" s="57"/>
      <c r="BK266" s="51"/>
      <c r="BL266" s="57"/>
      <c r="BM266" s="57"/>
      <c r="BN266" s="57"/>
      <c r="BO266" s="51"/>
      <c r="BP266" s="50"/>
    </row>
    <row r="267" spans="3:68" x14ac:dyDescent="0.2">
      <c r="C267" s="121"/>
      <c r="D267" s="152"/>
      <c r="E267" s="51"/>
      <c r="F267" s="57"/>
      <c r="H267" s="51"/>
      <c r="I267" s="51"/>
      <c r="J267" s="51"/>
      <c r="K267" s="51"/>
      <c r="M267" s="57"/>
      <c r="N267" s="153"/>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7"/>
      <c r="AS267" s="57"/>
      <c r="AT267" s="57"/>
      <c r="AU267" s="51"/>
      <c r="AV267" s="57"/>
      <c r="AW267" s="57"/>
      <c r="AX267" s="57"/>
      <c r="AY267" s="51"/>
      <c r="AZ267" s="57"/>
      <c r="BA267" s="57"/>
      <c r="BB267" s="57"/>
      <c r="BC267" s="51"/>
      <c r="BD267" s="154"/>
      <c r="BE267" s="57"/>
      <c r="BF267" s="57"/>
      <c r="BG267" s="51"/>
      <c r="BH267" s="57"/>
      <c r="BI267" s="57"/>
      <c r="BJ267" s="57"/>
      <c r="BK267" s="51"/>
      <c r="BL267" s="57"/>
      <c r="BM267" s="57"/>
      <c r="BN267" s="57"/>
      <c r="BO267" s="51"/>
      <c r="BP267" s="50"/>
    </row>
    <row r="268" spans="3:68" x14ac:dyDescent="0.2">
      <c r="C268" s="121"/>
      <c r="D268" s="152"/>
      <c r="E268" s="51"/>
      <c r="F268" s="57"/>
      <c r="H268" s="51"/>
      <c r="I268" s="51"/>
      <c r="J268" s="51"/>
      <c r="K268" s="51"/>
      <c r="M268" s="57"/>
      <c r="N268" s="153"/>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7"/>
      <c r="AS268" s="57"/>
      <c r="AT268" s="57"/>
      <c r="AU268" s="51"/>
      <c r="AV268" s="57"/>
      <c r="AW268" s="57"/>
      <c r="AX268" s="57"/>
      <c r="AY268" s="51"/>
      <c r="AZ268" s="57"/>
      <c r="BA268" s="57"/>
      <c r="BB268" s="57"/>
      <c r="BC268" s="51"/>
      <c r="BD268" s="154"/>
      <c r="BE268" s="57"/>
      <c r="BF268" s="57"/>
      <c r="BG268" s="51"/>
      <c r="BH268" s="57"/>
      <c r="BI268" s="57"/>
      <c r="BJ268" s="57"/>
      <c r="BK268" s="51"/>
      <c r="BL268" s="57"/>
      <c r="BM268" s="57"/>
      <c r="BN268" s="57"/>
      <c r="BO268" s="51"/>
      <c r="BP268" s="50"/>
    </row>
    <row r="269" spans="3:68" x14ac:dyDescent="0.2">
      <c r="C269" s="121"/>
      <c r="D269" s="152"/>
      <c r="E269" s="51"/>
      <c r="F269" s="57"/>
      <c r="H269" s="51"/>
      <c r="I269" s="51"/>
      <c r="J269" s="51"/>
      <c r="K269" s="51"/>
      <c r="M269" s="57"/>
      <c r="N269" s="153"/>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7"/>
      <c r="AS269" s="57"/>
      <c r="AT269" s="57"/>
      <c r="AU269" s="51"/>
      <c r="AV269" s="57"/>
      <c r="AW269" s="57"/>
      <c r="AX269" s="57"/>
      <c r="AY269" s="51"/>
      <c r="AZ269" s="57"/>
      <c r="BA269" s="57"/>
      <c r="BB269" s="57"/>
      <c r="BC269" s="51"/>
      <c r="BD269" s="154"/>
      <c r="BE269" s="57"/>
      <c r="BF269" s="57"/>
      <c r="BG269" s="51"/>
      <c r="BH269" s="57"/>
      <c r="BI269" s="57"/>
      <c r="BJ269" s="57"/>
      <c r="BK269" s="51"/>
      <c r="BL269" s="57"/>
      <c r="BM269" s="57"/>
      <c r="BN269" s="57"/>
      <c r="BO269" s="51"/>
      <c r="BP269" s="50"/>
    </row>
    <row r="270" spans="3:68" x14ac:dyDescent="0.2">
      <c r="C270" s="121"/>
      <c r="D270" s="152"/>
      <c r="E270" s="51"/>
      <c r="F270" s="57"/>
      <c r="H270" s="51"/>
      <c r="I270" s="51"/>
      <c r="J270" s="51"/>
      <c r="K270" s="51"/>
      <c r="M270" s="57"/>
      <c r="N270" s="153"/>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7"/>
      <c r="AS270" s="57"/>
      <c r="AT270" s="57"/>
      <c r="AU270" s="51"/>
      <c r="AV270" s="57"/>
      <c r="AW270" s="57"/>
      <c r="AX270" s="57"/>
      <c r="AY270" s="51"/>
      <c r="AZ270" s="57"/>
      <c r="BA270" s="57"/>
      <c r="BB270" s="57"/>
      <c r="BC270" s="51"/>
      <c r="BD270" s="154"/>
      <c r="BE270" s="57"/>
      <c r="BF270" s="57"/>
      <c r="BG270" s="51"/>
      <c r="BH270" s="57"/>
      <c r="BI270" s="57"/>
      <c r="BJ270" s="57"/>
      <c r="BK270" s="51"/>
      <c r="BL270" s="57"/>
      <c r="BM270" s="57"/>
      <c r="BN270" s="57"/>
      <c r="BO270" s="51"/>
      <c r="BP270" s="50"/>
    </row>
    <row r="271" spans="3:68" x14ac:dyDescent="0.2">
      <c r="C271" s="121"/>
      <c r="D271" s="152"/>
      <c r="E271" s="51"/>
      <c r="F271" s="57"/>
      <c r="H271" s="51"/>
      <c r="I271" s="51"/>
      <c r="J271" s="51"/>
      <c r="K271" s="51"/>
      <c r="M271" s="57"/>
      <c r="N271" s="153"/>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7"/>
      <c r="AS271" s="57"/>
      <c r="AT271" s="57"/>
      <c r="AU271" s="51"/>
      <c r="AV271" s="57"/>
      <c r="AW271" s="57"/>
      <c r="AX271" s="57"/>
      <c r="AY271" s="51"/>
      <c r="AZ271" s="57"/>
      <c r="BA271" s="57"/>
      <c r="BB271" s="57"/>
      <c r="BC271" s="51"/>
      <c r="BD271" s="154"/>
      <c r="BE271" s="57"/>
      <c r="BF271" s="57"/>
      <c r="BG271" s="51"/>
      <c r="BH271" s="57"/>
      <c r="BI271" s="57"/>
      <c r="BJ271" s="57"/>
      <c r="BK271" s="51"/>
      <c r="BL271" s="57"/>
      <c r="BM271" s="57"/>
      <c r="BN271" s="57"/>
      <c r="BO271" s="51"/>
      <c r="BP271" s="50"/>
    </row>
    <row r="272" spans="3:68" x14ac:dyDescent="0.2">
      <c r="C272" s="121"/>
      <c r="D272" s="152"/>
      <c r="E272" s="51"/>
      <c r="F272" s="57"/>
      <c r="H272" s="51"/>
      <c r="I272" s="51"/>
      <c r="J272" s="51"/>
      <c r="K272" s="51"/>
      <c r="M272" s="57"/>
      <c r="N272" s="153"/>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7"/>
      <c r="AS272" s="57"/>
      <c r="AT272" s="57"/>
      <c r="AU272" s="51"/>
      <c r="AV272" s="57"/>
      <c r="AW272" s="57"/>
      <c r="AX272" s="57"/>
      <c r="AY272" s="51"/>
      <c r="AZ272" s="57"/>
      <c r="BA272" s="57"/>
      <c r="BB272" s="57"/>
      <c r="BC272" s="51"/>
      <c r="BD272" s="154"/>
      <c r="BE272" s="57"/>
      <c r="BF272" s="57"/>
      <c r="BG272" s="51"/>
      <c r="BH272" s="57"/>
      <c r="BI272" s="57"/>
      <c r="BJ272" s="57"/>
      <c r="BK272" s="51"/>
      <c r="BL272" s="57"/>
      <c r="BM272" s="57"/>
      <c r="BN272" s="57"/>
      <c r="BO272" s="51"/>
      <c r="BP272" s="50"/>
    </row>
    <row r="273" spans="3:68" x14ac:dyDescent="0.2">
      <c r="C273" s="121"/>
      <c r="D273" s="152"/>
      <c r="E273" s="51"/>
      <c r="F273" s="57"/>
      <c r="H273" s="51"/>
      <c r="I273" s="51"/>
      <c r="J273" s="51"/>
      <c r="K273" s="51"/>
      <c r="M273" s="57"/>
      <c r="N273" s="153"/>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7"/>
      <c r="AS273" s="57"/>
      <c r="AT273" s="57"/>
      <c r="AU273" s="51"/>
      <c r="AV273" s="57"/>
      <c r="AW273" s="57"/>
      <c r="AX273" s="57"/>
      <c r="AY273" s="51"/>
      <c r="AZ273" s="57"/>
      <c r="BA273" s="57"/>
      <c r="BB273" s="57"/>
      <c r="BC273" s="51"/>
      <c r="BD273" s="154"/>
      <c r="BE273" s="57"/>
      <c r="BF273" s="57"/>
      <c r="BG273" s="51"/>
      <c r="BH273" s="57"/>
      <c r="BI273" s="57"/>
      <c r="BJ273" s="57"/>
      <c r="BK273" s="51"/>
      <c r="BL273" s="57"/>
      <c r="BM273" s="57"/>
      <c r="BN273" s="57"/>
      <c r="BO273" s="51"/>
      <c r="BP273" s="50"/>
    </row>
    <row r="274" spans="3:68" x14ac:dyDescent="0.2">
      <c r="C274" s="121"/>
      <c r="D274" s="152"/>
      <c r="E274" s="51"/>
      <c r="F274" s="57"/>
      <c r="H274" s="51"/>
      <c r="I274" s="51"/>
      <c r="J274" s="51"/>
      <c r="K274" s="51"/>
      <c r="M274" s="57"/>
      <c r="N274" s="153"/>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7"/>
      <c r="AS274" s="57"/>
      <c r="AT274" s="57"/>
      <c r="AU274" s="51"/>
      <c r="AV274" s="57"/>
      <c r="AW274" s="57"/>
      <c r="AX274" s="57"/>
      <c r="AY274" s="51"/>
      <c r="AZ274" s="57"/>
      <c r="BA274" s="57"/>
      <c r="BB274" s="57"/>
      <c r="BC274" s="51"/>
      <c r="BD274" s="154"/>
      <c r="BE274" s="57"/>
      <c r="BF274" s="57"/>
      <c r="BG274" s="51"/>
      <c r="BH274" s="57"/>
      <c r="BI274" s="57"/>
      <c r="BJ274" s="57"/>
      <c r="BK274" s="51"/>
      <c r="BL274" s="57"/>
      <c r="BM274" s="57"/>
      <c r="BN274" s="57"/>
      <c r="BO274" s="51"/>
      <c r="BP274" s="50"/>
    </row>
    <row r="275" spans="3:68" x14ac:dyDescent="0.2">
      <c r="C275" s="121"/>
      <c r="D275" s="152"/>
      <c r="E275" s="51"/>
      <c r="F275" s="57"/>
      <c r="H275" s="51"/>
      <c r="I275" s="51"/>
      <c r="J275" s="51"/>
      <c r="K275" s="51"/>
      <c r="M275" s="57"/>
      <c r="N275" s="153"/>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7"/>
      <c r="AS275" s="57"/>
      <c r="AT275" s="57"/>
      <c r="AU275" s="51"/>
      <c r="AV275" s="57"/>
      <c r="AW275" s="57"/>
      <c r="AX275" s="57"/>
      <c r="AY275" s="51"/>
      <c r="AZ275" s="57"/>
      <c r="BA275" s="57"/>
      <c r="BB275" s="57"/>
      <c r="BC275" s="51"/>
      <c r="BD275" s="154"/>
      <c r="BE275" s="57"/>
      <c r="BF275" s="57"/>
      <c r="BG275" s="51"/>
      <c r="BH275" s="57"/>
      <c r="BI275" s="57"/>
      <c r="BJ275" s="57"/>
      <c r="BK275" s="51"/>
      <c r="BL275" s="57"/>
      <c r="BM275" s="57"/>
      <c r="BN275" s="57"/>
      <c r="BO275" s="51"/>
      <c r="BP275" s="50"/>
    </row>
    <row r="276" spans="3:68" x14ac:dyDescent="0.2">
      <c r="C276" s="121"/>
      <c r="D276" s="152"/>
      <c r="E276" s="51"/>
      <c r="F276" s="57"/>
      <c r="H276" s="51"/>
      <c r="I276" s="51"/>
      <c r="J276" s="51"/>
      <c r="K276" s="51"/>
      <c r="M276" s="57"/>
      <c r="N276" s="153"/>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7"/>
      <c r="AS276" s="57"/>
      <c r="AT276" s="57"/>
      <c r="AU276" s="51"/>
      <c r="AV276" s="57"/>
      <c r="AW276" s="57"/>
      <c r="AX276" s="57"/>
      <c r="AY276" s="51"/>
      <c r="AZ276" s="57"/>
      <c r="BA276" s="57"/>
      <c r="BB276" s="57"/>
      <c r="BC276" s="51"/>
      <c r="BD276" s="154"/>
      <c r="BE276" s="57"/>
      <c r="BF276" s="57"/>
      <c r="BG276" s="51"/>
      <c r="BH276" s="57"/>
      <c r="BI276" s="57"/>
      <c r="BJ276" s="57"/>
      <c r="BK276" s="51"/>
      <c r="BL276" s="57"/>
      <c r="BM276" s="57"/>
      <c r="BN276" s="57"/>
      <c r="BO276" s="51"/>
      <c r="BP276" s="50"/>
    </row>
    <row r="277" spans="3:68" x14ac:dyDescent="0.2">
      <c r="C277" s="121"/>
      <c r="D277" s="152"/>
      <c r="E277" s="51"/>
      <c r="F277" s="57"/>
      <c r="H277" s="51"/>
      <c r="I277" s="51"/>
      <c r="J277" s="51"/>
      <c r="K277" s="51"/>
      <c r="M277" s="57"/>
      <c r="N277" s="153"/>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7"/>
      <c r="AS277" s="57"/>
      <c r="AT277" s="57"/>
      <c r="AU277" s="51"/>
      <c r="AV277" s="57"/>
      <c r="AW277" s="57"/>
      <c r="AX277" s="57"/>
      <c r="AY277" s="51"/>
      <c r="AZ277" s="57"/>
      <c r="BA277" s="57"/>
      <c r="BB277" s="57"/>
      <c r="BC277" s="51"/>
      <c r="BD277" s="154"/>
      <c r="BE277" s="57"/>
      <c r="BF277" s="57"/>
      <c r="BG277" s="51"/>
      <c r="BH277" s="57"/>
      <c r="BI277" s="57"/>
      <c r="BJ277" s="57"/>
      <c r="BK277" s="51"/>
      <c r="BL277" s="57"/>
      <c r="BM277" s="57"/>
      <c r="BN277" s="57"/>
      <c r="BO277" s="51"/>
      <c r="BP277" s="50"/>
    </row>
    <row r="278" spans="3:68" x14ac:dyDescent="0.2">
      <c r="C278" s="121"/>
      <c r="D278" s="152"/>
      <c r="E278" s="51"/>
      <c r="F278" s="57"/>
      <c r="H278" s="51"/>
      <c r="I278" s="51"/>
      <c r="J278" s="51"/>
      <c r="K278" s="51"/>
      <c r="M278" s="57"/>
      <c r="N278" s="153"/>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7"/>
      <c r="AS278" s="57"/>
      <c r="AT278" s="57"/>
      <c r="AU278" s="51"/>
      <c r="AV278" s="57"/>
      <c r="AW278" s="57"/>
      <c r="AX278" s="57"/>
      <c r="AY278" s="51"/>
      <c r="AZ278" s="57"/>
      <c r="BA278" s="57"/>
      <c r="BB278" s="57"/>
      <c r="BC278" s="51"/>
      <c r="BD278" s="154"/>
      <c r="BE278" s="57"/>
      <c r="BF278" s="57"/>
      <c r="BG278" s="51"/>
      <c r="BH278" s="57"/>
      <c r="BI278" s="57"/>
      <c r="BJ278" s="57"/>
      <c r="BK278" s="51"/>
      <c r="BL278" s="57"/>
      <c r="BM278" s="57"/>
      <c r="BN278" s="57"/>
      <c r="BO278" s="51"/>
      <c r="BP278" s="50"/>
    </row>
    <row r="279" spans="3:68" x14ac:dyDescent="0.2">
      <c r="C279" s="121"/>
      <c r="D279" s="152"/>
      <c r="E279" s="51"/>
      <c r="F279" s="57"/>
      <c r="H279" s="51"/>
      <c r="I279" s="51"/>
      <c r="J279" s="51"/>
      <c r="K279" s="51"/>
      <c r="M279" s="57"/>
      <c r="N279" s="153"/>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7"/>
      <c r="AS279" s="57"/>
      <c r="AT279" s="57"/>
      <c r="AU279" s="51"/>
      <c r="AV279" s="57"/>
      <c r="AW279" s="57"/>
      <c r="AX279" s="57"/>
      <c r="AY279" s="51"/>
      <c r="AZ279" s="57"/>
      <c r="BA279" s="57"/>
      <c r="BB279" s="57"/>
      <c r="BC279" s="51"/>
      <c r="BD279" s="154"/>
      <c r="BE279" s="57"/>
      <c r="BF279" s="57"/>
      <c r="BG279" s="51"/>
      <c r="BH279" s="57"/>
      <c r="BI279" s="57"/>
      <c r="BJ279" s="57"/>
      <c r="BK279" s="51"/>
      <c r="BL279" s="57"/>
      <c r="BM279" s="57"/>
      <c r="BN279" s="57"/>
      <c r="BO279" s="51"/>
      <c r="BP279" s="50"/>
    </row>
    <row r="280" spans="3:68" x14ac:dyDescent="0.2">
      <c r="C280" s="121"/>
      <c r="D280" s="152"/>
      <c r="E280" s="51"/>
      <c r="F280" s="57"/>
      <c r="H280" s="51"/>
      <c r="I280" s="51"/>
      <c r="J280" s="51"/>
      <c r="K280" s="51"/>
      <c r="M280" s="57"/>
      <c r="N280" s="153"/>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7"/>
      <c r="AS280" s="57"/>
      <c r="AT280" s="57"/>
      <c r="AU280" s="51"/>
      <c r="AV280" s="57"/>
      <c r="AW280" s="57"/>
      <c r="AX280" s="57"/>
      <c r="AY280" s="51"/>
      <c r="AZ280" s="57"/>
      <c r="BA280" s="57"/>
      <c r="BB280" s="57"/>
      <c r="BC280" s="51"/>
      <c r="BD280" s="154"/>
      <c r="BE280" s="57"/>
      <c r="BF280" s="57"/>
      <c r="BG280" s="51"/>
      <c r="BH280" s="57"/>
      <c r="BI280" s="57"/>
      <c r="BJ280" s="57"/>
      <c r="BK280" s="51"/>
      <c r="BL280" s="57"/>
      <c r="BM280" s="57"/>
      <c r="BN280" s="57"/>
      <c r="BO280" s="51"/>
      <c r="BP280" s="50"/>
    </row>
    <row r="281" spans="3:68" x14ac:dyDescent="0.2">
      <c r="C281" s="121"/>
      <c r="D281" s="152"/>
      <c r="E281" s="51"/>
      <c r="F281" s="57"/>
      <c r="H281" s="51"/>
      <c r="I281" s="51"/>
      <c r="J281" s="51"/>
      <c r="K281" s="51"/>
      <c r="M281" s="57"/>
      <c r="N281" s="153"/>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7"/>
      <c r="AS281" s="57"/>
      <c r="AT281" s="57"/>
      <c r="AU281" s="51"/>
      <c r="AV281" s="57"/>
      <c r="AW281" s="57"/>
      <c r="AX281" s="57"/>
      <c r="AY281" s="51"/>
      <c r="AZ281" s="57"/>
      <c r="BA281" s="57"/>
      <c r="BB281" s="57"/>
      <c r="BC281" s="51"/>
      <c r="BD281" s="154"/>
      <c r="BE281" s="57"/>
      <c r="BF281" s="57"/>
      <c r="BG281" s="51"/>
      <c r="BH281" s="57"/>
      <c r="BI281" s="57"/>
      <c r="BJ281" s="57"/>
      <c r="BK281" s="51"/>
      <c r="BL281" s="57"/>
      <c r="BM281" s="57"/>
      <c r="BN281" s="57"/>
      <c r="BO281" s="51"/>
      <c r="BP281" s="50"/>
    </row>
    <row r="282" spans="3:68" x14ac:dyDescent="0.2">
      <c r="C282" s="121"/>
      <c r="D282" s="152"/>
      <c r="E282" s="51"/>
      <c r="F282" s="57"/>
      <c r="H282" s="51"/>
      <c r="I282" s="51"/>
      <c r="J282" s="51"/>
      <c r="K282" s="51"/>
      <c r="M282" s="57"/>
      <c r="N282" s="153"/>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7"/>
      <c r="AS282" s="57"/>
      <c r="AT282" s="57"/>
      <c r="AU282" s="51"/>
      <c r="AV282" s="57"/>
      <c r="AW282" s="57"/>
      <c r="AX282" s="57"/>
      <c r="AY282" s="51"/>
      <c r="AZ282" s="57"/>
      <c r="BA282" s="57"/>
      <c r="BB282" s="57"/>
      <c r="BC282" s="51"/>
      <c r="BD282" s="154"/>
      <c r="BE282" s="57"/>
      <c r="BF282" s="57"/>
      <c r="BG282" s="51"/>
      <c r="BH282" s="57"/>
      <c r="BI282" s="57"/>
      <c r="BJ282" s="57"/>
      <c r="BK282" s="51"/>
      <c r="BL282" s="57"/>
      <c r="BM282" s="57"/>
      <c r="BN282" s="57"/>
      <c r="BO282" s="51"/>
      <c r="BP282" s="50"/>
    </row>
    <row r="283" spans="3:68" x14ac:dyDescent="0.2">
      <c r="C283" s="121"/>
      <c r="D283" s="152"/>
      <c r="E283" s="51"/>
      <c r="F283" s="57"/>
      <c r="H283" s="51"/>
      <c r="I283" s="51"/>
      <c r="J283" s="51"/>
      <c r="K283" s="51"/>
      <c r="M283" s="57"/>
      <c r="N283" s="153"/>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7"/>
      <c r="AS283" s="57"/>
      <c r="AT283" s="57"/>
      <c r="AU283" s="51"/>
      <c r="AV283" s="57"/>
      <c r="AW283" s="57"/>
      <c r="AX283" s="57"/>
      <c r="AY283" s="51"/>
      <c r="AZ283" s="57"/>
      <c r="BA283" s="57"/>
      <c r="BB283" s="57"/>
      <c r="BC283" s="51"/>
      <c r="BD283" s="154"/>
      <c r="BE283" s="57"/>
      <c r="BF283" s="57"/>
      <c r="BG283" s="51"/>
      <c r="BH283" s="57"/>
      <c r="BI283" s="57"/>
      <c r="BJ283" s="57"/>
      <c r="BK283" s="51"/>
      <c r="BL283" s="57"/>
      <c r="BM283" s="57"/>
      <c r="BN283" s="57"/>
      <c r="BO283" s="51"/>
      <c r="BP283" s="50"/>
    </row>
    <row r="284" spans="3:68" x14ac:dyDescent="0.2">
      <c r="C284" s="121"/>
      <c r="D284" s="152"/>
      <c r="E284" s="51"/>
      <c r="F284" s="57"/>
      <c r="H284" s="51"/>
      <c r="I284" s="51"/>
      <c r="J284" s="51"/>
      <c r="K284" s="51"/>
      <c r="M284" s="57"/>
      <c r="N284" s="153"/>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7"/>
      <c r="AS284" s="57"/>
      <c r="AT284" s="57"/>
      <c r="AU284" s="51"/>
      <c r="AV284" s="57"/>
      <c r="AW284" s="57"/>
      <c r="AX284" s="57"/>
      <c r="AY284" s="51"/>
      <c r="AZ284" s="57"/>
      <c r="BA284" s="57"/>
      <c r="BB284" s="57"/>
      <c r="BC284" s="51"/>
      <c r="BD284" s="154"/>
      <c r="BE284" s="57"/>
      <c r="BF284" s="57"/>
      <c r="BG284" s="51"/>
      <c r="BH284" s="57"/>
      <c r="BI284" s="57"/>
      <c r="BJ284" s="57"/>
      <c r="BK284" s="51"/>
      <c r="BL284" s="57"/>
      <c r="BM284" s="57"/>
      <c r="BN284" s="57"/>
      <c r="BO284" s="51"/>
      <c r="BP284" s="50"/>
    </row>
    <row r="285" spans="3:68" x14ac:dyDescent="0.2">
      <c r="C285" s="121"/>
      <c r="D285" s="152"/>
      <c r="E285" s="51"/>
      <c r="F285" s="57"/>
      <c r="H285" s="51"/>
      <c r="I285" s="51"/>
      <c r="J285" s="51"/>
      <c r="K285" s="51"/>
      <c r="M285" s="57"/>
      <c r="N285" s="153"/>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7"/>
      <c r="AS285" s="57"/>
      <c r="AT285" s="57"/>
      <c r="AU285" s="51"/>
      <c r="AV285" s="57"/>
      <c r="AW285" s="57"/>
      <c r="AX285" s="57"/>
      <c r="AY285" s="51"/>
      <c r="AZ285" s="57"/>
      <c r="BA285" s="57"/>
      <c r="BB285" s="57"/>
      <c r="BC285" s="51"/>
      <c r="BD285" s="154"/>
      <c r="BE285" s="57"/>
      <c r="BF285" s="57"/>
      <c r="BG285" s="51"/>
      <c r="BH285" s="57"/>
      <c r="BI285" s="57"/>
      <c r="BJ285" s="57"/>
      <c r="BK285" s="51"/>
      <c r="BL285" s="57"/>
      <c r="BM285" s="57"/>
      <c r="BN285" s="57"/>
      <c r="BO285" s="51"/>
      <c r="BP285" s="50"/>
    </row>
    <row r="286" spans="3:68" x14ac:dyDescent="0.2">
      <c r="C286" s="121"/>
      <c r="D286" s="152"/>
      <c r="E286" s="51"/>
      <c r="F286" s="57"/>
      <c r="H286" s="51"/>
      <c r="I286" s="51"/>
      <c r="J286" s="51"/>
      <c r="K286" s="51"/>
      <c r="M286" s="57"/>
      <c r="N286" s="153"/>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7"/>
      <c r="AS286" s="57"/>
      <c r="AT286" s="57"/>
      <c r="AU286" s="51"/>
      <c r="AV286" s="57"/>
      <c r="AW286" s="57"/>
      <c r="AX286" s="57"/>
      <c r="AY286" s="51"/>
      <c r="AZ286" s="57"/>
      <c r="BA286" s="57"/>
      <c r="BB286" s="57"/>
      <c r="BC286" s="51"/>
      <c r="BD286" s="154"/>
      <c r="BE286" s="57"/>
      <c r="BF286" s="57"/>
      <c r="BG286" s="51"/>
      <c r="BH286" s="57"/>
      <c r="BI286" s="57"/>
      <c r="BJ286" s="57"/>
      <c r="BK286" s="51"/>
      <c r="BL286" s="57"/>
      <c r="BM286" s="57"/>
      <c r="BN286" s="57"/>
      <c r="BO286" s="51"/>
      <c r="BP286" s="50"/>
    </row>
    <row r="287" spans="3:68" x14ac:dyDescent="0.2">
      <c r="C287" s="121"/>
      <c r="D287" s="152"/>
      <c r="E287" s="51"/>
      <c r="F287" s="57"/>
      <c r="H287" s="51"/>
      <c r="I287" s="51"/>
      <c r="J287" s="51"/>
      <c r="K287" s="51"/>
      <c r="M287" s="57"/>
      <c r="N287" s="153"/>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7"/>
      <c r="AS287" s="57"/>
      <c r="AT287" s="57"/>
      <c r="AU287" s="51"/>
      <c r="AV287" s="57"/>
      <c r="AW287" s="57"/>
      <c r="AX287" s="57"/>
      <c r="AY287" s="51"/>
      <c r="AZ287" s="57"/>
      <c r="BA287" s="57"/>
      <c r="BB287" s="57"/>
      <c r="BC287" s="51"/>
      <c r="BD287" s="154"/>
      <c r="BE287" s="57"/>
      <c r="BF287" s="57"/>
      <c r="BG287" s="51"/>
      <c r="BH287" s="57"/>
      <c r="BI287" s="57"/>
      <c r="BJ287" s="57"/>
      <c r="BK287" s="51"/>
      <c r="BL287" s="57"/>
      <c r="BM287" s="57"/>
      <c r="BN287" s="57"/>
      <c r="BO287" s="51"/>
      <c r="BP287" s="50"/>
    </row>
    <row r="288" spans="3:68" x14ac:dyDescent="0.2">
      <c r="C288" s="121"/>
      <c r="D288" s="152"/>
      <c r="E288" s="51"/>
      <c r="F288" s="57"/>
      <c r="H288" s="51"/>
      <c r="I288" s="51"/>
      <c r="J288" s="51"/>
      <c r="K288" s="51"/>
      <c r="M288" s="57"/>
      <c r="N288" s="153"/>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7"/>
      <c r="AS288" s="57"/>
      <c r="AT288" s="57"/>
      <c r="AU288" s="51"/>
      <c r="AV288" s="57"/>
      <c r="AW288" s="57"/>
      <c r="AX288" s="57"/>
      <c r="AY288" s="51"/>
      <c r="AZ288" s="57"/>
      <c r="BA288" s="57"/>
      <c r="BB288" s="57"/>
      <c r="BC288" s="51"/>
      <c r="BD288" s="154"/>
      <c r="BE288" s="57"/>
      <c r="BF288" s="57"/>
      <c r="BG288" s="51"/>
      <c r="BH288" s="57"/>
      <c r="BI288" s="57"/>
      <c r="BJ288" s="57"/>
      <c r="BK288" s="51"/>
      <c r="BL288" s="57"/>
      <c r="BM288" s="57"/>
      <c r="BN288" s="57"/>
      <c r="BO288" s="51"/>
      <c r="BP288" s="50"/>
    </row>
    <row r="289" spans="3:68" x14ac:dyDescent="0.2">
      <c r="C289" s="121"/>
      <c r="D289" s="152"/>
      <c r="E289" s="51"/>
      <c r="F289" s="57"/>
      <c r="H289" s="51"/>
      <c r="I289" s="51"/>
      <c r="J289" s="51"/>
      <c r="K289" s="51"/>
      <c r="M289" s="57"/>
      <c r="N289" s="153"/>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7"/>
      <c r="AS289" s="57"/>
      <c r="AT289" s="57"/>
      <c r="AU289" s="51"/>
      <c r="AV289" s="57"/>
      <c r="AW289" s="57"/>
      <c r="AX289" s="57"/>
      <c r="AY289" s="51"/>
      <c r="AZ289" s="57"/>
      <c r="BA289" s="57"/>
      <c r="BB289" s="57"/>
      <c r="BC289" s="51"/>
      <c r="BD289" s="154"/>
      <c r="BE289" s="57"/>
      <c r="BF289" s="57"/>
      <c r="BG289" s="51"/>
      <c r="BH289" s="57"/>
      <c r="BI289" s="57"/>
      <c r="BJ289" s="57"/>
      <c r="BK289" s="51"/>
      <c r="BL289" s="57"/>
      <c r="BM289" s="57"/>
      <c r="BN289" s="57"/>
      <c r="BO289" s="51"/>
      <c r="BP289" s="50"/>
    </row>
    <row r="290" spans="3:68" x14ac:dyDescent="0.2">
      <c r="C290" s="121"/>
      <c r="D290" s="152"/>
      <c r="E290" s="51"/>
      <c r="F290" s="57"/>
      <c r="H290" s="51"/>
      <c r="I290" s="51"/>
      <c r="J290" s="51"/>
      <c r="K290" s="51"/>
      <c r="M290" s="57"/>
      <c r="N290" s="153"/>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7"/>
      <c r="AS290" s="57"/>
      <c r="AT290" s="57"/>
      <c r="AU290" s="51"/>
      <c r="AV290" s="57"/>
      <c r="AW290" s="57"/>
      <c r="AX290" s="57"/>
      <c r="AY290" s="51"/>
      <c r="AZ290" s="57"/>
      <c r="BA290" s="57"/>
      <c r="BB290" s="57"/>
      <c r="BC290" s="51"/>
      <c r="BD290" s="154"/>
      <c r="BE290" s="57"/>
      <c r="BF290" s="57"/>
      <c r="BG290" s="51"/>
      <c r="BH290" s="57"/>
      <c r="BI290" s="57"/>
      <c r="BJ290" s="57"/>
      <c r="BK290" s="51"/>
      <c r="BL290" s="57"/>
      <c r="BM290" s="57"/>
      <c r="BN290" s="57"/>
      <c r="BO290" s="51"/>
      <c r="BP290" s="50"/>
    </row>
    <row r="291" spans="3:68" x14ac:dyDescent="0.2">
      <c r="C291" s="121"/>
      <c r="D291" s="152"/>
      <c r="E291" s="51"/>
      <c r="F291" s="57"/>
      <c r="H291" s="51"/>
      <c r="I291" s="51"/>
      <c r="J291" s="51"/>
      <c r="K291" s="51"/>
      <c r="M291" s="57"/>
      <c r="N291" s="153"/>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7"/>
      <c r="AS291" s="57"/>
      <c r="AT291" s="57"/>
      <c r="AU291" s="51"/>
      <c r="AV291" s="57"/>
      <c r="AW291" s="57"/>
      <c r="AX291" s="57"/>
      <c r="AY291" s="51"/>
      <c r="AZ291" s="57"/>
      <c r="BA291" s="57"/>
      <c r="BB291" s="57"/>
      <c r="BC291" s="51"/>
      <c r="BD291" s="154"/>
      <c r="BE291" s="57"/>
      <c r="BF291" s="57"/>
      <c r="BG291" s="51"/>
      <c r="BH291" s="57"/>
      <c r="BI291" s="57"/>
      <c r="BJ291" s="57"/>
      <c r="BK291" s="51"/>
      <c r="BL291" s="57"/>
      <c r="BM291" s="57"/>
      <c r="BN291" s="57"/>
      <c r="BO291" s="51"/>
      <c r="BP291" s="50"/>
    </row>
    <row r="292" spans="3:68" x14ac:dyDescent="0.2">
      <c r="C292" s="121"/>
      <c r="D292" s="152"/>
      <c r="E292" s="51"/>
      <c r="F292" s="57"/>
      <c r="H292" s="51"/>
      <c r="I292" s="51"/>
      <c r="J292" s="51"/>
      <c r="K292" s="51"/>
      <c r="M292" s="57"/>
      <c r="N292" s="153"/>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7"/>
      <c r="AS292" s="57"/>
      <c r="AT292" s="57"/>
      <c r="AU292" s="51"/>
      <c r="AV292" s="57"/>
      <c r="AW292" s="57"/>
      <c r="AX292" s="57"/>
      <c r="AY292" s="51"/>
      <c r="AZ292" s="57"/>
      <c r="BA292" s="57"/>
      <c r="BB292" s="57"/>
      <c r="BC292" s="51"/>
      <c r="BD292" s="154"/>
      <c r="BE292" s="57"/>
      <c r="BF292" s="57"/>
      <c r="BG292" s="51"/>
      <c r="BH292" s="57"/>
      <c r="BI292" s="57"/>
      <c r="BJ292" s="57"/>
      <c r="BK292" s="51"/>
      <c r="BL292" s="57"/>
      <c r="BM292" s="57"/>
      <c r="BN292" s="57"/>
      <c r="BO292" s="51"/>
      <c r="BP292" s="50"/>
    </row>
    <row r="293" spans="3:68" x14ac:dyDescent="0.2">
      <c r="C293" s="121"/>
      <c r="D293" s="152"/>
      <c r="E293" s="51"/>
      <c r="F293" s="57"/>
      <c r="H293" s="51"/>
      <c r="I293" s="51"/>
      <c r="J293" s="51"/>
      <c r="K293" s="51"/>
      <c r="M293" s="57"/>
      <c r="N293" s="153"/>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7"/>
      <c r="AS293" s="57"/>
      <c r="AT293" s="57"/>
      <c r="AU293" s="51"/>
      <c r="AV293" s="57"/>
      <c r="AW293" s="57"/>
      <c r="AX293" s="57"/>
      <c r="AY293" s="51"/>
      <c r="AZ293" s="57"/>
      <c r="BA293" s="57"/>
      <c r="BB293" s="57"/>
      <c r="BC293" s="51"/>
      <c r="BD293" s="154"/>
      <c r="BE293" s="57"/>
      <c r="BF293" s="57"/>
      <c r="BG293" s="51"/>
      <c r="BH293" s="57"/>
      <c r="BI293" s="57"/>
      <c r="BJ293" s="57"/>
      <c r="BK293" s="51"/>
      <c r="BL293" s="57"/>
      <c r="BM293" s="57"/>
      <c r="BN293" s="57"/>
      <c r="BO293" s="51"/>
      <c r="BP293" s="50"/>
    </row>
    <row r="294" spans="3:68" x14ac:dyDescent="0.2">
      <c r="C294" s="121"/>
      <c r="D294" s="152"/>
      <c r="E294" s="51"/>
      <c r="F294" s="57"/>
      <c r="H294" s="51"/>
      <c r="I294" s="51"/>
      <c r="J294" s="51"/>
      <c r="K294" s="51"/>
      <c r="M294" s="57"/>
      <c r="N294" s="153"/>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7"/>
      <c r="AS294" s="57"/>
      <c r="AT294" s="57"/>
      <c r="AU294" s="51"/>
      <c r="AV294" s="57"/>
      <c r="AW294" s="57"/>
      <c r="AX294" s="57"/>
      <c r="AY294" s="51"/>
      <c r="AZ294" s="57"/>
      <c r="BA294" s="57"/>
      <c r="BB294" s="57"/>
      <c r="BC294" s="51"/>
      <c r="BD294" s="154"/>
      <c r="BE294" s="57"/>
      <c r="BF294" s="57"/>
      <c r="BG294" s="51"/>
      <c r="BH294" s="57"/>
      <c r="BI294" s="57"/>
      <c r="BJ294" s="57"/>
      <c r="BK294" s="51"/>
      <c r="BL294" s="57"/>
      <c r="BM294" s="57"/>
      <c r="BN294" s="57"/>
      <c r="BO294" s="51"/>
      <c r="BP294" s="50"/>
    </row>
    <row r="295" spans="3:68" x14ac:dyDescent="0.2">
      <c r="C295" s="121"/>
      <c r="D295" s="152"/>
      <c r="E295" s="51"/>
      <c r="F295" s="57"/>
      <c r="H295" s="51"/>
      <c r="I295" s="51"/>
      <c r="J295" s="51"/>
      <c r="K295" s="51"/>
      <c r="M295" s="57"/>
      <c r="N295" s="153"/>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7"/>
      <c r="AS295" s="57"/>
      <c r="AT295" s="57"/>
      <c r="AU295" s="51"/>
      <c r="AV295" s="57"/>
      <c r="AW295" s="57"/>
      <c r="AX295" s="57"/>
      <c r="AY295" s="51"/>
      <c r="AZ295" s="57"/>
      <c r="BA295" s="57"/>
      <c r="BB295" s="57"/>
      <c r="BC295" s="51"/>
      <c r="BD295" s="154"/>
      <c r="BE295" s="57"/>
      <c r="BF295" s="57"/>
      <c r="BG295" s="51"/>
      <c r="BH295" s="57"/>
      <c r="BI295" s="57"/>
      <c r="BJ295" s="57"/>
      <c r="BK295" s="51"/>
      <c r="BL295" s="57"/>
      <c r="BM295" s="57"/>
      <c r="BN295" s="57"/>
      <c r="BO295" s="51"/>
      <c r="BP295" s="50"/>
    </row>
    <row r="296" spans="3:68" x14ac:dyDescent="0.2">
      <c r="C296" s="121"/>
      <c r="D296" s="152"/>
      <c r="E296" s="51"/>
      <c r="F296" s="57"/>
      <c r="H296" s="51"/>
      <c r="I296" s="51"/>
      <c r="J296" s="51"/>
      <c r="K296" s="51"/>
      <c r="M296" s="57"/>
      <c r="N296" s="153"/>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7"/>
      <c r="AS296" s="57"/>
      <c r="AT296" s="57"/>
      <c r="AU296" s="51"/>
      <c r="AV296" s="57"/>
      <c r="AW296" s="57"/>
      <c r="AX296" s="57"/>
      <c r="AY296" s="51"/>
      <c r="AZ296" s="57"/>
      <c r="BA296" s="57"/>
      <c r="BB296" s="57"/>
      <c r="BC296" s="51"/>
      <c r="BD296" s="154"/>
      <c r="BE296" s="57"/>
      <c r="BF296" s="57"/>
      <c r="BG296" s="51"/>
      <c r="BH296" s="57"/>
      <c r="BI296" s="57"/>
      <c r="BJ296" s="57"/>
      <c r="BK296" s="51"/>
      <c r="BL296" s="57"/>
      <c r="BM296" s="57"/>
      <c r="BN296" s="57"/>
      <c r="BO296" s="51"/>
      <c r="BP296" s="50"/>
    </row>
    <row r="297" spans="3:68" x14ac:dyDescent="0.2">
      <c r="C297" s="121"/>
      <c r="D297" s="152"/>
      <c r="E297" s="51"/>
      <c r="F297" s="57"/>
      <c r="H297" s="51"/>
      <c r="I297" s="51"/>
      <c r="J297" s="51"/>
      <c r="K297" s="51"/>
      <c r="M297" s="57"/>
      <c r="N297" s="153"/>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7"/>
      <c r="AS297" s="57"/>
      <c r="AT297" s="57"/>
      <c r="AU297" s="51"/>
      <c r="AV297" s="57"/>
      <c r="AW297" s="57"/>
      <c r="AX297" s="57"/>
      <c r="AY297" s="51"/>
      <c r="AZ297" s="57"/>
      <c r="BA297" s="57"/>
      <c r="BB297" s="57"/>
      <c r="BC297" s="51"/>
      <c r="BD297" s="154"/>
      <c r="BE297" s="57"/>
      <c r="BF297" s="57"/>
      <c r="BG297" s="51"/>
      <c r="BH297" s="57"/>
      <c r="BI297" s="57"/>
      <c r="BJ297" s="57"/>
      <c r="BK297" s="51"/>
      <c r="BL297" s="57"/>
      <c r="BM297" s="57"/>
      <c r="BN297" s="57"/>
      <c r="BO297" s="51"/>
      <c r="BP297" s="50"/>
    </row>
    <row r="298" spans="3:68" x14ac:dyDescent="0.2">
      <c r="C298" s="121"/>
      <c r="D298" s="152"/>
      <c r="E298" s="51"/>
      <c r="F298" s="57"/>
      <c r="H298" s="51"/>
      <c r="I298" s="51"/>
      <c r="J298" s="51"/>
      <c r="K298" s="51"/>
      <c r="M298" s="57"/>
      <c r="N298" s="153"/>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7"/>
      <c r="AS298" s="57"/>
      <c r="AT298" s="57"/>
      <c r="AU298" s="51"/>
      <c r="AV298" s="57"/>
      <c r="AW298" s="57"/>
      <c r="AX298" s="57"/>
      <c r="AY298" s="51"/>
      <c r="AZ298" s="57"/>
      <c r="BA298" s="57"/>
      <c r="BB298" s="57"/>
      <c r="BC298" s="51"/>
      <c r="BD298" s="154"/>
      <c r="BE298" s="57"/>
      <c r="BF298" s="57"/>
      <c r="BG298" s="51"/>
      <c r="BH298" s="57"/>
      <c r="BI298" s="57"/>
      <c r="BJ298" s="57"/>
      <c r="BK298" s="51"/>
      <c r="BL298" s="57"/>
      <c r="BM298" s="57"/>
      <c r="BN298" s="57"/>
      <c r="BO298" s="51"/>
      <c r="BP298" s="50"/>
    </row>
    <row r="299" spans="3:68" x14ac:dyDescent="0.2">
      <c r="C299" s="121"/>
      <c r="D299" s="152"/>
      <c r="E299" s="51"/>
      <c r="F299" s="57"/>
      <c r="H299" s="51"/>
      <c r="I299" s="51"/>
      <c r="J299" s="51"/>
      <c r="K299" s="51"/>
      <c r="M299" s="57"/>
      <c r="N299" s="153"/>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7"/>
      <c r="AS299" s="57"/>
      <c r="AT299" s="57"/>
      <c r="AU299" s="51"/>
      <c r="AV299" s="57"/>
      <c r="AW299" s="57"/>
      <c r="AX299" s="57"/>
      <c r="AY299" s="51"/>
      <c r="AZ299" s="57"/>
      <c r="BA299" s="57"/>
      <c r="BB299" s="57"/>
      <c r="BC299" s="51"/>
      <c r="BD299" s="154"/>
      <c r="BE299" s="57"/>
      <c r="BF299" s="57"/>
      <c r="BG299" s="51"/>
      <c r="BH299" s="57"/>
      <c r="BI299" s="57"/>
      <c r="BJ299" s="57"/>
      <c r="BK299" s="51"/>
      <c r="BL299" s="57"/>
      <c r="BM299" s="57"/>
      <c r="BN299" s="57"/>
      <c r="BO299" s="51"/>
      <c r="BP299" s="50"/>
    </row>
    <row r="300" spans="3:68" x14ac:dyDescent="0.2">
      <c r="C300" s="121"/>
      <c r="D300" s="152"/>
      <c r="E300" s="51"/>
      <c r="F300" s="57"/>
      <c r="H300" s="51"/>
      <c r="I300" s="51"/>
      <c r="J300" s="51"/>
      <c r="K300" s="51"/>
      <c r="M300" s="57"/>
      <c r="N300" s="153"/>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7"/>
      <c r="AS300" s="57"/>
      <c r="AT300" s="57"/>
      <c r="AU300" s="51"/>
      <c r="AV300" s="57"/>
      <c r="AW300" s="57"/>
      <c r="AX300" s="57"/>
      <c r="AY300" s="51"/>
      <c r="AZ300" s="57"/>
      <c r="BA300" s="57"/>
      <c r="BB300" s="57"/>
      <c r="BC300" s="51"/>
      <c r="BD300" s="154"/>
      <c r="BE300" s="57"/>
      <c r="BF300" s="57"/>
      <c r="BG300" s="51"/>
      <c r="BH300" s="57"/>
      <c r="BI300" s="57"/>
      <c r="BJ300" s="57"/>
      <c r="BK300" s="51"/>
      <c r="BL300" s="57"/>
      <c r="BM300" s="57"/>
      <c r="BN300" s="57"/>
      <c r="BO300" s="51"/>
      <c r="BP300" s="50"/>
    </row>
    <row r="301" spans="3:68" x14ac:dyDescent="0.2">
      <c r="C301" s="121"/>
      <c r="D301" s="152"/>
      <c r="E301" s="51"/>
      <c r="F301" s="57"/>
      <c r="H301" s="51"/>
      <c r="I301" s="51"/>
      <c r="J301" s="51"/>
      <c r="K301" s="51"/>
      <c r="M301" s="57"/>
      <c r="N301" s="153"/>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7"/>
      <c r="AS301" s="57"/>
      <c r="AT301" s="57"/>
      <c r="AU301" s="51"/>
      <c r="AV301" s="57"/>
      <c r="AW301" s="57"/>
      <c r="AX301" s="57"/>
      <c r="AY301" s="51"/>
      <c r="AZ301" s="57"/>
      <c r="BA301" s="57"/>
      <c r="BB301" s="57"/>
      <c r="BC301" s="51"/>
      <c r="BD301" s="154"/>
      <c r="BE301" s="57"/>
      <c r="BF301" s="57"/>
      <c r="BG301" s="51"/>
      <c r="BH301" s="57"/>
      <c r="BI301" s="57"/>
      <c r="BJ301" s="57"/>
      <c r="BK301" s="51"/>
      <c r="BL301" s="57"/>
      <c r="BM301" s="57"/>
      <c r="BN301" s="57"/>
      <c r="BO301" s="51"/>
      <c r="BP301" s="50"/>
    </row>
    <row r="302" spans="3:68" x14ac:dyDescent="0.2">
      <c r="C302" s="121"/>
      <c r="D302" s="152"/>
      <c r="E302" s="51"/>
      <c r="F302" s="57"/>
      <c r="H302" s="51"/>
      <c r="I302" s="51"/>
      <c r="J302" s="51"/>
      <c r="K302" s="51"/>
      <c r="M302" s="57"/>
      <c r="N302" s="153"/>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7"/>
      <c r="AS302" s="57"/>
      <c r="AT302" s="57"/>
      <c r="AU302" s="51"/>
      <c r="AV302" s="57"/>
      <c r="AW302" s="57"/>
      <c r="AX302" s="57"/>
      <c r="AY302" s="51"/>
      <c r="AZ302" s="57"/>
      <c r="BA302" s="57"/>
      <c r="BB302" s="57"/>
      <c r="BC302" s="51"/>
      <c r="BD302" s="154"/>
      <c r="BE302" s="57"/>
      <c r="BF302" s="57"/>
      <c r="BG302" s="51"/>
      <c r="BH302" s="57"/>
      <c r="BI302" s="57"/>
      <c r="BJ302" s="57"/>
      <c r="BK302" s="51"/>
      <c r="BL302" s="57"/>
      <c r="BM302" s="57"/>
      <c r="BN302" s="57"/>
      <c r="BO302" s="51"/>
      <c r="BP302" s="50"/>
    </row>
    <row r="303" spans="3:68" x14ac:dyDescent="0.2">
      <c r="C303" s="121"/>
      <c r="D303" s="152"/>
      <c r="E303" s="51"/>
      <c r="F303" s="57"/>
      <c r="H303" s="51"/>
      <c r="I303" s="51"/>
      <c r="J303" s="51"/>
      <c r="K303" s="51"/>
      <c r="M303" s="57"/>
      <c r="N303" s="153"/>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7"/>
      <c r="AS303" s="57"/>
      <c r="AT303" s="57"/>
      <c r="AU303" s="51"/>
      <c r="AV303" s="57"/>
      <c r="AW303" s="57"/>
      <c r="AX303" s="57"/>
      <c r="AY303" s="51"/>
      <c r="AZ303" s="57"/>
      <c r="BA303" s="57"/>
      <c r="BB303" s="57"/>
      <c r="BC303" s="51"/>
      <c r="BD303" s="154"/>
      <c r="BE303" s="57"/>
      <c r="BF303" s="57"/>
      <c r="BG303" s="51"/>
      <c r="BH303" s="57"/>
      <c r="BI303" s="57"/>
      <c r="BJ303" s="57"/>
      <c r="BK303" s="51"/>
      <c r="BL303" s="57"/>
      <c r="BM303" s="57"/>
      <c r="BN303" s="57"/>
      <c r="BO303" s="51"/>
      <c r="BP303" s="50"/>
    </row>
    <row r="304" spans="3:68" x14ac:dyDescent="0.2">
      <c r="C304" s="121"/>
      <c r="D304" s="152"/>
      <c r="E304" s="51"/>
      <c r="F304" s="57"/>
      <c r="H304" s="51"/>
      <c r="I304" s="51"/>
      <c r="J304" s="51"/>
      <c r="K304" s="51"/>
      <c r="M304" s="57"/>
      <c r="N304" s="153"/>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7"/>
      <c r="AS304" s="57"/>
      <c r="AT304" s="57"/>
      <c r="AU304" s="51"/>
      <c r="AV304" s="57"/>
      <c r="AW304" s="57"/>
      <c r="AX304" s="57"/>
      <c r="AY304" s="51"/>
      <c r="AZ304" s="57"/>
      <c r="BA304" s="57"/>
      <c r="BB304" s="57"/>
      <c r="BC304" s="51"/>
      <c r="BD304" s="154"/>
      <c r="BE304" s="57"/>
      <c r="BF304" s="57"/>
      <c r="BG304" s="51"/>
      <c r="BH304" s="57"/>
      <c r="BI304" s="57"/>
      <c r="BJ304" s="57"/>
      <c r="BK304" s="51"/>
      <c r="BL304" s="57"/>
      <c r="BM304" s="57"/>
      <c r="BN304" s="57"/>
      <c r="BO304" s="51"/>
      <c r="BP304" s="50"/>
    </row>
    <row r="305" spans="3:68" x14ac:dyDescent="0.2">
      <c r="C305" s="121"/>
      <c r="D305" s="152"/>
      <c r="E305" s="51"/>
      <c r="F305" s="57"/>
      <c r="H305" s="51"/>
      <c r="I305" s="51"/>
      <c r="J305" s="51"/>
      <c r="K305" s="51"/>
      <c r="M305" s="57"/>
      <c r="N305" s="153"/>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7"/>
      <c r="AS305" s="57"/>
      <c r="AT305" s="57"/>
      <c r="AU305" s="51"/>
      <c r="AV305" s="57"/>
      <c r="AW305" s="57"/>
      <c r="AX305" s="57"/>
      <c r="AY305" s="51"/>
      <c r="AZ305" s="57"/>
      <c r="BA305" s="57"/>
      <c r="BB305" s="57"/>
      <c r="BC305" s="51"/>
      <c r="BD305" s="154"/>
      <c r="BE305" s="57"/>
      <c r="BF305" s="57"/>
      <c r="BG305" s="51"/>
      <c r="BH305" s="57"/>
      <c r="BI305" s="57"/>
      <c r="BJ305" s="57"/>
      <c r="BK305" s="51"/>
      <c r="BL305" s="57"/>
      <c r="BM305" s="57"/>
      <c r="BN305" s="57"/>
      <c r="BO305" s="51"/>
      <c r="BP305" s="50"/>
    </row>
    <row r="306" spans="3:68" x14ac:dyDescent="0.2">
      <c r="C306" s="121"/>
      <c r="D306" s="152"/>
      <c r="E306" s="51"/>
      <c r="F306" s="57"/>
      <c r="H306" s="51"/>
      <c r="I306" s="51"/>
      <c r="J306" s="51"/>
      <c r="K306" s="51"/>
      <c r="M306" s="57"/>
      <c r="N306" s="153"/>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7"/>
      <c r="AS306" s="57"/>
      <c r="AT306" s="57"/>
      <c r="AU306" s="51"/>
      <c r="AV306" s="57"/>
      <c r="AW306" s="57"/>
      <c r="AX306" s="57"/>
      <c r="AY306" s="51"/>
      <c r="AZ306" s="57"/>
      <c r="BA306" s="57"/>
      <c r="BB306" s="57"/>
      <c r="BC306" s="51"/>
      <c r="BD306" s="154"/>
      <c r="BE306" s="57"/>
      <c r="BF306" s="57"/>
      <c r="BG306" s="51"/>
      <c r="BH306" s="57"/>
      <c r="BI306" s="57"/>
      <c r="BJ306" s="57"/>
      <c r="BK306" s="51"/>
      <c r="BL306" s="57"/>
      <c r="BM306" s="57"/>
      <c r="BN306" s="57"/>
      <c r="BO306" s="51"/>
      <c r="BP306" s="50"/>
    </row>
    <row r="307" spans="3:68" x14ac:dyDescent="0.2">
      <c r="C307" s="121"/>
      <c r="D307" s="152"/>
      <c r="E307" s="51"/>
      <c r="F307" s="57"/>
      <c r="H307" s="51"/>
      <c r="I307" s="51"/>
      <c r="J307" s="51"/>
      <c r="K307" s="51"/>
      <c r="M307" s="57"/>
      <c r="N307" s="153"/>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7"/>
      <c r="AS307" s="57"/>
      <c r="AT307" s="57"/>
      <c r="AU307" s="51"/>
      <c r="AV307" s="57"/>
      <c r="AW307" s="57"/>
      <c r="AX307" s="57"/>
      <c r="AY307" s="51"/>
      <c r="AZ307" s="57"/>
      <c r="BA307" s="57"/>
      <c r="BB307" s="57"/>
      <c r="BC307" s="51"/>
      <c r="BD307" s="154"/>
      <c r="BE307" s="57"/>
      <c r="BF307" s="57"/>
      <c r="BG307" s="51"/>
      <c r="BH307" s="57"/>
      <c r="BI307" s="57"/>
      <c r="BJ307" s="57"/>
      <c r="BK307" s="51"/>
      <c r="BL307" s="57"/>
      <c r="BM307" s="57"/>
      <c r="BN307" s="57"/>
      <c r="BO307" s="51"/>
      <c r="BP307" s="50"/>
    </row>
    <row r="308" spans="3:68" x14ac:dyDescent="0.2">
      <c r="C308" s="121"/>
      <c r="D308" s="152"/>
      <c r="E308" s="51"/>
      <c r="F308" s="57"/>
      <c r="H308" s="51"/>
      <c r="I308" s="51"/>
      <c r="J308" s="51"/>
      <c r="K308" s="51"/>
      <c r="M308" s="57"/>
      <c r="N308" s="153"/>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7"/>
      <c r="AS308" s="57"/>
      <c r="AT308" s="57"/>
      <c r="AU308" s="51"/>
      <c r="AV308" s="57"/>
      <c r="AW308" s="57"/>
      <c r="AX308" s="57"/>
      <c r="AY308" s="51"/>
      <c r="AZ308" s="57"/>
      <c r="BA308" s="57"/>
      <c r="BB308" s="57"/>
      <c r="BC308" s="51"/>
      <c r="BD308" s="154"/>
      <c r="BE308" s="57"/>
      <c r="BF308" s="57"/>
      <c r="BG308" s="51"/>
      <c r="BH308" s="57"/>
      <c r="BI308" s="57"/>
      <c r="BJ308" s="57"/>
      <c r="BK308" s="51"/>
      <c r="BL308" s="57"/>
      <c r="BM308" s="57"/>
      <c r="BN308" s="57"/>
      <c r="BO308" s="51"/>
      <c r="BP308" s="50"/>
    </row>
    <row r="309" spans="3:68" x14ac:dyDescent="0.2">
      <c r="C309" s="121"/>
      <c r="D309" s="152"/>
      <c r="E309" s="51"/>
      <c r="F309" s="57"/>
      <c r="H309" s="51"/>
      <c r="I309" s="51"/>
      <c r="J309" s="51"/>
      <c r="K309" s="51"/>
      <c r="M309" s="57"/>
      <c r="N309" s="153"/>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7"/>
      <c r="AS309" s="57"/>
      <c r="AT309" s="57"/>
      <c r="AU309" s="51"/>
      <c r="AV309" s="57"/>
      <c r="AW309" s="57"/>
      <c r="AX309" s="57"/>
      <c r="AY309" s="51"/>
      <c r="AZ309" s="57"/>
      <c r="BA309" s="57"/>
      <c r="BB309" s="57"/>
      <c r="BC309" s="51"/>
      <c r="BD309" s="154"/>
      <c r="BE309" s="57"/>
      <c r="BF309" s="57"/>
      <c r="BG309" s="51"/>
      <c r="BH309" s="57"/>
      <c r="BI309" s="57"/>
      <c r="BJ309" s="57"/>
      <c r="BK309" s="51"/>
      <c r="BL309" s="57"/>
      <c r="BM309" s="57"/>
      <c r="BN309" s="57"/>
      <c r="BO309" s="51"/>
      <c r="BP309" s="50"/>
    </row>
    <row r="310" spans="3:68" x14ac:dyDescent="0.2">
      <c r="C310" s="121"/>
      <c r="D310" s="152"/>
      <c r="E310" s="51"/>
      <c r="F310" s="57"/>
      <c r="H310" s="51"/>
      <c r="I310" s="51"/>
      <c r="J310" s="51"/>
      <c r="K310" s="51"/>
      <c r="M310" s="57"/>
      <c r="N310" s="153"/>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7"/>
      <c r="AS310" s="57"/>
      <c r="AT310" s="57"/>
      <c r="AU310" s="51"/>
      <c r="AV310" s="57"/>
      <c r="AW310" s="57"/>
      <c r="AX310" s="57"/>
      <c r="AY310" s="51"/>
      <c r="AZ310" s="57"/>
      <c r="BA310" s="57"/>
      <c r="BB310" s="57"/>
      <c r="BC310" s="51"/>
      <c r="BD310" s="154"/>
      <c r="BE310" s="57"/>
      <c r="BF310" s="57"/>
      <c r="BG310" s="51"/>
      <c r="BH310" s="57"/>
      <c r="BI310" s="57"/>
      <c r="BJ310" s="57"/>
      <c r="BK310" s="51"/>
      <c r="BL310" s="57"/>
      <c r="BM310" s="57"/>
      <c r="BN310" s="57"/>
      <c r="BO310" s="51"/>
      <c r="BP310" s="50"/>
    </row>
    <row r="311" spans="3:68" x14ac:dyDescent="0.2">
      <c r="C311" s="121"/>
      <c r="D311" s="152"/>
      <c r="E311" s="51"/>
      <c r="F311" s="57"/>
      <c r="H311" s="51"/>
      <c r="I311" s="51"/>
      <c r="J311" s="51"/>
      <c r="K311" s="51"/>
      <c r="M311" s="57"/>
      <c r="N311" s="153"/>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7"/>
      <c r="AS311" s="57"/>
      <c r="AT311" s="57"/>
      <c r="AU311" s="51"/>
      <c r="AV311" s="57"/>
      <c r="AW311" s="57"/>
      <c r="AX311" s="57"/>
      <c r="AY311" s="51"/>
      <c r="AZ311" s="57"/>
      <c r="BA311" s="57"/>
      <c r="BB311" s="57"/>
      <c r="BC311" s="51"/>
      <c r="BD311" s="154"/>
      <c r="BE311" s="57"/>
      <c r="BF311" s="57"/>
      <c r="BG311" s="51"/>
      <c r="BH311" s="57"/>
      <c r="BI311" s="57"/>
      <c r="BJ311" s="57"/>
      <c r="BK311" s="51"/>
      <c r="BL311" s="57"/>
      <c r="BM311" s="57"/>
      <c r="BN311" s="57"/>
      <c r="BO311" s="51"/>
      <c r="BP311" s="50"/>
    </row>
    <row r="312" spans="3:68" x14ac:dyDescent="0.2">
      <c r="C312" s="121"/>
      <c r="D312" s="152"/>
      <c r="E312" s="51"/>
      <c r="F312" s="57"/>
      <c r="H312" s="51"/>
      <c r="I312" s="51"/>
      <c r="J312" s="51"/>
      <c r="K312" s="51"/>
      <c r="M312" s="57"/>
      <c r="N312" s="153"/>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7"/>
      <c r="AS312" s="57"/>
      <c r="AT312" s="57"/>
      <c r="AU312" s="51"/>
      <c r="AV312" s="57"/>
      <c r="AW312" s="57"/>
      <c r="AX312" s="57"/>
      <c r="AY312" s="51"/>
      <c r="AZ312" s="57"/>
      <c r="BA312" s="57"/>
      <c r="BB312" s="57"/>
      <c r="BC312" s="51"/>
      <c r="BD312" s="154"/>
      <c r="BE312" s="57"/>
      <c r="BF312" s="57"/>
      <c r="BG312" s="51"/>
      <c r="BH312" s="57"/>
      <c r="BI312" s="57"/>
      <c r="BJ312" s="57"/>
      <c r="BK312" s="51"/>
      <c r="BL312" s="57"/>
      <c r="BM312" s="57"/>
      <c r="BN312" s="57"/>
      <c r="BO312" s="51"/>
      <c r="BP312" s="50"/>
    </row>
    <row r="313" spans="3:68" x14ac:dyDescent="0.2">
      <c r="C313" s="121"/>
      <c r="D313" s="152"/>
      <c r="E313" s="51"/>
      <c r="F313" s="57"/>
      <c r="H313" s="51"/>
      <c r="I313" s="51"/>
      <c r="J313" s="51"/>
      <c r="K313" s="51"/>
      <c r="M313" s="57"/>
      <c r="N313" s="153"/>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7"/>
      <c r="AS313" s="57"/>
      <c r="AT313" s="57"/>
      <c r="AU313" s="51"/>
      <c r="AV313" s="57"/>
      <c r="AW313" s="57"/>
      <c r="AX313" s="57"/>
      <c r="AY313" s="51"/>
      <c r="AZ313" s="57"/>
      <c r="BA313" s="57"/>
      <c r="BB313" s="57"/>
      <c r="BC313" s="51"/>
      <c r="BD313" s="154"/>
      <c r="BE313" s="57"/>
      <c r="BF313" s="57"/>
      <c r="BG313" s="51"/>
      <c r="BH313" s="57"/>
      <c r="BI313" s="57"/>
      <c r="BJ313" s="57"/>
      <c r="BK313" s="51"/>
      <c r="BL313" s="57"/>
      <c r="BM313" s="57"/>
      <c r="BN313" s="57"/>
      <c r="BO313" s="51"/>
      <c r="BP313" s="50"/>
    </row>
    <row r="314" spans="3:68" x14ac:dyDescent="0.2">
      <c r="C314" s="121"/>
      <c r="D314" s="152"/>
      <c r="E314" s="51"/>
      <c r="F314" s="57"/>
      <c r="H314" s="51"/>
      <c r="I314" s="51"/>
      <c r="J314" s="51"/>
      <c r="K314" s="51"/>
      <c r="M314" s="57"/>
      <c r="N314" s="153"/>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7"/>
      <c r="AS314" s="57"/>
      <c r="AT314" s="57"/>
      <c r="AU314" s="51"/>
      <c r="AV314" s="57"/>
      <c r="AW314" s="57"/>
      <c r="AX314" s="57"/>
      <c r="AY314" s="51"/>
      <c r="AZ314" s="57"/>
      <c r="BA314" s="57"/>
      <c r="BB314" s="57"/>
      <c r="BC314" s="51"/>
      <c r="BD314" s="154"/>
      <c r="BE314" s="57"/>
      <c r="BF314" s="57"/>
      <c r="BG314" s="51"/>
      <c r="BH314" s="57"/>
      <c r="BI314" s="57"/>
      <c r="BJ314" s="57"/>
      <c r="BK314" s="51"/>
      <c r="BL314" s="57"/>
      <c r="BM314" s="57"/>
      <c r="BN314" s="57"/>
      <c r="BO314" s="51"/>
      <c r="BP314" s="50"/>
    </row>
    <row r="315" spans="3:68" x14ac:dyDescent="0.2">
      <c r="C315" s="121"/>
      <c r="D315" s="152"/>
      <c r="E315" s="51"/>
      <c r="F315" s="57"/>
      <c r="H315" s="51"/>
      <c r="I315" s="51"/>
      <c r="J315" s="51"/>
      <c r="K315" s="51"/>
      <c r="M315" s="57"/>
      <c r="N315" s="153"/>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7"/>
      <c r="AS315" s="57"/>
      <c r="AT315" s="57"/>
      <c r="AU315" s="51"/>
      <c r="AV315" s="57"/>
      <c r="AW315" s="57"/>
      <c r="AX315" s="57"/>
      <c r="AY315" s="51"/>
      <c r="AZ315" s="57"/>
      <c r="BA315" s="57"/>
      <c r="BB315" s="57"/>
      <c r="BC315" s="51"/>
      <c r="BD315" s="154"/>
      <c r="BE315" s="57"/>
      <c r="BF315" s="57"/>
      <c r="BG315" s="51"/>
      <c r="BH315" s="57"/>
      <c r="BI315" s="57"/>
      <c r="BJ315" s="57"/>
      <c r="BK315" s="51"/>
      <c r="BL315" s="57"/>
      <c r="BM315" s="57"/>
      <c r="BN315" s="57"/>
      <c r="BO315" s="51"/>
      <c r="BP315" s="50"/>
    </row>
    <row r="316" spans="3:68" x14ac:dyDescent="0.2">
      <c r="C316" s="121"/>
      <c r="D316" s="152"/>
      <c r="E316" s="51"/>
      <c r="F316" s="57"/>
      <c r="H316" s="51"/>
      <c r="I316" s="51"/>
      <c r="J316" s="51"/>
      <c r="K316" s="51"/>
      <c r="M316" s="57"/>
      <c r="N316" s="153"/>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7"/>
      <c r="AS316" s="57"/>
      <c r="AT316" s="57"/>
      <c r="AU316" s="51"/>
      <c r="AV316" s="57"/>
      <c r="AW316" s="57"/>
      <c r="AX316" s="57"/>
      <c r="AY316" s="51"/>
      <c r="AZ316" s="57"/>
      <c r="BA316" s="57"/>
      <c r="BB316" s="57"/>
      <c r="BC316" s="51"/>
      <c r="BD316" s="154"/>
      <c r="BE316" s="57"/>
      <c r="BF316" s="57"/>
      <c r="BG316" s="51"/>
      <c r="BH316" s="57"/>
      <c r="BI316" s="57"/>
      <c r="BJ316" s="57"/>
      <c r="BK316" s="51"/>
      <c r="BL316" s="57"/>
      <c r="BM316" s="57"/>
      <c r="BN316" s="57"/>
      <c r="BO316" s="51"/>
      <c r="BP316" s="50"/>
    </row>
    <row r="317" spans="3:68" x14ac:dyDescent="0.2">
      <c r="C317" s="121"/>
      <c r="D317" s="152"/>
      <c r="E317" s="51"/>
      <c r="F317" s="57"/>
      <c r="H317" s="51"/>
      <c r="I317" s="51"/>
      <c r="J317" s="51"/>
      <c r="K317" s="51"/>
      <c r="M317" s="57"/>
      <c r="N317" s="153"/>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7"/>
      <c r="AS317" s="57"/>
      <c r="AT317" s="57"/>
      <c r="AU317" s="51"/>
      <c r="AV317" s="57"/>
      <c r="AW317" s="57"/>
      <c r="AX317" s="57"/>
      <c r="AY317" s="51"/>
      <c r="AZ317" s="57"/>
      <c r="BA317" s="57"/>
      <c r="BB317" s="57"/>
      <c r="BC317" s="51"/>
      <c r="BD317" s="154"/>
      <c r="BE317" s="57"/>
      <c r="BF317" s="57"/>
      <c r="BG317" s="51"/>
      <c r="BH317" s="57"/>
      <c r="BI317" s="57"/>
      <c r="BJ317" s="57"/>
      <c r="BK317" s="51"/>
      <c r="BL317" s="57"/>
      <c r="BM317" s="57"/>
      <c r="BN317" s="57"/>
      <c r="BO317" s="51"/>
      <c r="BP317" s="50"/>
    </row>
    <row r="318" spans="3:68" x14ac:dyDescent="0.2">
      <c r="C318" s="121"/>
      <c r="D318" s="152"/>
      <c r="E318" s="51"/>
      <c r="F318" s="57"/>
      <c r="H318" s="51"/>
      <c r="I318" s="51"/>
      <c r="J318" s="51"/>
      <c r="K318" s="51"/>
      <c r="M318" s="57"/>
      <c r="N318" s="153"/>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7"/>
      <c r="AS318" s="57"/>
      <c r="AT318" s="57"/>
      <c r="AU318" s="51"/>
      <c r="AV318" s="57"/>
      <c r="AW318" s="57"/>
      <c r="AX318" s="57"/>
      <c r="AY318" s="51"/>
      <c r="AZ318" s="57"/>
      <c r="BA318" s="57"/>
      <c r="BB318" s="57"/>
      <c r="BC318" s="51"/>
      <c r="BD318" s="154"/>
      <c r="BE318" s="57"/>
      <c r="BF318" s="57"/>
      <c r="BG318" s="51"/>
      <c r="BH318" s="57"/>
      <c r="BI318" s="57"/>
      <c r="BJ318" s="57"/>
      <c r="BK318" s="51"/>
      <c r="BL318" s="57"/>
      <c r="BM318" s="57"/>
      <c r="BN318" s="57"/>
      <c r="BO318" s="51"/>
      <c r="BP318" s="50"/>
    </row>
    <row r="319" spans="3:68" x14ac:dyDescent="0.2">
      <c r="C319" s="121"/>
      <c r="D319" s="152"/>
      <c r="E319" s="51"/>
      <c r="F319" s="57"/>
      <c r="H319" s="51"/>
      <c r="I319" s="51"/>
      <c r="J319" s="51"/>
      <c r="K319" s="51"/>
      <c r="M319" s="57"/>
      <c r="N319" s="153"/>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7"/>
      <c r="AS319" s="57"/>
      <c r="AT319" s="57"/>
      <c r="AU319" s="51"/>
      <c r="AV319" s="57"/>
      <c r="AW319" s="57"/>
      <c r="AX319" s="57"/>
      <c r="AY319" s="51"/>
      <c r="AZ319" s="57"/>
      <c r="BA319" s="57"/>
      <c r="BB319" s="57"/>
      <c r="BC319" s="51"/>
      <c r="BD319" s="154"/>
      <c r="BE319" s="57"/>
      <c r="BF319" s="57"/>
      <c r="BG319" s="51"/>
      <c r="BH319" s="57"/>
      <c r="BI319" s="57"/>
      <c r="BJ319" s="57"/>
      <c r="BK319" s="51"/>
      <c r="BL319" s="57"/>
      <c r="BM319" s="57"/>
      <c r="BN319" s="57"/>
      <c r="BO319" s="51"/>
      <c r="BP319" s="50"/>
    </row>
    <row r="320" spans="3:68" x14ac:dyDescent="0.2">
      <c r="C320" s="121"/>
      <c r="D320" s="152"/>
      <c r="E320" s="51"/>
      <c r="F320" s="57"/>
      <c r="H320" s="51"/>
      <c r="I320" s="51"/>
      <c r="J320" s="51"/>
      <c r="K320" s="51"/>
      <c r="M320" s="57"/>
      <c r="N320" s="153"/>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7"/>
      <c r="AS320" s="57"/>
      <c r="AT320" s="57"/>
      <c r="AU320" s="51"/>
      <c r="AV320" s="57"/>
      <c r="AW320" s="57"/>
      <c r="AX320" s="57"/>
      <c r="AY320" s="51"/>
      <c r="AZ320" s="57"/>
      <c r="BA320" s="57"/>
      <c r="BB320" s="57"/>
      <c r="BC320" s="51"/>
      <c r="BD320" s="154"/>
      <c r="BE320" s="57"/>
      <c r="BF320" s="57"/>
      <c r="BG320" s="51"/>
      <c r="BH320" s="57"/>
      <c r="BI320" s="57"/>
      <c r="BJ320" s="57"/>
      <c r="BK320" s="51"/>
      <c r="BL320" s="57"/>
      <c r="BM320" s="57"/>
      <c r="BN320" s="57"/>
      <c r="BO320" s="51"/>
      <c r="BP320" s="50"/>
    </row>
    <row r="321" spans="3:68" x14ac:dyDescent="0.2">
      <c r="C321" s="121"/>
      <c r="D321" s="152"/>
      <c r="E321" s="51"/>
      <c r="F321" s="57"/>
      <c r="H321" s="51"/>
      <c r="I321" s="51"/>
      <c r="J321" s="51"/>
      <c r="K321" s="51"/>
      <c r="M321" s="57"/>
      <c r="N321" s="153"/>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7"/>
      <c r="AS321" s="57"/>
      <c r="AT321" s="57"/>
      <c r="AU321" s="51"/>
      <c r="AV321" s="57"/>
      <c r="AW321" s="57"/>
      <c r="AX321" s="57"/>
      <c r="AY321" s="51"/>
      <c r="AZ321" s="57"/>
      <c r="BA321" s="57"/>
      <c r="BB321" s="57"/>
      <c r="BC321" s="51"/>
      <c r="BD321" s="154"/>
      <c r="BE321" s="57"/>
      <c r="BF321" s="57"/>
      <c r="BG321" s="51"/>
      <c r="BH321" s="57"/>
      <c r="BI321" s="57"/>
      <c r="BJ321" s="57"/>
      <c r="BK321" s="51"/>
      <c r="BL321" s="57"/>
      <c r="BM321" s="57"/>
      <c r="BN321" s="57"/>
      <c r="BO321" s="51"/>
      <c r="BP321" s="50"/>
    </row>
    <row r="322" spans="3:68" x14ac:dyDescent="0.2">
      <c r="C322" s="121"/>
      <c r="D322" s="152"/>
      <c r="E322" s="51"/>
      <c r="F322" s="57"/>
      <c r="H322" s="51"/>
      <c r="I322" s="51"/>
      <c r="J322" s="51"/>
      <c r="K322" s="51"/>
      <c r="M322" s="57"/>
      <c r="N322" s="153"/>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7"/>
      <c r="AS322" s="57"/>
      <c r="AT322" s="57"/>
      <c r="AU322" s="51"/>
      <c r="AV322" s="57"/>
      <c r="AW322" s="57"/>
      <c r="AX322" s="57"/>
      <c r="AY322" s="51"/>
      <c r="AZ322" s="57"/>
      <c r="BA322" s="57"/>
      <c r="BB322" s="57"/>
      <c r="BC322" s="51"/>
      <c r="BD322" s="154"/>
      <c r="BE322" s="57"/>
      <c r="BF322" s="57"/>
      <c r="BG322" s="51"/>
      <c r="BH322" s="57"/>
      <c r="BI322" s="57"/>
      <c r="BJ322" s="57"/>
      <c r="BK322" s="51"/>
      <c r="BL322" s="57"/>
      <c r="BM322" s="57"/>
      <c r="BN322" s="57"/>
      <c r="BO322" s="51"/>
      <c r="BP322" s="50"/>
    </row>
    <row r="323" spans="3:68" x14ac:dyDescent="0.2">
      <c r="C323" s="121"/>
      <c r="D323" s="152"/>
      <c r="E323" s="51"/>
      <c r="F323" s="57"/>
      <c r="H323" s="51"/>
      <c r="I323" s="51"/>
      <c r="J323" s="51"/>
      <c r="K323" s="51"/>
      <c r="M323" s="57"/>
      <c r="N323" s="153"/>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7"/>
      <c r="AS323" s="57"/>
      <c r="AT323" s="57"/>
      <c r="AU323" s="51"/>
      <c r="AV323" s="57"/>
      <c r="AW323" s="57"/>
      <c r="AX323" s="57"/>
      <c r="AY323" s="51"/>
      <c r="AZ323" s="57"/>
      <c r="BA323" s="57"/>
      <c r="BB323" s="57"/>
      <c r="BC323" s="51"/>
      <c r="BD323" s="154"/>
      <c r="BE323" s="57"/>
      <c r="BF323" s="57"/>
      <c r="BG323" s="51"/>
      <c r="BH323" s="57"/>
      <c r="BI323" s="57"/>
      <c r="BJ323" s="57"/>
      <c r="BK323" s="51"/>
      <c r="BL323" s="57"/>
      <c r="BM323" s="57"/>
      <c r="BN323" s="57"/>
      <c r="BO323" s="51"/>
      <c r="BP323" s="50"/>
    </row>
    <row r="324" spans="3:68" x14ac:dyDescent="0.2">
      <c r="C324" s="121"/>
      <c r="D324" s="152"/>
      <c r="E324" s="51"/>
      <c r="F324" s="57"/>
      <c r="H324" s="51"/>
      <c r="I324" s="51"/>
      <c r="J324" s="51"/>
      <c r="K324" s="51"/>
      <c r="M324" s="57"/>
      <c r="N324" s="153"/>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7"/>
      <c r="AS324" s="57"/>
      <c r="AT324" s="57"/>
      <c r="AU324" s="51"/>
      <c r="AV324" s="57"/>
      <c r="AW324" s="57"/>
      <c r="AX324" s="57"/>
      <c r="AY324" s="51"/>
      <c r="AZ324" s="57"/>
      <c r="BA324" s="57"/>
      <c r="BB324" s="57"/>
      <c r="BC324" s="51"/>
      <c r="BD324" s="154"/>
      <c r="BE324" s="57"/>
      <c r="BF324" s="57"/>
      <c r="BG324" s="51"/>
      <c r="BH324" s="57"/>
      <c r="BI324" s="57"/>
      <c r="BJ324" s="57"/>
      <c r="BK324" s="51"/>
      <c r="BL324" s="57"/>
      <c r="BM324" s="57"/>
      <c r="BN324" s="57"/>
      <c r="BO324" s="51"/>
      <c r="BP324" s="50"/>
    </row>
    <row r="325" spans="3:68" x14ac:dyDescent="0.2">
      <c r="C325" s="121"/>
      <c r="D325" s="152"/>
      <c r="E325" s="51"/>
      <c r="F325" s="57"/>
      <c r="H325" s="51"/>
      <c r="I325" s="51"/>
      <c r="J325" s="51"/>
      <c r="K325" s="51"/>
      <c r="M325" s="57"/>
      <c r="N325" s="153"/>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7"/>
      <c r="AS325" s="57"/>
      <c r="AT325" s="57"/>
      <c r="AU325" s="51"/>
      <c r="AV325" s="57"/>
      <c r="AW325" s="57"/>
      <c r="AX325" s="57"/>
      <c r="AY325" s="51"/>
      <c r="AZ325" s="57"/>
      <c r="BA325" s="57"/>
      <c r="BB325" s="57"/>
      <c r="BC325" s="51"/>
      <c r="BD325" s="154"/>
      <c r="BE325" s="57"/>
      <c r="BF325" s="57"/>
      <c r="BG325" s="51"/>
      <c r="BH325" s="57"/>
      <c r="BI325" s="57"/>
      <c r="BJ325" s="57"/>
      <c r="BK325" s="51"/>
      <c r="BL325" s="57"/>
      <c r="BM325" s="57"/>
      <c r="BN325" s="57"/>
      <c r="BO325" s="51"/>
      <c r="BP325" s="50"/>
    </row>
    <row r="326" spans="3:68" x14ac:dyDescent="0.2">
      <c r="C326" s="121"/>
      <c r="D326" s="152"/>
      <c r="E326" s="51"/>
      <c r="F326" s="57"/>
      <c r="H326" s="51"/>
      <c r="I326" s="51"/>
      <c r="J326" s="51"/>
      <c r="K326" s="51"/>
      <c r="M326" s="57"/>
      <c r="N326" s="153"/>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7"/>
      <c r="AS326" s="57"/>
      <c r="AT326" s="57"/>
      <c r="AU326" s="51"/>
      <c r="AV326" s="57"/>
      <c r="AW326" s="57"/>
      <c r="AX326" s="57"/>
      <c r="AY326" s="51"/>
      <c r="AZ326" s="57"/>
      <c r="BA326" s="57"/>
      <c r="BB326" s="57"/>
      <c r="BC326" s="51"/>
      <c r="BD326" s="154"/>
      <c r="BE326" s="57"/>
      <c r="BF326" s="57"/>
      <c r="BG326" s="51"/>
      <c r="BH326" s="57"/>
      <c r="BI326" s="57"/>
      <c r="BJ326" s="57"/>
      <c r="BK326" s="51"/>
      <c r="BL326" s="57"/>
      <c r="BM326" s="57"/>
      <c r="BN326" s="57"/>
      <c r="BO326" s="51"/>
      <c r="BP326" s="50"/>
    </row>
    <row r="327" spans="3:68" x14ac:dyDescent="0.2">
      <c r="C327" s="121"/>
      <c r="D327" s="152"/>
      <c r="E327" s="51"/>
      <c r="F327" s="57"/>
      <c r="H327" s="51"/>
      <c r="I327" s="51"/>
      <c r="J327" s="51"/>
      <c r="K327" s="51"/>
      <c r="M327" s="57"/>
      <c r="N327" s="153"/>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7"/>
      <c r="AS327" s="57"/>
      <c r="AT327" s="57"/>
      <c r="AU327" s="51"/>
      <c r="AV327" s="57"/>
      <c r="AW327" s="57"/>
      <c r="AX327" s="57"/>
      <c r="AY327" s="51"/>
      <c r="AZ327" s="57"/>
      <c r="BA327" s="57"/>
      <c r="BB327" s="57"/>
      <c r="BC327" s="51"/>
      <c r="BD327" s="154"/>
      <c r="BE327" s="57"/>
      <c r="BF327" s="57"/>
      <c r="BG327" s="51"/>
      <c r="BH327" s="57"/>
      <c r="BI327" s="57"/>
      <c r="BJ327" s="57"/>
      <c r="BK327" s="51"/>
      <c r="BL327" s="57"/>
      <c r="BM327" s="57"/>
      <c r="BN327" s="57"/>
      <c r="BO327" s="51"/>
      <c r="BP327" s="50"/>
    </row>
    <row r="328" spans="3:68" x14ac:dyDescent="0.2">
      <c r="C328" s="121"/>
      <c r="D328" s="152"/>
      <c r="E328" s="51"/>
      <c r="F328" s="57"/>
      <c r="H328" s="51"/>
      <c r="I328" s="51"/>
      <c r="J328" s="51"/>
      <c r="K328" s="51"/>
      <c r="M328" s="57"/>
      <c r="N328" s="153"/>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7"/>
      <c r="AS328" s="57"/>
      <c r="AT328" s="57"/>
      <c r="AU328" s="51"/>
      <c r="AV328" s="57"/>
      <c r="AW328" s="57"/>
      <c r="AX328" s="57"/>
      <c r="AY328" s="51"/>
      <c r="AZ328" s="57"/>
      <c r="BA328" s="57"/>
      <c r="BB328" s="57"/>
      <c r="BC328" s="51"/>
      <c r="BD328" s="154"/>
      <c r="BE328" s="57"/>
      <c r="BF328" s="57"/>
      <c r="BG328" s="51"/>
      <c r="BH328" s="57"/>
      <c r="BI328" s="57"/>
      <c r="BJ328" s="57"/>
      <c r="BK328" s="51"/>
      <c r="BL328" s="57"/>
      <c r="BM328" s="57"/>
      <c r="BN328" s="57"/>
      <c r="BO328" s="51"/>
      <c r="BP328" s="50"/>
    </row>
    <row r="329" spans="3:68" x14ac:dyDescent="0.2">
      <c r="C329" s="121"/>
      <c r="D329" s="152"/>
      <c r="E329" s="51"/>
      <c r="F329" s="57"/>
      <c r="H329" s="51"/>
      <c r="I329" s="51"/>
      <c r="J329" s="51"/>
      <c r="K329" s="51"/>
      <c r="M329" s="57"/>
      <c r="N329" s="153"/>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7"/>
      <c r="AS329" s="57"/>
      <c r="AT329" s="57"/>
      <c r="AU329" s="51"/>
      <c r="AV329" s="57"/>
      <c r="AW329" s="57"/>
      <c r="AX329" s="57"/>
      <c r="AY329" s="51"/>
      <c r="AZ329" s="57"/>
      <c r="BA329" s="57"/>
      <c r="BB329" s="57"/>
      <c r="BC329" s="51"/>
      <c r="BD329" s="154"/>
      <c r="BE329" s="57"/>
      <c r="BF329" s="57"/>
      <c r="BG329" s="51"/>
      <c r="BH329" s="57"/>
      <c r="BI329" s="57"/>
      <c r="BJ329" s="57"/>
      <c r="BK329" s="51"/>
      <c r="BL329" s="57"/>
      <c r="BM329" s="57"/>
      <c r="BN329" s="57"/>
      <c r="BO329" s="51"/>
      <c r="BP329" s="50"/>
    </row>
    <row r="330" spans="3:68" x14ac:dyDescent="0.2">
      <c r="C330" s="121"/>
      <c r="D330" s="152"/>
      <c r="E330" s="51"/>
      <c r="F330" s="57"/>
      <c r="H330" s="51"/>
      <c r="I330" s="51"/>
      <c r="J330" s="51"/>
      <c r="K330" s="51"/>
      <c r="M330" s="57"/>
      <c r="N330" s="153"/>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7"/>
      <c r="AS330" s="57"/>
      <c r="AT330" s="57"/>
      <c r="AU330" s="51"/>
      <c r="AV330" s="57"/>
      <c r="AW330" s="57"/>
      <c r="AX330" s="57"/>
      <c r="AY330" s="51"/>
      <c r="AZ330" s="57"/>
      <c r="BA330" s="57"/>
      <c r="BB330" s="57"/>
      <c r="BC330" s="51"/>
      <c r="BD330" s="154"/>
      <c r="BE330" s="57"/>
      <c r="BF330" s="57"/>
      <c r="BG330" s="51"/>
      <c r="BH330" s="57"/>
      <c r="BI330" s="57"/>
      <c r="BJ330" s="57"/>
      <c r="BK330" s="51"/>
      <c r="BL330" s="57"/>
      <c r="BM330" s="57"/>
      <c r="BN330" s="57"/>
      <c r="BO330" s="51"/>
      <c r="BP330" s="50"/>
    </row>
    <row r="331" spans="3:68" x14ac:dyDescent="0.2">
      <c r="C331" s="121"/>
      <c r="D331" s="152"/>
      <c r="E331" s="51"/>
      <c r="F331" s="57"/>
      <c r="H331" s="51"/>
      <c r="I331" s="51"/>
      <c r="J331" s="51"/>
      <c r="K331" s="51"/>
      <c r="M331" s="57"/>
      <c r="N331" s="153"/>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7"/>
      <c r="AS331" s="57"/>
      <c r="AT331" s="57"/>
      <c r="AU331" s="51"/>
      <c r="AV331" s="57"/>
      <c r="AW331" s="57"/>
      <c r="AX331" s="57"/>
      <c r="AY331" s="51"/>
      <c r="AZ331" s="57"/>
      <c r="BA331" s="57"/>
      <c r="BB331" s="57"/>
      <c r="BC331" s="51"/>
      <c r="BD331" s="154"/>
      <c r="BE331" s="57"/>
      <c r="BF331" s="57"/>
      <c r="BG331" s="51"/>
      <c r="BH331" s="57"/>
      <c r="BI331" s="57"/>
      <c r="BJ331" s="57"/>
      <c r="BK331" s="51"/>
      <c r="BL331" s="57"/>
      <c r="BM331" s="57"/>
      <c r="BN331" s="57"/>
      <c r="BO331" s="51"/>
      <c r="BP331" s="50"/>
    </row>
    <row r="332" spans="3:68" x14ac:dyDescent="0.2">
      <c r="C332" s="121"/>
      <c r="D332" s="152"/>
      <c r="E332" s="51"/>
      <c r="F332" s="57"/>
      <c r="H332" s="51"/>
      <c r="I332" s="51"/>
      <c r="J332" s="51"/>
      <c r="K332" s="51"/>
      <c r="M332" s="57"/>
      <c r="N332" s="153"/>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7"/>
      <c r="AS332" s="57"/>
      <c r="AT332" s="57"/>
      <c r="AU332" s="51"/>
      <c r="AV332" s="57"/>
      <c r="AW332" s="57"/>
      <c r="AX332" s="57"/>
      <c r="AY332" s="51"/>
      <c r="AZ332" s="57"/>
      <c r="BA332" s="57"/>
      <c r="BB332" s="57"/>
      <c r="BC332" s="51"/>
      <c r="BD332" s="154"/>
      <c r="BE332" s="57"/>
      <c r="BF332" s="57"/>
      <c r="BG332" s="51"/>
      <c r="BH332" s="57"/>
      <c r="BI332" s="57"/>
      <c r="BJ332" s="57"/>
      <c r="BK332" s="51"/>
      <c r="BL332" s="57"/>
      <c r="BM332" s="57"/>
      <c r="BN332" s="57"/>
      <c r="BO332" s="51"/>
      <c r="BP332" s="50"/>
    </row>
    <row r="333" spans="3:68" x14ac:dyDescent="0.2">
      <c r="C333" s="121"/>
      <c r="D333" s="152"/>
      <c r="E333" s="51"/>
      <c r="F333" s="57"/>
      <c r="H333" s="51"/>
      <c r="I333" s="51"/>
      <c r="J333" s="51"/>
      <c r="K333" s="51"/>
      <c r="M333" s="57"/>
      <c r="N333" s="153"/>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7"/>
      <c r="AS333" s="57"/>
      <c r="AT333" s="57"/>
      <c r="AU333" s="51"/>
      <c r="AV333" s="57"/>
      <c r="AW333" s="57"/>
      <c r="AX333" s="57"/>
      <c r="AY333" s="51"/>
      <c r="AZ333" s="57"/>
      <c r="BA333" s="57"/>
      <c r="BB333" s="57"/>
      <c r="BC333" s="51"/>
      <c r="BD333" s="154"/>
      <c r="BE333" s="57"/>
      <c r="BF333" s="57"/>
      <c r="BG333" s="51"/>
      <c r="BH333" s="57"/>
      <c r="BI333" s="57"/>
      <c r="BJ333" s="57"/>
      <c r="BK333" s="51"/>
      <c r="BL333" s="57"/>
      <c r="BM333" s="57"/>
      <c r="BN333" s="57"/>
      <c r="BO333" s="51"/>
      <c r="BP333" s="50"/>
    </row>
    <row r="334" spans="3:68" x14ac:dyDescent="0.2">
      <c r="C334" s="121"/>
      <c r="D334" s="152"/>
      <c r="E334" s="51"/>
      <c r="F334" s="57"/>
      <c r="H334" s="51"/>
      <c r="I334" s="51"/>
      <c r="J334" s="51"/>
      <c r="K334" s="51"/>
      <c r="M334" s="57"/>
      <c r="N334" s="153"/>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7"/>
      <c r="AS334" s="57"/>
      <c r="AT334" s="57"/>
      <c r="AU334" s="51"/>
      <c r="AV334" s="57"/>
      <c r="AW334" s="57"/>
      <c r="AX334" s="57"/>
      <c r="AY334" s="51"/>
      <c r="AZ334" s="57"/>
      <c r="BA334" s="57"/>
      <c r="BB334" s="57"/>
      <c r="BC334" s="51"/>
      <c r="BD334" s="154"/>
      <c r="BE334" s="57"/>
      <c r="BF334" s="57"/>
      <c r="BG334" s="51"/>
      <c r="BH334" s="57"/>
      <c r="BI334" s="57"/>
      <c r="BJ334" s="57"/>
      <c r="BK334" s="51"/>
      <c r="BL334" s="57"/>
      <c r="BM334" s="57"/>
      <c r="BN334" s="57"/>
      <c r="BO334" s="51"/>
      <c r="BP334" s="50"/>
    </row>
    <row r="335" spans="3:68" x14ac:dyDescent="0.2">
      <c r="C335" s="121"/>
      <c r="D335" s="152"/>
      <c r="E335" s="51"/>
      <c r="F335" s="57"/>
      <c r="H335" s="51"/>
      <c r="I335" s="51"/>
      <c r="J335" s="51"/>
      <c r="K335" s="51"/>
      <c r="M335" s="57"/>
      <c r="N335" s="153"/>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7"/>
      <c r="AS335" s="57"/>
      <c r="AT335" s="57"/>
      <c r="AU335" s="51"/>
      <c r="AV335" s="57"/>
      <c r="AW335" s="57"/>
      <c r="AX335" s="57"/>
      <c r="AY335" s="51"/>
      <c r="AZ335" s="57"/>
      <c r="BA335" s="57"/>
      <c r="BB335" s="57"/>
      <c r="BC335" s="51"/>
      <c r="BD335" s="154"/>
      <c r="BE335" s="57"/>
      <c r="BF335" s="57"/>
      <c r="BG335" s="51"/>
      <c r="BH335" s="57"/>
      <c r="BI335" s="57"/>
      <c r="BJ335" s="57"/>
      <c r="BK335" s="51"/>
      <c r="BL335" s="57"/>
      <c r="BM335" s="57"/>
      <c r="BN335" s="57"/>
      <c r="BO335" s="51"/>
      <c r="BP335" s="50"/>
    </row>
  </sheetData>
  <autoFilter ref="D13:BO168">
    <filterColumn colId="11"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filterColumn colId="40" showButton="0"/>
    <filterColumn colId="41" showButton="0"/>
    <filterColumn colId="42" showButton="0"/>
    <filterColumn colId="44" showButton="0"/>
    <filterColumn colId="45" showButton="0"/>
    <filterColumn colId="46" showButton="0"/>
    <filterColumn colId="48" showButton="0"/>
    <filterColumn colId="49" showButton="0"/>
    <filterColumn colId="50" showButton="0"/>
    <filterColumn colId="52" showButton="0"/>
    <filterColumn colId="53" showButton="0"/>
    <filterColumn colId="54" showButton="0"/>
    <filterColumn colId="56" showButton="0"/>
    <filterColumn colId="57" showButton="0"/>
    <filterColumn colId="58" showButton="0"/>
    <filterColumn colId="60" showButton="0"/>
    <filterColumn colId="61" showButton="0"/>
    <filterColumn colId="62" showButton="0"/>
  </autoFilter>
  <mergeCells count="374">
    <mergeCell ref="BH13:BK13"/>
    <mergeCell ref="BL13:BO13"/>
    <mergeCell ref="L13:L14"/>
    <mergeCell ref="AN13:AQ13"/>
    <mergeCell ref="AR13:AU13"/>
    <mergeCell ref="AV13:AY13"/>
    <mergeCell ref="AZ13:BC13"/>
    <mergeCell ref="BD13:BG13"/>
    <mergeCell ref="AF13:AI13"/>
    <mergeCell ref="AJ13:AM13"/>
    <mergeCell ref="F1:BO1"/>
    <mergeCell ref="F2:BO2"/>
    <mergeCell ref="F3:BO3"/>
    <mergeCell ref="D5:F5"/>
    <mergeCell ref="G5:P5"/>
    <mergeCell ref="D6:F6"/>
    <mergeCell ref="G6:P6"/>
    <mergeCell ref="Q10:T10"/>
    <mergeCell ref="U10:Y10"/>
    <mergeCell ref="D7:F7"/>
    <mergeCell ref="G7:P7"/>
    <mergeCell ref="D9:F9"/>
    <mergeCell ref="G9:P9"/>
    <mergeCell ref="Q9:AD9"/>
    <mergeCell ref="G10:P10"/>
    <mergeCell ref="Z10:AD10"/>
    <mergeCell ref="D10:F10"/>
    <mergeCell ref="Z11:AD12"/>
    <mergeCell ref="D11:F11"/>
    <mergeCell ref="G11:P11"/>
    <mergeCell ref="J13:J14"/>
    <mergeCell ref="K13:K14"/>
    <mergeCell ref="M13:M14"/>
    <mergeCell ref="Q13:S13"/>
    <mergeCell ref="T13:W13"/>
    <mergeCell ref="X13:AA13"/>
    <mergeCell ref="AB13:AE13"/>
    <mergeCell ref="N13:N14"/>
    <mergeCell ref="O13:P13"/>
    <mergeCell ref="D12:F12"/>
    <mergeCell ref="G12:P12"/>
    <mergeCell ref="F13:F14"/>
    <mergeCell ref="G13:G14"/>
    <mergeCell ref="H13:H14"/>
    <mergeCell ref="I13:I14"/>
    <mergeCell ref="D13:D14"/>
    <mergeCell ref="E13:E14"/>
    <mergeCell ref="D25:D30"/>
    <mergeCell ref="E25:E30"/>
    <mergeCell ref="F25:F30"/>
    <mergeCell ref="D20:D24"/>
    <mergeCell ref="E20:E24"/>
    <mergeCell ref="F20:F24"/>
    <mergeCell ref="D46:I46"/>
    <mergeCell ref="Q11:T12"/>
    <mergeCell ref="U11:Y12"/>
    <mergeCell ref="D19:I19"/>
    <mergeCell ref="D15:D18"/>
    <mergeCell ref="E15:E18"/>
    <mergeCell ref="F15:F18"/>
    <mergeCell ref="D66:I66"/>
    <mergeCell ref="E57:E65"/>
    <mergeCell ref="F57:F65"/>
    <mergeCell ref="D56:I56"/>
    <mergeCell ref="D31:D33"/>
    <mergeCell ref="E31:E33"/>
    <mergeCell ref="F31:F33"/>
    <mergeCell ref="D37:D44"/>
    <mergeCell ref="D34:D36"/>
    <mergeCell ref="E34:E36"/>
    <mergeCell ref="F34:F36"/>
    <mergeCell ref="F37:F44"/>
    <mergeCell ref="E37:E44"/>
    <mergeCell ref="D47:D50"/>
    <mergeCell ref="F51:F55"/>
    <mergeCell ref="E47:E50"/>
    <mergeCell ref="F47:F50"/>
    <mergeCell ref="X85:AA85"/>
    <mergeCell ref="AB85:AE85"/>
    <mergeCell ref="AF85:AI85"/>
    <mergeCell ref="AJ85:AM85"/>
    <mergeCell ref="AN85:AQ85"/>
    <mergeCell ref="AR85:AU85"/>
    <mergeCell ref="BL85:BO85"/>
    <mergeCell ref="AV85:AY85"/>
    <mergeCell ref="AZ85:BC85"/>
    <mergeCell ref="BD85:BG85"/>
    <mergeCell ref="BH85:BK85"/>
    <mergeCell ref="D67:D70"/>
    <mergeCell ref="E67:E70"/>
    <mergeCell ref="F67:F70"/>
    <mergeCell ref="D71:I71"/>
    <mergeCell ref="G81:P81"/>
    <mergeCell ref="I85:I86"/>
    <mergeCell ref="J85:J86"/>
    <mergeCell ref="D83:F83"/>
    <mergeCell ref="G83:P83"/>
    <mergeCell ref="D84:F84"/>
    <mergeCell ref="G84:P84"/>
    <mergeCell ref="D85:D86"/>
    <mergeCell ref="E85:E86"/>
    <mergeCell ref="F85:F86"/>
    <mergeCell ref="O85:P85"/>
    <mergeCell ref="D81:F81"/>
    <mergeCell ref="D82:F82"/>
    <mergeCell ref="G82:P82"/>
    <mergeCell ref="G85:G86"/>
    <mergeCell ref="H85:H86"/>
    <mergeCell ref="K85:K86"/>
    <mergeCell ref="L85:L86"/>
    <mergeCell ref="D104:F104"/>
    <mergeCell ref="G104:P104"/>
    <mergeCell ref="Q85:S85"/>
    <mergeCell ref="T85:W85"/>
    <mergeCell ref="D87:D94"/>
    <mergeCell ref="E87:E94"/>
    <mergeCell ref="F87:F94"/>
    <mergeCell ref="D95:I95"/>
    <mergeCell ref="D96:D98"/>
    <mergeCell ref="BL106:BO106"/>
    <mergeCell ref="K106:K107"/>
    <mergeCell ref="L106:L107"/>
    <mergeCell ref="Q106:S106"/>
    <mergeCell ref="T106:W106"/>
    <mergeCell ref="X106:AA106"/>
    <mergeCell ref="AB106:AE106"/>
    <mergeCell ref="I106:I107"/>
    <mergeCell ref="J106:J107"/>
    <mergeCell ref="M106:M107"/>
    <mergeCell ref="N106:N107"/>
    <mergeCell ref="O106:P106"/>
    <mergeCell ref="BN135:BN136"/>
    <mergeCell ref="I128:I129"/>
    <mergeCell ref="J128:J129"/>
    <mergeCell ref="AN128:AQ128"/>
    <mergeCell ref="AR128:AU128"/>
    <mergeCell ref="AV128:AY128"/>
    <mergeCell ref="AZ128:BC128"/>
    <mergeCell ref="BD128:BG128"/>
    <mergeCell ref="BH128:BK128"/>
    <mergeCell ref="BL128:BO128"/>
    <mergeCell ref="O128:P128"/>
    <mergeCell ref="Q128:S128"/>
    <mergeCell ref="T128:W128"/>
    <mergeCell ref="X128:AA128"/>
    <mergeCell ref="AB128:AE128"/>
    <mergeCell ref="AF128:AI128"/>
    <mergeCell ref="D121:I121"/>
    <mergeCell ref="D124:F124"/>
    <mergeCell ref="G124:P124"/>
    <mergeCell ref="D125:F125"/>
    <mergeCell ref="G125:P125"/>
    <mergeCell ref="D126:F126"/>
    <mergeCell ref="BH106:BK106"/>
    <mergeCell ref="AV143:AY143"/>
    <mergeCell ref="BL143:BO143"/>
    <mergeCell ref="Q143:S143"/>
    <mergeCell ref="T143:W143"/>
    <mergeCell ref="AJ128:AM128"/>
    <mergeCell ref="D130:D133"/>
    <mergeCell ref="E130:E133"/>
    <mergeCell ref="F130:F133"/>
    <mergeCell ref="D134:I134"/>
    <mergeCell ref="D135:D136"/>
    <mergeCell ref="AZ143:BC143"/>
    <mergeCell ref="BD143:BG143"/>
    <mergeCell ref="BH143:BK143"/>
    <mergeCell ref="I143:I144"/>
    <mergeCell ref="J143:J144"/>
    <mergeCell ref="K143:K144"/>
    <mergeCell ref="L143:L144"/>
    <mergeCell ref="M143:M144"/>
    <mergeCell ref="N143:N144"/>
    <mergeCell ref="O143:P143"/>
    <mergeCell ref="D137:I137"/>
    <mergeCell ref="D139:F139"/>
    <mergeCell ref="G139:P139"/>
    <mergeCell ref="D140:F140"/>
    <mergeCell ref="BN152:BN154"/>
    <mergeCell ref="D151:I151"/>
    <mergeCell ref="D152:D154"/>
    <mergeCell ref="E152:E154"/>
    <mergeCell ref="F152:F154"/>
    <mergeCell ref="D142:F142"/>
    <mergeCell ref="G142:P142"/>
    <mergeCell ref="D155:I155"/>
    <mergeCell ref="BN148:BN150"/>
    <mergeCell ref="AX145:AX146"/>
    <mergeCell ref="BB145:BB146"/>
    <mergeCell ref="BF145:BF146"/>
    <mergeCell ref="BJ145:BJ146"/>
    <mergeCell ref="BN145:BN146"/>
    <mergeCell ref="D145:D146"/>
    <mergeCell ref="E145:E146"/>
    <mergeCell ref="F145:F146"/>
    <mergeCell ref="V145:V146"/>
    <mergeCell ref="Z145:Z146"/>
    <mergeCell ref="AD145:AD146"/>
    <mergeCell ref="AH145:AH146"/>
    <mergeCell ref="D148:D150"/>
    <mergeCell ref="E148:E150"/>
    <mergeCell ref="F148:F150"/>
    <mergeCell ref="D147:I147"/>
    <mergeCell ref="D158:F158"/>
    <mergeCell ref="G158:P158"/>
    <mergeCell ref="D159:F159"/>
    <mergeCell ref="G159:P159"/>
    <mergeCell ref="D160:F160"/>
    <mergeCell ref="G160:P160"/>
    <mergeCell ref="D161:F161"/>
    <mergeCell ref="G161:P161"/>
    <mergeCell ref="D162:D163"/>
    <mergeCell ref="E162:E163"/>
    <mergeCell ref="F162:F163"/>
    <mergeCell ref="G162:G163"/>
    <mergeCell ref="H162:H163"/>
    <mergeCell ref="K162:K163"/>
    <mergeCell ref="L162:L163"/>
    <mergeCell ref="I162:I163"/>
    <mergeCell ref="J162:J163"/>
    <mergeCell ref="AT164:AT167"/>
    <mergeCell ref="AX164:AX167"/>
    <mergeCell ref="BB164:BB167"/>
    <mergeCell ref="BF164:BF167"/>
    <mergeCell ref="BJ164:BJ167"/>
    <mergeCell ref="BN164:BN167"/>
    <mergeCell ref="M162:M163"/>
    <mergeCell ref="N162:N163"/>
    <mergeCell ref="V164:V167"/>
    <mergeCell ref="Z164:Z167"/>
    <mergeCell ref="AD164:AD167"/>
    <mergeCell ref="AH164:AH167"/>
    <mergeCell ref="AL164:AL167"/>
    <mergeCell ref="AN162:AQ162"/>
    <mergeCell ref="AR162:AU162"/>
    <mergeCell ref="AV162:AY162"/>
    <mergeCell ref="AZ162:BC162"/>
    <mergeCell ref="BD162:BG162"/>
    <mergeCell ref="BH162:BK162"/>
    <mergeCell ref="BL162:BO162"/>
    <mergeCell ref="O162:P162"/>
    <mergeCell ref="Q162:S162"/>
    <mergeCell ref="T162:W162"/>
    <mergeCell ref="X162:AA162"/>
    <mergeCell ref="D164:D167"/>
    <mergeCell ref="E164:E167"/>
    <mergeCell ref="F164:F167"/>
    <mergeCell ref="D168:I168"/>
    <mergeCell ref="AP164:AP167"/>
    <mergeCell ref="AB162:AE162"/>
    <mergeCell ref="AF162:AI162"/>
    <mergeCell ref="AJ162:AM162"/>
    <mergeCell ref="BN116:BN118"/>
    <mergeCell ref="AR143:AU143"/>
    <mergeCell ref="AL145:AL146"/>
    <mergeCell ref="AP145:AP146"/>
    <mergeCell ref="AT145:AT146"/>
    <mergeCell ref="D143:D144"/>
    <mergeCell ref="X143:AA143"/>
    <mergeCell ref="AB143:AE143"/>
    <mergeCell ref="AF143:AI143"/>
    <mergeCell ref="AJ143:AM143"/>
    <mergeCell ref="AN143:AQ143"/>
    <mergeCell ref="E143:E144"/>
    <mergeCell ref="F143:F144"/>
    <mergeCell ref="G143:G144"/>
    <mergeCell ref="H143:H144"/>
    <mergeCell ref="D141:F141"/>
    <mergeCell ref="D119:I119"/>
    <mergeCell ref="AP116:AP118"/>
    <mergeCell ref="AT116:AT118"/>
    <mergeCell ref="AX116:AX118"/>
    <mergeCell ref="D108:D110"/>
    <mergeCell ref="E108:E110"/>
    <mergeCell ref="F108:F110"/>
    <mergeCell ref="D111:I111"/>
    <mergeCell ref="D112:D114"/>
    <mergeCell ref="Z108:Z110"/>
    <mergeCell ref="Z112:Z114"/>
    <mergeCell ref="V116:V118"/>
    <mergeCell ref="Z116:Z118"/>
    <mergeCell ref="AD116:AD118"/>
    <mergeCell ref="V108:V110"/>
    <mergeCell ref="AD108:AD110"/>
    <mergeCell ref="V112:V114"/>
    <mergeCell ref="AD112:AD114"/>
    <mergeCell ref="AX112:AX114"/>
    <mergeCell ref="F112:F114"/>
    <mergeCell ref="D115:I115"/>
    <mergeCell ref="D116:D118"/>
    <mergeCell ref="E116:E118"/>
    <mergeCell ref="F116:F118"/>
    <mergeCell ref="BN72:BN78"/>
    <mergeCell ref="AJ106:AM106"/>
    <mergeCell ref="AN106:AQ106"/>
    <mergeCell ref="AR106:AU106"/>
    <mergeCell ref="AV106:AY106"/>
    <mergeCell ref="AZ106:BC106"/>
    <mergeCell ref="BD106:BG106"/>
    <mergeCell ref="AF106:AI106"/>
    <mergeCell ref="BJ116:BJ118"/>
    <mergeCell ref="AH108:AH110"/>
    <mergeCell ref="AH112:AH114"/>
    <mergeCell ref="AH116:AH118"/>
    <mergeCell ref="AL116:AL118"/>
    <mergeCell ref="AP108:AP110"/>
    <mergeCell ref="AT108:AT110"/>
    <mergeCell ref="AX108:AX110"/>
    <mergeCell ref="BB108:BB110"/>
    <mergeCell ref="BF108:BF110"/>
    <mergeCell ref="BB116:BB118"/>
    <mergeCell ref="BF116:BF118"/>
    <mergeCell ref="BN108:BN110"/>
    <mergeCell ref="AL112:AL114"/>
    <mergeCell ref="AP112:AP114"/>
    <mergeCell ref="AT112:AT114"/>
    <mergeCell ref="BB112:BB114"/>
    <mergeCell ref="BF112:BF114"/>
    <mergeCell ref="BN112:BN114"/>
    <mergeCell ref="AL108:AL110"/>
    <mergeCell ref="BJ130:BJ132"/>
    <mergeCell ref="BN130:BN132"/>
    <mergeCell ref="M128:M129"/>
    <mergeCell ref="N128:N129"/>
    <mergeCell ref="V130:V132"/>
    <mergeCell ref="Z130:Z132"/>
    <mergeCell ref="AD130:AD132"/>
    <mergeCell ref="AH130:AH132"/>
    <mergeCell ref="AL130:AL132"/>
    <mergeCell ref="AP130:AP132"/>
    <mergeCell ref="AX130:AX132"/>
    <mergeCell ref="BB130:BB132"/>
    <mergeCell ref="BF130:BF132"/>
    <mergeCell ref="AT130:AT132"/>
    <mergeCell ref="BJ108:BJ110"/>
    <mergeCell ref="BJ112:BJ114"/>
    <mergeCell ref="E112:E114"/>
    <mergeCell ref="E51:E55"/>
    <mergeCell ref="D51:D55"/>
    <mergeCell ref="N85:N86"/>
    <mergeCell ref="M85:M86"/>
    <mergeCell ref="D57:D65"/>
    <mergeCell ref="D79:I79"/>
    <mergeCell ref="D72:D78"/>
    <mergeCell ref="E72:E78"/>
    <mergeCell ref="F72:F78"/>
    <mergeCell ref="D105:F105"/>
    <mergeCell ref="G105:P105"/>
    <mergeCell ref="E106:E107"/>
    <mergeCell ref="F106:F107"/>
    <mergeCell ref="G106:G107"/>
    <mergeCell ref="H106:H107"/>
    <mergeCell ref="D106:D107"/>
    <mergeCell ref="F96:F98"/>
    <mergeCell ref="E96:E98"/>
    <mergeCell ref="D99:I99"/>
    <mergeCell ref="D102:F102"/>
    <mergeCell ref="G102:P102"/>
    <mergeCell ref="D103:F103"/>
    <mergeCell ref="G103:P103"/>
    <mergeCell ref="E135:E136"/>
    <mergeCell ref="G140:P140"/>
    <mergeCell ref="G141:P141"/>
    <mergeCell ref="G126:P126"/>
    <mergeCell ref="K128:K129"/>
    <mergeCell ref="L128:L129"/>
    <mergeCell ref="D127:F127"/>
    <mergeCell ref="G127:P127"/>
    <mergeCell ref="D128:D129"/>
    <mergeCell ref="E128:E129"/>
    <mergeCell ref="F128:F129"/>
    <mergeCell ref="G128:G129"/>
    <mergeCell ref="F135:F136"/>
    <mergeCell ref="H128:H129"/>
  </mergeCells>
  <dataValidations count="11">
    <dataValidation type="list" allowBlank="1" showErrorMessage="1" sqref="K87:K94 K96:K98">
      <formula1>INDIRECT($C$85)</formula1>
    </dataValidation>
    <dataValidation type="list" allowBlank="1" showErrorMessage="1" sqref="K148 K152:K154 K112:K114 K120 K108:K110 K130:K133 K145 K146:L146 L154 K149:L150 K116:K118 L167 K164:K167 K136:L136 K135">
      <formula1>INDIRECT($C$162)</formula1>
    </dataValidation>
    <dataValidation type="list" allowBlank="1" showErrorMessage="1" sqref="I72:I78 I57:I65 I47:I55 I20:I45 K20:K45 K57:K65 K47:K55 K72:K78 K67:K70 I67:I70">
      <formula1>INDIRECT(#REF!)</formula1>
    </dataValidation>
    <dataValidation type="list" allowBlank="1" showErrorMessage="1" sqref="G6">
      <formula1>PROCESOS</formula1>
    </dataValidation>
    <dataValidation type="list" allowBlank="1" showErrorMessage="1" sqref="I87:I94 I96:I98">
      <formula1>INDIRECT($C$86)</formula1>
    </dataValidation>
    <dataValidation type="list" allowBlank="1" showErrorMessage="1" sqref="G11:G12 G83:G84 G104:G105 G126:G127 G141:G142 G160:G161">
      <formula1>INDIRECT(C11)</formula1>
    </dataValidation>
    <dataValidation type="list" allowBlank="1" showErrorMessage="1" sqref="G7">
      <formula1>"2020.0,2021.0,2022.0,2023.0,2024.0"</formula1>
    </dataValidation>
    <dataValidation type="list" allowBlank="1" showErrorMessage="1" sqref="I112:I114 I152:I154 I116:I118 I120 I130:I133 I135:I136 I145:I146 I164:I167 I108:I110 I148:I150">
      <formula1>INDIRECT($C$163)</formula1>
    </dataValidation>
    <dataValidation type="list" allowBlank="1" showErrorMessage="1" sqref="G9 G81 G102 G124 G139 G158">
      <formula1>PROYECTOS</formula1>
    </dataValidation>
    <dataValidation type="list" allowBlank="1" showErrorMessage="1" sqref="K15:K18">
      <formula1>INDIRECT($C$13)</formula1>
    </dataValidation>
    <dataValidation type="list" allowBlank="1" showErrorMessage="1" sqref="I15:I18">
      <formula1>INDIRECT($C$14)</formula1>
    </dataValidation>
  </dataValidations>
  <pageMargins left="0.39370078740157483" right="0.39370078740157483" top="0.39370078740157483" bottom="0.39370078740157483" header="0" footer="0"/>
  <pageSetup scale="55"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LISTAS!$F$14:$F$52</xm:f>
          </x14:formula1>
          <xm:sqref>D20 D45 D75 D47 D51 D152:D153 D57 D72 D67 D87 D108 D112 D116 D120 D130 D135 D145 D148:D149 D25:D26 D164 D37 D31 D34</xm:sqref>
        </x14:dataValidation>
        <x14:dataValidation type="list" allowBlank="1" showErrorMessage="1">
          <x14:formula1>
            <xm:f>LISTAS!$B$3:$B$9</xm:f>
          </x14:formula1>
          <xm:sqref>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69</vt:i4>
      </vt:variant>
    </vt:vector>
  </HeadingPairs>
  <TitlesOfParts>
    <vt:vector size="71"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2022-04-05T16:44:39Z</dcterms:modified>
</cp:coreProperties>
</file>