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cela.diaz\Desktop\MARCELA\TRANSPARENCIA\"/>
    </mc:Choice>
  </mc:AlternateContent>
  <bookViews>
    <workbookView xWindow="0" yWindow="0" windowWidth="28800" windowHeight="12330"/>
  </bookViews>
  <sheets>
    <sheet name="Abril2024" sheetId="1" r:id="rId1"/>
  </sheets>
  <definedNames>
    <definedName name="_xlnm._FilterDatabase" localSheetId="0" hidden="1">Abril2024!$A$1:$W$24</definedName>
    <definedName name="JR_PAGE_ANCHOR_0_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5" i="1" l="1"/>
  <c r="U25" i="1"/>
  <c r="V2" i="1"/>
  <c r="V3" i="1"/>
  <c r="V4" i="1"/>
  <c r="V5" i="1"/>
  <c r="V6" i="1"/>
  <c r="V7" i="1"/>
  <c r="V8" i="1"/>
  <c r="U2" i="1"/>
  <c r="U3" i="1"/>
  <c r="U4" i="1"/>
  <c r="U5" i="1"/>
  <c r="U6" i="1"/>
  <c r="U7" i="1"/>
  <c r="U8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9" i="1"/>
  <c r="U10" i="1"/>
  <c r="U11" i="1"/>
  <c r="U12" i="1"/>
  <c r="U13" i="1"/>
  <c r="U14" i="1"/>
  <c r="U9" i="1"/>
  <c r="U16" i="1"/>
  <c r="U17" i="1"/>
  <c r="U18" i="1"/>
  <c r="U19" i="1"/>
  <c r="U20" i="1"/>
  <c r="U21" i="1"/>
  <c r="U22" i="1"/>
  <c r="U23" i="1"/>
  <c r="U24" i="1"/>
  <c r="U15" i="1"/>
</calcChain>
</file>

<file path=xl/sharedStrings.xml><?xml version="1.0" encoding="utf-8"?>
<sst xmlns="http://schemas.openxmlformats.org/spreadsheetml/2006/main" count="288" uniqueCount="189">
  <si>
    <t>VIGENCIA</t>
  </si>
  <si>
    <t xml:space="preserve">Nº DE CONTRATO </t>
  </si>
  <si>
    <t>CEDULA O NIT CONTRATISTA</t>
  </si>
  <si>
    <t xml:space="preserve">NOMBRE DEL  CONTRATISTA </t>
  </si>
  <si>
    <t>CORREO ELECTRONICO</t>
  </si>
  <si>
    <t>OBJETO CONTRACTUAL</t>
  </si>
  <si>
    <t xml:space="preserve">MODALIDAD DE SELECCIÓN </t>
  </si>
  <si>
    <t xml:space="preserve">TIPO DE CONTRATO </t>
  </si>
  <si>
    <t xml:space="preserve">TIPO DE MODIFICACION </t>
  </si>
  <si>
    <t>VALOR INICIAL CONTRATO</t>
  </si>
  <si>
    <t xml:space="preserve">VALOR ADICION </t>
  </si>
  <si>
    <t>VALOR FINAL</t>
  </si>
  <si>
    <t>PLAZO
INICIAL</t>
  </si>
  <si>
    <t>PRORROGA</t>
  </si>
  <si>
    <t>PLAZO FINAL</t>
  </si>
  <si>
    <t xml:space="preserve">FECHA INICIO </t>
  </si>
  <si>
    <t>FECHA FINAL</t>
  </si>
  <si>
    <t>FECHA DE SUSCRIPCION</t>
  </si>
  <si>
    <t>NÚMERO DE PROCESO EN EL SECOP O LINK DE CONSUTAL</t>
  </si>
  <si>
    <t xml:space="preserve">VALOR GIRADO </t>
  </si>
  <si>
    <t>VALOR SIN COMPROMETER</t>
  </si>
  <si>
    <t>% EJECUCION presupuestal</t>
  </si>
  <si>
    <t>ANULACIONES</t>
  </si>
  <si>
    <t>CPS-259-2024</t>
  </si>
  <si>
    <t xml:space="preserve">CC-275-2024 </t>
  </si>
  <si>
    <t>CPS-276-2024</t>
  </si>
  <si>
    <t>DIEGO ANTONIO RODRIGUEZ CARRILLO</t>
  </si>
  <si>
    <t>CORREAGRO S.A.</t>
  </si>
  <si>
    <t>G.E.A. DE COLOMBIA SAS ESP</t>
  </si>
  <si>
    <t>antonio.rodriguez@idpc.gov.co</t>
  </si>
  <si>
    <t>buzonjudicial@correagro.com</t>
  </si>
  <si>
    <t>ing.omgo@gmail.com</t>
  </si>
  <si>
    <t>46-Prestar servicios profesionales al Instituto Distrital de Patrimonio Cultural para apoyar la elaboración, desarrollo y gestión de insumos urbanísticos, arquitectónicos, gráficos y documentales, orientados a la implementación del PEMP Centro Histórico de Bogotá.</t>
  </si>
  <si>
    <t>Contratar la sociedad comisionista miembros de bolsa que celebrará en el mercado de compras públicas - MCP - de la Bolsa Mercantil de Colombia S.A. - BMC - la negociación o negociaciones necesarias para adquirir la prestación del servicio de vigilancia, seguridad privada, monitoreo y mantenimiento del CCTV para la permanente y adecuada protección de las personas con el fin de mantener la seguridad de los bienes muebles e inmuebles del Instituto Distrital De Patrimonio Cultural, en todas sus sede</t>
  </si>
  <si>
    <t>285-Prestar el servicio de recolección, transporte, tratamiento y/o disposición final de los residuos peligrosos RESPEL, producidos durante la gestión del Instituto Distrital de Patrimonio Cultural</t>
  </si>
  <si>
    <t>Contratación directa</t>
  </si>
  <si>
    <t>Selección Abreviada</t>
  </si>
  <si>
    <t>Miníma Cuantía</t>
  </si>
  <si>
    <t xml:space="preserve"> Contrato de Prestación de Servicios</t>
  </si>
  <si>
    <t>Contrato nuevo</t>
  </si>
  <si>
    <t>57 Dias</t>
  </si>
  <si>
    <t>240 Dias</t>
  </si>
  <si>
    <t>249 Dias</t>
  </si>
  <si>
    <t>0 Dias</t>
  </si>
  <si>
    <t xml:space="preserve">https://community.secop.gov.co/Public/Tendering/OpportunityDetail/Index?noticeUID=CO1.NTC.5932408&amp;isFromPublicArea=True&amp;isModal=False
</t>
  </si>
  <si>
    <t>https://community.secop.gov.co/Public/Tendering/OpportunityDetail/Index?noticeUID=CO1.NTC.5890553&amp;isFromPublicArea=True&amp;isModal=False</t>
  </si>
  <si>
    <t xml:space="preserve">https://community.secop.gov.co/Public/Tendering/OpportunityDetail/Index?noticeUID=CO1.NTC.5952218&amp;isFromPublicArea=True&amp;isModal=False
</t>
  </si>
  <si>
    <t>CPS-013-2024</t>
  </si>
  <si>
    <t>CPS-047-2024</t>
  </si>
  <si>
    <t>OC-287-2023</t>
  </si>
  <si>
    <t>CPS-352-2023</t>
  </si>
  <si>
    <t>CPS-227-2024</t>
  </si>
  <si>
    <t>CPS-252-2024</t>
  </si>
  <si>
    <t>YAURI ANDRES BENITEZ BERMUDEZ
JEFREY NICOLÁS MOYANO GARCIA</t>
  </si>
  <si>
    <t>80239939
1020774469</t>
  </si>
  <si>
    <t>andres_benitez80@hotmail.com
nicolasmoyanog@gmail.com</t>
  </si>
  <si>
    <t>379-Prestar servicios profesionales para apoyar a la Oficina Jurídica del IDPC  en asuntos relacionados con los procesos de gestión contractual, gestión jurídica y los requeridos de orden administrativo para el fortalecimiento del desempeño institucional.</t>
  </si>
  <si>
    <t>Cesión</t>
  </si>
  <si>
    <t>139 Dias</t>
  </si>
  <si>
    <t>https://community.secop.gov.co/Public/Tendering/OpportunityDetail/Index?noticeUID=CO1.NTC.5419889&amp;isFromPublicArea=True&amp;isModal=true&amp;asPopupView=true</t>
  </si>
  <si>
    <t>1026284562
1010199543</t>
  </si>
  <si>
    <t>DIANA SOPHIA RAYO TORRES
CESAR ALEXANDER PINEDA RODRIGUEZ</t>
  </si>
  <si>
    <t>ADRIANA DE LOS ANGELES BARON WILCHES</t>
  </si>
  <si>
    <t>MAYERLY VIVIANA RONCANCIO ROCHA</t>
  </si>
  <si>
    <t>diana.rayo@idpc.gov.co
cesar.pineda@idpc.gov.co</t>
  </si>
  <si>
    <t>adriana.baron@idpc.gov.co</t>
  </si>
  <si>
    <t>mayerly.roncancio@idpc.gov.co</t>
  </si>
  <si>
    <t>33-Prestar servicios profesionales al Instituto Distrital de Patrimonio Cultural apoyando las actividades de seguimiento, reporte y sistematización de los procesos de activacion, así como la implementación y formulación de instrumentos de gestión del patrimonio.</t>
  </si>
  <si>
    <t>345-Prestar servicios profesionales de apoyo jurídico en la sustanciación y el trámite de los procesos que se adelanten en la Oficina de Control Disciplinario Interno del Instituto Distrital de Patrimonio Cultural</t>
  </si>
  <si>
    <t>335-Prestar servicios de apoyo a la gestión al Instituto Distrital de Patrimonio Cultural en actividades de correspondencia interna y las demás relacionadas con la gestión documental del IDPC</t>
  </si>
  <si>
    <t>Prórroga</t>
  </si>
  <si>
    <t>Otro Si</t>
  </si>
  <si>
    <t>134 Dias</t>
  </si>
  <si>
    <t>101 Dias</t>
  </si>
  <si>
    <t>80 Dias</t>
  </si>
  <si>
    <t>https://community.secop.gov.co/Public/Tendering/OpportunityDetail/Index?noticeUID=CO1.NTC.5447780&amp;isFromPublicArea=True&amp;isModal=true&amp;asPopupView=true</t>
  </si>
  <si>
    <t>https://community.secop.gov.co/Public/Tendering/OpportunityDetail/Index?noticeUID=CO1.NTC.5669023&amp;isFromPublicArea=True&amp;isModal=true&amp;asPopupView=true</t>
  </si>
  <si>
    <t>https://community.secop.gov.co/Public/Tendering/OpportunityDetail/Index?noticeUID=CO1.NTC.5759234&amp;isFromPublicArea=True&amp;isModal=False</t>
  </si>
  <si>
    <t>GRUPO EDS AUTOGAS SAS</t>
  </si>
  <si>
    <t>servicioalcliente@autogas.com.co</t>
  </si>
  <si>
    <t>7-Suministrar combustible para el parque automotor, plantas eléctricas y equipos o maquinaria de combustión interna, de propiedad o en administración del Instituto Distrital de Patrimonio Cultural"</t>
  </si>
  <si>
    <t>Selección abreviada</t>
  </si>
  <si>
    <t>Suministro</t>
  </si>
  <si>
    <t>270 Dias</t>
  </si>
  <si>
    <t>60 Dias</t>
  </si>
  <si>
    <t>404 Dias</t>
  </si>
  <si>
    <t>https://www.colombiacompra.gov.co/tienda-virtual-del-estado-colombiano/ordenes-compra/109594</t>
  </si>
  <si>
    <t>AUTOS MONGUI SAS</t>
  </si>
  <si>
    <t>licitaciones@autosmongui.com</t>
  </si>
  <si>
    <t>22-Prestar el servicio de mantenimiento preventivo y correctivo, incluidas autopartes y mano de obra de los vehículos de propiedad o en administración del Instituto Distrital de Patrimonio Cultural.</t>
  </si>
  <si>
    <t>Mínima cuantía</t>
  </si>
  <si>
    <t>169 Dias</t>
  </si>
  <si>
    <t>289 Dias</t>
  </si>
  <si>
    <t>https://community.secop.gov.co/Public/Tendering/OpportunityDetail/Index?noticeUID=CO1.NTC.4729526&amp;isFromPublicArea=True&amp;isModal=true&amp;asPopupView=true</t>
  </si>
  <si>
    <t>CPS-002-2024</t>
  </si>
  <si>
    <t>CPS-052-2024</t>
  </si>
  <si>
    <t>CPS-201-2024</t>
  </si>
  <si>
    <t>DIANA MARCELA GUALTEROS SANCHEZ</t>
  </si>
  <si>
    <t>MÓNICA MARÍA MERCADO DÍAZ</t>
  </si>
  <si>
    <t>ZAIRA SOFIA ZAMBRANO GOMEZ</t>
  </si>
  <si>
    <t>diana.gualteros@idpc.gov.co</t>
  </si>
  <si>
    <t>monica.mercado@idpc.gov.co</t>
  </si>
  <si>
    <t>zaira.zambrano@idpc.gov.co</t>
  </si>
  <si>
    <t>388-Prestar servicios profesionales para acompañar la Gestión Contractual y jurídica a cargo de la Subdirección de Gestión Corporativa.</t>
  </si>
  <si>
    <t>32-Prestar servicios profesionales al Instituto Distrital de Patrimonio Cultural para apoyar la planeación, gestión e implementación de los procesos de activación de entornos patrimoniales en articulación con los componentes programáticos de los instrumentos de gestión del patrimonio.</t>
  </si>
  <si>
    <t>338-Prestar servicios de apoyo a la gestión al Instituto Distrital de Patrimonio Cultural, en las actividades de correspondencia del IDPC.</t>
  </si>
  <si>
    <t>Contrato de Prestación de Servicios</t>
  </si>
  <si>
    <t>Suspensión</t>
  </si>
  <si>
    <t>Terminación anticipada</t>
  </si>
  <si>
    <t>111 Dias</t>
  </si>
  <si>
    <t>https://community.secop.gov.co/Public/Tendering/OpportunityDetail/Index?noticeUID=CO1.NTC.5420050&amp;isFromPublicArea=True&amp;isModal=False</t>
  </si>
  <si>
    <t>https://community.secop.gov.co/Public/Tendering/OpportunityDetail/Index?noticeUID=CO1.NTC.5448866&amp;isFromPublicArea=True&amp;isModal=true&amp;asPopupView=true</t>
  </si>
  <si>
    <t>https://community.secop.gov.co/Public/Tendering/OpportunityDetail/Index?noticeUID=CO1.NTC.5614969&amp;isFromPublicArea=True&amp;isModal=true&amp;asPopupView=true</t>
  </si>
  <si>
    <t>CC-368-2023</t>
  </si>
  <si>
    <t>CI-369-2023</t>
  </si>
  <si>
    <t>CPS-247-2023</t>
  </si>
  <si>
    <t>CPS-361-2023</t>
  </si>
  <si>
    <t>CONSULTORES EN INGENIERIA Y MEDIO AMBIENTE C I AMBIENTAL S A S</t>
  </si>
  <si>
    <t>JAM INGENIERIA Y MEDIO AMBIENTE SAS</t>
  </si>
  <si>
    <t>lucybori@ciambiental.com</t>
  </si>
  <si>
    <t>GCORPORATIVA1@JAMINGENIERIA.COM</t>
  </si>
  <si>
    <t>(Cód. 507) Realizar la actualización de los estudios y diseños técnicos, complementarios y necesarios para el análisis de riesgo, amenaza y vulnerabilidad por movimientos en masa y diseño de obras de reducción y mitigación de los riesgos para los polígonos y equipamientos que se ubicarán dentro del predio denominado "Hacienda El Carmen", categorizado como Área de Protección Arqueológica, ubicada en la localidad de Usme, Bogotá D.C</t>
  </si>
  <si>
    <t>“(Cód. 508) Realizar la interventoría técnica, administrativa, contable y jurídica, para el contrato de consultoría cuyo objeto es “Realizar la actualización de los estudios y diseños técnicos , complementarios y necesarios para el análisis de riesgo, amenaza y vulnerabilidad por movimientos en masa y diseño de obras de reducción y mitigación de los riesgos para los polígonos y equipamientos que se ubicarán dentro del predio denominado hacienda el Carmen, categorizado como área de protección arqueológica, ubicada en la localidad de Usme, Bogotá D.C”</t>
  </si>
  <si>
    <t>Concurso de méritos</t>
  </si>
  <si>
    <t>Contrato de Consultoría</t>
  </si>
  <si>
    <t>Reinicio</t>
  </si>
  <si>
    <t>150 Dias</t>
  </si>
  <si>
    <t>180 Dias</t>
  </si>
  <si>
    <t>https://community.secop.gov.co/Public/Tendering/OpportunityDetail/Index?noticeUID=CO1.NTC.4935745&amp;isFromPublicArea=True&amp;isModal=true&amp;asPopupView=true</t>
  </si>
  <si>
    <t>https://community.secop.gov.co/Public/Tendering/OpportunityDetail/Index?noticeUID=CO1.NTC.4969224&amp;isFromPublicArea=True&amp;isModal=true&amp;asPopupView=true</t>
  </si>
  <si>
    <t>JOSE ANTONIO RAMIREZ OROZCO</t>
  </si>
  <si>
    <t>NUEVA TRANSPORTADORA SIGLO XXI S.A.S</t>
  </si>
  <si>
    <t>jose.ramirez@idpc.gov.co</t>
  </si>
  <si>
    <t>licitaciones@siglo21.com.co</t>
  </si>
  <si>
    <t>187- Prestar servicios profesionales al Instituto Distrital de Patrimonio
Cultural para apoyar el desarrollo de estrategias de gobernanza, participación
ciudadana y demás acciones que aporten al relacionamiento con la ciudadanía y
actores estratégico en las diferentes fases de los instrumentos de la Subdirección de Gestión Territorial del Patrimonio</t>
  </si>
  <si>
    <t>“COD. 246-258-152 “CONTRATAR EL SERVICIO DE TRANSPORTE TERRESTRE DE CARGA INCLUYENDO CONDUCTOR Y COMBUSTIBLE, PARA TRANSPORTAR INSUMOS, MATERIALES, HERRAMIENTAS Y LOS EQUIPOS DE TRABAJO PARA REALIZAR LAS ACTIVIDADES QUE SE REQUIERAN CON LA COMUNIDAD POR PARTE DE LAS SUBDIRECCIONES DE LA ENTIDAD.”</t>
  </si>
  <si>
    <t>Liquidación</t>
  </si>
  <si>
    <t>290 Días</t>
  </si>
  <si>
    <t>106 Días</t>
  </si>
  <si>
    <t>https://community.secop.gov.co/Public/Tendering/OpportunityDetail/Index?noticeUID=CO1.NTC.4131260&amp;isFromPublicArea=True&amp;isModal=False</t>
  </si>
  <si>
    <t>https://community.secop.gov.co/Public/Tendering/OpportunityDetail/Index?noticeUID=CO1.NTC.4855921&amp;isFromPublicArea=True&amp;isModal=False</t>
  </si>
  <si>
    <t>CPS-456-2022</t>
  </si>
  <si>
    <t>CC-460-2022</t>
  </si>
  <si>
    <t>CI-480-2022</t>
  </si>
  <si>
    <t>PLUS ACCOUNTING SAS</t>
  </si>
  <si>
    <t>486-Contratar el servicio de capacitación para los servidores del IDPC de conformidad con el Plan Institucional de Capacitación- PIC vigente</t>
  </si>
  <si>
    <t>60 Días</t>
  </si>
  <si>
    <t>https://community.secop.gov.co/Public/Tendering/OpportunityDetail/Index?noticeUID=CO1.NTC.3421817&amp;isFromPublicArea=True&amp;isModal=False</t>
  </si>
  <si>
    <t xml:space="preserve">CONSORCIO ARQUITECTURA Y ESPACIO URBANO </t>
  </si>
  <si>
    <t>(Cód. 637) "DISEÑOS Y ESTUDIOS TÉCNICOS REQUERIDOS PARA LA CONSTRUCCIÓN Y ACTIVACIÓN DEL PARQUE DE "LA RECONCILIACIÓN", UBICADO EN LA CALLE 26, COSTADO OCCIDENTAL DEL CEMENTERIO CENTRAL DE BOGOTÁ</t>
  </si>
  <si>
    <t>120 Días</t>
  </si>
  <si>
    <t>https://community.secop.gov.co/Public/Tendering/OpportunityDetail/Index?noticeUID=CO1.NTC.3335478&amp;isFromPublicArea=True&amp;isModal=False</t>
  </si>
  <si>
    <t>IA INGENIERIA Y ARQUITECTURA DE COLOMBIA SAS</t>
  </si>
  <si>
    <t>ntiasecop2@gmail.com</t>
  </si>
  <si>
    <t>638-Realizar la interventoría integral del contrato cuyo objeto es: "Diseños y estudios técnicos requeridos para la construcción y activación del Parque de la Calle 26 La Reconciliación, ubicado en el costado occidental del Cementerio Central de Bogotá”</t>
  </si>
  <si>
    <t>135 Días</t>
  </si>
  <si>
    <t>https://community.secop.gov.co/Public/Tendering/OpportunityDetail/Index?noticeUID=CO1.NTC.3594615&amp;isFromPublicArea=True&amp;isModal=False</t>
  </si>
  <si>
    <t>CONSORCIO BASSI</t>
  </si>
  <si>
    <t>CONSORCIO MEMORIA</t>
  </si>
  <si>
    <t>394-Realizar los estudios técnicos y diseños para la consolidación y reforzamiento estructural de los Columbarios ubicados en el predio del costado occidental del Cementerio Central de Bogotá</t>
  </si>
  <si>
    <t>395-Realizar la interventoría del contrato cuyo objeto es "Realizar los Estudios técnicos y diseños para la consolidación y reforzamiento estructural de los Columbarios ubicados en el predio del costado occidental del Cementerio Central de Bogotá"</t>
  </si>
  <si>
    <t>270 Días</t>
  </si>
  <si>
    <t>300 Días</t>
  </si>
  <si>
    <t>www.contratos.gov.co/consultas/detalleProceso.do?numConstancia=21-15-12212628</t>
  </si>
  <si>
    <t>https://www.contratos.gov.co/consultas/detalleProceso.do?numConstancia=21-15-12244188</t>
  </si>
  <si>
    <t>Interventoriacm510@gmail.com</t>
  </si>
  <si>
    <t>150 Días</t>
  </si>
  <si>
    <t>ALAS DE COLOMBIA EXPRESS SAS</t>
  </si>
  <si>
    <t>IDPC-CI-425-2020</t>
  </si>
  <si>
    <t>JARDIN BOTANICO JOSE CELESTINO MUTIS</t>
  </si>
  <si>
    <t>Contratar la prestación de servicios de mensajería externa para el Instituto Distrital de Patrimonio Cultural.</t>
  </si>
  <si>
    <t>AUNAR ESFUERZOS TÉCNICOS, ADMINISTRATIVOS Y FINANCIEROS ENTRE EL JARDÍN BOTÁNICO JOSÉ CELESTINO MUTIS - JBB Y EL INSTITUTO DISTRITAL DE PATRIMONIO CULTURAL - IDPC PARA EJECUTAR ACTIVIDADES DE ARBOLADO, JARDINERÍA Y AGRICULTURA URBANA EN BIENES Y SECTORES DE INTERÉS CULTURAL DE BOGOTÁ PRIORIZADOS</t>
  </si>
  <si>
    <t xml:space="preserve">Convenio </t>
  </si>
  <si>
    <t>https://community.secop.gov.co/Public/Tendering/OpportunityDetail/Index?noticeUID=CO1.NTC.2070611&amp;isFromPublicArea=True&amp;isModal=true&amp;asPopupView=true</t>
  </si>
  <si>
    <t>oficinajuridica@jbb.gov.co</t>
  </si>
  <si>
    <t>CPS-112-2024</t>
  </si>
  <si>
    <t>CARLOS JULIO PINILLA ACOSTA</t>
  </si>
  <si>
    <t>carlos.pinilla@idpc.gov.co</t>
  </si>
  <si>
    <t>193-Prestar servicios profesionales al Instituto Distrital de Patrimonio Cultural para brindar apoyo en las actividades de asesoría técnica, revisión, evaluación y proyección de respuestas a las consultas y solicitudes de intervención sobre bienes de interés cultural del grupo urbano, arquitectónico y sus colindantes localizados en el Distrito Capital.</t>
  </si>
  <si>
    <t xml:space="preserve">Servicios Profesionales </t>
  </si>
  <si>
    <t>https://community.secop.gov.co/Public/Tendering/OpportunityDetail/Index?noticeUID=CO1.NTC.5486485&amp;isFromPublicArea=True&amp;isModal=true&amp;asPopupView=true</t>
  </si>
  <si>
    <t>211 (IDPC-PS-11-2020)</t>
  </si>
  <si>
    <t>2/07/2021 </t>
  </si>
  <si>
    <t>365 Días</t>
  </si>
  <si>
    <t>121 Dias</t>
  </si>
  <si>
    <t>yevisvillarraga@gmail.com</t>
  </si>
  <si>
    <t>aeu.licitaciones@gmail.com</t>
  </si>
  <si>
    <t>licitaciones@alasdecolombia.net</t>
  </si>
  <si>
    <t>https://community.secop.gov.co/Public/Tendering/OpportunityDetail/Index?noticeUID=CO1.NTC.1130720&amp;isFromPublicArea=True&amp;isModal=False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</si>
</sst>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164" formatCode="_-&quot;$&quot;\ * #,##0_-;\-&quot;$&quot;\ * #,##0_-;_-&quot;$&quot;\ * &quot;-&quot;??_-;_-@"/>
    <numFmt numFmtId="165" formatCode="d/m/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Arial Narrow"/>
    </font>
    <font>
      <sz val="11"/>
      <color rgb="FF222222"/>
      <name val="Arial Narrow"/>
    </font>
    <font>
      <u/>
      <sz val="11"/>
      <color theme="1"/>
      <name val="Arial Narrow"/>
      <family val="2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2" fontId="2" fillId="0" borderId="1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/>
    <xf numFmtId="164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42" fontId="2" fillId="3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1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4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165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vertical="center"/>
    </xf>
    <xf numFmtId="1" fontId="4" fillId="0" borderId="2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/>
    <xf numFmtId="164" fontId="4" fillId="0" borderId="2" xfId="0" applyNumberFormat="1" applyFont="1" applyBorder="1" applyAlignment="1">
      <alignment vertical="center"/>
    </xf>
    <xf numFmtId="165" fontId="5" fillId="3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1" fontId="5" fillId="0" borderId="1" xfId="0" applyNumberFormat="1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8" fillId="0" borderId="2" xfId="0" applyFont="1" applyBorder="1" applyAlignment="1"/>
    <xf numFmtId="0" fontId="4" fillId="0" borderId="0" xfId="0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/>
    <xf numFmtId="9" fontId="1" fillId="0" borderId="1" xfId="2" applyFont="1" applyFill="1" applyBorder="1" applyAlignment="1"/>
    <xf numFmtId="3" fontId="0" fillId="0" borderId="0" xfId="0" applyNumberFormat="1" applyAlignment="1">
      <alignment horizontal="right" vertical="top"/>
    </xf>
    <xf numFmtId="3" fontId="0" fillId="0" borderId="1" xfId="0" applyNumberFormat="1" applyFont="1" applyFill="1" applyBorder="1" applyAlignment="1"/>
    <xf numFmtId="0" fontId="4" fillId="3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/>
  </cellXfs>
  <cellStyles count="3">
    <cellStyle name="Moneda [0]" xfId="1" builtinId="7"/>
    <cellStyle name="Normal" xfId="0" builtinId="0"/>
    <cellStyle name="Porcentaj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yevisvillarraga@gmail.com" TargetMode="External"/><Relationship Id="rId3" Type="http://schemas.openxmlformats.org/officeDocument/2006/relationships/hyperlink" Target="mailto:Interventoriacm510@gmail.com" TargetMode="External"/><Relationship Id="rId7" Type="http://schemas.openxmlformats.org/officeDocument/2006/relationships/hyperlink" Target="mailto:carlos.pinilla@idpc.gov.co" TargetMode="External"/><Relationship Id="rId2" Type="http://schemas.openxmlformats.org/officeDocument/2006/relationships/hyperlink" Target="mailto:aeu.licitaciones@gmail.com" TargetMode="External"/><Relationship Id="rId1" Type="http://schemas.openxmlformats.org/officeDocument/2006/relationships/hyperlink" Target="mailto:licitaciones@siglo21.com.co" TargetMode="External"/><Relationship Id="rId6" Type="http://schemas.openxmlformats.org/officeDocument/2006/relationships/hyperlink" Target="mailto:oficinajuridica@jbb.gov.co" TargetMode="External"/><Relationship Id="rId5" Type="http://schemas.openxmlformats.org/officeDocument/2006/relationships/hyperlink" Target="mailto:licitaciones@alasdecolombia.net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Interventoriacm510@gmail.com" TargetMode="External"/><Relationship Id="rId9" Type="http://schemas.openxmlformats.org/officeDocument/2006/relationships/hyperlink" Target="mailto:ntiasecop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abSelected="1" topLeftCell="F1" workbookViewId="0">
      <pane ySplit="1" topLeftCell="A2" activePane="bottomLeft" state="frozen"/>
      <selection pane="bottomLeft" activeCell="S3" sqref="S3"/>
    </sheetView>
  </sheetViews>
  <sheetFormatPr baseColWidth="10" defaultRowHeight="15" x14ac:dyDescent="0.25"/>
  <cols>
    <col min="1" max="1" width="9" style="12" customWidth="1"/>
    <col min="2" max="2" width="23" style="13" customWidth="1"/>
    <col min="3" max="3" width="10.85546875" style="11" customWidth="1"/>
    <col min="4" max="4" width="63.85546875" style="18" bestFit="1" customWidth="1"/>
    <col min="5" max="5" width="51.140625" style="11" bestFit="1" customWidth="1"/>
    <col min="6" max="6" width="14.28515625" style="11" customWidth="1"/>
    <col min="7" max="7" width="9.28515625" style="13" customWidth="1"/>
    <col min="8" max="8" width="7.42578125" style="30" customWidth="1"/>
    <col min="9" max="9" width="9.28515625" style="11" customWidth="1"/>
    <col min="10" max="10" width="15.42578125" style="11" customWidth="1"/>
    <col min="11" max="11" width="9.28515625" style="11" customWidth="1"/>
    <col min="12" max="12" width="15" style="11" customWidth="1"/>
    <col min="13" max="14" width="10.7109375" style="11" customWidth="1"/>
    <col min="15" max="15" width="13.28515625" style="11" customWidth="1"/>
    <col min="16" max="16" width="13.5703125" style="11" customWidth="1"/>
    <col min="17" max="17" width="13" style="11" customWidth="1"/>
    <col min="18" max="18" width="13.28515625" style="11" customWidth="1"/>
    <col min="19" max="19" width="25.7109375" style="13" customWidth="1"/>
    <col min="20" max="20" width="14.28515625" style="11" customWidth="1"/>
    <col min="21" max="21" width="15.5703125" style="11" bestFit="1" customWidth="1"/>
    <col min="22" max="16384" width="11.42578125" style="11"/>
  </cols>
  <sheetData>
    <row r="1" spans="1:23" s="4" customFormat="1" ht="69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14" t="s">
        <v>19</v>
      </c>
      <c r="U1" s="15" t="s">
        <v>20</v>
      </c>
      <c r="V1" s="15" t="s">
        <v>21</v>
      </c>
      <c r="W1" s="15" t="s">
        <v>22</v>
      </c>
    </row>
    <row r="2" spans="1:23" ht="16.5" x14ac:dyDescent="0.25">
      <c r="A2" s="5">
        <v>2020</v>
      </c>
      <c r="B2" s="58" t="s">
        <v>181</v>
      </c>
      <c r="C2" s="7">
        <v>900119390</v>
      </c>
      <c r="D2" s="40" t="s">
        <v>167</v>
      </c>
      <c r="E2" s="43" t="s">
        <v>187</v>
      </c>
      <c r="F2" s="43" t="s">
        <v>170</v>
      </c>
      <c r="G2" s="43" t="s">
        <v>90</v>
      </c>
      <c r="H2" s="43" t="s">
        <v>106</v>
      </c>
      <c r="I2" s="7" t="s">
        <v>136</v>
      </c>
      <c r="J2" s="48">
        <v>19000000</v>
      </c>
      <c r="K2" s="9">
        <v>0</v>
      </c>
      <c r="L2" s="9">
        <v>19000000</v>
      </c>
      <c r="M2" s="16" t="s">
        <v>166</v>
      </c>
      <c r="N2" s="16" t="s">
        <v>43</v>
      </c>
      <c r="O2" s="16" t="s">
        <v>162</v>
      </c>
      <c r="P2" s="28">
        <v>43903</v>
      </c>
      <c r="Q2" s="52">
        <v>44500</v>
      </c>
      <c r="R2" s="28">
        <v>43893</v>
      </c>
      <c r="S2" s="29" t="s">
        <v>188</v>
      </c>
      <c r="T2" s="57">
        <v>19000000</v>
      </c>
      <c r="U2" s="54">
        <f t="shared" ref="U2:U8" si="0">L2-T2</f>
        <v>0</v>
      </c>
      <c r="V2" s="55">
        <f t="shared" ref="V2:V8" si="1">T2/L2</f>
        <v>1</v>
      </c>
      <c r="W2" s="8">
        <v>0</v>
      </c>
    </row>
    <row r="3" spans="1:23" ht="16.5" x14ac:dyDescent="0.25">
      <c r="A3" s="5">
        <v>2020</v>
      </c>
      <c r="B3" s="58" t="s">
        <v>168</v>
      </c>
      <c r="C3" s="7">
        <v>860030197</v>
      </c>
      <c r="D3" s="40" t="s">
        <v>169</v>
      </c>
      <c r="E3" s="43" t="s">
        <v>174</v>
      </c>
      <c r="F3" s="43" t="s">
        <v>171</v>
      </c>
      <c r="G3" s="43" t="s">
        <v>35</v>
      </c>
      <c r="H3" s="43" t="s">
        <v>172</v>
      </c>
      <c r="I3" s="7" t="s">
        <v>136</v>
      </c>
      <c r="J3" s="48">
        <v>272410963</v>
      </c>
      <c r="K3" s="9">
        <v>0</v>
      </c>
      <c r="L3" s="9">
        <v>272410963</v>
      </c>
      <c r="M3" s="16" t="s">
        <v>166</v>
      </c>
      <c r="N3" s="16" t="s">
        <v>43</v>
      </c>
      <c r="O3" s="16" t="s">
        <v>183</v>
      </c>
      <c r="P3" s="28">
        <v>44390</v>
      </c>
      <c r="Q3" s="52">
        <v>44754</v>
      </c>
      <c r="R3" s="28" t="s">
        <v>182</v>
      </c>
      <c r="S3" s="11" t="s">
        <v>173</v>
      </c>
      <c r="T3" s="57">
        <v>180000000</v>
      </c>
      <c r="U3" s="54">
        <f t="shared" si="0"/>
        <v>92410963</v>
      </c>
      <c r="V3" s="55">
        <f t="shared" si="1"/>
        <v>0.66076635836421904</v>
      </c>
      <c r="W3" s="8">
        <v>0</v>
      </c>
    </row>
    <row r="4" spans="1:23" ht="16.5" x14ac:dyDescent="0.25">
      <c r="A4" s="5">
        <v>2021</v>
      </c>
      <c r="B4" s="6">
        <v>495</v>
      </c>
      <c r="C4" s="7">
        <v>901423856</v>
      </c>
      <c r="D4" s="40" t="s">
        <v>157</v>
      </c>
      <c r="E4" s="43" t="s">
        <v>165</v>
      </c>
      <c r="F4" s="43" t="s">
        <v>159</v>
      </c>
      <c r="G4" s="43" t="s">
        <v>123</v>
      </c>
      <c r="H4" s="40" t="s">
        <v>124</v>
      </c>
      <c r="I4" s="7" t="s">
        <v>107</v>
      </c>
      <c r="J4" s="48">
        <v>896789950</v>
      </c>
      <c r="K4" s="9">
        <v>0</v>
      </c>
      <c r="L4" s="9">
        <v>896789950</v>
      </c>
      <c r="M4" s="16" t="s">
        <v>161</v>
      </c>
      <c r="N4" s="16" t="s">
        <v>43</v>
      </c>
      <c r="O4" s="16" t="s">
        <v>161</v>
      </c>
      <c r="P4" s="28">
        <v>44496</v>
      </c>
      <c r="Q4" s="52">
        <v>45528</v>
      </c>
      <c r="R4" s="28">
        <v>44459</v>
      </c>
      <c r="S4" s="11" t="s">
        <v>163</v>
      </c>
      <c r="T4" s="57">
        <v>807110955</v>
      </c>
      <c r="U4" s="54">
        <f t="shared" si="0"/>
        <v>89678995</v>
      </c>
      <c r="V4" s="55">
        <f t="shared" si="1"/>
        <v>0.9</v>
      </c>
      <c r="W4" s="8">
        <v>0</v>
      </c>
    </row>
    <row r="5" spans="1:23" ht="16.5" x14ac:dyDescent="0.25">
      <c r="A5" s="5">
        <v>2021</v>
      </c>
      <c r="B5" s="6">
        <v>510</v>
      </c>
      <c r="C5" s="7">
        <v>901528520</v>
      </c>
      <c r="D5" s="40" t="s">
        <v>158</v>
      </c>
      <c r="E5" s="43" t="s">
        <v>165</v>
      </c>
      <c r="F5" s="32" t="s">
        <v>160</v>
      </c>
      <c r="G5" s="32" t="s">
        <v>123</v>
      </c>
      <c r="H5" s="40" t="s">
        <v>124</v>
      </c>
      <c r="I5" s="7" t="s">
        <v>107</v>
      </c>
      <c r="J5" s="48">
        <v>190270370</v>
      </c>
      <c r="K5" s="9">
        <v>0</v>
      </c>
      <c r="L5" s="9">
        <v>190270370</v>
      </c>
      <c r="M5" s="26" t="s">
        <v>162</v>
      </c>
      <c r="N5" s="16" t="s">
        <v>43</v>
      </c>
      <c r="O5" s="26" t="s">
        <v>162</v>
      </c>
      <c r="P5" s="28">
        <v>44483</v>
      </c>
      <c r="Q5" s="52">
        <v>45528</v>
      </c>
      <c r="R5" s="28">
        <v>44483</v>
      </c>
      <c r="S5" s="29" t="s">
        <v>164</v>
      </c>
      <c r="T5" s="57">
        <v>171243332</v>
      </c>
      <c r="U5" s="54">
        <f t="shared" si="0"/>
        <v>19027038</v>
      </c>
      <c r="V5" s="55">
        <f t="shared" si="1"/>
        <v>0.89999999474432091</v>
      </c>
      <c r="W5" s="8">
        <v>0</v>
      </c>
    </row>
    <row r="6" spans="1:23" ht="16.5" x14ac:dyDescent="0.25">
      <c r="A6" s="5">
        <v>2022</v>
      </c>
      <c r="B6" s="6" t="s">
        <v>142</v>
      </c>
      <c r="C6" s="37">
        <v>900707535</v>
      </c>
      <c r="D6" s="29" t="s">
        <v>148</v>
      </c>
      <c r="E6" s="43" t="s">
        <v>186</v>
      </c>
      <c r="F6" s="32" t="s">
        <v>149</v>
      </c>
      <c r="G6" s="32" t="s">
        <v>123</v>
      </c>
      <c r="H6" s="40" t="s">
        <v>124</v>
      </c>
      <c r="I6" s="7" t="s">
        <v>107</v>
      </c>
      <c r="J6" s="31">
        <v>1104260945</v>
      </c>
      <c r="K6" s="9">
        <v>0</v>
      </c>
      <c r="L6" s="49">
        <v>1104260945</v>
      </c>
      <c r="M6" s="26" t="s">
        <v>150</v>
      </c>
      <c r="N6" s="16" t="s">
        <v>43</v>
      </c>
      <c r="O6" s="26" t="s">
        <v>150</v>
      </c>
      <c r="P6" s="28">
        <v>44942</v>
      </c>
      <c r="Q6" s="52">
        <v>45501</v>
      </c>
      <c r="R6" s="28">
        <v>44880</v>
      </c>
      <c r="S6" s="29" t="s">
        <v>151</v>
      </c>
      <c r="T6" s="57">
        <v>993834850</v>
      </c>
      <c r="U6" s="54">
        <f t="shared" si="0"/>
        <v>110426095</v>
      </c>
      <c r="V6" s="55">
        <f t="shared" si="1"/>
        <v>0.89999999954720844</v>
      </c>
      <c r="W6" s="8">
        <v>0</v>
      </c>
    </row>
    <row r="7" spans="1:23" ht="16.5" x14ac:dyDescent="0.25">
      <c r="A7" s="5">
        <v>2022</v>
      </c>
      <c r="B7" s="6" t="s">
        <v>143</v>
      </c>
      <c r="C7" s="37">
        <v>900283049</v>
      </c>
      <c r="D7" s="29" t="s">
        <v>152</v>
      </c>
      <c r="E7" s="43" t="s">
        <v>153</v>
      </c>
      <c r="F7" s="32" t="s">
        <v>154</v>
      </c>
      <c r="G7" s="32" t="s">
        <v>123</v>
      </c>
      <c r="H7" s="40" t="s">
        <v>124</v>
      </c>
      <c r="I7" s="7" t="s">
        <v>107</v>
      </c>
      <c r="J7" s="31">
        <v>189091940</v>
      </c>
      <c r="K7" s="9">
        <v>0</v>
      </c>
      <c r="L7" s="49">
        <v>189091940</v>
      </c>
      <c r="M7" s="26" t="s">
        <v>155</v>
      </c>
      <c r="N7" s="16" t="s">
        <v>43</v>
      </c>
      <c r="O7" s="26" t="s">
        <v>155</v>
      </c>
      <c r="P7" s="28">
        <v>44942</v>
      </c>
      <c r="Q7" s="52">
        <v>45518</v>
      </c>
      <c r="R7" s="28">
        <v>44918</v>
      </c>
      <c r="S7" s="29" t="s">
        <v>156</v>
      </c>
      <c r="T7" s="56">
        <v>170182746</v>
      </c>
      <c r="U7" s="54">
        <f t="shared" si="0"/>
        <v>18909194</v>
      </c>
      <c r="V7" s="55">
        <f t="shared" si="1"/>
        <v>0.9</v>
      </c>
      <c r="W7" s="8">
        <v>0</v>
      </c>
    </row>
    <row r="8" spans="1:23" ht="16.5" x14ac:dyDescent="0.25">
      <c r="A8" s="5">
        <v>2022</v>
      </c>
      <c r="B8" s="6" t="s">
        <v>141</v>
      </c>
      <c r="C8" s="37">
        <v>901386876</v>
      </c>
      <c r="D8" s="29" t="s">
        <v>144</v>
      </c>
      <c r="E8" s="43" t="s">
        <v>185</v>
      </c>
      <c r="F8" s="32" t="s">
        <v>145</v>
      </c>
      <c r="G8" s="32" t="s">
        <v>90</v>
      </c>
      <c r="H8" s="40" t="s">
        <v>106</v>
      </c>
      <c r="I8" s="7" t="s">
        <v>136</v>
      </c>
      <c r="J8" s="31">
        <v>12700000</v>
      </c>
      <c r="K8" s="9">
        <v>0</v>
      </c>
      <c r="L8" s="49">
        <v>12700000</v>
      </c>
      <c r="M8" s="26" t="s">
        <v>146</v>
      </c>
      <c r="N8" s="16" t="s">
        <v>43</v>
      </c>
      <c r="O8" s="26" t="s">
        <v>146</v>
      </c>
      <c r="P8" s="28">
        <v>44875</v>
      </c>
      <c r="Q8" s="52">
        <v>45291</v>
      </c>
      <c r="R8" s="28">
        <v>44866</v>
      </c>
      <c r="S8" s="29" t="s">
        <v>147</v>
      </c>
      <c r="T8" s="57">
        <v>12000000</v>
      </c>
      <c r="U8" s="54">
        <f t="shared" si="0"/>
        <v>700000</v>
      </c>
      <c r="V8" s="55">
        <f t="shared" si="1"/>
        <v>0.94488188976377951</v>
      </c>
      <c r="W8" s="8">
        <v>0</v>
      </c>
    </row>
    <row r="9" spans="1:23" ht="16.5" x14ac:dyDescent="0.3">
      <c r="A9" s="5">
        <v>2023</v>
      </c>
      <c r="B9" s="6" t="s">
        <v>113</v>
      </c>
      <c r="C9" s="37">
        <v>817001435</v>
      </c>
      <c r="D9" s="32" t="s">
        <v>117</v>
      </c>
      <c r="E9" s="32" t="s">
        <v>119</v>
      </c>
      <c r="F9" s="33" t="s">
        <v>121</v>
      </c>
      <c r="G9" s="32" t="s">
        <v>123</v>
      </c>
      <c r="H9" s="29" t="s">
        <v>124</v>
      </c>
      <c r="I9" s="7" t="s">
        <v>125</v>
      </c>
      <c r="J9" s="34">
        <v>548152675</v>
      </c>
      <c r="K9" s="9">
        <v>0</v>
      </c>
      <c r="L9" s="34">
        <v>548152675</v>
      </c>
      <c r="M9" s="26" t="s">
        <v>126</v>
      </c>
      <c r="N9" s="16" t="s">
        <v>43</v>
      </c>
      <c r="O9" s="26" t="s">
        <v>126</v>
      </c>
      <c r="P9" s="27">
        <v>45244</v>
      </c>
      <c r="Q9" s="10">
        <v>45418</v>
      </c>
      <c r="R9" s="28">
        <v>45211</v>
      </c>
      <c r="S9" s="29" t="s">
        <v>128</v>
      </c>
      <c r="T9" s="54">
        <v>165908610</v>
      </c>
      <c r="U9" s="54">
        <f t="shared" ref="U9:U15" si="2">L9-T9</f>
        <v>382244065</v>
      </c>
      <c r="V9" s="55">
        <f>T9/L9</f>
        <v>0.30266861326545563</v>
      </c>
      <c r="W9" s="8">
        <v>0</v>
      </c>
    </row>
    <row r="10" spans="1:23" ht="16.5" x14ac:dyDescent="0.3">
      <c r="A10" s="5">
        <v>2023</v>
      </c>
      <c r="B10" s="6" t="s">
        <v>114</v>
      </c>
      <c r="C10" s="37">
        <v>830084684</v>
      </c>
      <c r="D10" s="32" t="s">
        <v>118</v>
      </c>
      <c r="E10" s="47" t="s">
        <v>120</v>
      </c>
      <c r="F10" s="33" t="s">
        <v>122</v>
      </c>
      <c r="G10" s="32" t="s">
        <v>123</v>
      </c>
      <c r="H10" s="40" t="s">
        <v>124</v>
      </c>
      <c r="I10" s="7" t="s">
        <v>125</v>
      </c>
      <c r="J10" s="34">
        <v>194286139</v>
      </c>
      <c r="K10" s="9">
        <v>0</v>
      </c>
      <c r="L10" s="34">
        <v>194286139</v>
      </c>
      <c r="M10" s="26" t="s">
        <v>127</v>
      </c>
      <c r="N10" s="16" t="s">
        <v>43</v>
      </c>
      <c r="O10" s="26" t="s">
        <v>127</v>
      </c>
      <c r="P10" s="27">
        <v>45244</v>
      </c>
      <c r="Q10" s="10">
        <v>45448</v>
      </c>
      <c r="R10" s="28">
        <v>45218</v>
      </c>
      <c r="S10" s="29" t="s">
        <v>129</v>
      </c>
      <c r="T10" s="54">
        <v>50403699</v>
      </c>
      <c r="U10" s="54">
        <f t="shared" si="2"/>
        <v>143882440</v>
      </c>
      <c r="V10" s="55">
        <f t="shared" ref="V10:V25" si="3">T10/L10</f>
        <v>0.25943023655434316</v>
      </c>
      <c r="W10" s="8">
        <v>0</v>
      </c>
    </row>
    <row r="11" spans="1:23" ht="16.5" x14ac:dyDescent="0.25">
      <c r="A11" s="5">
        <v>2023</v>
      </c>
      <c r="B11" s="6" t="s">
        <v>115</v>
      </c>
      <c r="C11" s="7">
        <v>79983062</v>
      </c>
      <c r="D11" s="40" t="s">
        <v>130</v>
      </c>
      <c r="E11" s="32" t="s">
        <v>132</v>
      </c>
      <c r="F11" s="32" t="s">
        <v>134</v>
      </c>
      <c r="G11" s="32" t="s">
        <v>35</v>
      </c>
      <c r="H11" s="40" t="s">
        <v>38</v>
      </c>
      <c r="I11" s="7" t="s">
        <v>136</v>
      </c>
      <c r="J11" s="31">
        <v>96666667</v>
      </c>
      <c r="K11" s="9">
        <v>0</v>
      </c>
      <c r="L11" s="49">
        <v>96666667</v>
      </c>
      <c r="M11" s="26" t="s">
        <v>137</v>
      </c>
      <c r="N11" s="16" t="s">
        <v>43</v>
      </c>
      <c r="O11" s="26" t="s">
        <v>137</v>
      </c>
      <c r="P11" s="28">
        <v>44993</v>
      </c>
      <c r="Q11" s="10">
        <v>45287</v>
      </c>
      <c r="R11" s="28">
        <v>44992</v>
      </c>
      <c r="S11" s="29" t="s">
        <v>139</v>
      </c>
      <c r="T11" s="54">
        <v>0</v>
      </c>
      <c r="U11" s="54">
        <f t="shared" si="2"/>
        <v>96666667</v>
      </c>
      <c r="V11" s="55">
        <f t="shared" si="3"/>
        <v>0</v>
      </c>
      <c r="W11" s="8">
        <v>0</v>
      </c>
    </row>
    <row r="12" spans="1:23" ht="16.5" x14ac:dyDescent="0.25">
      <c r="A12" s="5">
        <v>2023</v>
      </c>
      <c r="B12" s="6" t="s">
        <v>50</v>
      </c>
      <c r="C12" s="39">
        <v>830006596</v>
      </c>
      <c r="D12" s="42" t="s">
        <v>87</v>
      </c>
      <c r="E12" s="46" t="s">
        <v>88</v>
      </c>
      <c r="F12" s="21" t="s">
        <v>89</v>
      </c>
      <c r="G12" s="21" t="s">
        <v>90</v>
      </c>
      <c r="H12" s="7" t="s">
        <v>106</v>
      </c>
      <c r="I12" s="7" t="s">
        <v>70</v>
      </c>
      <c r="J12" s="25">
        <v>30000000</v>
      </c>
      <c r="K12" s="9">
        <v>0</v>
      </c>
      <c r="L12" s="22">
        <v>36000000</v>
      </c>
      <c r="M12" s="20" t="s">
        <v>91</v>
      </c>
      <c r="N12" s="16" t="s">
        <v>84</v>
      </c>
      <c r="O12" s="26" t="s">
        <v>92</v>
      </c>
      <c r="P12" s="27">
        <v>45134</v>
      </c>
      <c r="Q12" s="10">
        <v>45471</v>
      </c>
      <c r="R12" s="28">
        <v>45131</v>
      </c>
      <c r="S12" s="21" t="s">
        <v>93</v>
      </c>
      <c r="T12" s="54">
        <v>11527220</v>
      </c>
      <c r="U12" s="54">
        <f t="shared" si="2"/>
        <v>24472780</v>
      </c>
      <c r="V12" s="55">
        <f t="shared" si="3"/>
        <v>0.32020055555555554</v>
      </c>
      <c r="W12" s="8">
        <v>0</v>
      </c>
    </row>
    <row r="13" spans="1:23" ht="16.5" x14ac:dyDescent="0.25">
      <c r="A13" s="5">
        <v>2023</v>
      </c>
      <c r="B13" s="6" t="s">
        <v>116</v>
      </c>
      <c r="C13" s="7">
        <v>830018460</v>
      </c>
      <c r="D13" s="40" t="s">
        <v>131</v>
      </c>
      <c r="E13" s="32" t="s">
        <v>133</v>
      </c>
      <c r="F13" s="32" t="s">
        <v>135</v>
      </c>
      <c r="G13" s="32" t="s">
        <v>81</v>
      </c>
      <c r="H13" s="40" t="s">
        <v>38</v>
      </c>
      <c r="I13" s="7" t="s">
        <v>136</v>
      </c>
      <c r="J13" s="31">
        <v>73500000</v>
      </c>
      <c r="K13" s="9">
        <v>0</v>
      </c>
      <c r="L13" s="49">
        <v>73500000</v>
      </c>
      <c r="M13" s="26" t="s">
        <v>138</v>
      </c>
      <c r="N13" s="16" t="s">
        <v>43</v>
      </c>
      <c r="O13" s="26" t="s">
        <v>138</v>
      </c>
      <c r="P13" s="28">
        <v>45195</v>
      </c>
      <c r="Q13" s="10">
        <v>45291</v>
      </c>
      <c r="R13" s="28">
        <v>45187</v>
      </c>
      <c r="S13" s="29" t="s">
        <v>140</v>
      </c>
      <c r="T13" s="54">
        <v>0</v>
      </c>
      <c r="U13" s="54">
        <f t="shared" si="2"/>
        <v>73500000</v>
      </c>
      <c r="V13" s="55">
        <f t="shared" si="3"/>
        <v>0</v>
      </c>
      <c r="W13" s="8">
        <v>0</v>
      </c>
    </row>
    <row r="14" spans="1:23" ht="16.5" x14ac:dyDescent="0.25">
      <c r="A14" s="5">
        <v>2023</v>
      </c>
      <c r="B14" s="6" t="s">
        <v>49</v>
      </c>
      <c r="C14" s="39">
        <v>900459737</v>
      </c>
      <c r="D14" s="21" t="s">
        <v>78</v>
      </c>
      <c r="E14" s="21" t="s">
        <v>79</v>
      </c>
      <c r="F14" s="21" t="s">
        <v>80</v>
      </c>
      <c r="G14" s="21" t="s">
        <v>81</v>
      </c>
      <c r="H14" s="19" t="s">
        <v>82</v>
      </c>
      <c r="I14" s="7" t="s">
        <v>70</v>
      </c>
      <c r="J14" s="22">
        <v>33000000</v>
      </c>
      <c r="K14" s="9">
        <v>0</v>
      </c>
      <c r="L14" s="22">
        <v>33000000</v>
      </c>
      <c r="M14" s="20" t="s">
        <v>83</v>
      </c>
      <c r="N14" s="16" t="s">
        <v>84</v>
      </c>
      <c r="O14" s="20" t="s">
        <v>85</v>
      </c>
      <c r="P14" s="24">
        <v>45063</v>
      </c>
      <c r="Q14" s="10">
        <v>45473</v>
      </c>
      <c r="R14" s="17">
        <v>45063</v>
      </c>
      <c r="S14" s="21" t="s">
        <v>86</v>
      </c>
      <c r="T14" s="54">
        <v>9206329</v>
      </c>
      <c r="U14" s="54">
        <f t="shared" si="2"/>
        <v>23793671</v>
      </c>
      <c r="V14" s="55">
        <f t="shared" si="3"/>
        <v>0.27897966666666668</v>
      </c>
      <c r="W14" s="8">
        <v>0</v>
      </c>
    </row>
    <row r="15" spans="1:23" ht="16.5" x14ac:dyDescent="0.25">
      <c r="A15" s="5">
        <v>2024</v>
      </c>
      <c r="B15" s="6" t="s">
        <v>24</v>
      </c>
      <c r="C15" s="7">
        <v>805000867</v>
      </c>
      <c r="D15" s="37" t="s">
        <v>27</v>
      </c>
      <c r="E15" s="44" t="s">
        <v>30</v>
      </c>
      <c r="F15" s="37" t="s">
        <v>33</v>
      </c>
      <c r="G15" s="44" t="s">
        <v>36</v>
      </c>
      <c r="H15" s="37" t="s">
        <v>106</v>
      </c>
      <c r="I15" s="7" t="s">
        <v>39</v>
      </c>
      <c r="J15" s="49">
        <v>1703702600</v>
      </c>
      <c r="K15" s="9">
        <v>0</v>
      </c>
      <c r="L15" s="49">
        <v>1703702600</v>
      </c>
      <c r="M15" s="51" t="s">
        <v>41</v>
      </c>
      <c r="N15" s="16" t="s">
        <v>43</v>
      </c>
      <c r="O15" s="51" t="s">
        <v>41</v>
      </c>
      <c r="P15" s="17">
        <v>45411</v>
      </c>
      <c r="Q15" s="53">
        <v>45654</v>
      </c>
      <c r="R15" s="17">
        <v>45411</v>
      </c>
      <c r="S15" s="37" t="s">
        <v>45</v>
      </c>
      <c r="T15" s="54">
        <v>0</v>
      </c>
      <c r="U15" s="54">
        <f t="shared" si="2"/>
        <v>1703702600</v>
      </c>
      <c r="V15" s="55">
        <f t="shared" si="3"/>
        <v>0</v>
      </c>
      <c r="W15" s="8">
        <v>0</v>
      </c>
    </row>
    <row r="16" spans="1:23" ht="15" customHeight="1" x14ac:dyDescent="0.25">
      <c r="A16" s="5">
        <v>2024</v>
      </c>
      <c r="B16" s="6" t="s">
        <v>94</v>
      </c>
      <c r="C16" s="7">
        <v>52235878</v>
      </c>
      <c r="D16" s="41" t="s">
        <v>97</v>
      </c>
      <c r="E16" s="32" t="s">
        <v>100</v>
      </c>
      <c r="F16" s="29" t="s">
        <v>103</v>
      </c>
      <c r="G16" s="32" t="s">
        <v>35</v>
      </c>
      <c r="H16" s="37" t="s">
        <v>106</v>
      </c>
      <c r="I16" s="7" t="s">
        <v>107</v>
      </c>
      <c r="J16" s="31">
        <v>37947000</v>
      </c>
      <c r="K16" s="9">
        <v>0</v>
      </c>
      <c r="L16" s="48">
        <v>37947000</v>
      </c>
      <c r="M16" s="26" t="s">
        <v>58</v>
      </c>
      <c r="N16" s="16" t="s">
        <v>43</v>
      </c>
      <c r="O16" s="26" t="s">
        <v>58</v>
      </c>
      <c r="P16" s="28">
        <v>45303</v>
      </c>
      <c r="Q16" s="10">
        <v>45443</v>
      </c>
      <c r="R16" s="28">
        <v>45302</v>
      </c>
      <c r="S16" s="29" t="s">
        <v>110</v>
      </c>
      <c r="T16" s="54">
        <v>21567000</v>
      </c>
      <c r="U16" s="54">
        <f t="shared" ref="U16:U25" si="4">L16-T16</f>
        <v>16380000</v>
      </c>
      <c r="V16" s="55">
        <f t="shared" si="3"/>
        <v>0.56834532374100721</v>
      </c>
      <c r="W16" s="8">
        <v>0</v>
      </c>
    </row>
    <row r="17" spans="1:23" ht="16.5" x14ac:dyDescent="0.25">
      <c r="A17" s="5">
        <v>2024</v>
      </c>
      <c r="B17" s="6" t="s">
        <v>47</v>
      </c>
      <c r="C17" s="7" t="s">
        <v>54</v>
      </c>
      <c r="D17" s="37" t="s">
        <v>53</v>
      </c>
      <c r="E17" s="44" t="s">
        <v>55</v>
      </c>
      <c r="F17" s="19" t="s">
        <v>56</v>
      </c>
      <c r="G17" s="21" t="s">
        <v>35</v>
      </c>
      <c r="H17" s="37" t="s">
        <v>106</v>
      </c>
      <c r="I17" s="7" t="s">
        <v>57</v>
      </c>
      <c r="J17" s="49">
        <v>32893423</v>
      </c>
      <c r="K17" s="9">
        <v>0</v>
      </c>
      <c r="L17" s="9">
        <v>32893423</v>
      </c>
      <c r="M17" s="20" t="s">
        <v>58</v>
      </c>
      <c r="N17" s="16" t="s">
        <v>43</v>
      </c>
      <c r="O17" s="20" t="s">
        <v>58</v>
      </c>
      <c r="P17" s="17">
        <v>45303</v>
      </c>
      <c r="Q17" s="53">
        <v>45443</v>
      </c>
      <c r="R17" s="17">
        <v>45302</v>
      </c>
      <c r="S17" s="19" t="s">
        <v>59</v>
      </c>
      <c r="T17" s="54">
        <v>18694823</v>
      </c>
      <c r="U17" s="54">
        <f t="shared" si="4"/>
        <v>14198600</v>
      </c>
      <c r="V17" s="55">
        <f t="shared" si="3"/>
        <v>0.56834531936673172</v>
      </c>
      <c r="W17" s="8">
        <v>0</v>
      </c>
    </row>
    <row r="18" spans="1:23" ht="16.5" x14ac:dyDescent="0.25">
      <c r="A18" s="5">
        <v>2024</v>
      </c>
      <c r="B18" s="6" t="s">
        <v>48</v>
      </c>
      <c r="C18" s="36" t="s">
        <v>60</v>
      </c>
      <c r="D18" s="19" t="s">
        <v>61</v>
      </c>
      <c r="E18" s="45" t="s">
        <v>64</v>
      </c>
      <c r="F18" s="19" t="s">
        <v>67</v>
      </c>
      <c r="G18" s="21" t="s">
        <v>35</v>
      </c>
      <c r="H18" s="37" t="s">
        <v>106</v>
      </c>
      <c r="I18" s="7" t="s">
        <v>57</v>
      </c>
      <c r="J18" s="22">
        <v>36000000</v>
      </c>
      <c r="K18" s="9">
        <v>0</v>
      </c>
      <c r="L18" s="50">
        <v>36000000</v>
      </c>
      <c r="M18" s="20" t="s">
        <v>72</v>
      </c>
      <c r="N18" s="16" t="s">
        <v>43</v>
      </c>
      <c r="O18" s="20" t="s">
        <v>72</v>
      </c>
      <c r="P18" s="17">
        <v>45308</v>
      </c>
      <c r="Q18" s="53">
        <v>45443</v>
      </c>
      <c r="R18" s="17">
        <v>45307</v>
      </c>
      <c r="S18" s="19" t="s">
        <v>75</v>
      </c>
      <c r="T18" s="54">
        <v>19733333</v>
      </c>
      <c r="U18" s="54">
        <f t="shared" si="4"/>
        <v>16266667</v>
      </c>
      <c r="V18" s="55">
        <f t="shared" si="3"/>
        <v>0.54814813888888891</v>
      </c>
      <c r="W18" s="8">
        <v>0</v>
      </c>
    </row>
    <row r="19" spans="1:23" ht="16.5" customHeight="1" x14ac:dyDescent="0.25">
      <c r="A19" s="5">
        <v>2024</v>
      </c>
      <c r="B19" s="6" t="s">
        <v>95</v>
      </c>
      <c r="C19" s="7">
        <v>52409642</v>
      </c>
      <c r="D19" s="41" t="s">
        <v>98</v>
      </c>
      <c r="E19" s="32" t="s">
        <v>101</v>
      </c>
      <c r="F19" s="29" t="s">
        <v>104</v>
      </c>
      <c r="G19" s="32" t="s">
        <v>35</v>
      </c>
      <c r="H19" s="37" t="s">
        <v>106</v>
      </c>
      <c r="I19" s="7" t="s">
        <v>108</v>
      </c>
      <c r="J19" s="31">
        <v>49050000</v>
      </c>
      <c r="K19" s="9">
        <v>0</v>
      </c>
      <c r="L19" s="48">
        <v>49050000</v>
      </c>
      <c r="M19" s="26" t="s">
        <v>72</v>
      </c>
      <c r="N19" s="16" t="s">
        <v>43</v>
      </c>
      <c r="O19" s="26" t="s">
        <v>72</v>
      </c>
      <c r="P19" s="28">
        <v>45308</v>
      </c>
      <c r="Q19" s="10">
        <v>45412</v>
      </c>
      <c r="R19" s="28">
        <v>45308</v>
      </c>
      <c r="S19" s="29" t="s">
        <v>111</v>
      </c>
      <c r="T19" s="54">
        <v>26886667</v>
      </c>
      <c r="U19" s="54">
        <f t="shared" si="4"/>
        <v>22163333</v>
      </c>
      <c r="V19" s="55">
        <f t="shared" si="3"/>
        <v>0.54814815494393476</v>
      </c>
      <c r="W19" s="8">
        <v>0</v>
      </c>
    </row>
    <row r="20" spans="1:23" ht="18" customHeight="1" x14ac:dyDescent="0.25">
      <c r="A20" s="5">
        <v>2024</v>
      </c>
      <c r="B20" s="6" t="s">
        <v>96</v>
      </c>
      <c r="C20" s="7">
        <v>1000810098</v>
      </c>
      <c r="D20" s="41" t="s">
        <v>99</v>
      </c>
      <c r="E20" s="32" t="s">
        <v>102</v>
      </c>
      <c r="F20" s="29" t="s">
        <v>105</v>
      </c>
      <c r="G20" s="32" t="s">
        <v>35</v>
      </c>
      <c r="H20" s="37" t="s">
        <v>106</v>
      </c>
      <c r="I20" s="7" t="s">
        <v>107</v>
      </c>
      <c r="J20" s="31">
        <v>13576046</v>
      </c>
      <c r="K20" s="9">
        <v>0</v>
      </c>
      <c r="L20" s="48">
        <v>13576046</v>
      </c>
      <c r="M20" s="26" t="s">
        <v>109</v>
      </c>
      <c r="N20" s="16" t="s">
        <v>43</v>
      </c>
      <c r="O20" s="26" t="s">
        <v>109</v>
      </c>
      <c r="P20" s="28">
        <v>45331</v>
      </c>
      <c r="Q20" s="10">
        <v>45565</v>
      </c>
      <c r="R20" s="28">
        <v>45330</v>
      </c>
      <c r="S20" s="29" t="s">
        <v>112</v>
      </c>
      <c r="T20" s="54">
        <v>6247384</v>
      </c>
      <c r="U20" s="54">
        <f t="shared" si="4"/>
        <v>7328662</v>
      </c>
      <c r="V20" s="55">
        <f t="shared" si="3"/>
        <v>0.46017699115044247</v>
      </c>
      <c r="W20" s="8">
        <v>0</v>
      </c>
    </row>
    <row r="21" spans="1:23" ht="16.5" x14ac:dyDescent="0.3">
      <c r="A21" s="5">
        <v>2024</v>
      </c>
      <c r="B21" s="6" t="s">
        <v>51</v>
      </c>
      <c r="C21" s="36">
        <v>53016251</v>
      </c>
      <c r="D21" s="19" t="s">
        <v>62</v>
      </c>
      <c r="E21" s="44" t="s">
        <v>65</v>
      </c>
      <c r="F21" s="23" t="s">
        <v>68</v>
      </c>
      <c r="G21" s="21" t="s">
        <v>35</v>
      </c>
      <c r="H21" s="37" t="s">
        <v>106</v>
      </c>
      <c r="I21" s="7" t="s">
        <v>71</v>
      </c>
      <c r="J21" s="22">
        <v>20849006</v>
      </c>
      <c r="K21" s="9">
        <v>0</v>
      </c>
      <c r="L21" s="50">
        <v>20849006</v>
      </c>
      <c r="M21" s="20" t="s">
        <v>73</v>
      </c>
      <c r="N21" s="16" t="s">
        <v>43</v>
      </c>
      <c r="O21" s="20" t="s">
        <v>73</v>
      </c>
      <c r="P21" s="17">
        <v>45342</v>
      </c>
      <c r="Q21" s="53">
        <v>45443</v>
      </c>
      <c r="R21" s="17">
        <v>45338</v>
      </c>
      <c r="S21" s="19" t="s">
        <v>76</v>
      </c>
      <c r="T21" s="54">
        <v>8463457</v>
      </c>
      <c r="U21" s="54">
        <f t="shared" si="4"/>
        <v>12385549</v>
      </c>
      <c r="V21" s="55">
        <f t="shared" si="3"/>
        <v>0.40594055179417188</v>
      </c>
      <c r="W21" s="8">
        <v>0</v>
      </c>
    </row>
    <row r="22" spans="1:23" ht="16.5" x14ac:dyDescent="0.25">
      <c r="A22" s="5">
        <v>2024</v>
      </c>
      <c r="B22" s="6" t="s">
        <v>52</v>
      </c>
      <c r="C22" s="38">
        <v>1022358412</v>
      </c>
      <c r="D22" s="19" t="s">
        <v>63</v>
      </c>
      <c r="E22" s="45" t="s">
        <v>66</v>
      </c>
      <c r="F22" s="19" t="s">
        <v>69</v>
      </c>
      <c r="G22" s="21" t="s">
        <v>35</v>
      </c>
      <c r="H22" s="37" t="s">
        <v>106</v>
      </c>
      <c r="I22" s="7" t="s">
        <v>71</v>
      </c>
      <c r="J22" s="22">
        <v>8207182</v>
      </c>
      <c r="K22" s="9">
        <v>0</v>
      </c>
      <c r="L22" s="50">
        <v>8207182</v>
      </c>
      <c r="M22" s="20" t="s">
        <v>74</v>
      </c>
      <c r="N22" s="16" t="s">
        <v>43</v>
      </c>
      <c r="O22" s="20" t="s">
        <v>74</v>
      </c>
      <c r="P22" s="17">
        <v>45362</v>
      </c>
      <c r="Q22" s="53">
        <v>45443</v>
      </c>
      <c r="R22" s="17">
        <v>45352</v>
      </c>
      <c r="S22" s="19" t="s">
        <v>77</v>
      </c>
      <c r="T22" s="54">
        <v>2051796</v>
      </c>
      <c r="U22" s="54">
        <f t="shared" si="4"/>
        <v>6155386</v>
      </c>
      <c r="V22" s="55">
        <f t="shared" si="3"/>
        <v>0.2500000609222508</v>
      </c>
      <c r="W22" s="8">
        <v>0</v>
      </c>
    </row>
    <row r="23" spans="1:23" ht="16.5" x14ac:dyDescent="0.25">
      <c r="A23" s="5">
        <v>2024</v>
      </c>
      <c r="B23" s="6" t="s">
        <v>23</v>
      </c>
      <c r="C23" s="7">
        <v>1026286414</v>
      </c>
      <c r="D23" s="37" t="s">
        <v>26</v>
      </c>
      <c r="E23" s="44" t="s">
        <v>29</v>
      </c>
      <c r="F23" s="37" t="s">
        <v>32</v>
      </c>
      <c r="G23" s="44" t="s">
        <v>35</v>
      </c>
      <c r="H23" s="37" t="s">
        <v>106</v>
      </c>
      <c r="I23" s="7" t="s">
        <v>39</v>
      </c>
      <c r="J23" s="49">
        <v>11780000</v>
      </c>
      <c r="K23" s="9">
        <v>0</v>
      </c>
      <c r="L23" s="9">
        <v>11780000</v>
      </c>
      <c r="M23" s="51" t="s">
        <v>40</v>
      </c>
      <c r="N23" s="16" t="s">
        <v>43</v>
      </c>
      <c r="O23" s="51" t="s">
        <v>40</v>
      </c>
      <c r="P23" s="17">
        <v>45387</v>
      </c>
      <c r="Q23" s="53">
        <v>45443</v>
      </c>
      <c r="R23" s="17">
        <v>45386</v>
      </c>
      <c r="S23" s="37" t="s">
        <v>44</v>
      </c>
      <c r="T23" s="54">
        <v>0</v>
      </c>
      <c r="U23" s="54">
        <f t="shared" si="4"/>
        <v>11780000</v>
      </c>
      <c r="V23" s="55">
        <f t="shared" si="3"/>
        <v>0</v>
      </c>
      <c r="W23" s="8">
        <v>0</v>
      </c>
    </row>
    <row r="24" spans="1:23" ht="16.5" x14ac:dyDescent="0.25">
      <c r="A24" s="5">
        <v>2024</v>
      </c>
      <c r="B24" s="6" t="s">
        <v>25</v>
      </c>
      <c r="C24" s="7">
        <v>900744149</v>
      </c>
      <c r="D24" s="37" t="s">
        <v>28</v>
      </c>
      <c r="E24" s="44" t="s">
        <v>31</v>
      </c>
      <c r="F24" s="37" t="s">
        <v>34</v>
      </c>
      <c r="G24" s="44" t="s">
        <v>37</v>
      </c>
      <c r="H24" s="37" t="s">
        <v>106</v>
      </c>
      <c r="I24" s="7" t="s">
        <v>39</v>
      </c>
      <c r="J24" s="49">
        <v>3684166</v>
      </c>
      <c r="K24" s="9">
        <v>0</v>
      </c>
      <c r="L24" s="9">
        <v>3684166</v>
      </c>
      <c r="M24" s="51" t="s">
        <v>42</v>
      </c>
      <c r="N24" s="16" t="s">
        <v>43</v>
      </c>
      <c r="O24" s="51" t="s">
        <v>42</v>
      </c>
      <c r="P24" s="35"/>
      <c r="Q24" s="53">
        <v>45657</v>
      </c>
      <c r="R24" s="17">
        <v>45401</v>
      </c>
      <c r="S24" s="37" t="s">
        <v>46</v>
      </c>
      <c r="T24" s="54">
        <v>0</v>
      </c>
      <c r="U24" s="54">
        <f t="shared" si="4"/>
        <v>3684166</v>
      </c>
      <c r="V24" s="55">
        <f t="shared" si="3"/>
        <v>0</v>
      </c>
      <c r="W24" s="8">
        <v>0</v>
      </c>
    </row>
    <row r="25" spans="1:23" ht="16.5" x14ac:dyDescent="0.25">
      <c r="A25" s="5">
        <v>2024</v>
      </c>
      <c r="B25" s="58" t="s">
        <v>175</v>
      </c>
      <c r="C25" s="7">
        <v>1110537346</v>
      </c>
      <c r="D25" s="37" t="s">
        <v>176</v>
      </c>
      <c r="E25" s="44" t="s">
        <v>177</v>
      </c>
      <c r="F25" s="37" t="s">
        <v>178</v>
      </c>
      <c r="G25" s="44" t="s">
        <v>35</v>
      </c>
      <c r="H25" s="37" t="s">
        <v>179</v>
      </c>
      <c r="I25" s="7" t="s">
        <v>57</v>
      </c>
      <c r="J25" s="49">
        <v>27666792</v>
      </c>
      <c r="K25" s="9">
        <v>0</v>
      </c>
      <c r="L25" s="9">
        <v>27666792</v>
      </c>
      <c r="M25" s="51" t="s">
        <v>184</v>
      </c>
      <c r="N25" s="16" t="s">
        <v>43</v>
      </c>
      <c r="O25" s="51" t="s">
        <v>184</v>
      </c>
      <c r="P25" s="17">
        <v>45321</v>
      </c>
      <c r="Q25" s="53">
        <v>45443</v>
      </c>
      <c r="R25" s="17">
        <v>45316</v>
      </c>
      <c r="S25" s="37" t="s">
        <v>180</v>
      </c>
      <c r="T25" s="59">
        <v>13501394</v>
      </c>
      <c r="U25" s="54">
        <f t="shared" si="4"/>
        <v>14165398</v>
      </c>
      <c r="V25" s="55">
        <f t="shared" si="3"/>
        <v>0.48799998207237039</v>
      </c>
      <c r="W25" s="8">
        <v>0</v>
      </c>
    </row>
  </sheetData>
  <conditionalFormatting sqref="B1">
    <cfRule type="duplicateValues" dxfId="0" priority="1"/>
  </conditionalFormatting>
  <dataValidations count="4">
    <dataValidation type="textLength" allowBlank="1" showInputMessage="1" showErrorMessage="1" errorTitle="Entrada no válida" error="Escriba un texto " promptTitle="Cualquier contenido" sqref="B7:B8">
      <formula1>0</formula1>
      <formula2>4000</formula2>
    </dataValidation>
    <dataValidation type="whole" allowBlank="1" showInputMessage="1" showErrorMessage="1" errorTitle="Entrada no válida" error="Por favor escriba un número entero" promptTitle="Escriba un número entero en esta casilla" sqref="A5:A10 A14:A25">
      <formula1>-9999</formula1>
      <formula2>9999</formula2>
    </dataValidation>
    <dataValidation type="textLength" allowBlank="1" showInputMessage="1" showErrorMessage="1" errorTitle="Entrada no válida" error="Escriba un texto  Maximo 30 Caracteres" promptTitle="Cualquier contenido Maximo 30 Caracteres" sqref="B5:B6 B9:B10 B14:B18 B20:B25">
      <formula1>0</formula1>
      <formula2>30</formula2>
    </dataValidation>
    <dataValidation type="whole" allowBlank="1" showInputMessage="1" showErrorMessage="1" errorTitle="Entrada no válida" error="Por favor escriba un número entero" promptTitle="Escriba un número entero en esta casilla" sqref="C25">
      <formula1>-999999999999</formula1>
      <formula2>999999999999</formula2>
    </dataValidation>
  </dataValidations>
  <hyperlinks>
    <hyperlink ref="E13" r:id="rId1"/>
    <hyperlink ref="E6" r:id="rId2"/>
    <hyperlink ref="E4" r:id="rId3"/>
    <hyperlink ref="E5" r:id="rId4"/>
    <hyperlink ref="E2" r:id="rId5"/>
    <hyperlink ref="E3" r:id="rId6"/>
    <hyperlink ref="E25" r:id="rId7"/>
    <hyperlink ref="E8" r:id="rId8"/>
    <hyperlink ref="E7" r:id="rId9"/>
  </hyperlinks>
  <pageMargins left="0.7" right="0.7" top="0.75" bottom="0.75" header="0.3" footer="0.3"/>
  <pageSetup paperSize="9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Isabela Motta Ortiz</dc:creator>
  <cp:lastModifiedBy>Marcela Lucia Diaz Turizo</cp:lastModifiedBy>
  <dcterms:created xsi:type="dcterms:W3CDTF">2024-03-04T21:21:30Z</dcterms:created>
  <dcterms:modified xsi:type="dcterms:W3CDTF">2024-05-30T15:27:08Z</dcterms:modified>
</cp:coreProperties>
</file>