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SANDRA\PUBLICACIONES ESFA\2022\SEP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Hoja1!$A$8:$D$88</definedName>
    <definedName name="_xlnm.Print_Area" localSheetId="0">Hoja1!$A$1:$C$104</definedName>
    <definedName name="_xlnm.Print_Titles" localSheetId="0">Hoja1!$1:$8</definedName>
  </definedNames>
  <calcPr calcId="162913"/>
</workbook>
</file>

<file path=xl/calcChain.xml><?xml version="1.0" encoding="utf-8"?>
<calcChain xmlns="http://schemas.openxmlformats.org/spreadsheetml/2006/main">
  <c r="B25" i="1" l="1"/>
  <c r="B9" i="1" s="1"/>
  <c r="B69" i="1"/>
  <c r="B64" i="1" l="1"/>
  <c r="B65" i="1"/>
</calcChain>
</file>

<file path=xl/sharedStrings.xml><?xml version="1.0" encoding="utf-8"?>
<sst xmlns="http://schemas.openxmlformats.org/spreadsheetml/2006/main" count="93" uniqueCount="89">
  <si>
    <t xml:space="preserve">DESCRIPCION                                                                     </t>
  </si>
  <si>
    <t xml:space="preserve">ACTIVO                                                                          </t>
  </si>
  <si>
    <t xml:space="preserve">         11 EFECTIVO Y EQUIVALENTES DE EFECTIVO                                 </t>
  </si>
  <si>
    <t xml:space="preserve">             1105 CAJA                                                          </t>
  </si>
  <si>
    <t xml:space="preserve">             1110  BANCOS Y CORPORACIONES                                       </t>
  </si>
  <si>
    <t xml:space="preserve">         12 INVERSIONES                                                         </t>
  </si>
  <si>
    <t xml:space="preserve">             1224 INVERSIONES DE ADMINISTRACIÓN DE LIQUIDEZ AL COSTO            </t>
  </si>
  <si>
    <t xml:space="preserve">         13 CUENTAS POR COBRAR                                                  </t>
  </si>
  <si>
    <t xml:space="preserve">             1311 INGRESOS NO TRIBUTARIOS                                       </t>
  </si>
  <si>
    <t xml:space="preserve">             1316 VENTA DE BIENES                                               </t>
  </si>
  <si>
    <t xml:space="preserve">             1384 OTRAS CUENTAS POR COBRAR                                      </t>
  </si>
  <si>
    <t xml:space="preserve">         15 INVENTARIOS                                                         </t>
  </si>
  <si>
    <t xml:space="preserve">             1505 BIENES PRODUCIDOS                                             </t>
  </si>
  <si>
    <t xml:space="preserve">             1510 MERCANCIAS EN EXISTENCIA                                      </t>
  </si>
  <si>
    <t xml:space="preserve">             1530 EN PODER DE TERCEROS                                          </t>
  </si>
  <si>
    <t xml:space="preserve">         16 PROPIEDAD PLANTA Y EQUIPO                                           </t>
  </si>
  <si>
    <t xml:space="preserve">             1605 TERRENOS                                                      </t>
  </si>
  <si>
    <t xml:space="preserve">             1637 PROPIEDAD PLANTA EQU NO EXPLITADO                             </t>
  </si>
  <si>
    <t xml:space="preserve">             1640 EDIFICACIONES                                                 </t>
  </si>
  <si>
    <t xml:space="preserve">             1655 MAQUINARIA Y EQUIPO                                           </t>
  </si>
  <si>
    <t xml:space="preserve">             1665 MUEBLES ENSERES Y EQUIPOS DE OFICINA                          </t>
  </si>
  <si>
    <t xml:space="preserve">             1670 EQUIPOS DE COMUNICACION Y COMPUTACION                         </t>
  </si>
  <si>
    <t xml:space="preserve">             1675 EQUIPO DE TRANSPORTE TRACCION Y ELEVACION                     </t>
  </si>
  <si>
    <t xml:space="preserve">             1680 EQUIPOS DE COMEDOR COCINA  DESPENSA Y HOTELERIA               </t>
  </si>
  <si>
    <t xml:space="preserve">             1685 DEPRECIACION ACUMULADA CR                                     </t>
  </si>
  <si>
    <t xml:space="preserve">         17 BIENES DE BENEF  Y USO PUBLICO E HISTORICOS Y CULT                  </t>
  </si>
  <si>
    <t xml:space="preserve">             1705 BIENES DE USO PÚBLICO EN CONSTRUCCIÓN                         </t>
  </si>
  <si>
    <t xml:space="preserve">             1715 BIENES HISTORICOS Y CULTURALES                                </t>
  </si>
  <si>
    <t xml:space="preserve">             1721 ARTE Y CULTURA                                                </t>
  </si>
  <si>
    <t xml:space="preserve">             1785 DEPRECIACIÒN ACUMULADA BIENES DE USO PÙBLICO                  </t>
  </si>
  <si>
    <t xml:space="preserve">             1786 BIENES HISTÒRICOS Y CULTURALES                                </t>
  </si>
  <si>
    <t xml:space="preserve">         19 OTROS ACTIVOS                                                       </t>
  </si>
  <si>
    <t xml:space="preserve">             1902 PLAN DE ACTIVOS BENEFICIOS EMPLEADOS A LARGO PLAZO            </t>
  </si>
  <si>
    <t xml:space="preserve">             1905 GASTOS PAGADOS POR ANTICIPADO                                 </t>
  </si>
  <si>
    <t xml:space="preserve">             1908 RECURSOS ENTREGADOS EN ADMINISTRACION                         </t>
  </si>
  <si>
    <t xml:space="preserve">             1909 DEPÓSITOS ENTREGADOS EN GARANTÍA                              </t>
  </si>
  <si>
    <t xml:space="preserve">             1970 INTANGIBLES                                                   </t>
  </si>
  <si>
    <t xml:space="preserve">             1975 AMORTIZACION ACUMULADA INTANGIBLES ( CR )                     </t>
  </si>
  <si>
    <t xml:space="preserve">PASIVO                                                                          </t>
  </si>
  <si>
    <t xml:space="preserve">         24 CUENTAS POR PAGAR                                                   </t>
  </si>
  <si>
    <t xml:space="preserve">             2401 BIENES Y SERVICIOS                                            </t>
  </si>
  <si>
    <t xml:space="preserve">             2407 RECURSOS EN FAVOR DE TERCEROS                                 </t>
  </si>
  <si>
    <t xml:space="preserve">             2424 DESCUENTOS DE NOMINA                                          </t>
  </si>
  <si>
    <t xml:space="preserve">             2436 RETENCIONES EN LA FUENTE E IMPUESTO DE TIMBRE                 </t>
  </si>
  <si>
    <t xml:space="preserve">             2490 OTRAS CUENTAS POR PAGAR                                       </t>
  </si>
  <si>
    <t xml:space="preserve">         25 BENEFICIOS A EMPLEADOS                                              </t>
  </si>
  <si>
    <t xml:space="preserve">             2511 BENEFICIOS A EMPLEADOS A CORTO PLAZO                          </t>
  </si>
  <si>
    <t xml:space="preserve">             2512 BENEFICIO A LOS EMPLEADOS A LARGO PLAZO                       </t>
  </si>
  <si>
    <t xml:space="preserve">         29 RECURSOS RECIBIDOS EN ADMINISTRACION                                </t>
  </si>
  <si>
    <t xml:space="preserve">             2902 RECURSOS RECIBIDOS EN ADMINISTRACION                          </t>
  </si>
  <si>
    <t xml:space="preserve">             2903 DEPOSITOS RECIBIDOS EN GARANTIA                               </t>
  </si>
  <si>
    <t xml:space="preserve">PATRIMONIO                                                                      </t>
  </si>
  <si>
    <t xml:space="preserve">         31 PATRIMONIO DE LAS ENTIDADES DE GOBIERNO                             </t>
  </si>
  <si>
    <t xml:space="preserve">             3105 CAPITAL FISCAL                                                </t>
  </si>
  <si>
    <t xml:space="preserve">             3109 RESULTADOS DE EJERCICIOS ANTERIORES                           </t>
  </si>
  <si>
    <t xml:space="preserve">             3110 RESULTADO DEL EJERCICIO                                       </t>
  </si>
  <si>
    <t xml:space="preserve">  TOTAL PASIVO Y PATRIMONIO                                                     </t>
  </si>
  <si>
    <t xml:space="preserve">         81 ACTIVOS CONTINGENTES                                                </t>
  </si>
  <si>
    <t xml:space="preserve">             8120 LITIGIOS Y MECANISMOS ALTERNAT SOLUC CONFLIC                  </t>
  </si>
  <si>
    <t xml:space="preserve">         83 DEUDORAS DE CONTROL                                                 </t>
  </si>
  <si>
    <t xml:space="preserve">             8306 BIENES ENTREGADOS EN CUSTODIA                                 </t>
  </si>
  <si>
    <t xml:space="preserve">         89 DEUDORAS POR CONTRA (CR)                                            </t>
  </si>
  <si>
    <t xml:space="preserve">             8905 DERECHOS CONTINGENTES POR CONTRA (CR)                         </t>
  </si>
  <si>
    <t xml:space="preserve">             8915 DEUDORAS DE CONTROL POR CONTRA                                </t>
  </si>
  <si>
    <t xml:space="preserve">         91 PASIVOS CONTINGENTES                                                </t>
  </si>
  <si>
    <t xml:space="preserve">             9120 LITIGIOS Y MECANIMOS ALTERN DE SOL CONFLICTOS                 </t>
  </si>
  <si>
    <t xml:space="preserve">         99 ACREEDORES POR CONTRA (DB)                                          </t>
  </si>
  <si>
    <t xml:space="preserve">             9905 PASIVOS CONTINGENTES POR CONTRA (DB)                          </t>
  </si>
  <si>
    <t xml:space="preserve">             1385 CUENTAS POR COBRAR DE DIFICIL RECAUDO                         </t>
  </si>
  <si>
    <t xml:space="preserve">             1906 AVANCES Y ANTICIPOS ENTREGADOS                                </t>
  </si>
  <si>
    <t xml:space="preserve">                     </t>
  </si>
  <si>
    <t xml:space="preserve"> INSTITUTO DISTRITAL DE PATRIMONIO CULTURAL</t>
  </si>
  <si>
    <t>ESTADO DE SITUACION FINANCIERA COMPARATIVO</t>
  </si>
  <si>
    <t xml:space="preserve">NIT   860.506.170  -7      </t>
  </si>
  <si>
    <t>(CIFRAS EN PESOS)</t>
  </si>
  <si>
    <t>Subdirector Gestión Corporativa</t>
  </si>
  <si>
    <t>SANDRA MIREYA ROMERO TAMAYO</t>
  </si>
  <si>
    <t xml:space="preserve">Profesional Especializada SGC-Contadora                                                                    </t>
  </si>
  <si>
    <t xml:space="preserve"> TP 91977-T </t>
  </si>
  <si>
    <t xml:space="preserve">                                                           PATRICK MORALES THOMAS                                                  </t>
  </si>
  <si>
    <t xml:space="preserve">           Representante Legal                                              </t>
  </si>
  <si>
    <t xml:space="preserve">  JUAN FERNANDO ACOSTA MIRKOW                                    </t>
  </si>
  <si>
    <t>BOGOTA DISTRITO CAPITAL</t>
  </si>
  <si>
    <t>SEPTIEMBRE  30 DE 2022-  SEPTIEMBRE DE 2021</t>
  </si>
  <si>
    <t xml:space="preserve">             1386 DETERIORO ACUMULADO CUENTAS POR COBRAR (CR)                   </t>
  </si>
  <si>
    <t xml:space="preserve">             2445 IMPUESTO AL VALOR AGREGADO  IVA                              </t>
  </si>
  <si>
    <t xml:space="preserve">    CUENTAS DE ORDEN                                                            </t>
  </si>
  <si>
    <t xml:space="preserve">                   </t>
  </si>
  <si>
    <t xml:space="preserve">             1615 CONSTRUCCIONES EN CURSO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</si>
</sst>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mmm\-yyyy"/>
    <numFmt numFmtId="167" formatCode="_-* #,##0_-;\-* #,##0_-;_-* &quot;-&quot;??_-;_-@_-"/>
    <numFmt numFmtId="168" formatCode="##,##0_);[Red]\(##,##0\)"/>
    <numFmt numFmtId="169" formatCode="##,##0.00_);[Red]\(##,##0.00\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   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   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5" fillId="0" borderId="0"/>
  </cellStyleXfs>
  <cellXfs count="37">
    <xf numFmtId="0" fontId="0" fillId="0" borderId="0" xfId="0"/>
    <xf numFmtId="166" fontId="18" fillId="33" borderId="0" xfId="42" applyNumberFormat="1" applyFont="1" applyFill="1" applyAlignment="1">
      <alignment horizontal="center"/>
    </xf>
    <xf numFmtId="0" fontId="20" fillId="0" borderId="0" xfId="0" applyNumberFormat="1" applyFont="1" applyAlignment="1">
      <alignment wrapText="1"/>
    </xf>
    <xf numFmtId="165" fontId="19" fillId="0" borderId="0" xfId="42" applyNumberFormat="1" applyFont="1"/>
    <xf numFmtId="0" fontId="21" fillId="33" borderId="0" xfId="0" applyNumberFormat="1" applyFont="1" applyFill="1" applyAlignment="1">
      <alignment wrapText="1"/>
    </xf>
    <xf numFmtId="0" fontId="20" fillId="0" borderId="0" xfId="0" applyFont="1"/>
    <xf numFmtId="0" fontId="22" fillId="0" borderId="0" xfId="0" applyNumberFormat="1" applyFont="1" applyFill="1" applyAlignment="1">
      <alignment horizontal="center" wrapText="1"/>
    </xf>
    <xf numFmtId="0" fontId="22" fillId="0" borderId="0" xfId="0" applyNumberFormat="1" applyFont="1" applyFill="1" applyAlignment="1">
      <alignment horizontal="center"/>
    </xf>
    <xf numFmtId="0" fontId="20" fillId="0" borderId="0" xfId="0" applyFont="1" applyFill="1"/>
    <xf numFmtId="165" fontId="20" fillId="0" borderId="0" xfId="42" applyNumberFormat="1" applyFont="1" applyAlignment="1">
      <alignment horizontal="right"/>
    </xf>
    <xf numFmtId="165" fontId="20" fillId="0" borderId="0" xfId="42" applyNumberFormat="1" applyFont="1"/>
    <xf numFmtId="0" fontId="23" fillId="0" borderId="0" xfId="0" applyNumberFormat="1" applyFont="1"/>
    <xf numFmtId="168" fontId="23" fillId="0" borderId="0" xfId="42" applyNumberFormat="1" applyFont="1"/>
    <xf numFmtId="168" fontId="23" fillId="0" borderId="0" xfId="0" applyNumberFormat="1" applyFont="1"/>
    <xf numFmtId="0" fontId="24" fillId="0" borderId="0" xfId="0" applyNumberFormat="1" applyFont="1"/>
    <xf numFmtId="168" fontId="24" fillId="0" borderId="0" xfId="42" applyNumberFormat="1" applyFont="1"/>
    <xf numFmtId="168" fontId="24" fillId="0" borderId="0" xfId="0" applyNumberFormat="1" applyFont="1"/>
    <xf numFmtId="0" fontId="22" fillId="0" borderId="0" xfId="0" applyFont="1"/>
    <xf numFmtId="165" fontId="22" fillId="0" borderId="0" xfId="0" applyNumberFormat="1" applyFont="1"/>
    <xf numFmtId="165" fontId="24" fillId="0" borderId="0" xfId="42" applyNumberFormat="1" applyFont="1" applyAlignment="1">
      <alignment horizontal="center"/>
    </xf>
    <xf numFmtId="165" fontId="24" fillId="0" borderId="0" xfId="42" applyNumberFormat="1" applyFont="1"/>
    <xf numFmtId="167" fontId="23" fillId="0" borderId="0" xfId="42" applyNumberFormat="1" applyFont="1"/>
    <xf numFmtId="0" fontId="23" fillId="0" borderId="0" xfId="0" applyFont="1"/>
    <xf numFmtId="0" fontId="23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wrapText="1"/>
    </xf>
    <xf numFmtId="165" fontId="23" fillId="0" borderId="0" xfId="42" applyNumberFormat="1" applyFont="1"/>
    <xf numFmtId="168" fontId="20" fillId="0" borderId="0" xfId="0" applyNumberFormat="1" applyFont="1"/>
    <xf numFmtId="168" fontId="22" fillId="0" borderId="0" xfId="0" applyNumberFormat="1" applyFont="1"/>
    <xf numFmtId="4" fontId="20" fillId="0" borderId="0" xfId="0" applyNumberFormat="1" applyFont="1"/>
    <xf numFmtId="169" fontId="25" fillId="0" borderId="0" xfId="43" applyNumberFormat="1"/>
    <xf numFmtId="0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2" fillId="33" borderId="0" xfId="0" applyNumberFormat="1" applyFont="1" applyFill="1" applyAlignment="1">
      <alignment horizontal="center"/>
    </xf>
    <xf numFmtId="168" fontId="23" fillId="0" borderId="0" xfId="0" applyNumberFormat="1" applyFont="1" applyFill="1"/>
    <xf numFmtId="168" fontId="23" fillId="0" borderId="0" xfId="42" applyNumberFormat="1" applyFont="1" applyFill="1"/>
    <xf numFmtId="0" fontId="23" fillId="0" borderId="0" xfId="0" applyNumberFormat="1" applyFont="1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6</xdr:row>
      <xdr:rowOff>19050</xdr:rowOff>
    </xdr:to>
    <xdr:pic>
      <xdr:nvPicPr>
        <xdr:cNvPr id="2" name="image1.jpg" descr="Descripción: IDPCBY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343025" cy="8191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B24" sqref="B24"/>
    </sheetView>
  </sheetViews>
  <sheetFormatPr baseColWidth="10" defaultRowHeight="10.5"/>
  <cols>
    <col min="1" max="1" width="72.85546875" style="2" customWidth="1"/>
    <col min="2" max="2" width="19.7109375" style="9" customWidth="1"/>
    <col min="3" max="3" width="22" style="5" customWidth="1"/>
    <col min="4" max="4" width="18.5703125" style="5" bestFit="1" customWidth="1"/>
    <col min="5" max="5" width="15.140625" style="5" bestFit="1" customWidth="1"/>
    <col min="6" max="16384" width="11.42578125" style="5"/>
  </cols>
  <sheetData>
    <row r="1" spans="1:4">
      <c r="A1" s="33" t="s">
        <v>82</v>
      </c>
      <c r="B1" s="33"/>
      <c r="C1" s="33"/>
    </row>
    <row r="2" spans="1:4">
      <c r="A2" s="33" t="s">
        <v>71</v>
      </c>
      <c r="B2" s="33"/>
      <c r="C2" s="33"/>
    </row>
    <row r="3" spans="1:4">
      <c r="A3" s="33" t="s">
        <v>72</v>
      </c>
      <c r="B3" s="33"/>
      <c r="C3" s="33"/>
    </row>
    <row r="4" spans="1:4">
      <c r="A4" s="33" t="s">
        <v>83</v>
      </c>
      <c r="B4" s="33"/>
      <c r="C4" s="33"/>
    </row>
    <row r="5" spans="1:4">
      <c r="A5" s="33" t="s">
        <v>73</v>
      </c>
      <c r="B5" s="33"/>
      <c r="C5" s="33"/>
    </row>
    <row r="6" spans="1:4">
      <c r="A6" s="33" t="s">
        <v>74</v>
      </c>
      <c r="B6" s="33"/>
      <c r="C6" s="33"/>
    </row>
    <row r="7" spans="1:4" s="8" customFormat="1" ht="17.25" customHeight="1">
      <c r="A7" s="6"/>
      <c r="B7" s="7"/>
      <c r="C7" s="7"/>
    </row>
    <row r="8" spans="1:4" ht="12">
      <c r="A8" s="4" t="s">
        <v>0</v>
      </c>
      <c r="B8" s="1">
        <v>44805</v>
      </c>
      <c r="C8" s="1">
        <v>44440</v>
      </c>
    </row>
    <row r="9" spans="1:4" s="17" customFormat="1" ht="12.75">
      <c r="A9" s="14" t="s">
        <v>1</v>
      </c>
      <c r="B9" s="15">
        <f>+B10+B13+B15+B21+B25+B36+B42</f>
        <v>100202149788.27</v>
      </c>
      <c r="C9" s="16">
        <v>92841510825.490005</v>
      </c>
      <c r="D9" s="27"/>
    </row>
    <row r="10" spans="1:4" s="17" customFormat="1" ht="12.75">
      <c r="A10" s="14" t="s">
        <v>2</v>
      </c>
      <c r="B10" s="15">
        <v>2141170734.0999999</v>
      </c>
      <c r="C10" s="16">
        <v>536974927</v>
      </c>
    </row>
    <row r="11" spans="1:4" ht="12.75">
      <c r="A11" s="11" t="s">
        <v>3</v>
      </c>
      <c r="B11" s="12">
        <v>565500</v>
      </c>
      <c r="C11" s="13"/>
    </row>
    <row r="12" spans="1:4" ht="12.75">
      <c r="A12" s="11" t="s">
        <v>4</v>
      </c>
      <c r="B12" s="12">
        <v>2140605234.0999999</v>
      </c>
      <c r="C12" s="13">
        <v>536974927</v>
      </c>
      <c r="D12" s="26"/>
    </row>
    <row r="13" spans="1:4" s="17" customFormat="1" ht="12.75">
      <c r="A13" s="14" t="s">
        <v>5</v>
      </c>
      <c r="B13" s="15">
        <v>485642517</v>
      </c>
      <c r="C13" s="16">
        <v>485642517</v>
      </c>
    </row>
    <row r="14" spans="1:4" ht="12.75">
      <c r="A14" s="11" t="s">
        <v>6</v>
      </c>
      <c r="B14" s="12">
        <v>485642517</v>
      </c>
      <c r="C14" s="13">
        <v>485642517</v>
      </c>
    </row>
    <row r="15" spans="1:4" s="17" customFormat="1" ht="12.75">
      <c r="A15" s="14" t="s">
        <v>7</v>
      </c>
      <c r="B15" s="15">
        <v>16997107.030000001</v>
      </c>
      <c r="C15" s="16">
        <v>263398887.63999999</v>
      </c>
    </row>
    <row r="16" spans="1:4" ht="12.75">
      <c r="A16" s="11" t="s">
        <v>8</v>
      </c>
      <c r="B16" s="12">
        <v>8227601.5300000003</v>
      </c>
      <c r="C16" s="13">
        <v>26530017</v>
      </c>
    </row>
    <row r="17" spans="1:3" ht="12.75">
      <c r="A17" s="11" t="s">
        <v>9</v>
      </c>
      <c r="B17" s="12">
        <v>0.47</v>
      </c>
      <c r="C17" s="13">
        <v>5782500</v>
      </c>
    </row>
    <row r="18" spans="1:3" ht="12.75">
      <c r="A18" s="11" t="s">
        <v>10</v>
      </c>
      <c r="B18" s="12">
        <v>8769505.0299999993</v>
      </c>
      <c r="C18" s="13">
        <v>206485171.63999999</v>
      </c>
    </row>
    <row r="19" spans="1:3" ht="12.75">
      <c r="A19" s="11" t="s">
        <v>68</v>
      </c>
      <c r="B19" s="12">
        <v>0</v>
      </c>
      <c r="C19" s="13">
        <v>721246482</v>
      </c>
    </row>
    <row r="20" spans="1:3" ht="12.75">
      <c r="A20" s="11" t="s">
        <v>84</v>
      </c>
      <c r="B20" s="12">
        <v>0</v>
      </c>
      <c r="C20" s="13">
        <v>-696645283</v>
      </c>
    </row>
    <row r="21" spans="1:3" s="17" customFormat="1" ht="12.75">
      <c r="A21" s="14" t="s">
        <v>11</v>
      </c>
      <c r="B21" s="15">
        <v>306722257.60000002</v>
      </c>
      <c r="C21" s="16">
        <v>303340428.31</v>
      </c>
    </row>
    <row r="22" spans="1:3" ht="12.75">
      <c r="A22" s="11" t="s">
        <v>12</v>
      </c>
      <c r="B22" s="12">
        <v>186725798.38</v>
      </c>
      <c r="C22" s="13">
        <v>183869520.55000001</v>
      </c>
    </row>
    <row r="23" spans="1:3" ht="12.75">
      <c r="A23" s="11" t="s">
        <v>13</v>
      </c>
      <c r="B23" s="12">
        <v>3138139.44</v>
      </c>
      <c r="C23" s="13">
        <v>5049858.4400000004</v>
      </c>
    </row>
    <row r="24" spans="1:3" ht="12.75">
      <c r="A24" s="11" t="s">
        <v>14</v>
      </c>
      <c r="B24" s="12">
        <v>116858319.78</v>
      </c>
      <c r="C24" s="13">
        <v>114421049.31999999</v>
      </c>
    </row>
    <row r="25" spans="1:3" s="17" customFormat="1" ht="12.75">
      <c r="A25" s="14" t="s">
        <v>15</v>
      </c>
      <c r="B25" s="16">
        <f>SUM(B26:B35)</f>
        <v>38311806911.080002</v>
      </c>
      <c r="C25" s="16">
        <v>39100636798.080002</v>
      </c>
    </row>
    <row r="26" spans="1:3" ht="12.75">
      <c r="A26" s="11" t="s">
        <v>16</v>
      </c>
      <c r="B26" s="12">
        <v>16863320000</v>
      </c>
      <c r="C26" s="13">
        <v>16863320000</v>
      </c>
    </row>
    <row r="27" spans="1:3" s="8" customFormat="1" ht="12.75">
      <c r="A27" s="36" t="s">
        <v>88</v>
      </c>
      <c r="B27" s="35">
        <v>0</v>
      </c>
      <c r="C27" s="34">
        <v>277233478</v>
      </c>
    </row>
    <row r="28" spans="1:3" s="8" customFormat="1" ht="12.75">
      <c r="A28" s="36" t="s">
        <v>17</v>
      </c>
      <c r="B28" s="35">
        <v>8209885</v>
      </c>
      <c r="C28" s="34">
        <v>8209885</v>
      </c>
    </row>
    <row r="29" spans="1:3" ht="12.75">
      <c r="A29" s="11" t="s">
        <v>18</v>
      </c>
      <c r="B29" s="12">
        <v>24629758320.41</v>
      </c>
      <c r="C29" s="13">
        <v>24309726187.41</v>
      </c>
    </row>
    <row r="30" spans="1:3" ht="12.75">
      <c r="A30" s="11" t="s">
        <v>19</v>
      </c>
      <c r="B30" s="12">
        <v>182354381</v>
      </c>
      <c r="C30" s="13">
        <v>165669111</v>
      </c>
    </row>
    <row r="31" spans="1:3" ht="12.75">
      <c r="A31" s="11" t="s">
        <v>20</v>
      </c>
      <c r="B31" s="12">
        <v>823446646</v>
      </c>
      <c r="C31" s="13">
        <v>813304051</v>
      </c>
    </row>
    <row r="32" spans="1:3" ht="12.75">
      <c r="A32" s="11" t="s">
        <v>21</v>
      </c>
      <c r="B32" s="12">
        <v>1521588994</v>
      </c>
      <c r="C32" s="13">
        <v>1486732945</v>
      </c>
    </row>
    <row r="33" spans="1:5" ht="17.25" customHeight="1">
      <c r="A33" s="11" t="s">
        <v>22</v>
      </c>
      <c r="B33" s="12">
        <v>118211093</v>
      </c>
      <c r="C33" s="13">
        <v>118211093</v>
      </c>
    </row>
    <row r="34" spans="1:5" ht="15" customHeight="1">
      <c r="A34" s="11" t="s">
        <v>23</v>
      </c>
      <c r="B34" s="12">
        <v>23597308</v>
      </c>
      <c r="C34" s="13">
        <v>23597308</v>
      </c>
    </row>
    <row r="35" spans="1:5" ht="12.75">
      <c r="A35" s="11" t="s">
        <v>24</v>
      </c>
      <c r="B35" s="13">
        <v>-5858679716.3299999</v>
      </c>
      <c r="C35" s="13">
        <v>-4965367260.3299999</v>
      </c>
      <c r="D35" s="28"/>
      <c r="E35" s="26"/>
    </row>
    <row r="36" spans="1:5" s="17" customFormat="1" ht="12.75">
      <c r="A36" s="14" t="s">
        <v>25</v>
      </c>
      <c r="B36" s="16">
        <v>57428579862</v>
      </c>
      <c r="C36" s="16">
        <v>50962923567</v>
      </c>
    </row>
    <row r="37" spans="1:5" ht="12.75">
      <c r="A37" s="11" t="s">
        <v>26</v>
      </c>
      <c r="B37" s="13">
        <v>6511487608</v>
      </c>
      <c r="C37" s="13">
        <v>0</v>
      </c>
    </row>
    <row r="38" spans="1:5" ht="12.75">
      <c r="A38" s="11" t="s">
        <v>27</v>
      </c>
      <c r="B38" s="13">
        <v>21091287525</v>
      </c>
      <c r="C38" s="13">
        <v>20904996047</v>
      </c>
      <c r="D38" s="26"/>
    </row>
    <row r="39" spans="1:5" ht="12.75">
      <c r="A39" s="11" t="s">
        <v>28</v>
      </c>
      <c r="B39" s="13">
        <v>30614039842</v>
      </c>
      <c r="C39" s="13">
        <v>30593829042</v>
      </c>
    </row>
    <row r="40" spans="1:5" ht="12.75">
      <c r="A40" s="11" t="s">
        <v>29</v>
      </c>
      <c r="B40" s="13">
        <v>-372733329</v>
      </c>
      <c r="C40" s="13">
        <v>-322983329</v>
      </c>
    </row>
    <row r="41" spans="1:5" ht="12.75">
      <c r="A41" s="11" t="s">
        <v>30</v>
      </c>
      <c r="B41" s="13">
        <v>-415501784</v>
      </c>
      <c r="C41" s="13">
        <v>-212918193</v>
      </c>
    </row>
    <row r="42" spans="1:5" s="17" customFormat="1" ht="12.75">
      <c r="A42" s="14" t="s">
        <v>31</v>
      </c>
      <c r="B42" s="16">
        <v>1511230399.46</v>
      </c>
      <c r="C42" s="16">
        <v>1188593700.46</v>
      </c>
    </row>
    <row r="43" spans="1:5" ht="12.75">
      <c r="A43" s="11" t="s">
        <v>32</v>
      </c>
      <c r="B43" s="13">
        <v>163269404</v>
      </c>
      <c r="C43" s="13">
        <v>63960689</v>
      </c>
    </row>
    <row r="44" spans="1:5" ht="12.75">
      <c r="A44" s="11" t="s">
        <v>33</v>
      </c>
      <c r="B44" s="13">
        <v>644564754</v>
      </c>
      <c r="C44" s="13">
        <v>434942175</v>
      </c>
    </row>
    <row r="45" spans="1:5" ht="12.75">
      <c r="A45" s="11" t="s">
        <v>69</v>
      </c>
      <c r="B45" s="13">
        <v>0</v>
      </c>
      <c r="C45" s="13">
        <v>1199600</v>
      </c>
    </row>
    <row r="46" spans="1:5" ht="12.75">
      <c r="A46" s="11" t="s">
        <v>34</v>
      </c>
      <c r="B46" s="13">
        <v>152566433</v>
      </c>
      <c r="C46" s="13">
        <v>119483576</v>
      </c>
    </row>
    <row r="47" spans="1:5" ht="12.75">
      <c r="A47" s="11" t="s">
        <v>35</v>
      </c>
      <c r="B47" s="13">
        <v>7842360</v>
      </c>
      <c r="C47" s="13">
        <v>0</v>
      </c>
    </row>
    <row r="48" spans="1:5" ht="12.75">
      <c r="A48" s="11" t="s">
        <v>36</v>
      </c>
      <c r="B48" s="13">
        <v>2552290862</v>
      </c>
      <c r="C48" s="13">
        <v>2016897105</v>
      </c>
    </row>
    <row r="49" spans="1:4" ht="12.75">
      <c r="A49" s="11" t="s">
        <v>37</v>
      </c>
      <c r="B49" s="13">
        <v>-2009303413.54</v>
      </c>
      <c r="C49" s="13">
        <v>-1447889444.54</v>
      </c>
    </row>
    <row r="50" spans="1:4" s="17" customFormat="1" ht="16.5" customHeight="1">
      <c r="A50" s="14" t="s">
        <v>38</v>
      </c>
      <c r="B50" s="16">
        <v>3182202950.8699999</v>
      </c>
      <c r="C50" s="16">
        <v>1726015130.8099999</v>
      </c>
    </row>
    <row r="51" spans="1:4" s="17" customFormat="1" ht="12.75">
      <c r="A51" s="14" t="s">
        <v>39</v>
      </c>
      <c r="B51" s="16">
        <v>195530829.87</v>
      </c>
      <c r="C51" s="16">
        <v>219096404.81</v>
      </c>
      <c r="D51" s="18"/>
    </row>
    <row r="52" spans="1:4" ht="12.75">
      <c r="A52" s="11" t="s">
        <v>40</v>
      </c>
      <c r="B52" s="13">
        <v>43971329.159999996</v>
      </c>
      <c r="C52" s="13">
        <v>83326468</v>
      </c>
    </row>
    <row r="53" spans="1:4" ht="12.75">
      <c r="A53" s="11" t="s">
        <v>41</v>
      </c>
      <c r="B53" s="13">
        <v>469108.1</v>
      </c>
      <c r="C53" s="13">
        <v>312034.78000000003</v>
      </c>
    </row>
    <row r="54" spans="1:4" ht="12.75">
      <c r="A54" s="11" t="s">
        <v>42</v>
      </c>
      <c r="B54" s="13">
        <v>1227742</v>
      </c>
      <c r="C54" s="13">
        <v>2731899</v>
      </c>
    </row>
    <row r="55" spans="1:4" ht="12.75">
      <c r="A55" s="11" t="s">
        <v>43</v>
      </c>
      <c r="B55" s="13">
        <v>148444193.02000001</v>
      </c>
      <c r="C55" s="13">
        <v>131823368</v>
      </c>
    </row>
    <row r="56" spans="1:4" ht="16.5" customHeight="1">
      <c r="A56" s="11" t="s">
        <v>85</v>
      </c>
      <c r="B56" s="13">
        <v>627556.59</v>
      </c>
      <c r="C56" s="13">
        <v>598450.03</v>
      </c>
    </row>
    <row r="57" spans="1:4" ht="17.25" customHeight="1">
      <c r="A57" s="11" t="s">
        <v>44</v>
      </c>
      <c r="B57" s="13">
        <v>790901</v>
      </c>
      <c r="C57" s="13">
        <v>304185</v>
      </c>
    </row>
    <row r="58" spans="1:4" s="17" customFormat="1" ht="12.75">
      <c r="A58" s="14" t="s">
        <v>45</v>
      </c>
      <c r="B58" s="16">
        <v>1020183124</v>
      </c>
      <c r="C58" s="16">
        <v>1214452022</v>
      </c>
    </row>
    <row r="59" spans="1:4" ht="12.75">
      <c r="A59" s="11" t="s">
        <v>46</v>
      </c>
      <c r="B59" s="13">
        <v>834924699</v>
      </c>
      <c r="C59" s="13">
        <v>1045544888</v>
      </c>
    </row>
    <row r="60" spans="1:4" ht="12.75">
      <c r="A60" s="11" t="s">
        <v>47</v>
      </c>
      <c r="B60" s="13">
        <v>185258425</v>
      </c>
      <c r="C60" s="13">
        <v>168907134</v>
      </c>
    </row>
    <row r="61" spans="1:4" s="17" customFormat="1" ht="12.75">
      <c r="A61" s="14" t="s">
        <v>48</v>
      </c>
      <c r="B61" s="16">
        <v>1966488997</v>
      </c>
      <c r="C61" s="16">
        <v>292466704</v>
      </c>
    </row>
    <row r="62" spans="1:4" ht="12.75">
      <c r="A62" s="11" t="s">
        <v>49</v>
      </c>
      <c r="B62" s="13">
        <v>1827865007</v>
      </c>
      <c r="C62" s="13">
        <v>50758917</v>
      </c>
    </row>
    <row r="63" spans="1:4" ht="12.75">
      <c r="A63" s="11" t="s">
        <v>50</v>
      </c>
      <c r="B63" s="13">
        <v>138623990</v>
      </c>
      <c r="C63" s="13">
        <v>241707787</v>
      </c>
    </row>
    <row r="64" spans="1:4" s="17" customFormat="1" ht="12.75">
      <c r="A64" s="14" t="s">
        <v>51</v>
      </c>
      <c r="B64" s="16">
        <f>+B65</f>
        <v>97019946837.399994</v>
      </c>
      <c r="C64" s="16">
        <v>91115495694.679993</v>
      </c>
      <c r="D64" s="27"/>
    </row>
    <row r="65" spans="1:4" s="17" customFormat="1" ht="12.75">
      <c r="A65" s="14" t="s">
        <v>52</v>
      </c>
      <c r="B65" s="16">
        <f>+B66+B67+B68</f>
        <v>97019946837.399994</v>
      </c>
      <c r="C65" s="16">
        <v>91115495694.679993</v>
      </c>
    </row>
    <row r="66" spans="1:4" ht="12.75">
      <c r="A66" s="11" t="s">
        <v>53</v>
      </c>
      <c r="B66" s="13">
        <v>52008100447</v>
      </c>
      <c r="C66" s="13">
        <v>52008100447</v>
      </c>
      <c r="D66" s="26"/>
    </row>
    <row r="67" spans="1:4" ht="12.75">
      <c r="A67" s="11" t="s">
        <v>54</v>
      </c>
      <c r="B67" s="13">
        <v>37687715140.769997</v>
      </c>
      <c r="C67" s="13">
        <v>39374930120.669998</v>
      </c>
      <c r="D67" s="26"/>
    </row>
    <row r="68" spans="1:4" ht="12.75">
      <c r="A68" s="11" t="s">
        <v>55</v>
      </c>
      <c r="B68" s="29">
        <v>7324131249.6300001</v>
      </c>
      <c r="C68" s="13">
        <v>-267534872.99000001</v>
      </c>
      <c r="D68" s="26"/>
    </row>
    <row r="69" spans="1:4" s="17" customFormat="1" ht="12.75">
      <c r="A69" s="14" t="s">
        <v>56</v>
      </c>
      <c r="B69" s="16">
        <f>++B64+B50</f>
        <v>100202149788.26999</v>
      </c>
      <c r="C69" s="16">
        <v>92841510825.490005</v>
      </c>
    </row>
    <row r="70" spans="1:4" s="17" customFormat="1" ht="12.75">
      <c r="A70" s="14"/>
      <c r="B70" s="16"/>
      <c r="C70" s="16"/>
    </row>
    <row r="71" spans="1:4" s="17" customFormat="1" ht="12.75">
      <c r="A71" s="14"/>
      <c r="B71" s="16"/>
      <c r="C71" s="16"/>
    </row>
    <row r="72" spans="1:4" s="17" customFormat="1" ht="12.75">
      <c r="A72" s="14"/>
      <c r="B72" s="16"/>
      <c r="C72" s="16"/>
    </row>
    <row r="73" spans="1:4" s="17" customFormat="1" ht="12.75">
      <c r="A73" s="14"/>
      <c r="B73" s="16"/>
      <c r="C73" s="16"/>
    </row>
    <row r="74" spans="1:4" s="17" customFormat="1" ht="12.75">
      <c r="A74" s="14"/>
      <c r="B74" s="16"/>
      <c r="C74" s="16"/>
    </row>
    <row r="75" spans="1:4" s="17" customFormat="1" ht="12.75">
      <c r="A75" s="14"/>
      <c r="B75" s="16"/>
      <c r="C75" s="16"/>
    </row>
    <row r="76" spans="1:4" s="17" customFormat="1" ht="12.75">
      <c r="A76" s="14" t="s">
        <v>86</v>
      </c>
      <c r="B76" s="16" t="s">
        <v>87</v>
      </c>
      <c r="C76" s="16" t="s">
        <v>87</v>
      </c>
    </row>
    <row r="77" spans="1:4" ht="12.75">
      <c r="A77" s="11" t="s">
        <v>57</v>
      </c>
      <c r="B77" s="13">
        <v>929023990</v>
      </c>
      <c r="C77" s="13">
        <v>8910000</v>
      </c>
    </row>
    <row r="78" spans="1:4" ht="12.75">
      <c r="A78" s="11" t="s">
        <v>58</v>
      </c>
      <c r="B78" s="13">
        <v>929023990</v>
      </c>
      <c r="C78" s="13">
        <v>8910000</v>
      </c>
    </row>
    <row r="79" spans="1:4" ht="12.75">
      <c r="A79" s="11" t="s">
        <v>59</v>
      </c>
      <c r="B79" s="13">
        <v>7376018.4199999999</v>
      </c>
      <c r="C79" s="13">
        <v>16503460.42</v>
      </c>
    </row>
    <row r="80" spans="1:4" ht="12.75">
      <c r="A80" s="11" t="s">
        <v>60</v>
      </c>
      <c r="B80" s="13">
        <v>7376018.4199999999</v>
      </c>
      <c r="C80" s="13">
        <v>16503460.42</v>
      </c>
    </row>
    <row r="81" spans="1:3" ht="12.75">
      <c r="A81" s="11" t="s">
        <v>61</v>
      </c>
      <c r="B81" s="13">
        <v>-936400008.41999996</v>
      </c>
      <c r="C81" s="13">
        <v>-25413460.420000002</v>
      </c>
    </row>
    <row r="82" spans="1:3" ht="12.75">
      <c r="A82" s="11" t="s">
        <v>62</v>
      </c>
      <c r="B82" s="13">
        <v>-929023990</v>
      </c>
      <c r="C82" s="13">
        <v>-8910000</v>
      </c>
    </row>
    <row r="83" spans="1:3" ht="12.75">
      <c r="A83" s="11" t="s">
        <v>63</v>
      </c>
      <c r="B83" s="13">
        <v>-7376018.4199999999</v>
      </c>
      <c r="C83" s="13">
        <v>-16503460.42</v>
      </c>
    </row>
    <row r="84" spans="1:3" ht="12.75">
      <c r="A84" s="11" t="s">
        <v>64</v>
      </c>
      <c r="B84" s="13">
        <v>-811187284</v>
      </c>
      <c r="C84" s="13">
        <v>-3110573375</v>
      </c>
    </row>
    <row r="85" spans="1:3" ht="12.75">
      <c r="A85" s="11" t="s">
        <v>65</v>
      </c>
      <c r="B85" s="13">
        <v>-811187284</v>
      </c>
      <c r="C85" s="13">
        <v>-3110573375</v>
      </c>
    </row>
    <row r="86" spans="1:3" ht="12.75">
      <c r="A86" s="11" t="s">
        <v>66</v>
      </c>
      <c r="B86" s="13">
        <v>811187284</v>
      </c>
      <c r="C86" s="13">
        <v>3110573375</v>
      </c>
    </row>
    <row r="87" spans="1:3" ht="12.75">
      <c r="A87" s="11" t="s">
        <v>67</v>
      </c>
      <c r="B87" s="13">
        <v>811187284</v>
      </c>
      <c r="C87" s="13">
        <v>3110573375</v>
      </c>
    </row>
    <row r="88" spans="1:3">
      <c r="C88" s="5" t="s">
        <v>70</v>
      </c>
    </row>
    <row r="89" spans="1:3">
      <c r="C89" s="5" t="s">
        <v>70</v>
      </c>
    </row>
    <row r="90" spans="1:3">
      <c r="C90" s="5" t="s">
        <v>70</v>
      </c>
    </row>
    <row r="91" spans="1:3">
      <c r="C91" s="5" t="s">
        <v>70</v>
      </c>
    </row>
    <row r="92" spans="1:3" s="22" customFormat="1" ht="12.75">
      <c r="A92" s="19" t="s">
        <v>79</v>
      </c>
      <c r="B92" s="20" t="s">
        <v>81</v>
      </c>
      <c r="C92" s="21"/>
    </row>
    <row r="93" spans="1:3" s="22" customFormat="1" ht="12.75">
      <c r="A93" s="23" t="s">
        <v>80</v>
      </c>
      <c r="B93" s="31" t="s">
        <v>75</v>
      </c>
      <c r="C93" s="31"/>
    </row>
    <row r="94" spans="1:3" s="22" customFormat="1" ht="12.75">
      <c r="A94" s="24"/>
      <c r="B94" s="25"/>
      <c r="C94" s="21"/>
    </row>
    <row r="95" spans="1:3" s="22" customFormat="1" ht="12.75">
      <c r="A95" s="24"/>
      <c r="B95" s="25"/>
      <c r="C95" s="21"/>
    </row>
    <row r="96" spans="1:3" s="22" customFormat="1" ht="12.75">
      <c r="A96" s="24"/>
      <c r="B96" s="25"/>
      <c r="C96" s="21"/>
    </row>
    <row r="97" spans="1:3" s="22" customFormat="1" ht="12.75">
      <c r="A97" s="24"/>
      <c r="B97" s="25"/>
      <c r="C97" s="21"/>
    </row>
    <row r="98" spans="1:3" s="22" customFormat="1" ht="12.75">
      <c r="A98" s="24"/>
      <c r="B98" s="25"/>
      <c r="C98" s="21"/>
    </row>
    <row r="99" spans="1:3" s="22" customFormat="1" ht="12.75">
      <c r="A99" s="24"/>
      <c r="B99" s="25"/>
      <c r="C99" s="21"/>
    </row>
    <row r="100" spans="1:3" s="22" customFormat="1" ht="12.75">
      <c r="A100" s="24"/>
      <c r="B100" s="25"/>
      <c r="C100" s="21"/>
    </row>
    <row r="101" spans="1:3" s="22" customFormat="1" ht="12.75">
      <c r="A101" s="32" t="s">
        <v>76</v>
      </c>
      <c r="B101" s="32"/>
      <c r="C101" s="32"/>
    </row>
    <row r="102" spans="1:3" s="22" customFormat="1" ht="12.75">
      <c r="A102" s="30" t="s">
        <v>77</v>
      </c>
      <c r="B102" s="30"/>
      <c r="C102" s="30"/>
    </row>
    <row r="103" spans="1:3" s="22" customFormat="1" ht="12.75">
      <c r="A103" s="30" t="s">
        <v>78</v>
      </c>
      <c r="B103" s="30"/>
      <c r="C103" s="30"/>
    </row>
    <row r="104" spans="1:3" ht="11.25">
      <c r="B104" s="3"/>
      <c r="C104" s="3"/>
    </row>
    <row r="105" spans="1:3">
      <c r="B105" s="10"/>
      <c r="C105" s="10"/>
    </row>
    <row r="106" spans="1:3">
      <c r="B106" s="10"/>
      <c r="C106" s="10"/>
    </row>
    <row r="107" spans="1:3">
      <c r="B107" s="10"/>
      <c r="C107" s="10"/>
    </row>
    <row r="108" spans="1:3">
      <c r="B108" s="10"/>
      <c r="C108" s="10"/>
    </row>
    <row r="109" spans="1:3">
      <c r="B109" s="10"/>
      <c r="C109" s="10"/>
    </row>
    <row r="110" spans="1:3">
      <c r="B110" s="10"/>
      <c r="C110" s="10"/>
    </row>
    <row r="111" spans="1:3">
      <c r="B111" s="10"/>
      <c r="C111" s="10"/>
    </row>
  </sheetData>
  <mergeCells count="10">
    <mergeCell ref="A103:C103"/>
    <mergeCell ref="B93:C93"/>
    <mergeCell ref="A101:C101"/>
    <mergeCell ref="A102:C102"/>
    <mergeCell ref="A1:C1"/>
    <mergeCell ref="A2:C2"/>
    <mergeCell ref="A3:C3"/>
    <mergeCell ref="A4:C4"/>
    <mergeCell ref="A5:C5"/>
    <mergeCell ref="A6:C6"/>
  </mergeCells>
  <pageMargins left="0.74803149606299213" right="0.74803149606299213" top="0.98425196850393704" bottom="0.98425196850393704" header="0.51181102362204722" footer="0.51181102362204722"/>
  <pageSetup scale="7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Server587_User1</dc:creator>
  <cp:lastModifiedBy>Sandra Mireya Romero Tamayo</cp:lastModifiedBy>
  <cp:lastPrinted>2022-12-05T19:03:49Z</cp:lastPrinted>
  <dcterms:created xsi:type="dcterms:W3CDTF">2022-09-20T18:50:35Z</dcterms:created>
  <dcterms:modified xsi:type="dcterms:W3CDTF">2022-12-05T19:06:27Z</dcterms:modified>
</cp:coreProperties>
</file>