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SANDRA\PUBLICACIONES ESFA\2022\MAYO\"/>
    </mc:Choice>
  </mc:AlternateContent>
  <bookViews>
    <workbookView xWindow="0" yWindow="0" windowWidth="28800" windowHeight="1456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30" i="1" l="1"/>
  <c r="C29" i="1"/>
  <c r="D47" i="1" l="1"/>
  <c r="C43" i="1"/>
  <c r="C23" i="1"/>
  <c r="C22" i="1" s="1"/>
  <c r="C47" i="1" l="1"/>
</calcChain>
</file>

<file path=xl/sharedStrings.xml><?xml version="1.0" encoding="utf-8"?>
<sst xmlns="http://schemas.openxmlformats.org/spreadsheetml/2006/main" count="84" uniqueCount="81">
  <si>
    <t xml:space="preserve">GRUPO   </t>
  </si>
  <si>
    <t xml:space="preserve">DESCRIPCION                                       </t>
  </si>
  <si>
    <t xml:space="preserve">INGRESOS                                          </t>
  </si>
  <si>
    <t xml:space="preserve">PRODUCTOS MANUFATURADOS                           </t>
  </si>
  <si>
    <t xml:space="preserve">BIENES COMERCIALIZADOS                            </t>
  </si>
  <si>
    <t xml:space="preserve">TRANSFERENCIAS Y SUBVENCIONES                     </t>
  </si>
  <si>
    <t xml:space="preserve">OTRAS TRANSFERENCIAS                              </t>
  </si>
  <si>
    <t xml:space="preserve">OPERACIONES INTERINSTITUCIONALES                  </t>
  </si>
  <si>
    <t xml:space="preserve">FONDOS RECIBIDOS                                  </t>
  </si>
  <si>
    <t xml:space="preserve">OTROS INGRESOS                                    </t>
  </si>
  <si>
    <t xml:space="preserve">FINANCIEROS                                       </t>
  </si>
  <si>
    <t xml:space="preserve">OTROS INGRESOS ORDINARIOS                         </t>
  </si>
  <si>
    <t xml:space="preserve">GASTOS                                            </t>
  </si>
  <si>
    <t xml:space="preserve">GASTOS ADMINISTRATIVOS DE OPERACION               </t>
  </si>
  <si>
    <t xml:space="preserve">SUELDOS Y SALARIOS                                </t>
  </si>
  <si>
    <t xml:space="preserve">CONTRIBUCIONES IMPUTADAS                          </t>
  </si>
  <si>
    <t xml:space="preserve">CONTRIBUCIONES EFECTIVAS                          </t>
  </si>
  <si>
    <t xml:space="preserve">APORTES SOBRE LA NOMINA                           </t>
  </si>
  <si>
    <t xml:space="preserve">PRESTACIONES SOCIALES                             </t>
  </si>
  <si>
    <t xml:space="preserve">GASTOS DE PERSONAL DIVERSOS                       </t>
  </si>
  <si>
    <t xml:space="preserve">GENERALES                                         </t>
  </si>
  <si>
    <t xml:space="preserve">DETERIORO DEPRECIACIÒN AMORTIZACIÒN Y PROVISIÒN   </t>
  </si>
  <si>
    <t xml:space="preserve">DEPRECIACION PROPIEDADES PLANTA Y EQUIPO          </t>
  </si>
  <si>
    <t xml:space="preserve">DEPRECIACION BIENES DE BENEFICIO Y USO PUBLICO    </t>
  </si>
  <si>
    <t xml:space="preserve">HISTORICOS Y CULTURALES                           </t>
  </si>
  <si>
    <t xml:space="preserve">AMORTIZACION DE INTANGIBLES                       </t>
  </si>
  <si>
    <t xml:space="preserve">OPERACIONES DE ENLACE                             </t>
  </si>
  <si>
    <t xml:space="preserve">OTROS GASTOS                                      </t>
  </si>
  <si>
    <t xml:space="preserve">COMISIONES                                        </t>
  </si>
  <si>
    <t xml:space="preserve">GASTOS DIVERSOS                                   </t>
  </si>
  <si>
    <t xml:space="preserve">4               </t>
  </si>
  <si>
    <t xml:space="preserve">42        </t>
  </si>
  <si>
    <t xml:space="preserve">4204      </t>
  </si>
  <si>
    <t xml:space="preserve">4210      </t>
  </si>
  <si>
    <t xml:space="preserve">44        </t>
  </si>
  <si>
    <t xml:space="preserve">4428      </t>
  </si>
  <si>
    <t xml:space="preserve">47        </t>
  </si>
  <si>
    <t xml:space="preserve">4705      </t>
  </si>
  <si>
    <t xml:space="preserve">48        </t>
  </si>
  <si>
    <t xml:space="preserve">4802      </t>
  </si>
  <si>
    <t xml:space="preserve">4805      </t>
  </si>
  <si>
    <t xml:space="preserve">4808      </t>
  </si>
  <si>
    <t xml:space="preserve">5        </t>
  </si>
  <si>
    <t xml:space="preserve">51        </t>
  </si>
  <si>
    <t xml:space="preserve">5101      </t>
  </si>
  <si>
    <t xml:space="preserve">5102      </t>
  </si>
  <si>
    <t xml:space="preserve">5103      </t>
  </si>
  <si>
    <t xml:space="preserve">5104      </t>
  </si>
  <si>
    <t xml:space="preserve">5107      </t>
  </si>
  <si>
    <t xml:space="preserve">5108      </t>
  </si>
  <si>
    <t xml:space="preserve">5111      </t>
  </si>
  <si>
    <t xml:space="preserve">53        </t>
  </si>
  <si>
    <t xml:space="preserve">5360      </t>
  </si>
  <si>
    <t xml:space="preserve">5364      </t>
  </si>
  <si>
    <t xml:space="preserve">5365      </t>
  </si>
  <si>
    <t xml:space="preserve">5366      </t>
  </si>
  <si>
    <t xml:space="preserve">57        </t>
  </si>
  <si>
    <t xml:space="preserve">5720      </t>
  </si>
  <si>
    <t xml:space="preserve">58        </t>
  </si>
  <si>
    <t xml:space="preserve">5802      </t>
  </si>
  <si>
    <t xml:space="preserve">5890      </t>
  </si>
  <si>
    <t xml:space="preserve">4295      </t>
  </si>
  <si>
    <t xml:space="preserve"> INSTITUTO DISTRITAL DE PATRIMONIO CULTURAL</t>
  </si>
  <si>
    <t xml:space="preserve">NIT   860.506.170  -7      </t>
  </si>
  <si>
    <t>(CIFRAS EN PESOS)</t>
  </si>
  <si>
    <t xml:space="preserve">ESTADO DE RESULTADOS COMPARATIVO </t>
  </si>
  <si>
    <t>6</t>
  </si>
  <si>
    <t>COSTOS</t>
  </si>
  <si>
    <t>6205</t>
  </si>
  <si>
    <t>6210</t>
  </si>
  <si>
    <t>BIENES PRODUCIDOS</t>
  </si>
  <si>
    <t>COSTO DE VENTA DE BIENES</t>
  </si>
  <si>
    <t>RESULTADOS DEL EJERCICIO</t>
  </si>
  <si>
    <t>5120</t>
  </si>
  <si>
    <t xml:space="preserve"> MAYO  31 DE 2022-   31 DE MAYO DE 2021</t>
  </si>
  <si>
    <t>BOGOTA DISTRITO CAPITAL</t>
  </si>
  <si>
    <t xml:space="preserve"> SANDRA MIREYA ROMERO TAMAYO</t>
  </si>
  <si>
    <t xml:space="preserve">                                                                      Profesional Especializada SGC-Contadora                                                                    </t>
  </si>
  <si>
    <t xml:space="preserve">TP 91977-T </t>
  </si>
  <si>
    <t xml:space="preserve">                    PATRICK MORALES THOMAS                                                       JUAN FERNANDO ACOSTA MIRKOW                                      </t>
  </si>
  <si>
    <t xml:space="preserve">                     Representante Legal                                                                                Subdirector Gestión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</si>
</sst>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#,##0.00_);[Red]\(##,##0.00\)"/>
    <numFmt numFmtId="165" formatCode="dd/mmm/yyyy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19" fillId="0" borderId="0" xfId="0" applyFont="1"/>
    <xf numFmtId="0" fontId="18" fillId="33" borderId="0" xfId="0" applyNumberFormat="1" applyFont="1" applyFill="1"/>
    <xf numFmtId="165" fontId="18" fillId="33" borderId="0" xfId="0" applyNumberFormat="1" applyFont="1" applyFill="1" applyAlignment="1">
      <alignment horizontal="center"/>
    </xf>
    <xf numFmtId="0" fontId="19" fillId="0" borderId="0" xfId="0" applyNumberFormat="1" applyFont="1"/>
    <xf numFmtId="166" fontId="19" fillId="0" borderId="0" xfId="42" applyNumberFormat="1" applyFont="1"/>
    <xf numFmtId="0" fontId="19" fillId="0" borderId="0" xfId="0" applyNumberFormat="1" applyFont="1" applyAlignment="1">
      <alignment horizontal="left"/>
    </xf>
    <xf numFmtId="49" fontId="19" fillId="0" borderId="0" xfId="0" applyNumberFormat="1" applyFont="1"/>
    <xf numFmtId="164" fontId="19" fillId="0" borderId="0" xfId="0" applyNumberFormat="1" applyFont="1"/>
    <xf numFmtId="0" fontId="18" fillId="0" borderId="0" xfId="0" applyNumberFormat="1" applyFont="1"/>
    <xf numFmtId="166" fontId="18" fillId="0" borderId="0" xfId="42" applyNumberFormat="1" applyFont="1"/>
    <xf numFmtId="0" fontId="18" fillId="0" borderId="0" xfId="0" applyNumberFormat="1" applyFont="1" applyAlignment="1"/>
    <xf numFmtId="0" fontId="19" fillId="0" borderId="0" xfId="0" applyNumberFormat="1" applyFont="1" applyAlignment="1"/>
    <xf numFmtId="0" fontId="18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8" fillId="33" borderId="0" xfId="0" applyNumberFormat="1" applyFont="1" applyFill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9524</xdr:rowOff>
    </xdr:from>
    <xdr:to>
      <xdr:col>1</xdr:col>
      <xdr:colOff>619124</xdr:colOff>
      <xdr:row>6</xdr:row>
      <xdr:rowOff>19050</xdr:rowOff>
    </xdr:to>
    <xdr:pic>
      <xdr:nvPicPr>
        <xdr:cNvPr id="2" name="image1.jpg" descr="Descripción: IDPCBY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9524"/>
          <a:ext cx="1133474" cy="100965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workbookViewId="0">
      <selection activeCell="F21" sqref="F21"/>
    </sheetView>
  </sheetViews>
  <sheetFormatPr baseColWidth="10" defaultRowHeight="12.75" x14ac:dyDescent="0.2"/>
  <cols>
    <col min="1" max="1" width="9.42578125" style="4" bestFit="1" customWidth="1"/>
    <col min="2" max="2" width="58.28515625" style="4" bestFit="1" customWidth="1"/>
    <col min="3" max="3" width="17.85546875" style="8" bestFit="1" customWidth="1"/>
    <col min="4" max="4" width="18" style="1" bestFit="1" customWidth="1"/>
    <col min="5" max="5" width="14.85546875" style="1" bestFit="1" customWidth="1"/>
    <col min="6" max="16384" width="11.42578125" style="1"/>
  </cols>
  <sheetData>
    <row r="1" spans="1:4" x14ac:dyDescent="0.2">
      <c r="A1" s="15" t="s">
        <v>75</v>
      </c>
      <c r="B1" s="15"/>
      <c r="C1" s="15"/>
      <c r="D1" s="15"/>
    </row>
    <row r="2" spans="1:4" x14ac:dyDescent="0.2">
      <c r="A2" s="15" t="s">
        <v>62</v>
      </c>
      <c r="B2" s="15"/>
      <c r="C2" s="15"/>
      <c r="D2" s="15"/>
    </row>
    <row r="3" spans="1:4" x14ac:dyDescent="0.2">
      <c r="A3" s="15" t="s">
        <v>65</v>
      </c>
      <c r="B3" s="15"/>
      <c r="C3" s="15"/>
      <c r="D3" s="15"/>
    </row>
    <row r="4" spans="1:4" ht="15" customHeight="1" x14ac:dyDescent="0.2">
      <c r="A4" s="15" t="s">
        <v>74</v>
      </c>
      <c r="B4" s="15"/>
      <c r="C4" s="15"/>
      <c r="D4" s="15"/>
    </row>
    <row r="5" spans="1:4" x14ac:dyDescent="0.2">
      <c r="A5" s="15" t="s">
        <v>63</v>
      </c>
      <c r="B5" s="15"/>
      <c r="C5" s="15"/>
      <c r="D5" s="15"/>
    </row>
    <row r="6" spans="1:4" x14ac:dyDescent="0.2">
      <c r="A6" s="15" t="s">
        <v>64</v>
      </c>
      <c r="B6" s="15"/>
      <c r="C6" s="15"/>
      <c r="D6" s="15"/>
    </row>
    <row r="8" spans="1:4" x14ac:dyDescent="0.2">
      <c r="A8" s="2" t="s">
        <v>0</v>
      </c>
      <c r="B8" s="2" t="s">
        <v>1</v>
      </c>
      <c r="C8" s="3">
        <v>44682</v>
      </c>
      <c r="D8" s="3">
        <v>44317</v>
      </c>
    </row>
    <row r="9" spans="1:4" x14ac:dyDescent="0.2">
      <c r="A9" s="4" t="s">
        <v>30</v>
      </c>
      <c r="B9" s="4" t="s">
        <v>2</v>
      </c>
      <c r="C9" s="5">
        <v>19451763663.630001</v>
      </c>
      <c r="D9" s="5">
        <v>12769349455.15</v>
      </c>
    </row>
    <row r="10" spans="1:4" x14ac:dyDescent="0.2">
      <c r="A10" s="6" t="s">
        <v>31</v>
      </c>
      <c r="B10" s="4" t="s">
        <v>2</v>
      </c>
      <c r="C10" s="5">
        <v>32542813</v>
      </c>
      <c r="D10" s="5">
        <v>13324050</v>
      </c>
    </row>
    <row r="11" spans="1:4" x14ac:dyDescent="0.2">
      <c r="A11" s="7" t="s">
        <v>32</v>
      </c>
      <c r="B11" s="4" t="s">
        <v>3</v>
      </c>
      <c r="C11" s="5">
        <v>31734000</v>
      </c>
      <c r="D11" s="5">
        <v>20246850</v>
      </c>
    </row>
    <row r="12" spans="1:4" x14ac:dyDescent="0.2">
      <c r="A12" s="7" t="s">
        <v>33</v>
      </c>
      <c r="B12" s="4" t="s">
        <v>4</v>
      </c>
      <c r="C12" s="5">
        <v>808813</v>
      </c>
      <c r="D12" s="5"/>
    </row>
    <row r="13" spans="1:4" x14ac:dyDescent="0.2">
      <c r="A13" s="4" t="s">
        <v>61</v>
      </c>
      <c r="C13" s="5"/>
      <c r="D13" s="5">
        <v>6922800</v>
      </c>
    </row>
    <row r="14" spans="1:4" x14ac:dyDescent="0.2">
      <c r="A14" s="7" t="s">
        <v>34</v>
      </c>
      <c r="B14" s="4" t="s">
        <v>5</v>
      </c>
      <c r="C14" s="5">
        <v>6511487608</v>
      </c>
      <c r="D14" s="5"/>
    </row>
    <row r="15" spans="1:4" x14ac:dyDescent="0.2">
      <c r="A15" s="7" t="s">
        <v>35</v>
      </c>
      <c r="B15" s="4" t="s">
        <v>6</v>
      </c>
      <c r="C15" s="5">
        <v>6511487608</v>
      </c>
      <c r="D15" s="5"/>
    </row>
    <row r="16" spans="1:4" x14ac:dyDescent="0.2">
      <c r="A16" s="7" t="s">
        <v>36</v>
      </c>
      <c r="B16" s="4" t="s">
        <v>7</v>
      </c>
      <c r="C16" s="5">
        <v>12807993614</v>
      </c>
      <c r="D16" s="5">
        <v>12736014673</v>
      </c>
    </row>
    <row r="17" spans="1:4" x14ac:dyDescent="0.2">
      <c r="A17" s="7" t="s">
        <v>37</v>
      </c>
      <c r="B17" s="4" t="s">
        <v>8</v>
      </c>
      <c r="C17" s="5">
        <v>12807993614</v>
      </c>
      <c r="D17" s="5">
        <v>12736014673</v>
      </c>
    </row>
    <row r="18" spans="1:4" x14ac:dyDescent="0.2">
      <c r="A18" s="7" t="s">
        <v>38</v>
      </c>
      <c r="B18" s="4" t="s">
        <v>9</v>
      </c>
      <c r="C18" s="5">
        <v>99739628.629999995</v>
      </c>
      <c r="D18" s="5">
        <v>20010732.149999999</v>
      </c>
    </row>
    <row r="19" spans="1:4" x14ac:dyDescent="0.2">
      <c r="A19" s="7" t="s">
        <v>39</v>
      </c>
      <c r="B19" s="4" t="s">
        <v>10</v>
      </c>
      <c r="C19" s="5">
        <v>234606</v>
      </c>
      <c r="D19" s="5">
        <v>346377</v>
      </c>
    </row>
    <row r="20" spans="1:4" x14ac:dyDescent="0.2">
      <c r="A20" s="7" t="s">
        <v>40</v>
      </c>
      <c r="B20" s="4" t="s">
        <v>10</v>
      </c>
      <c r="C20" s="5">
        <v>10156</v>
      </c>
      <c r="D20" s="5"/>
    </row>
    <row r="21" spans="1:4" x14ac:dyDescent="0.2">
      <c r="A21" s="7" t="s">
        <v>41</v>
      </c>
      <c r="B21" s="4" t="s">
        <v>11</v>
      </c>
      <c r="C21" s="5">
        <v>99494866.629999995</v>
      </c>
      <c r="D21" s="5">
        <v>19664355.149999999</v>
      </c>
    </row>
    <row r="22" spans="1:4" x14ac:dyDescent="0.2">
      <c r="A22" s="7" t="s">
        <v>42</v>
      </c>
      <c r="B22" s="4" t="s">
        <v>12</v>
      </c>
      <c r="C22" s="5">
        <f>+C23+C32+C37+C39</f>
        <v>11263545310.77</v>
      </c>
      <c r="D22" s="5">
        <v>10974022967</v>
      </c>
    </row>
    <row r="23" spans="1:4" x14ac:dyDescent="0.2">
      <c r="A23" s="7" t="s">
        <v>43</v>
      </c>
      <c r="B23" s="4" t="s">
        <v>13</v>
      </c>
      <c r="C23" s="5">
        <f>SUM(C24:C30)</f>
        <v>10638891456</v>
      </c>
      <c r="D23" s="5">
        <v>10171636900</v>
      </c>
    </row>
    <row r="24" spans="1:4" x14ac:dyDescent="0.2">
      <c r="A24" s="7" t="s">
        <v>44</v>
      </c>
      <c r="B24" s="4" t="s">
        <v>14</v>
      </c>
      <c r="C24" s="5">
        <v>1149671528</v>
      </c>
      <c r="D24" s="5">
        <v>1074236347</v>
      </c>
    </row>
    <row r="25" spans="1:4" x14ac:dyDescent="0.2">
      <c r="A25" s="7" t="s">
        <v>45</v>
      </c>
      <c r="B25" s="4" t="s">
        <v>15</v>
      </c>
      <c r="C25" s="5">
        <v>3426763</v>
      </c>
      <c r="D25" s="5"/>
    </row>
    <row r="26" spans="1:4" x14ac:dyDescent="0.2">
      <c r="A26" s="7" t="s">
        <v>46</v>
      </c>
      <c r="B26" s="4" t="s">
        <v>16</v>
      </c>
      <c r="C26" s="5">
        <v>367270890</v>
      </c>
      <c r="D26" s="5">
        <v>339702661</v>
      </c>
    </row>
    <row r="27" spans="1:4" x14ac:dyDescent="0.2">
      <c r="A27" s="7" t="s">
        <v>47</v>
      </c>
      <c r="B27" s="4" t="s">
        <v>17</v>
      </c>
      <c r="C27" s="5">
        <v>66172252</v>
      </c>
      <c r="D27" s="5">
        <v>59293904</v>
      </c>
    </row>
    <row r="28" spans="1:4" x14ac:dyDescent="0.2">
      <c r="A28" s="7" t="s">
        <v>48</v>
      </c>
      <c r="B28" s="4" t="s">
        <v>18</v>
      </c>
      <c r="C28" s="5">
        <v>431528714</v>
      </c>
      <c r="D28" s="5">
        <v>645884051</v>
      </c>
    </row>
    <row r="29" spans="1:4" x14ac:dyDescent="0.2">
      <c r="A29" s="7" t="s">
        <v>49</v>
      </c>
      <c r="B29" s="4" t="s">
        <v>19</v>
      </c>
      <c r="C29" s="5">
        <f>47692189-25889320-13460047</f>
        <v>8342822</v>
      </c>
      <c r="D29" s="5"/>
    </row>
    <row r="30" spans="1:4" x14ac:dyDescent="0.2">
      <c r="A30" s="7" t="s">
        <v>50</v>
      </c>
      <c r="B30" s="4" t="s">
        <v>20</v>
      </c>
      <c r="C30" s="5">
        <f>8573129120+25889320+13460047</f>
        <v>8612478487</v>
      </c>
      <c r="D30" s="5">
        <v>8051095025</v>
      </c>
    </row>
    <row r="31" spans="1:4" x14ac:dyDescent="0.2">
      <c r="A31" s="7" t="s">
        <v>73</v>
      </c>
      <c r="C31" s="5"/>
      <c r="D31" s="5">
        <v>1424912</v>
      </c>
    </row>
    <row r="32" spans="1:4" x14ac:dyDescent="0.2">
      <c r="A32" s="7" t="s">
        <v>51</v>
      </c>
      <c r="B32" s="4" t="s">
        <v>21</v>
      </c>
      <c r="C32" s="5">
        <v>623218729</v>
      </c>
      <c r="D32" s="5">
        <v>802089393</v>
      </c>
    </row>
    <row r="33" spans="1:4" x14ac:dyDescent="0.2">
      <c r="A33" s="7" t="s">
        <v>52</v>
      </c>
      <c r="B33" s="4" t="s">
        <v>22</v>
      </c>
      <c r="C33" s="5">
        <v>412053946</v>
      </c>
      <c r="D33" s="5">
        <v>351816664</v>
      </c>
    </row>
    <row r="34" spans="1:4" x14ac:dyDescent="0.2">
      <c r="A34" s="7" t="s">
        <v>53</v>
      </c>
      <c r="B34" s="4" t="s">
        <v>23</v>
      </c>
      <c r="C34" s="5">
        <v>19900000</v>
      </c>
      <c r="D34" s="5">
        <v>49750000</v>
      </c>
    </row>
    <row r="35" spans="1:4" x14ac:dyDescent="0.2">
      <c r="A35" s="7" t="s">
        <v>54</v>
      </c>
      <c r="B35" s="4" t="s">
        <v>24</v>
      </c>
      <c r="C35" s="5">
        <v>58345590</v>
      </c>
      <c r="D35" s="5">
        <v>110947249</v>
      </c>
    </row>
    <row r="36" spans="1:4" x14ac:dyDescent="0.2">
      <c r="A36" s="7" t="s">
        <v>55</v>
      </c>
      <c r="B36" s="4" t="s">
        <v>25</v>
      </c>
      <c r="C36" s="5">
        <v>132919193</v>
      </c>
      <c r="D36" s="5">
        <v>289575480</v>
      </c>
    </row>
    <row r="37" spans="1:4" x14ac:dyDescent="0.2">
      <c r="A37" s="7" t="s">
        <v>56</v>
      </c>
      <c r="B37" s="4" t="s">
        <v>7</v>
      </c>
      <c r="C37" s="5">
        <v>1016792</v>
      </c>
      <c r="D37" s="5"/>
    </row>
    <row r="38" spans="1:4" x14ac:dyDescent="0.2">
      <c r="A38" s="7" t="s">
        <v>57</v>
      </c>
      <c r="B38" s="4" t="s">
        <v>26</v>
      </c>
      <c r="C38" s="5">
        <v>1016792</v>
      </c>
      <c r="D38" s="5"/>
    </row>
    <row r="39" spans="1:4" x14ac:dyDescent="0.2">
      <c r="A39" s="7" t="s">
        <v>58</v>
      </c>
      <c r="B39" s="4" t="s">
        <v>27</v>
      </c>
      <c r="C39" s="5">
        <v>418333.77</v>
      </c>
      <c r="D39" s="5">
        <v>296674</v>
      </c>
    </row>
    <row r="40" spans="1:4" x14ac:dyDescent="0.2">
      <c r="A40" s="7" t="s">
        <v>59</v>
      </c>
      <c r="B40" s="4" t="s">
        <v>28</v>
      </c>
      <c r="C40" s="5">
        <v>412120</v>
      </c>
      <c r="D40" s="5">
        <v>233377</v>
      </c>
    </row>
    <row r="41" spans="1:4" x14ac:dyDescent="0.2">
      <c r="A41" s="7" t="s">
        <v>60</v>
      </c>
      <c r="B41" s="4" t="s">
        <v>29</v>
      </c>
      <c r="C41" s="5">
        <v>6213.77</v>
      </c>
      <c r="D41" s="5">
        <v>63297</v>
      </c>
    </row>
    <row r="42" spans="1:4" x14ac:dyDescent="0.2">
      <c r="A42" s="7"/>
      <c r="C42" s="5"/>
      <c r="D42" s="5"/>
    </row>
    <row r="43" spans="1:4" x14ac:dyDescent="0.2">
      <c r="A43" s="7" t="s">
        <v>66</v>
      </c>
      <c r="B43" s="4" t="s">
        <v>67</v>
      </c>
      <c r="C43" s="5">
        <f>+C44+C45</f>
        <v>50254793.829999998</v>
      </c>
      <c r="D43" s="5">
        <v>23582557</v>
      </c>
    </row>
    <row r="44" spans="1:4" x14ac:dyDescent="0.2">
      <c r="A44" s="7" t="s">
        <v>68</v>
      </c>
      <c r="B44" s="1" t="s">
        <v>71</v>
      </c>
      <c r="C44" s="5">
        <v>49319489.899999999</v>
      </c>
      <c r="D44" s="5">
        <v>23582557</v>
      </c>
    </row>
    <row r="45" spans="1:4" x14ac:dyDescent="0.2">
      <c r="A45" s="7" t="s">
        <v>69</v>
      </c>
      <c r="B45" s="4" t="s">
        <v>70</v>
      </c>
      <c r="C45" s="5">
        <v>935303.93</v>
      </c>
      <c r="D45" s="5">
        <v>23582557</v>
      </c>
    </row>
    <row r="46" spans="1:4" x14ac:dyDescent="0.2">
      <c r="C46" s="5"/>
      <c r="D46" s="5"/>
    </row>
    <row r="47" spans="1:4" x14ac:dyDescent="0.2">
      <c r="B47" s="9" t="s">
        <v>72</v>
      </c>
      <c r="C47" s="10">
        <f>+C9-C22-C43</f>
        <v>8137963559.0300007</v>
      </c>
      <c r="D47" s="10">
        <f>+D9-D22-D43</f>
        <v>1771743931.1499996</v>
      </c>
    </row>
    <row r="48" spans="1:4" x14ac:dyDescent="0.2">
      <c r="B48" s="9"/>
      <c r="C48" s="10"/>
      <c r="D48" s="10"/>
    </row>
    <row r="49" spans="1:5" x14ac:dyDescent="0.2">
      <c r="C49" s="5"/>
      <c r="D49" s="5"/>
    </row>
    <row r="50" spans="1:5" x14ac:dyDescent="0.2">
      <c r="C50" s="5"/>
      <c r="D50" s="5"/>
    </row>
    <row r="51" spans="1:5" x14ac:dyDescent="0.2">
      <c r="C51" s="5"/>
      <c r="D51" s="5"/>
    </row>
    <row r="52" spans="1:5" x14ac:dyDescent="0.2">
      <c r="C52" s="5"/>
      <c r="D52" s="5"/>
    </row>
    <row r="53" spans="1:5" x14ac:dyDescent="0.2">
      <c r="C53" s="5"/>
      <c r="D53" s="5"/>
    </row>
    <row r="54" spans="1:5" x14ac:dyDescent="0.2">
      <c r="C54" s="5"/>
      <c r="D54" s="5"/>
    </row>
    <row r="55" spans="1:5" x14ac:dyDescent="0.2">
      <c r="C55" s="5"/>
      <c r="D55" s="5"/>
    </row>
    <row r="56" spans="1:5" x14ac:dyDescent="0.2">
      <c r="C56" s="5"/>
      <c r="D56" s="5"/>
    </row>
    <row r="57" spans="1:5" x14ac:dyDescent="0.2">
      <c r="A57" s="11" t="s">
        <v>79</v>
      </c>
      <c r="B57" s="11"/>
      <c r="C57" s="11"/>
      <c r="D57" s="11"/>
    </row>
    <row r="58" spans="1:5" x14ac:dyDescent="0.2">
      <c r="A58" s="4" t="s">
        <v>80</v>
      </c>
      <c r="B58" s="5"/>
      <c r="C58" s="5"/>
    </row>
    <row r="59" spans="1:5" x14ac:dyDescent="0.2">
      <c r="B59" s="5"/>
      <c r="C59" s="5"/>
    </row>
    <row r="60" spans="1:5" ht="14.25" customHeight="1" x14ac:dyDescent="0.2">
      <c r="B60" s="5"/>
      <c r="C60" s="5"/>
    </row>
    <row r="61" spans="1:5" ht="14.25" customHeight="1" x14ac:dyDescent="0.2">
      <c r="B61" s="5"/>
      <c r="C61" s="5"/>
    </row>
    <row r="62" spans="1:5" ht="14.25" customHeight="1" x14ac:dyDescent="0.2">
      <c r="B62" s="5"/>
      <c r="C62" s="5"/>
    </row>
    <row r="63" spans="1:5" ht="14.25" customHeight="1" x14ac:dyDescent="0.2">
      <c r="B63" s="5"/>
      <c r="C63" s="5"/>
    </row>
    <row r="64" spans="1:5" x14ac:dyDescent="0.2">
      <c r="A64" s="13" t="s">
        <v>76</v>
      </c>
      <c r="B64" s="13"/>
      <c r="C64" s="13"/>
      <c r="D64" s="13"/>
      <c r="E64" s="11"/>
    </row>
    <row r="65" spans="1:5" x14ac:dyDescent="0.2">
      <c r="A65" s="14" t="s">
        <v>77</v>
      </c>
      <c r="B65" s="14"/>
      <c r="C65" s="14"/>
      <c r="D65" s="14"/>
      <c r="E65" s="12"/>
    </row>
    <row r="66" spans="1:5" x14ac:dyDescent="0.2">
      <c r="A66" s="14" t="s">
        <v>78</v>
      </c>
      <c r="B66" s="14"/>
      <c r="C66" s="14"/>
      <c r="D66" s="14"/>
      <c r="E66" s="12"/>
    </row>
    <row r="67" spans="1:5" x14ac:dyDescent="0.2">
      <c r="B67" s="5"/>
      <c r="C67" s="5"/>
    </row>
    <row r="68" spans="1:5" x14ac:dyDescent="0.2">
      <c r="B68" s="5"/>
      <c r="C68" s="5"/>
    </row>
    <row r="69" spans="1:5" x14ac:dyDescent="0.2">
      <c r="B69" s="5"/>
      <c r="C69" s="5"/>
    </row>
    <row r="70" spans="1:5" x14ac:dyDescent="0.2">
      <c r="B70" s="5"/>
      <c r="C70" s="5"/>
    </row>
    <row r="71" spans="1:5" x14ac:dyDescent="0.2">
      <c r="B71" s="5"/>
      <c r="C71" s="5"/>
    </row>
    <row r="72" spans="1:5" x14ac:dyDescent="0.2">
      <c r="B72" s="5"/>
      <c r="C72" s="5"/>
    </row>
    <row r="73" spans="1:5" x14ac:dyDescent="0.2">
      <c r="B73" s="5"/>
      <c r="C73" s="5"/>
    </row>
    <row r="74" spans="1:5" x14ac:dyDescent="0.2">
      <c r="B74" s="5"/>
      <c r="C74" s="5"/>
    </row>
    <row r="75" spans="1:5" x14ac:dyDescent="0.2">
      <c r="B75" s="5"/>
      <c r="C75" s="5"/>
    </row>
    <row r="76" spans="1:5" x14ac:dyDescent="0.2">
      <c r="B76" s="5"/>
      <c r="C76" s="5"/>
    </row>
    <row r="77" spans="1:5" x14ac:dyDescent="0.2">
      <c r="B77" s="5"/>
      <c r="C77" s="5"/>
    </row>
    <row r="78" spans="1:5" x14ac:dyDescent="0.2">
      <c r="B78" s="5"/>
      <c r="C78" s="5"/>
    </row>
    <row r="79" spans="1:5" x14ac:dyDescent="0.2">
      <c r="B79" s="5"/>
      <c r="C79" s="5"/>
    </row>
    <row r="80" spans="1:5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  <row r="114" spans="2:3" x14ac:dyDescent="0.2">
      <c r="B114" s="5"/>
      <c r="C114" s="5"/>
    </row>
    <row r="115" spans="2:3" x14ac:dyDescent="0.2">
      <c r="B115" s="5"/>
      <c r="C115" s="5"/>
    </row>
    <row r="116" spans="2:3" x14ac:dyDescent="0.2">
      <c r="B116" s="5"/>
      <c r="C116" s="5"/>
    </row>
    <row r="117" spans="2:3" x14ac:dyDescent="0.2">
      <c r="B117" s="5"/>
      <c r="C117" s="5"/>
    </row>
    <row r="118" spans="2:3" x14ac:dyDescent="0.2">
      <c r="B118" s="5"/>
      <c r="C118" s="5"/>
    </row>
    <row r="119" spans="2:3" x14ac:dyDescent="0.2">
      <c r="B119" s="5"/>
      <c r="C119" s="5"/>
    </row>
    <row r="120" spans="2:3" x14ac:dyDescent="0.2">
      <c r="B120" s="5"/>
      <c r="C120" s="5"/>
    </row>
    <row r="121" spans="2:3" x14ac:dyDescent="0.2">
      <c r="B121" s="5"/>
      <c r="C121" s="5"/>
    </row>
    <row r="122" spans="2:3" x14ac:dyDescent="0.2">
      <c r="B122" s="5"/>
      <c r="C122" s="5"/>
    </row>
    <row r="123" spans="2:3" x14ac:dyDescent="0.2">
      <c r="B123" s="5"/>
      <c r="C123" s="5"/>
    </row>
    <row r="124" spans="2:3" x14ac:dyDescent="0.2">
      <c r="B124" s="5"/>
      <c r="C124" s="5"/>
    </row>
    <row r="125" spans="2:3" x14ac:dyDescent="0.2">
      <c r="B125" s="5"/>
      <c r="C125" s="5"/>
    </row>
    <row r="126" spans="2:3" x14ac:dyDescent="0.2">
      <c r="B126" s="5"/>
      <c r="C126" s="5"/>
    </row>
    <row r="127" spans="2:3" x14ac:dyDescent="0.2">
      <c r="B127" s="5"/>
      <c r="C127" s="5"/>
    </row>
    <row r="128" spans="2:3" x14ac:dyDescent="0.2">
      <c r="B128" s="5"/>
      <c r="C128" s="5"/>
    </row>
    <row r="129" spans="2:3" x14ac:dyDescent="0.2">
      <c r="B129" s="5"/>
      <c r="C129" s="5"/>
    </row>
    <row r="130" spans="2:3" x14ac:dyDescent="0.2">
      <c r="B130" s="5"/>
      <c r="C130" s="5"/>
    </row>
    <row r="131" spans="2:3" x14ac:dyDescent="0.2">
      <c r="B131" s="5"/>
      <c r="C131" s="5"/>
    </row>
    <row r="132" spans="2:3" x14ac:dyDescent="0.2">
      <c r="B132" s="5"/>
      <c r="C132" s="5"/>
    </row>
    <row r="133" spans="2:3" x14ac:dyDescent="0.2">
      <c r="B133" s="5"/>
      <c r="C133" s="5"/>
    </row>
    <row r="134" spans="2:3" x14ac:dyDescent="0.2">
      <c r="B134" s="5"/>
      <c r="C134" s="5"/>
    </row>
    <row r="135" spans="2:3" x14ac:dyDescent="0.2">
      <c r="B135" s="5"/>
      <c r="C135" s="5"/>
    </row>
    <row r="136" spans="2:3" x14ac:dyDescent="0.2">
      <c r="B136" s="5"/>
      <c r="C136" s="5"/>
    </row>
    <row r="137" spans="2:3" x14ac:dyDescent="0.2">
      <c r="B137" s="5"/>
      <c r="C137" s="5"/>
    </row>
    <row r="138" spans="2:3" x14ac:dyDescent="0.2">
      <c r="B138" s="5"/>
      <c r="C138" s="5"/>
    </row>
    <row r="139" spans="2:3" x14ac:dyDescent="0.2">
      <c r="B139" s="5"/>
      <c r="C139" s="5"/>
    </row>
    <row r="140" spans="2:3" x14ac:dyDescent="0.2">
      <c r="B140" s="5"/>
      <c r="C140" s="5"/>
    </row>
    <row r="141" spans="2:3" x14ac:dyDescent="0.2">
      <c r="B141" s="5"/>
      <c r="C141" s="5"/>
    </row>
    <row r="142" spans="2:3" x14ac:dyDescent="0.2">
      <c r="B142" s="5"/>
      <c r="C142" s="5"/>
    </row>
    <row r="143" spans="2:3" x14ac:dyDescent="0.2">
      <c r="B143" s="5"/>
      <c r="C143" s="5"/>
    </row>
    <row r="144" spans="2:3" x14ac:dyDescent="0.2">
      <c r="B144" s="5"/>
      <c r="C144" s="5"/>
    </row>
    <row r="145" spans="2:3" x14ac:dyDescent="0.2">
      <c r="B145" s="5"/>
      <c r="C145" s="5"/>
    </row>
    <row r="146" spans="2:3" x14ac:dyDescent="0.2">
      <c r="B146" s="5"/>
      <c r="C146" s="5"/>
    </row>
    <row r="147" spans="2:3" x14ac:dyDescent="0.2">
      <c r="B147" s="5"/>
      <c r="C147" s="5"/>
    </row>
    <row r="148" spans="2:3" x14ac:dyDescent="0.2">
      <c r="B148" s="5"/>
      <c r="C148" s="5"/>
    </row>
    <row r="149" spans="2:3" x14ac:dyDescent="0.2">
      <c r="B149" s="5"/>
      <c r="C149" s="5"/>
    </row>
    <row r="150" spans="2:3" x14ac:dyDescent="0.2">
      <c r="B150" s="5"/>
      <c r="C150" s="5"/>
    </row>
    <row r="151" spans="2:3" x14ac:dyDescent="0.2">
      <c r="B151" s="5"/>
      <c r="C151" s="5"/>
    </row>
    <row r="152" spans="2:3" x14ac:dyDescent="0.2">
      <c r="B152" s="5"/>
      <c r="C152" s="5"/>
    </row>
    <row r="153" spans="2:3" x14ac:dyDescent="0.2">
      <c r="B153" s="5"/>
      <c r="C153" s="5"/>
    </row>
    <row r="154" spans="2:3" x14ac:dyDescent="0.2">
      <c r="B154" s="5"/>
      <c r="C154" s="5"/>
    </row>
    <row r="155" spans="2:3" x14ac:dyDescent="0.2">
      <c r="B155" s="5"/>
      <c r="C155" s="5"/>
    </row>
    <row r="156" spans="2:3" x14ac:dyDescent="0.2">
      <c r="B156" s="5"/>
      <c r="C156" s="5"/>
    </row>
    <row r="157" spans="2:3" x14ac:dyDescent="0.2">
      <c r="B157" s="5"/>
      <c r="C157" s="5"/>
    </row>
    <row r="158" spans="2:3" x14ac:dyDescent="0.2">
      <c r="B158" s="5"/>
      <c r="C158" s="5"/>
    </row>
  </sheetData>
  <mergeCells count="9">
    <mergeCell ref="A64:D64"/>
    <mergeCell ref="A65:D65"/>
    <mergeCell ref="A66:D66"/>
    <mergeCell ref="A1:D1"/>
    <mergeCell ref="A2:D2"/>
    <mergeCell ref="A3:D3"/>
    <mergeCell ref="A5:D5"/>
    <mergeCell ref="A6:D6"/>
    <mergeCell ref="A4:D4"/>
  </mergeCells>
  <pageMargins left="0.74803149606299213" right="0.74803149606299213" top="1.1605511811023623" bottom="0.59055118110236227" header="0.51181102362204722" footer="0.51181102362204722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Server587_User1</dc:creator>
  <cp:lastModifiedBy>Sandra Mireya Romero Tamayo</cp:lastModifiedBy>
  <cp:lastPrinted>2022-06-29T16:37:00Z</cp:lastPrinted>
  <dcterms:created xsi:type="dcterms:W3CDTF">2022-06-24T16:21:39Z</dcterms:created>
  <dcterms:modified xsi:type="dcterms:W3CDTF">2022-06-29T16:48:33Z</dcterms:modified>
</cp:coreProperties>
</file>