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PUBLICACIONES ESFA\2022\MAYO\"/>
    </mc:Choice>
  </mc:AlternateContent>
  <bookViews>
    <workbookView xWindow="0" yWindow="0" windowWidth="28800" windowHeight="14565"/>
  </bookViews>
  <sheets>
    <sheet name="Hoja1" sheetId="1" r:id="rId1"/>
  </sheets>
  <definedNames>
    <definedName name="_xlnm.Print_Area" localSheetId="0">Hoja1!$A$5:$C$8</definedName>
  </definedNames>
  <calcPr calcId="162913"/>
</workbook>
</file>

<file path=xl/calcChain.xml><?xml version="1.0" encoding="utf-8"?>
<calcChain xmlns="http://schemas.openxmlformats.org/spreadsheetml/2006/main">
  <c r="B65" i="1" l="1"/>
  <c r="B64" i="1" s="1"/>
  <c r="C64" i="1"/>
  <c r="C69" i="1" s="1"/>
  <c r="C65" i="1"/>
  <c r="B60" i="1"/>
  <c r="B57" i="1"/>
  <c r="B50" i="1"/>
  <c r="B49" i="1" l="1"/>
  <c r="B69" i="1" s="1"/>
</calcChain>
</file>

<file path=xl/sharedStrings.xml><?xml version="1.0" encoding="utf-8"?>
<sst xmlns="http://schemas.openxmlformats.org/spreadsheetml/2006/main" count="94" uniqueCount="88">
  <si>
    <t xml:space="preserve">DESCRIPCION                                                                     </t>
  </si>
  <si>
    <t xml:space="preserve">                   </t>
  </si>
  <si>
    <t xml:space="preserve">ACTIVO                                                                          </t>
  </si>
  <si>
    <t xml:space="preserve">         11 EFECTIVO Y EQUIVALENTES AL EFECTIVO                                 </t>
  </si>
  <si>
    <t xml:space="preserve">             1110 DEPOSITOS EN INSTITUCIONES FINANCIERAS                        </t>
  </si>
  <si>
    <t xml:space="preserve">         12 INVERSIONES E INSTRUMENTOS DERIVADOS                                </t>
  </si>
  <si>
    <t xml:space="preserve">             1224 INVERSIONES DE ADMINISTRACIÓN DE LIQUIDEZ AL COSTO            </t>
  </si>
  <si>
    <t xml:space="preserve">         13 CUENTAS POR COBRAR                                                  </t>
  </si>
  <si>
    <t xml:space="preserve">             1311 CONTRIBUCIONES TASAS E INGRESOS NO TRIBUTARIOS                </t>
  </si>
  <si>
    <t xml:space="preserve">             1316 VENTA DE BIENES                                               </t>
  </si>
  <si>
    <t xml:space="preserve">             1384 OTRAS CUENTAS POR COBRAR                                      </t>
  </si>
  <si>
    <t xml:space="preserve">             1385 CUENTAS POR COBRAR DE DIFICIL RECAUDO                         </t>
  </si>
  <si>
    <t xml:space="preserve">             1386 DETERIORO ACUMULADO CUENTAS POR COBRAR (CR)                   </t>
  </si>
  <si>
    <t xml:space="preserve">         15 INVENTARIOS                                                         </t>
  </si>
  <si>
    <t xml:space="preserve">             1505 BIENES PRODUCIDOS                                             </t>
  </si>
  <si>
    <t xml:space="preserve">             1510 MERCANCIAS EN EXISTENCIA                                      </t>
  </si>
  <si>
    <t xml:space="preserve">             1530 EN PODER DE TERCEROS                                          </t>
  </si>
  <si>
    <t xml:space="preserve">         16 PROPIEDAD PLANTA Y EQUIPO                                           </t>
  </si>
  <si>
    <t xml:space="preserve">             1605 TERRENOS                                                      </t>
  </si>
  <si>
    <t xml:space="preserve">             1637 PROPIEDADES PLANTA Y EQUIPO NO EXPLOTADOS                     </t>
  </si>
  <si>
    <t xml:space="preserve">             1640 EDIFICACIONES                                                 </t>
  </si>
  <si>
    <t xml:space="preserve">             1655 MAQUINARIA Y EQUIPO                                           </t>
  </si>
  <si>
    <t xml:space="preserve">             1665 MUEBLES ENSERES Y EQUIPOS DE OFICINA                          </t>
  </si>
  <si>
    <t xml:space="preserve">             1670 EQUIPOS DE COMUNICACION Y COMPUTACION                         </t>
  </si>
  <si>
    <t xml:space="preserve">             1675 EQUIPOS DE TRANSPORTE TRACCION Y ELEVACION                    </t>
  </si>
  <si>
    <t xml:space="preserve">             1680 EQUIPOS DE COMEDOR COCINA DESPENSA Y HOTELERIA                </t>
  </si>
  <si>
    <t xml:space="preserve">             1685 DEPRECIACION ACUMULADA DE PROPIEDADES PLANTA Y EQU            </t>
  </si>
  <si>
    <t xml:space="preserve">         17 BIENES DE USO PUBLICO E HISTORICOS Y CULTURALES                     </t>
  </si>
  <si>
    <t xml:space="preserve">             1715 BIENES HISTORICOS Y CULTURALES                                </t>
  </si>
  <si>
    <t xml:space="preserve">             1721 BIENES DE USO PUBLICO REPRESENTADOS EN BIENES DE A            </t>
  </si>
  <si>
    <t xml:space="preserve">             1785 DEPRECIACION ACUMULADA BIENES DE USO PUBLICO EN SE            </t>
  </si>
  <si>
    <t xml:space="preserve">             1786 DEPRECIACION ACUMULADA DE RESTAURACIONES DE BIENES            </t>
  </si>
  <si>
    <t xml:space="preserve">         19 OTROS ACTIVOS                                                       </t>
  </si>
  <si>
    <t xml:space="preserve">             1902 PLAN DE ACTIVOS BENEFICIOS EMPLEADOS A LARGO PLAZO            </t>
  </si>
  <si>
    <t xml:space="preserve">             1905 BIENES Y SERVICIOS PAGADOS POR ANTICIPADO                     </t>
  </si>
  <si>
    <t xml:space="preserve">             1906 AVANCES Y ANTICIPOS ENTREGADOS                                </t>
  </si>
  <si>
    <t xml:space="preserve">             1908 RECURSOS ENTREGADOS EN ADMINISTRACION                         </t>
  </si>
  <si>
    <t xml:space="preserve">             1951 PROPIEDADES DE INVERSIÒN                                      </t>
  </si>
  <si>
    <t xml:space="preserve">             1970 ACTIVOS INTANGIBLES                                           </t>
  </si>
  <si>
    <t xml:space="preserve">             1975 AMORTIZACION ACUMULADA INTANGIBLES ( CR )                     </t>
  </si>
  <si>
    <t xml:space="preserve">PASIVO                                                                          </t>
  </si>
  <si>
    <t xml:space="preserve">         24 CUENTAS POR PAGAR                                                   </t>
  </si>
  <si>
    <t xml:space="preserve">             2401 ADQUISICION DE BIENES Y SERVICIOS NACIONALES                  </t>
  </si>
  <si>
    <t xml:space="preserve">             2407 RECURSOS EN FAVOR DE TERCEROS                                 </t>
  </si>
  <si>
    <t xml:space="preserve">             2424 DESCUENTOS DE NOMINA                                          </t>
  </si>
  <si>
    <t xml:space="preserve">             2436 RETENCIONES EN LA FUENTE E IMPUESTO DE TIMBRE                 </t>
  </si>
  <si>
    <t xml:space="preserve">             2445 IMPUESTO AL VALOR AGREGADO - IVA                              </t>
  </si>
  <si>
    <t xml:space="preserve">             2490 OTRAS CUENTAS POR PAGAR                                       </t>
  </si>
  <si>
    <t xml:space="preserve">         25 BENEFICIOS A LOS EMPLEADOS                                          </t>
  </si>
  <si>
    <t xml:space="preserve">             2511 BENEFICIOS A LOS EMPLEADOS A CORTO PLAZO                      </t>
  </si>
  <si>
    <t xml:space="preserve">             2512 BENEFICIO A LOS EMPLEADOS A LARGO PLAZO                       </t>
  </si>
  <si>
    <t xml:space="preserve">         29 OTROS PASIVOS                                                       </t>
  </si>
  <si>
    <t xml:space="preserve">             2902 RECURSOS RECIBIDOS EN ADMINISTRACION                          </t>
  </si>
  <si>
    <t xml:space="preserve">             2903 DEPOSITOS RECIBIDOS EN GARANTIA                               </t>
  </si>
  <si>
    <t xml:space="preserve">             2990 OTROS PASIVOS DIFERIDOS                                       </t>
  </si>
  <si>
    <t xml:space="preserve">PATRIMONIO                                                                      </t>
  </si>
  <si>
    <t xml:space="preserve">         31 PATRIMONIO DE LAS ENTIDADES DE GOBIERNO                             </t>
  </si>
  <si>
    <t xml:space="preserve">             3105 CAPITAL FISCAL                                                </t>
  </si>
  <si>
    <t xml:space="preserve">             3109 RESULTADOS DE EJERCICIOS ANTERIORES                           </t>
  </si>
  <si>
    <t xml:space="preserve">             3110 RESULTADO DEL EJERCICIO                                       </t>
  </si>
  <si>
    <t xml:space="preserve">  TOTAL PASIVO Y PATRIMONIO                                                     </t>
  </si>
  <si>
    <t xml:space="preserve">    CUENTAS DE ORDEN                                                            </t>
  </si>
  <si>
    <t xml:space="preserve">         81 ACTIVOS CONTINGENTES                                                </t>
  </si>
  <si>
    <t xml:space="preserve">             8120 LITIGIOS Y MECANISMOS ALTERNAT SOLUC D CONFLICTOS             </t>
  </si>
  <si>
    <t xml:space="preserve">         83 DEUDORAS DE CONTROL                                                 </t>
  </si>
  <si>
    <t xml:space="preserve">             8306 BIENES ENTREGADOS EN CUSTODIA                                 </t>
  </si>
  <si>
    <t xml:space="preserve">         89 DEUDORAS POR CONTRA CR                                              </t>
  </si>
  <si>
    <t xml:space="preserve">             8905 ACTIVOS CONTINGENTES POR CONTRA CR                            </t>
  </si>
  <si>
    <t xml:space="preserve">             8915 DEUDORAS DE CONTROL POR CONTRA CR                             </t>
  </si>
  <si>
    <t xml:space="preserve">         91 PASIVOS CONTINGENTES                                                </t>
  </si>
  <si>
    <t xml:space="preserve">             9120 LITIGIOS Y MECANIMOS ALTERN DE SOL CONFLICTOS                 </t>
  </si>
  <si>
    <t xml:space="preserve">         99 ACREEDORES POR CONTRA DB                                            </t>
  </si>
  <si>
    <t xml:space="preserve">             9905 PASIVOS CONTINGENTES POR CONTRA DB                            </t>
  </si>
  <si>
    <t xml:space="preserve">  TOTAL ORDEN                                                                   </t>
  </si>
  <si>
    <t xml:space="preserve">                                                                                </t>
  </si>
  <si>
    <t xml:space="preserve">             1105 CAJA                                                          </t>
  </si>
  <si>
    <t>BOGOTA DISTRTITO CAPITAL</t>
  </si>
  <si>
    <t xml:space="preserve"> INSTITUTO DISTRITAL DE PATRIMONIO CULTURAL</t>
  </si>
  <si>
    <t xml:space="preserve">NIT   860.506.170  -7      </t>
  </si>
  <si>
    <t>(CIFRAS EN PESOS)</t>
  </si>
  <si>
    <t>SANDRA MIREYA ROMERO TAMAYO</t>
  </si>
  <si>
    <t>ESTADO DE SITUACION FINANCIERA COMPARATIVO</t>
  </si>
  <si>
    <t xml:space="preserve"> MAYO  31 DE 2022-   31 DE MAYO DE 2021</t>
  </si>
  <si>
    <t xml:space="preserve">                           Representante Legal                                                                                  Subdirector Gestión Corporativa</t>
  </si>
  <si>
    <t xml:space="preserve">  TP 91977-T </t>
  </si>
  <si>
    <t xml:space="preserve">                    PATRICK MORALES THOMAS                                                                JUAN FERNANDO ACOSTA MIRKOW                                      </t>
  </si>
  <si>
    <t xml:space="preserve">                                                                        Profesional Especializada SGC-Contadora                                                                    </t>
  </si>
  <si>
    <t xml:space="preserve">             1705 BIENES DE USO PÚBLICO EN CONSTRUCCIÓN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</si>
</sst>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dd\-mmm\-yyyy"/>
    <numFmt numFmtId="166" formatCode="##,##0.00_);[Red]\(#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9" fillId="0" borderId="0" xfId="0" applyFont="1"/>
    <xf numFmtId="0" fontId="18" fillId="33" borderId="0" xfId="0" applyNumberFormat="1" applyFont="1" applyFill="1"/>
    <xf numFmtId="165" fontId="18" fillId="33" borderId="0" xfId="42" applyNumberFormat="1" applyFont="1" applyFill="1" applyAlignment="1">
      <alignment horizontal="center"/>
    </xf>
    <xf numFmtId="0" fontId="18" fillId="0" borderId="0" xfId="0" applyNumberFormat="1" applyFont="1"/>
    <xf numFmtId="164" fontId="18" fillId="0" borderId="0" xfId="42" applyNumberFormat="1" applyFont="1"/>
    <xf numFmtId="0" fontId="19" fillId="0" borderId="0" xfId="0" applyNumberFormat="1" applyFont="1"/>
    <xf numFmtId="164" fontId="19" fillId="0" borderId="0" xfId="42" applyNumberFormat="1" applyFont="1"/>
    <xf numFmtId="166" fontId="19" fillId="0" borderId="0" xfId="0" applyNumberFormat="1" applyFont="1"/>
    <xf numFmtId="0" fontId="18" fillId="0" borderId="0" xfId="0" applyNumberFormat="1" applyFont="1" applyAlignment="1"/>
    <xf numFmtId="164" fontId="18" fillId="0" borderId="0" xfId="42" applyNumberFormat="1" applyFont="1" applyAlignme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center"/>
    </xf>
    <xf numFmtId="0" fontId="18" fillId="33" borderId="0" xfId="0" applyNumberFormat="1" applyFont="1" applyFill="1" applyAlignment="1">
      <alignment horizontal="center"/>
    </xf>
    <xf numFmtId="0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1190625</xdr:colOff>
      <xdr:row>6</xdr:row>
      <xdr:rowOff>0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90625" cy="971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A36" sqref="A36"/>
    </sheetView>
  </sheetViews>
  <sheetFormatPr baseColWidth="10" defaultRowHeight="12.75" x14ac:dyDescent="0.2"/>
  <cols>
    <col min="1" max="1" width="77.42578125" style="6" customWidth="1"/>
    <col min="2" max="2" width="21" style="7" bestFit="1" customWidth="1"/>
    <col min="3" max="3" width="19.7109375" style="7" bestFit="1" customWidth="1"/>
    <col min="4" max="16384" width="11.42578125" style="1"/>
  </cols>
  <sheetData>
    <row r="1" spans="1:3" x14ac:dyDescent="0.2">
      <c r="A1" s="13" t="s">
        <v>76</v>
      </c>
      <c r="B1" s="13"/>
      <c r="C1" s="13"/>
    </row>
    <row r="2" spans="1:3" x14ac:dyDescent="0.2">
      <c r="A2" s="13" t="s">
        <v>77</v>
      </c>
      <c r="B2" s="13"/>
      <c r="C2" s="13"/>
    </row>
    <row r="3" spans="1:3" x14ac:dyDescent="0.2">
      <c r="A3" s="13" t="s">
        <v>81</v>
      </c>
      <c r="B3" s="13"/>
      <c r="C3" s="13"/>
    </row>
    <row r="4" spans="1:3" x14ac:dyDescent="0.2">
      <c r="A4" s="13" t="s">
        <v>82</v>
      </c>
      <c r="B4" s="13"/>
      <c r="C4" s="13"/>
    </row>
    <row r="5" spans="1:3" x14ac:dyDescent="0.2">
      <c r="A5" s="13" t="s">
        <v>78</v>
      </c>
      <c r="B5" s="13"/>
      <c r="C5" s="13"/>
    </row>
    <row r="6" spans="1:3" x14ac:dyDescent="0.2">
      <c r="A6" s="13" t="s">
        <v>79</v>
      </c>
      <c r="B6" s="13"/>
      <c r="C6" s="13"/>
    </row>
    <row r="8" spans="1:3" x14ac:dyDescent="0.2">
      <c r="A8" s="2" t="s">
        <v>0</v>
      </c>
      <c r="B8" s="3">
        <v>44712</v>
      </c>
      <c r="C8" s="3">
        <v>44347</v>
      </c>
    </row>
    <row r="9" spans="1:3" x14ac:dyDescent="0.2">
      <c r="A9" s="4" t="s">
        <v>2</v>
      </c>
      <c r="B9" s="5">
        <v>100669267054.17</v>
      </c>
      <c r="C9" s="5">
        <v>97726633752.449997</v>
      </c>
    </row>
    <row r="10" spans="1:3" x14ac:dyDescent="0.2">
      <c r="A10" s="6" t="s">
        <v>3</v>
      </c>
      <c r="B10" s="7">
        <v>1859540839</v>
      </c>
      <c r="C10" s="7">
        <v>906640033</v>
      </c>
    </row>
    <row r="11" spans="1:3" x14ac:dyDescent="0.2">
      <c r="A11" s="6" t="s">
        <v>75</v>
      </c>
      <c r="B11" s="7">
        <v>565500</v>
      </c>
    </row>
    <row r="12" spans="1:3" x14ac:dyDescent="0.2">
      <c r="A12" s="6" t="s">
        <v>4</v>
      </c>
      <c r="B12" s="7">
        <v>1858975339</v>
      </c>
      <c r="C12" s="7">
        <v>906640033</v>
      </c>
    </row>
    <row r="13" spans="1:3" x14ac:dyDescent="0.2">
      <c r="A13" s="6" t="s">
        <v>5</v>
      </c>
      <c r="B13" s="7">
        <v>485642517</v>
      </c>
      <c r="C13" s="7">
        <v>485642517</v>
      </c>
    </row>
    <row r="14" spans="1:3" x14ac:dyDescent="0.2">
      <c r="A14" s="6" t="s">
        <v>6</v>
      </c>
      <c r="B14" s="7">
        <v>485642517</v>
      </c>
      <c r="C14" s="7">
        <v>485642517</v>
      </c>
    </row>
    <row r="15" spans="1:3" x14ac:dyDescent="0.2">
      <c r="A15" s="6" t="s">
        <v>7</v>
      </c>
      <c r="B15" s="7">
        <v>67430242.629999995</v>
      </c>
      <c r="C15" s="7">
        <v>264332514.56</v>
      </c>
    </row>
    <row r="16" spans="1:3" x14ac:dyDescent="0.2">
      <c r="A16" s="6" t="s">
        <v>8</v>
      </c>
      <c r="B16" s="7">
        <v>46278341</v>
      </c>
      <c r="C16" s="7">
        <v>15905272</v>
      </c>
    </row>
    <row r="17" spans="1:3" x14ac:dyDescent="0.2">
      <c r="A17" s="6" t="s">
        <v>9</v>
      </c>
      <c r="B17" s="7">
        <v>11161350.470000001</v>
      </c>
      <c r="C17" s="7">
        <v>8393400</v>
      </c>
    </row>
    <row r="18" spans="1:3" x14ac:dyDescent="0.2">
      <c r="A18" s="6" t="s">
        <v>10</v>
      </c>
      <c r="B18" s="7">
        <v>9990551.1600000001</v>
      </c>
      <c r="C18" s="7">
        <v>215432643.56</v>
      </c>
    </row>
    <row r="19" spans="1:3" x14ac:dyDescent="0.2">
      <c r="A19" s="6" t="s">
        <v>11</v>
      </c>
      <c r="B19" s="7">
        <v>0</v>
      </c>
      <c r="C19" s="7">
        <v>721246482</v>
      </c>
    </row>
    <row r="20" spans="1:3" x14ac:dyDescent="0.2">
      <c r="A20" s="6" t="s">
        <v>12</v>
      </c>
      <c r="B20" s="7">
        <v>0</v>
      </c>
      <c r="C20" s="7">
        <v>-696645283</v>
      </c>
    </row>
    <row r="21" spans="1:3" x14ac:dyDescent="0.2">
      <c r="A21" s="6" t="s">
        <v>13</v>
      </c>
      <c r="B21" s="7">
        <v>352074914</v>
      </c>
      <c r="C21" s="7">
        <v>430859514.42000002</v>
      </c>
    </row>
    <row r="22" spans="1:3" x14ac:dyDescent="0.2">
      <c r="A22" s="6" t="s">
        <v>14</v>
      </c>
      <c r="B22" s="7">
        <v>221569691.75</v>
      </c>
      <c r="C22" s="7">
        <v>315140848.12</v>
      </c>
    </row>
    <row r="23" spans="1:3" x14ac:dyDescent="0.2">
      <c r="A23" s="6" t="s">
        <v>15</v>
      </c>
      <c r="B23" s="7">
        <v>3426279.44</v>
      </c>
      <c r="C23" s="7">
        <v>5049858.4400000004</v>
      </c>
    </row>
    <row r="24" spans="1:3" x14ac:dyDescent="0.2">
      <c r="A24" s="6" t="s">
        <v>16</v>
      </c>
      <c r="B24" s="7">
        <v>127078942.81</v>
      </c>
      <c r="C24" s="7">
        <v>110668807.86</v>
      </c>
    </row>
    <row r="25" spans="1:3" x14ac:dyDescent="0.2">
      <c r="A25" s="6" t="s">
        <v>17</v>
      </c>
      <c r="B25" s="7">
        <v>38622551913.080002</v>
      </c>
      <c r="C25" s="7">
        <v>40851280393.470001</v>
      </c>
    </row>
    <row r="26" spans="1:3" x14ac:dyDescent="0.2">
      <c r="A26" s="6" t="s">
        <v>18</v>
      </c>
      <c r="B26" s="7">
        <v>16863320000</v>
      </c>
      <c r="C26" s="7">
        <v>17159120000</v>
      </c>
    </row>
    <row r="27" spans="1:3" x14ac:dyDescent="0.2">
      <c r="A27" s="6" t="s">
        <v>19</v>
      </c>
      <c r="B27" s="7">
        <v>8209885</v>
      </c>
      <c r="C27" s="7">
        <v>8209885</v>
      </c>
    </row>
    <row r="28" spans="1:3" x14ac:dyDescent="0.2">
      <c r="A28" s="6" t="s">
        <v>20</v>
      </c>
      <c r="B28" s="7">
        <v>24629758320.41</v>
      </c>
      <c r="C28" s="7">
        <v>26079170987.41</v>
      </c>
    </row>
    <row r="29" spans="1:3" x14ac:dyDescent="0.2">
      <c r="A29" s="6" t="s">
        <v>21</v>
      </c>
      <c r="B29" s="7">
        <v>182354381</v>
      </c>
      <c r="C29" s="7">
        <v>165669111</v>
      </c>
    </row>
    <row r="30" spans="1:3" x14ac:dyDescent="0.2">
      <c r="A30" s="6" t="s">
        <v>22</v>
      </c>
      <c r="B30" s="7">
        <v>823446646</v>
      </c>
      <c r="C30" s="7">
        <v>797503899</v>
      </c>
    </row>
    <row r="31" spans="1:3" x14ac:dyDescent="0.2">
      <c r="A31" s="6" t="s">
        <v>23</v>
      </c>
      <c r="B31" s="7">
        <v>1521588994</v>
      </c>
      <c r="C31" s="7">
        <v>1425253208</v>
      </c>
    </row>
    <row r="32" spans="1:3" x14ac:dyDescent="0.2">
      <c r="A32" s="6" t="s">
        <v>24</v>
      </c>
      <c r="B32" s="7">
        <v>118211093</v>
      </c>
      <c r="C32" s="7">
        <v>118211093</v>
      </c>
    </row>
    <row r="33" spans="1:3" x14ac:dyDescent="0.2">
      <c r="A33" s="6" t="s">
        <v>25</v>
      </c>
      <c r="B33" s="7">
        <v>23597308</v>
      </c>
      <c r="C33" s="7">
        <v>18117308</v>
      </c>
    </row>
    <row r="34" spans="1:3" x14ac:dyDescent="0.2">
      <c r="A34" s="6" t="s">
        <v>26</v>
      </c>
      <c r="B34" s="7">
        <v>-5547934714.3299999</v>
      </c>
      <c r="C34" s="7">
        <v>-4919975097.9399996</v>
      </c>
    </row>
    <row r="35" spans="1:3" x14ac:dyDescent="0.2">
      <c r="A35" s="6" t="s">
        <v>27</v>
      </c>
      <c r="B35" s="7">
        <v>57334912454</v>
      </c>
      <c r="C35" s="7">
        <v>52045228951</v>
      </c>
    </row>
    <row r="36" spans="1:3" x14ac:dyDescent="0.2">
      <c r="A36" s="6" t="s">
        <v>87</v>
      </c>
      <c r="B36" s="7">
        <v>6511487608</v>
      </c>
    </row>
    <row r="37" spans="1:3" x14ac:dyDescent="0.2">
      <c r="A37" s="6" t="s">
        <v>28</v>
      </c>
      <c r="B37" s="7">
        <v>20931487525</v>
      </c>
      <c r="C37" s="7">
        <v>21908641625</v>
      </c>
    </row>
    <row r="38" spans="1:3" x14ac:dyDescent="0.2">
      <c r="A38" s="6" t="s">
        <v>29</v>
      </c>
      <c r="B38" s="7">
        <v>30614039842</v>
      </c>
      <c r="C38" s="7">
        <v>30593829042</v>
      </c>
    </row>
    <row r="39" spans="1:3" x14ac:dyDescent="0.2">
      <c r="A39" s="6" t="s">
        <v>30</v>
      </c>
      <c r="B39" s="7">
        <v>-372733329</v>
      </c>
      <c r="C39" s="7">
        <v>-283183329</v>
      </c>
    </row>
    <row r="40" spans="1:3" x14ac:dyDescent="0.2">
      <c r="A40" s="6" t="s">
        <v>31</v>
      </c>
      <c r="B40" s="7">
        <v>-349369192</v>
      </c>
      <c r="C40" s="7">
        <v>-174058387</v>
      </c>
    </row>
    <row r="41" spans="1:3" x14ac:dyDescent="0.2">
      <c r="A41" s="6" t="s">
        <v>32</v>
      </c>
      <c r="B41" s="7">
        <v>1947114174.46</v>
      </c>
      <c r="C41" s="7">
        <v>2742649829</v>
      </c>
    </row>
    <row r="42" spans="1:3" x14ac:dyDescent="0.2">
      <c r="A42" s="6" t="s">
        <v>33</v>
      </c>
      <c r="B42" s="7">
        <v>155107325</v>
      </c>
      <c r="C42" s="7">
        <v>58388722</v>
      </c>
    </row>
    <row r="43" spans="1:3" x14ac:dyDescent="0.2">
      <c r="A43" s="6" t="s">
        <v>34</v>
      </c>
      <c r="B43" s="7">
        <v>1288627385</v>
      </c>
      <c r="C43" s="7">
        <v>996157882</v>
      </c>
    </row>
    <row r="44" spans="1:3" x14ac:dyDescent="0.2">
      <c r="A44" s="6" t="s">
        <v>35</v>
      </c>
      <c r="C44" s="7">
        <v>302811464</v>
      </c>
    </row>
    <row r="45" spans="1:3" x14ac:dyDescent="0.2">
      <c r="A45" s="6" t="s">
        <v>36</v>
      </c>
      <c r="B45" s="7">
        <v>279649581</v>
      </c>
      <c r="C45" s="7">
        <v>257860071</v>
      </c>
    </row>
    <row r="46" spans="1:3" x14ac:dyDescent="0.2">
      <c r="A46" s="6" t="s">
        <v>37</v>
      </c>
      <c r="B46" s="7">
        <v>7842360</v>
      </c>
      <c r="C46" s="7">
        <v>696000000</v>
      </c>
    </row>
    <row r="47" spans="1:3" x14ac:dyDescent="0.2">
      <c r="A47" s="6" t="s">
        <v>38</v>
      </c>
      <c r="B47" s="7">
        <v>2016897105</v>
      </c>
      <c r="C47" s="7">
        <v>1621670340</v>
      </c>
    </row>
    <row r="48" spans="1:3" x14ac:dyDescent="0.2">
      <c r="A48" s="6" t="s">
        <v>39</v>
      </c>
      <c r="B48" s="7">
        <v>-1801009581.54</v>
      </c>
      <c r="C48" s="7">
        <v>-1190238650</v>
      </c>
    </row>
    <row r="49" spans="1:3" x14ac:dyDescent="0.2">
      <c r="A49" s="4" t="s">
        <v>40</v>
      </c>
      <c r="B49" s="5">
        <f>+B50+B57+B60</f>
        <v>2835487907.3699999</v>
      </c>
      <c r="C49" s="5">
        <v>4571859254.25</v>
      </c>
    </row>
    <row r="50" spans="1:3" x14ac:dyDescent="0.2">
      <c r="A50" s="6" t="s">
        <v>41</v>
      </c>
      <c r="B50" s="7">
        <f>SUM(B51:B56)</f>
        <v>199930540.37</v>
      </c>
      <c r="C50" s="7">
        <v>165199785.25</v>
      </c>
    </row>
    <row r="51" spans="1:3" x14ac:dyDescent="0.2">
      <c r="A51" s="6" t="s">
        <v>42</v>
      </c>
      <c r="B51" s="7">
        <v>46365161</v>
      </c>
      <c r="C51" s="7">
        <v>34087341</v>
      </c>
    </row>
    <row r="52" spans="1:3" x14ac:dyDescent="0.2">
      <c r="A52" s="6" t="s">
        <v>43</v>
      </c>
      <c r="B52" s="7">
        <v>763072.78</v>
      </c>
      <c r="C52" s="7">
        <v>963158.78</v>
      </c>
    </row>
    <row r="53" spans="1:3" x14ac:dyDescent="0.2">
      <c r="A53" s="6" t="s">
        <v>44</v>
      </c>
      <c r="B53" s="7">
        <v>2535123</v>
      </c>
      <c r="C53" s="7">
        <v>3471374</v>
      </c>
    </row>
    <row r="54" spans="1:3" x14ac:dyDescent="0.2">
      <c r="A54" s="6" t="s">
        <v>45</v>
      </c>
      <c r="B54" s="7">
        <v>149639627</v>
      </c>
      <c r="C54" s="7">
        <v>124882427</v>
      </c>
    </row>
    <row r="55" spans="1:3" x14ac:dyDescent="0.2">
      <c r="A55" s="6" t="s">
        <v>46</v>
      </c>
      <c r="B55" s="7">
        <v>627556.59</v>
      </c>
      <c r="C55" s="7">
        <v>598290.47</v>
      </c>
    </row>
    <row r="56" spans="1:3" x14ac:dyDescent="0.2">
      <c r="A56" s="6" t="s">
        <v>47</v>
      </c>
      <c r="B56" s="7">
        <v>0</v>
      </c>
      <c r="C56" s="7">
        <v>1197194</v>
      </c>
    </row>
    <row r="57" spans="1:3" x14ac:dyDescent="0.2">
      <c r="A57" s="6" t="s">
        <v>48</v>
      </c>
      <c r="B57" s="7">
        <f>+B58+B59</f>
        <v>869856059</v>
      </c>
      <c r="C57" s="7">
        <v>1039812364</v>
      </c>
    </row>
    <row r="58" spans="1:3" x14ac:dyDescent="0.2">
      <c r="A58" s="6" t="s">
        <v>49</v>
      </c>
      <c r="B58" s="8">
        <v>688035582</v>
      </c>
      <c r="C58" s="7">
        <v>950905677</v>
      </c>
    </row>
    <row r="59" spans="1:3" x14ac:dyDescent="0.2">
      <c r="A59" s="6" t="s">
        <v>50</v>
      </c>
      <c r="B59" s="8">
        <v>181820477</v>
      </c>
      <c r="C59" s="7">
        <v>88906687</v>
      </c>
    </row>
    <row r="60" spans="1:3" x14ac:dyDescent="0.2">
      <c r="A60" s="6" t="s">
        <v>51</v>
      </c>
      <c r="B60" s="7">
        <f>+B61+B62+B63</f>
        <v>1765701308</v>
      </c>
      <c r="C60" s="7">
        <v>3366847105</v>
      </c>
    </row>
    <row r="61" spans="1:3" x14ac:dyDescent="0.2">
      <c r="A61" s="6" t="s">
        <v>52</v>
      </c>
      <c r="B61" s="7">
        <v>1627077318</v>
      </c>
      <c r="C61" s="7">
        <v>73429687</v>
      </c>
    </row>
    <row r="62" spans="1:3" x14ac:dyDescent="0.2">
      <c r="A62" s="6" t="s">
        <v>53</v>
      </c>
      <c r="B62" s="7">
        <v>138623990</v>
      </c>
      <c r="C62" s="7">
        <v>675320702</v>
      </c>
    </row>
    <row r="63" spans="1:3" x14ac:dyDescent="0.2">
      <c r="A63" s="6" t="s">
        <v>54</v>
      </c>
      <c r="C63" s="7">
        <v>2618096716</v>
      </c>
    </row>
    <row r="64" spans="1:3" x14ac:dyDescent="0.2">
      <c r="A64" s="4" t="s">
        <v>55</v>
      </c>
      <c r="B64" s="5">
        <f t="shared" ref="B64" si="0">+B65</f>
        <v>97833779146.799988</v>
      </c>
      <c r="C64" s="5">
        <f>+C65</f>
        <v>93154774498.199997</v>
      </c>
    </row>
    <row r="65" spans="1:3" x14ac:dyDescent="0.2">
      <c r="A65" s="6" t="s">
        <v>56</v>
      </c>
      <c r="B65" s="7">
        <f>+B66+B67+B68</f>
        <v>97833779146.799988</v>
      </c>
      <c r="C65" s="7">
        <f>+C66+C67+C68</f>
        <v>93154774498.199997</v>
      </c>
    </row>
    <row r="66" spans="1:3" x14ac:dyDescent="0.2">
      <c r="A66" s="6" t="s">
        <v>57</v>
      </c>
      <c r="B66" s="7">
        <v>52008100447</v>
      </c>
      <c r="C66" s="7">
        <v>52008100447</v>
      </c>
    </row>
    <row r="67" spans="1:3" x14ac:dyDescent="0.2">
      <c r="A67" s="6" t="s">
        <v>58</v>
      </c>
      <c r="B67" s="7">
        <v>37687715140.769997</v>
      </c>
      <c r="C67" s="7">
        <v>39374930120.669998</v>
      </c>
    </row>
    <row r="68" spans="1:3" x14ac:dyDescent="0.2">
      <c r="A68" s="6" t="s">
        <v>59</v>
      </c>
      <c r="B68" s="8">
        <v>8137963559.0299997</v>
      </c>
      <c r="C68" s="7">
        <v>1771743930.53</v>
      </c>
    </row>
    <row r="69" spans="1:3" x14ac:dyDescent="0.2">
      <c r="A69" s="4" t="s">
        <v>60</v>
      </c>
      <c r="B69" s="5">
        <f>+B64+B49</f>
        <v>100669267054.16998</v>
      </c>
      <c r="C69" s="5">
        <f t="shared" ref="C69" si="1">+C64+C49</f>
        <v>97726633752.449997</v>
      </c>
    </row>
    <row r="73" spans="1:3" x14ac:dyDescent="0.2">
      <c r="A73" s="4" t="s">
        <v>61</v>
      </c>
      <c r="C73" s="7" t="s">
        <v>1</v>
      </c>
    </row>
    <row r="74" spans="1:3" x14ac:dyDescent="0.2">
      <c r="A74" s="6" t="s">
        <v>62</v>
      </c>
      <c r="B74" s="5">
        <v>929023990</v>
      </c>
      <c r="C74" s="5">
        <v>8910000</v>
      </c>
    </row>
    <row r="75" spans="1:3" x14ac:dyDescent="0.2">
      <c r="A75" s="6" t="s">
        <v>63</v>
      </c>
      <c r="B75" s="7">
        <v>929023990</v>
      </c>
      <c r="C75" s="7">
        <v>8910000</v>
      </c>
    </row>
    <row r="76" spans="1:3" x14ac:dyDescent="0.2">
      <c r="A76" s="6" t="s">
        <v>64</v>
      </c>
      <c r="B76" s="5">
        <v>16298170.42</v>
      </c>
      <c r="C76" s="5">
        <v>195960299.41999999</v>
      </c>
    </row>
    <row r="77" spans="1:3" x14ac:dyDescent="0.2">
      <c r="A77" s="6" t="s">
        <v>65</v>
      </c>
      <c r="B77" s="7">
        <v>16298170.42</v>
      </c>
      <c r="C77" s="7">
        <v>195960299.41999999</v>
      </c>
    </row>
    <row r="78" spans="1:3" x14ac:dyDescent="0.2">
      <c r="A78" s="6" t="s">
        <v>66</v>
      </c>
      <c r="B78" s="7">
        <v>-945322160.41999996</v>
      </c>
      <c r="C78" s="7">
        <v>-204870299.41999999</v>
      </c>
    </row>
    <row r="79" spans="1:3" x14ac:dyDescent="0.2">
      <c r="A79" s="6" t="s">
        <v>67</v>
      </c>
      <c r="B79" s="7">
        <v>-929023990</v>
      </c>
      <c r="C79" s="7">
        <v>-8910000</v>
      </c>
    </row>
    <row r="80" spans="1:3" x14ac:dyDescent="0.2">
      <c r="A80" s="6" t="s">
        <v>68</v>
      </c>
      <c r="B80" s="7">
        <v>-16298170.42</v>
      </c>
      <c r="C80" s="7">
        <v>-195960299.41999999</v>
      </c>
    </row>
    <row r="81" spans="1:3" x14ac:dyDescent="0.2">
      <c r="A81" s="6" t="s">
        <v>69</v>
      </c>
      <c r="B81" s="5">
        <v>-1490977989</v>
      </c>
      <c r="C81" s="5">
        <v>-3230852939</v>
      </c>
    </row>
    <row r="82" spans="1:3" x14ac:dyDescent="0.2">
      <c r="A82" s="6" t="s">
        <v>70</v>
      </c>
      <c r="B82" s="7">
        <v>-1490977989</v>
      </c>
      <c r="C82" s="7">
        <v>-3230852939</v>
      </c>
    </row>
    <row r="83" spans="1:3" x14ac:dyDescent="0.2">
      <c r="A83" s="6" t="s">
        <v>71</v>
      </c>
      <c r="B83" s="5">
        <v>1490977989</v>
      </c>
      <c r="C83" s="5">
        <v>3230852939</v>
      </c>
    </row>
    <row r="84" spans="1:3" x14ac:dyDescent="0.2">
      <c r="A84" s="6" t="s">
        <v>72</v>
      </c>
      <c r="B84" s="7">
        <v>1490977989</v>
      </c>
      <c r="C84" s="7">
        <v>3230852939</v>
      </c>
    </row>
    <row r="85" spans="1:3" x14ac:dyDescent="0.2">
      <c r="A85" s="6" t="s">
        <v>73</v>
      </c>
      <c r="C85" s="7" t="s">
        <v>1</v>
      </c>
    </row>
    <row r="86" spans="1:3" x14ac:dyDescent="0.2">
      <c r="A86" s="6" t="s">
        <v>74</v>
      </c>
      <c r="C86" s="7" t="s">
        <v>1</v>
      </c>
    </row>
    <row r="87" spans="1:3" x14ac:dyDescent="0.2">
      <c r="A87" s="6" t="s">
        <v>74</v>
      </c>
      <c r="C87" s="7" t="s">
        <v>1</v>
      </c>
    </row>
    <row r="94" spans="1:3" x14ac:dyDescent="0.2">
      <c r="A94" s="6" t="s">
        <v>74</v>
      </c>
      <c r="C94" s="7" t="s">
        <v>1</v>
      </c>
    </row>
    <row r="95" spans="1:3" x14ac:dyDescent="0.2">
      <c r="A95" s="9" t="s">
        <v>85</v>
      </c>
      <c r="B95" s="10"/>
      <c r="C95" s="10"/>
    </row>
    <row r="96" spans="1:3" x14ac:dyDescent="0.2">
      <c r="A96" s="6" t="s">
        <v>83</v>
      </c>
    </row>
    <row r="104" spans="1:4" x14ac:dyDescent="0.2">
      <c r="A104" s="14" t="s">
        <v>80</v>
      </c>
      <c r="B104" s="14"/>
      <c r="C104" s="14"/>
      <c r="D104" s="9"/>
    </row>
    <row r="105" spans="1:4" x14ac:dyDescent="0.2">
      <c r="A105" s="12" t="s">
        <v>86</v>
      </c>
      <c r="B105" s="12"/>
      <c r="C105" s="12"/>
      <c r="D105" s="11"/>
    </row>
    <row r="106" spans="1:4" x14ac:dyDescent="0.2">
      <c r="A106" s="12" t="s">
        <v>84</v>
      </c>
      <c r="B106" s="12"/>
      <c r="C106" s="12"/>
    </row>
  </sheetData>
  <mergeCells count="9">
    <mergeCell ref="A106:C106"/>
    <mergeCell ref="A4:C4"/>
    <mergeCell ref="A1:C1"/>
    <mergeCell ref="A2:C2"/>
    <mergeCell ref="A3:C3"/>
    <mergeCell ref="A5:C5"/>
    <mergeCell ref="A6:C6"/>
    <mergeCell ref="A105:C105"/>
    <mergeCell ref="A104:C104"/>
  </mergeCells>
  <pageMargins left="0.74803149606299213" right="0.74803149606299213" top="1.5354330708661419" bottom="0.98425196850393704" header="0.51181102362204722" footer="0.51181102362204722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2022-06-29T16:43:58Z</cp:lastPrinted>
  <dcterms:created xsi:type="dcterms:W3CDTF">2022-06-21T14:26:33Z</dcterms:created>
  <dcterms:modified xsi:type="dcterms:W3CDTF">2022-06-29T20:50:22Z</dcterms:modified>
</cp:coreProperties>
</file>