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HP\Documents\PATRICIA\IDPC 2021\PROCESOS OAP 2021\PUBLICACION DOCUMENTOS OAP 2021\POA 2021\"/>
    </mc:Choice>
  </mc:AlternateContent>
  <xr:revisionPtr revIDLastSave="0" documentId="13_ncr:1_{63FE5202-E26D-40CA-A095-DB9532D46EF1}" xr6:coauthVersionLast="46" xr6:coauthVersionMax="46" xr10:uidLastSave="{00000000-0000-0000-0000-000000000000}"/>
  <bookViews>
    <workbookView xWindow="-120" yWindow="-120" windowWidth="29040" windowHeight="15840" tabRatio="846" firstSheet="1" activeTab="1" xr2:uid="{00000000-000D-0000-FFFF-FFFF00000000}"/>
  </bookViews>
  <sheets>
    <sheet name="LISTAS" sheetId="8" state="hidden" r:id="rId1"/>
    <sheet name="Act. Estratégicas" sheetId="3" r:id="rId2"/>
    <sheet name="PRG-EJC POA" sheetId="5" r:id="rId3"/>
  </sheets>
  <definedNames>
    <definedName name="_xlnm._FilterDatabase" localSheetId="1" hidden="1">'Act. Estratégicas'!$A$35:$BZ$35</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91029"/>
</workbook>
</file>

<file path=xl/calcChain.xml><?xml version="1.0" encoding="utf-8"?>
<calcChain xmlns="http://schemas.openxmlformats.org/spreadsheetml/2006/main">
  <c r="BP15" i="3" l="1"/>
  <c r="BY15" i="3" s="1"/>
  <c r="BB15" i="3"/>
  <c r="BC15" i="3" s="1"/>
  <c r="AU15" i="3"/>
  <c r="AQ15" i="3"/>
  <c r="AJ15" i="3"/>
  <c r="BT15" i="3" s="1"/>
  <c r="AF15" i="3"/>
  <c r="AG15" i="3" s="1"/>
  <c r="Y15" i="3"/>
  <c r="BV15" i="3" s="1"/>
  <c r="BW15" i="3" s="1"/>
  <c r="BX15" i="3" s="1"/>
  <c r="U15" i="3"/>
  <c r="N15" i="3"/>
  <c r="BN15" i="3" s="1"/>
  <c r="U27" i="3"/>
  <c r="AF27" i="3"/>
  <c r="BB27" i="3"/>
  <c r="AQ27" i="3"/>
  <c r="AU27" i="3"/>
  <c r="AJ27" i="3"/>
  <c r="N26" i="3"/>
  <c r="BN26" i="3" s="1"/>
  <c r="N27" i="3"/>
  <c r="Y27" i="3"/>
  <c r="BP26" i="3"/>
  <c r="BB26" i="3"/>
  <c r="AU26" i="3"/>
  <c r="AQ26" i="3"/>
  <c r="AJ26" i="3"/>
  <c r="BT26" i="3" s="1"/>
  <c r="AF26" i="3"/>
  <c r="Y26" i="3"/>
  <c r="BV26" i="3" s="1"/>
  <c r="U26" i="3"/>
  <c r="BG26" i="3" s="1"/>
  <c r="BB16" i="3"/>
  <c r="BB17" i="3"/>
  <c r="BB18" i="3"/>
  <c r="BB19" i="3"/>
  <c r="BB20" i="3"/>
  <c r="BB21" i="3"/>
  <c r="BB22" i="3"/>
  <c r="BB23" i="3"/>
  <c r="BB24" i="3"/>
  <c r="BB25" i="3"/>
  <c r="AU18" i="3"/>
  <c r="AU19" i="3"/>
  <c r="AU20" i="3"/>
  <c r="AU21" i="3"/>
  <c r="AU22" i="3"/>
  <c r="AU23" i="3"/>
  <c r="AU24" i="3"/>
  <c r="AU25" i="3"/>
  <c r="AQ16" i="3"/>
  <c r="AQ17" i="3"/>
  <c r="AQ18" i="3"/>
  <c r="AQ19" i="3"/>
  <c r="AQ20" i="3"/>
  <c r="AQ21" i="3"/>
  <c r="AQ22" i="3"/>
  <c r="AJ17" i="3"/>
  <c r="AJ18" i="3"/>
  <c r="AJ19" i="3"/>
  <c r="AJ20" i="3"/>
  <c r="AJ21" i="3"/>
  <c r="AJ22" i="3"/>
  <c r="U16" i="3"/>
  <c r="U17" i="3"/>
  <c r="U18" i="3"/>
  <c r="U19" i="3"/>
  <c r="U20" i="3"/>
  <c r="U21" i="3"/>
  <c r="U22" i="3"/>
  <c r="U23" i="3"/>
  <c r="U24" i="3"/>
  <c r="U25" i="3"/>
  <c r="N16" i="3"/>
  <c r="N17" i="3"/>
  <c r="N18" i="3"/>
  <c r="N19" i="3"/>
  <c r="N20" i="3"/>
  <c r="N21" i="3"/>
  <c r="N22" i="3"/>
  <c r="N23" i="3"/>
  <c r="N24" i="3"/>
  <c r="N25" i="3"/>
  <c r="AF16" i="3"/>
  <c r="AF17" i="3"/>
  <c r="AF18" i="3"/>
  <c r="AF19" i="3"/>
  <c r="AF20" i="3"/>
  <c r="AF21" i="3"/>
  <c r="AF22" i="3"/>
  <c r="AF23" i="3"/>
  <c r="AF24" i="3"/>
  <c r="AF25" i="3"/>
  <c r="Y18" i="3"/>
  <c r="Y19" i="3"/>
  <c r="Y20" i="3"/>
  <c r="Y21" i="3"/>
  <c r="Y22" i="3"/>
  <c r="Y23" i="3"/>
  <c r="Y24" i="3"/>
  <c r="Y25" i="3"/>
  <c r="AU71" i="3"/>
  <c r="AJ71" i="3"/>
  <c r="AF71" i="3"/>
  <c r="Y71" i="3"/>
  <c r="N71" i="3"/>
  <c r="V71" i="3" s="1"/>
  <c r="AU70" i="3"/>
  <c r="AJ70" i="3"/>
  <c r="AF70" i="3"/>
  <c r="Y70" i="3"/>
  <c r="N70" i="3"/>
  <c r="V70" i="3" s="1"/>
  <c r="AU69" i="3"/>
  <c r="AJ69" i="3"/>
  <c r="AF69" i="3"/>
  <c r="Y69" i="3"/>
  <c r="N69" i="3"/>
  <c r="V69" i="3" s="1"/>
  <c r="AU68" i="3"/>
  <c r="AJ68" i="3"/>
  <c r="AF68" i="3"/>
  <c r="Y68" i="3"/>
  <c r="N68" i="3"/>
  <c r="V68" i="3" s="1"/>
  <c r="AU67" i="3"/>
  <c r="AJ67" i="3"/>
  <c r="AF67" i="3"/>
  <c r="Y67" i="3"/>
  <c r="N67" i="3"/>
  <c r="V67" i="3" s="1"/>
  <c r="AU66" i="3"/>
  <c r="AJ66" i="3"/>
  <c r="AF66" i="3"/>
  <c r="Y66" i="3"/>
  <c r="N66" i="3"/>
  <c r="V66" i="3" s="1"/>
  <c r="AU65" i="3"/>
  <c r="AJ65" i="3"/>
  <c r="AF65" i="3"/>
  <c r="Y65" i="3"/>
  <c r="N65" i="3"/>
  <c r="V65" i="3" s="1"/>
  <c r="AU64" i="3"/>
  <c r="AJ64" i="3"/>
  <c r="AF64" i="3"/>
  <c r="Y64" i="3"/>
  <c r="N64" i="3"/>
  <c r="V64" i="3" s="1"/>
  <c r="AU63" i="3"/>
  <c r="AJ63" i="3"/>
  <c r="AF63" i="3"/>
  <c r="Y63" i="3"/>
  <c r="N63" i="3"/>
  <c r="V63" i="3" s="1"/>
  <c r="BP62" i="3"/>
  <c r="BB62" i="3"/>
  <c r="AU62" i="3"/>
  <c r="AQ62" i="3"/>
  <c r="AJ62" i="3"/>
  <c r="BT62" i="3" s="1"/>
  <c r="AF62" i="3"/>
  <c r="Y62" i="3"/>
  <c r="U62" i="3"/>
  <c r="N62" i="3"/>
  <c r="BP61" i="3"/>
  <c r="BB61" i="3"/>
  <c r="AU61" i="3"/>
  <c r="AQ61" i="3"/>
  <c r="AJ61" i="3"/>
  <c r="BT61" i="3" s="1"/>
  <c r="AF61" i="3"/>
  <c r="Y61" i="3"/>
  <c r="U61" i="3"/>
  <c r="N61" i="3"/>
  <c r="BP60" i="3"/>
  <c r="BB60" i="3"/>
  <c r="AU60" i="3"/>
  <c r="AQ60" i="3"/>
  <c r="AJ60" i="3"/>
  <c r="BT60" i="3" s="1"/>
  <c r="AF60" i="3"/>
  <c r="Y60" i="3"/>
  <c r="U60" i="3"/>
  <c r="N60" i="3"/>
  <c r="AU59" i="3"/>
  <c r="AJ59" i="3"/>
  <c r="AF59" i="3"/>
  <c r="Y59" i="3"/>
  <c r="N59" i="3"/>
  <c r="V59" i="3" s="1"/>
  <c r="AU58" i="3"/>
  <c r="AJ58" i="3"/>
  <c r="AF58" i="3"/>
  <c r="Y58" i="3"/>
  <c r="N58" i="3"/>
  <c r="V58" i="3" s="1"/>
  <c r="AU57" i="3"/>
  <c r="AJ57" i="3"/>
  <c r="AF57" i="3"/>
  <c r="Y57" i="3"/>
  <c r="N57" i="3"/>
  <c r="V57" i="3" s="1"/>
  <c r="AU56" i="3"/>
  <c r="AJ56" i="3"/>
  <c r="AF56" i="3"/>
  <c r="Y56" i="3"/>
  <c r="N56" i="3"/>
  <c r="V56" i="3" s="1"/>
  <c r="AU55" i="3"/>
  <c r="AJ55" i="3"/>
  <c r="AF55" i="3"/>
  <c r="Y55" i="3"/>
  <c r="N55" i="3"/>
  <c r="V55" i="3" s="1"/>
  <c r="AU54" i="3"/>
  <c r="AJ54" i="3"/>
  <c r="AF54" i="3"/>
  <c r="Y54" i="3"/>
  <c r="N54" i="3"/>
  <c r="V54" i="3" s="1"/>
  <c r="AU53" i="3"/>
  <c r="AJ53" i="3"/>
  <c r="AF53" i="3"/>
  <c r="Y53" i="3"/>
  <c r="N53" i="3"/>
  <c r="V53" i="3" s="1"/>
  <c r="AU52" i="3"/>
  <c r="AJ52" i="3"/>
  <c r="AF52" i="3"/>
  <c r="Y52" i="3"/>
  <c r="N52" i="3"/>
  <c r="V52" i="3" s="1"/>
  <c r="AU51" i="3"/>
  <c r="AJ51" i="3"/>
  <c r="AF51" i="3"/>
  <c r="Y51" i="3"/>
  <c r="N51" i="3"/>
  <c r="V51" i="3" s="1"/>
  <c r="AU50" i="3"/>
  <c r="AJ50" i="3"/>
  <c r="AF50" i="3"/>
  <c r="Y50" i="3"/>
  <c r="N50" i="3"/>
  <c r="V50" i="3" s="1"/>
  <c r="AU49" i="3"/>
  <c r="AJ49" i="3"/>
  <c r="AF49" i="3"/>
  <c r="Y49" i="3"/>
  <c r="N49" i="3"/>
  <c r="V49" i="3" s="1"/>
  <c r="AU48" i="3"/>
  <c r="AJ48" i="3"/>
  <c r="AF48" i="3"/>
  <c r="Y48" i="3"/>
  <c r="N48" i="3"/>
  <c r="V48" i="3" s="1"/>
  <c r="AU47" i="3"/>
  <c r="AJ47" i="3"/>
  <c r="AF47" i="3"/>
  <c r="Y47" i="3"/>
  <c r="N47" i="3"/>
  <c r="V47" i="3" s="1"/>
  <c r="AU46" i="3"/>
  <c r="AJ46" i="3"/>
  <c r="AF46" i="3"/>
  <c r="Y46" i="3"/>
  <c r="N46" i="3"/>
  <c r="V46" i="3" s="1"/>
  <c r="AU45" i="3"/>
  <c r="AJ45" i="3"/>
  <c r="AF45" i="3"/>
  <c r="Y45" i="3"/>
  <c r="N45" i="3"/>
  <c r="V45" i="3" s="1"/>
  <c r="AU44" i="3"/>
  <c r="AJ44" i="3"/>
  <c r="AF44" i="3"/>
  <c r="Y44" i="3"/>
  <c r="N44" i="3"/>
  <c r="V44" i="3" s="1"/>
  <c r="AU43" i="3"/>
  <c r="AJ43" i="3"/>
  <c r="AF43" i="3"/>
  <c r="Y43" i="3"/>
  <c r="N43" i="3"/>
  <c r="V43" i="3" s="1"/>
  <c r="AU42" i="3"/>
  <c r="AJ42" i="3"/>
  <c r="AF42" i="3"/>
  <c r="Y42" i="3"/>
  <c r="N42" i="3"/>
  <c r="V42" i="3" s="1"/>
  <c r="AU41" i="3"/>
  <c r="AJ41" i="3"/>
  <c r="AF41" i="3"/>
  <c r="Y41" i="3"/>
  <c r="N41" i="3"/>
  <c r="V41" i="3" s="1"/>
  <c r="AU40" i="3"/>
  <c r="AJ40" i="3"/>
  <c r="AF40" i="3"/>
  <c r="Y40" i="3"/>
  <c r="N40" i="3"/>
  <c r="V40" i="3" s="1"/>
  <c r="AU39" i="3"/>
  <c r="AJ39" i="3"/>
  <c r="AF39" i="3"/>
  <c r="Y39" i="3"/>
  <c r="N39" i="3"/>
  <c r="V39" i="3" s="1"/>
  <c r="AU38" i="3"/>
  <c r="AJ38" i="3"/>
  <c r="AF38" i="3"/>
  <c r="Y38" i="3"/>
  <c r="N38" i="3"/>
  <c r="V38" i="3" s="1"/>
  <c r="AU37" i="3"/>
  <c r="AJ37" i="3"/>
  <c r="AF37" i="3"/>
  <c r="Y37" i="3"/>
  <c r="N37" i="3"/>
  <c r="V37" i="3" s="1"/>
  <c r="BP36" i="3"/>
  <c r="BB36" i="3"/>
  <c r="AU36" i="3"/>
  <c r="AQ36" i="3"/>
  <c r="AJ36" i="3"/>
  <c r="BT36" i="3" s="1"/>
  <c r="AF36" i="3"/>
  <c r="Y36" i="3"/>
  <c r="BV36" i="3" s="1"/>
  <c r="U36" i="3"/>
  <c r="N36" i="3"/>
  <c r="BN36" i="3" s="1"/>
  <c r="V15" i="3" l="1"/>
  <c r="AR15" i="3"/>
  <c r="BC60" i="3"/>
  <c r="BC62" i="3"/>
  <c r="BF15" i="3"/>
  <c r="BZ15" i="3" s="1"/>
  <c r="BG15" i="3"/>
  <c r="BQ15" i="3"/>
  <c r="BR15" i="3" s="1"/>
  <c r="BF60" i="3"/>
  <c r="AG56" i="3"/>
  <c r="BF62" i="3"/>
  <c r="AG63" i="3"/>
  <c r="AG26" i="3"/>
  <c r="BQ61" i="3"/>
  <c r="BQ26" i="3"/>
  <c r="BR26" i="3" s="1"/>
  <c r="AG51" i="3"/>
  <c r="AG55" i="3"/>
  <c r="AG59" i="3"/>
  <c r="V26" i="3"/>
  <c r="BC26" i="3"/>
  <c r="BY26" i="3"/>
  <c r="BW26" i="3"/>
  <c r="AR26" i="3"/>
  <c r="BF26" i="3"/>
  <c r="BH26" i="3" s="1"/>
  <c r="AG58" i="3"/>
  <c r="BC61" i="3"/>
  <c r="AG68" i="3"/>
  <c r="AG37" i="3"/>
  <c r="AG41" i="3"/>
  <c r="AG45" i="3"/>
  <c r="AG49" i="3"/>
  <c r="BQ62" i="3"/>
  <c r="BR62" i="3" s="1"/>
  <c r="AG36" i="3"/>
  <c r="BG36" i="3"/>
  <c r="AG60" i="3"/>
  <c r="BQ36" i="3"/>
  <c r="BR36" i="3" s="1"/>
  <c r="AG39" i="3"/>
  <c r="AG42" i="3"/>
  <c r="AG43" i="3"/>
  <c r="AG64" i="3"/>
  <c r="BF61" i="3"/>
  <c r="AG40" i="3"/>
  <c r="AG53" i="3"/>
  <c r="AG57" i="3"/>
  <c r="AR36" i="3"/>
  <c r="AG38" i="3"/>
  <c r="AG52" i="3"/>
  <c r="AG54" i="3"/>
  <c r="V60" i="3"/>
  <c r="AR60" i="3"/>
  <c r="BN60" i="3"/>
  <c r="V61" i="3"/>
  <c r="AR61" i="3"/>
  <c r="BN61" i="3"/>
  <c r="V62" i="3"/>
  <c r="AR62" i="3"/>
  <c r="BN62" i="3"/>
  <c r="AG71" i="3"/>
  <c r="BC36" i="3"/>
  <c r="AG48" i="3"/>
  <c r="AG50" i="3"/>
  <c r="BR61" i="3"/>
  <c r="AG67" i="3"/>
  <c r="AG69" i="3"/>
  <c r="AG70" i="3"/>
  <c r="BF36" i="3"/>
  <c r="AG44" i="3"/>
  <c r="AG46" i="3"/>
  <c r="AG47" i="3"/>
  <c r="AG65" i="3"/>
  <c r="AG66" i="3"/>
  <c r="BY36" i="3"/>
  <c r="BW36" i="3"/>
  <c r="BX36" i="3" s="1"/>
  <c r="V36" i="3"/>
  <c r="BV60" i="3"/>
  <c r="BW60" i="3" s="1"/>
  <c r="BV61" i="3"/>
  <c r="BW61" i="3" s="1"/>
  <c r="BV62" i="3"/>
  <c r="BW62" i="3" s="1"/>
  <c r="BG60" i="3"/>
  <c r="BQ60" i="3"/>
  <c r="BR60" i="3" s="1"/>
  <c r="AG61" i="3"/>
  <c r="BG61" i="3"/>
  <c r="BH61" i="3" s="1"/>
  <c r="AG62" i="3"/>
  <c r="BG62" i="3"/>
  <c r="BH62" i="3" s="1"/>
  <c r="BH60" i="3" l="1"/>
  <c r="BH15" i="3"/>
  <c r="BZ36" i="3"/>
  <c r="BZ26" i="3"/>
  <c r="BH36" i="3"/>
  <c r="BY61" i="3"/>
  <c r="BZ61" i="3" s="1"/>
  <c r="BY60" i="3"/>
  <c r="BZ60" i="3" s="1"/>
  <c r="BY62" i="3"/>
  <c r="BZ62" i="3" s="1"/>
  <c r="N80" i="3" l="1"/>
  <c r="N81" i="3"/>
  <c r="Y122" i="3"/>
  <c r="BV128" i="3"/>
  <c r="BW128" i="3" s="1"/>
  <c r="BT128" i="3"/>
  <c r="BP128" i="3"/>
  <c r="BQ128" i="3" s="1"/>
  <c r="BR128" i="3" s="1"/>
  <c r="BN128" i="3"/>
  <c r="BG128" i="3"/>
  <c r="BF128" i="3"/>
  <c r="BZ128" i="3" s="1"/>
  <c r="BC128" i="3"/>
  <c r="AR128" i="3"/>
  <c r="AG128" i="3"/>
  <c r="V128" i="3"/>
  <c r="BP127" i="3"/>
  <c r="BB127" i="3"/>
  <c r="AU127" i="3"/>
  <c r="AQ127" i="3"/>
  <c r="AJ127" i="3"/>
  <c r="BT127" i="3" s="1"/>
  <c r="AF127" i="3"/>
  <c r="Y127" i="3"/>
  <c r="BV127" i="3" s="1"/>
  <c r="BW127" i="3" s="1"/>
  <c r="U127" i="3"/>
  <c r="N127" i="3"/>
  <c r="BP126" i="3"/>
  <c r="BB126" i="3"/>
  <c r="AU126" i="3"/>
  <c r="AQ126" i="3"/>
  <c r="AJ126" i="3"/>
  <c r="BT126" i="3" s="1"/>
  <c r="AF126" i="3"/>
  <c r="Y126" i="3"/>
  <c r="BV126" i="3" s="1"/>
  <c r="U126" i="3"/>
  <c r="N126" i="3"/>
  <c r="BP125" i="3"/>
  <c r="BB125" i="3"/>
  <c r="AU125" i="3"/>
  <c r="AQ125" i="3"/>
  <c r="AJ125" i="3"/>
  <c r="BT125" i="3" s="1"/>
  <c r="AF125" i="3"/>
  <c r="Y125" i="3"/>
  <c r="BV125" i="3" s="1"/>
  <c r="BW125" i="3" s="1"/>
  <c r="U125" i="3"/>
  <c r="N125" i="3"/>
  <c r="BP124" i="3"/>
  <c r="BB124" i="3"/>
  <c r="AU124" i="3"/>
  <c r="AQ124" i="3"/>
  <c r="AJ124" i="3"/>
  <c r="BT124" i="3" s="1"/>
  <c r="AF124" i="3"/>
  <c r="Y124" i="3"/>
  <c r="BV124" i="3" s="1"/>
  <c r="BW124" i="3" s="1"/>
  <c r="U124" i="3"/>
  <c r="N124" i="3"/>
  <c r="BP123" i="3"/>
  <c r="BB123" i="3"/>
  <c r="AU123" i="3"/>
  <c r="AQ123" i="3"/>
  <c r="AJ123" i="3"/>
  <c r="AF123" i="3"/>
  <c r="Y123" i="3"/>
  <c r="BV123" i="3" s="1"/>
  <c r="U123" i="3"/>
  <c r="N123" i="3"/>
  <c r="BP122" i="3"/>
  <c r="BB122" i="3"/>
  <c r="AU122" i="3"/>
  <c r="AQ122" i="3"/>
  <c r="AJ122" i="3"/>
  <c r="BT122" i="3" s="1"/>
  <c r="AF122" i="3"/>
  <c r="U122" i="3"/>
  <c r="N122" i="3"/>
  <c r="BN122" i="3" s="1"/>
  <c r="B119" i="3"/>
  <c r="BS117" i="3"/>
  <c r="BS103" i="3" s="1"/>
  <c r="BM117" i="3"/>
  <c r="BM103" i="3" s="1"/>
  <c r="G117" i="3"/>
  <c r="BV114" i="3"/>
  <c r="BW114" i="3" s="1"/>
  <c r="BT114" i="3"/>
  <c r="BP114" i="3"/>
  <c r="BQ114" i="3" s="1"/>
  <c r="BR114" i="3" s="1"/>
  <c r="BN114" i="3"/>
  <c r="BG114" i="3"/>
  <c r="BF114" i="3"/>
  <c r="BZ114" i="3" s="1"/>
  <c r="BC114" i="3"/>
  <c r="AR114" i="3"/>
  <c r="AG114" i="3"/>
  <c r="V114" i="3"/>
  <c r="BP113" i="3"/>
  <c r="BB113" i="3"/>
  <c r="AU113" i="3"/>
  <c r="AQ113" i="3"/>
  <c r="AJ113" i="3"/>
  <c r="BT113" i="3" s="1"/>
  <c r="AF113" i="3"/>
  <c r="Y113" i="3"/>
  <c r="BV113" i="3" s="1"/>
  <c r="BW113" i="3" s="1"/>
  <c r="U113" i="3"/>
  <c r="N113" i="3"/>
  <c r="BP112" i="3"/>
  <c r="BB112" i="3"/>
  <c r="AU112" i="3"/>
  <c r="AQ112" i="3"/>
  <c r="AJ112" i="3"/>
  <c r="BT112" i="3" s="1"/>
  <c r="AF112" i="3"/>
  <c r="Y112" i="3"/>
  <c r="BV112" i="3" s="1"/>
  <c r="U112" i="3"/>
  <c r="N112" i="3"/>
  <c r="BP111" i="3"/>
  <c r="BB111" i="3"/>
  <c r="AU111" i="3"/>
  <c r="AQ111" i="3"/>
  <c r="AJ111" i="3"/>
  <c r="BT111" i="3" s="1"/>
  <c r="AF111" i="3"/>
  <c r="Y111" i="3"/>
  <c r="BV111" i="3" s="1"/>
  <c r="U111" i="3"/>
  <c r="N111" i="3"/>
  <c r="BN111" i="3" s="1"/>
  <c r="BP110" i="3"/>
  <c r="BB110" i="3"/>
  <c r="AU110" i="3"/>
  <c r="AQ110" i="3"/>
  <c r="AJ110" i="3"/>
  <c r="BT110" i="3" s="1"/>
  <c r="AF110" i="3"/>
  <c r="Y110" i="3"/>
  <c r="BV110" i="3" s="1"/>
  <c r="U110" i="3"/>
  <c r="N110" i="3"/>
  <c r="BP109" i="3"/>
  <c r="BB109" i="3"/>
  <c r="AU109" i="3"/>
  <c r="AQ109" i="3"/>
  <c r="AJ109" i="3"/>
  <c r="AF109" i="3"/>
  <c r="Y109" i="3"/>
  <c r="BV109" i="3" s="1"/>
  <c r="U109" i="3"/>
  <c r="N109" i="3"/>
  <c r="BP108" i="3"/>
  <c r="BB108" i="3"/>
  <c r="AU108" i="3"/>
  <c r="AQ108" i="3"/>
  <c r="AJ108" i="3"/>
  <c r="BT108" i="3" s="1"/>
  <c r="AF108" i="3"/>
  <c r="Y108" i="3"/>
  <c r="BV108" i="3" s="1"/>
  <c r="U108" i="3"/>
  <c r="N108" i="3"/>
  <c r="BN108" i="3" s="1"/>
  <c r="B105" i="3"/>
  <c r="G103" i="3"/>
  <c r="BV100" i="3"/>
  <c r="BW100" i="3" s="1"/>
  <c r="BT100" i="3"/>
  <c r="BP100" i="3"/>
  <c r="BQ100" i="3" s="1"/>
  <c r="BR100" i="3" s="1"/>
  <c r="BN100" i="3"/>
  <c r="BG100" i="3"/>
  <c r="BF100" i="3"/>
  <c r="BZ100" i="3" s="1"/>
  <c r="BC100" i="3"/>
  <c r="AR100" i="3"/>
  <c r="AG100" i="3"/>
  <c r="V100" i="3"/>
  <c r="BP99" i="3"/>
  <c r="BB99" i="3"/>
  <c r="AU99" i="3"/>
  <c r="AQ99" i="3"/>
  <c r="AJ99" i="3"/>
  <c r="BT99" i="3" s="1"/>
  <c r="AF99" i="3"/>
  <c r="Y99" i="3"/>
  <c r="BV99" i="3" s="1"/>
  <c r="U99" i="3"/>
  <c r="N99" i="3"/>
  <c r="BP98" i="3"/>
  <c r="BB98" i="3"/>
  <c r="AU98" i="3"/>
  <c r="AQ98" i="3"/>
  <c r="AJ98" i="3"/>
  <c r="BT98" i="3" s="1"/>
  <c r="AF98" i="3"/>
  <c r="Y98" i="3"/>
  <c r="BV98" i="3" s="1"/>
  <c r="U98" i="3"/>
  <c r="N98" i="3"/>
  <c r="BN98" i="3" s="1"/>
  <c r="BP97" i="3"/>
  <c r="BB97" i="3"/>
  <c r="AU97" i="3"/>
  <c r="AQ97" i="3"/>
  <c r="AJ97" i="3"/>
  <c r="BT97" i="3" s="1"/>
  <c r="AF97" i="3"/>
  <c r="Y97" i="3"/>
  <c r="BV97" i="3" s="1"/>
  <c r="U97" i="3"/>
  <c r="N97" i="3"/>
  <c r="BP96" i="3"/>
  <c r="BB96" i="3"/>
  <c r="AU96" i="3"/>
  <c r="AQ96" i="3"/>
  <c r="AJ96" i="3"/>
  <c r="BT96" i="3" s="1"/>
  <c r="AF96" i="3"/>
  <c r="Y96" i="3"/>
  <c r="BV96" i="3" s="1"/>
  <c r="U96" i="3"/>
  <c r="N96" i="3"/>
  <c r="BN96" i="3" s="1"/>
  <c r="BP95" i="3"/>
  <c r="BB95" i="3"/>
  <c r="AU95" i="3"/>
  <c r="AQ95" i="3"/>
  <c r="AJ95" i="3"/>
  <c r="BT95" i="3" s="1"/>
  <c r="AF95" i="3"/>
  <c r="Y95" i="3"/>
  <c r="BV95" i="3" s="1"/>
  <c r="U95" i="3"/>
  <c r="N95" i="3"/>
  <c r="BP94" i="3"/>
  <c r="BB94" i="3"/>
  <c r="AU94" i="3"/>
  <c r="AQ94" i="3"/>
  <c r="AJ94" i="3"/>
  <c r="BT94" i="3" s="1"/>
  <c r="AF94" i="3"/>
  <c r="Y94" i="3"/>
  <c r="BV94" i="3" s="1"/>
  <c r="BW94" i="3" s="1"/>
  <c r="BX94" i="3" s="1"/>
  <c r="U94" i="3"/>
  <c r="N94" i="3"/>
  <c r="BN94" i="3" s="1"/>
  <c r="B91" i="3"/>
  <c r="BS89" i="3"/>
  <c r="BM89" i="3"/>
  <c r="G89" i="3"/>
  <c r="BQ112" i="3" l="1"/>
  <c r="BR112" i="3" s="1"/>
  <c r="BQ96" i="3"/>
  <c r="BR96" i="3" s="1"/>
  <c r="BC127" i="3"/>
  <c r="AR122" i="3"/>
  <c r="V124" i="3"/>
  <c r="AG95" i="3"/>
  <c r="BQ98" i="3"/>
  <c r="BR98" i="3" s="1"/>
  <c r="AG99" i="3"/>
  <c r="AG110" i="3"/>
  <c r="BC110" i="3"/>
  <c r="V112" i="3"/>
  <c r="BG94" i="3"/>
  <c r="BC97" i="3"/>
  <c r="BF110" i="3"/>
  <c r="BQ110" i="3"/>
  <c r="BR110" i="3" s="1"/>
  <c r="V125" i="3"/>
  <c r="V126" i="3"/>
  <c r="V123" i="3"/>
  <c r="V127" i="3"/>
  <c r="BF94" i="3"/>
  <c r="BC108" i="3"/>
  <c r="BC122" i="3"/>
  <c r="BT123" i="3"/>
  <c r="BC124" i="3"/>
  <c r="BC126" i="3"/>
  <c r="BW126" i="3"/>
  <c r="BF95" i="3"/>
  <c r="BC96" i="3"/>
  <c r="BC98" i="3"/>
  <c r="AR112" i="3"/>
  <c r="BQ95" i="3"/>
  <c r="BR95" i="3" s="1"/>
  <c r="BG111" i="3"/>
  <c r="BQ111" i="3"/>
  <c r="BR111" i="3" s="1"/>
  <c r="BC125" i="3"/>
  <c r="AG108" i="3"/>
  <c r="AG97" i="3"/>
  <c r="AG109" i="3"/>
  <c r="BG110" i="3"/>
  <c r="BF113" i="3"/>
  <c r="BC113" i="3"/>
  <c r="AG123" i="3"/>
  <c r="AG124" i="3"/>
  <c r="AG125" i="3"/>
  <c r="AG126" i="3"/>
  <c r="AG127" i="3"/>
  <c r="BQ97" i="3"/>
  <c r="BR97" i="3" s="1"/>
  <c r="BF112" i="3"/>
  <c r="AG112" i="3"/>
  <c r="BC112" i="3"/>
  <c r="BG113" i="3"/>
  <c r="BN113" i="3"/>
  <c r="AG122" i="3"/>
  <c r="BC123" i="3"/>
  <c r="V98" i="3"/>
  <c r="BF109" i="3"/>
  <c r="BN110" i="3"/>
  <c r="V111" i="3"/>
  <c r="AR111" i="3"/>
  <c r="AG113" i="3"/>
  <c r="BV122" i="3"/>
  <c r="BW122" i="3" s="1"/>
  <c r="BX122" i="3" s="1"/>
  <c r="AG96" i="3"/>
  <c r="BF99" i="3"/>
  <c r="BH100" i="3"/>
  <c r="V108" i="3"/>
  <c r="BG109" i="3"/>
  <c r="BN109" i="3"/>
  <c r="V110" i="3"/>
  <c r="AR110" i="3"/>
  <c r="AR97" i="3"/>
  <c r="AG98" i="3"/>
  <c r="BQ99" i="3"/>
  <c r="BR99" i="3" s="1"/>
  <c r="V109" i="3"/>
  <c r="AR109" i="3"/>
  <c r="BQ109" i="3"/>
  <c r="BR109" i="3" s="1"/>
  <c r="BF111" i="3"/>
  <c r="AG111" i="3"/>
  <c r="BC111" i="3"/>
  <c r="BG112" i="3"/>
  <c r="BN112" i="3"/>
  <c r="V113" i="3"/>
  <c r="AR113" i="3"/>
  <c r="BG123" i="3"/>
  <c r="AR123" i="3"/>
  <c r="BN123" i="3"/>
  <c r="BG124" i="3"/>
  <c r="AR124" i="3"/>
  <c r="BN124" i="3"/>
  <c r="BG125" i="3"/>
  <c r="AR125" i="3"/>
  <c r="BN125" i="3"/>
  <c r="BG126" i="3"/>
  <c r="AR126" i="3"/>
  <c r="BN126" i="3"/>
  <c r="BG127" i="3"/>
  <c r="AR127" i="3"/>
  <c r="BN127" i="3"/>
  <c r="BH128" i="3"/>
  <c r="BW123" i="3"/>
  <c r="BY123" i="3"/>
  <c r="BY124" i="3"/>
  <c r="BY125" i="3"/>
  <c r="BY126" i="3"/>
  <c r="BY127" i="3"/>
  <c r="BF122" i="3"/>
  <c r="BG122" i="3"/>
  <c r="BQ122" i="3"/>
  <c r="BR122" i="3" s="1"/>
  <c r="BF123" i="3"/>
  <c r="BF124" i="3"/>
  <c r="BF125" i="3"/>
  <c r="BF126" i="3"/>
  <c r="BF127" i="3"/>
  <c r="BP117" i="3"/>
  <c r="BP103" i="3" s="1"/>
  <c r="V122" i="3"/>
  <c r="BQ123" i="3"/>
  <c r="BR123" i="3" s="1"/>
  <c r="BQ124" i="3"/>
  <c r="BR124" i="3" s="1"/>
  <c r="BQ125" i="3"/>
  <c r="BR125" i="3" s="1"/>
  <c r="BQ126" i="3"/>
  <c r="BR126" i="3" s="1"/>
  <c r="BQ127" i="3"/>
  <c r="BR127" i="3" s="1"/>
  <c r="BW112" i="3"/>
  <c r="BY112" i="3"/>
  <c r="BW111" i="3"/>
  <c r="BY111" i="3"/>
  <c r="BW108" i="3"/>
  <c r="BX108" i="3" s="1"/>
  <c r="BY108" i="3"/>
  <c r="BW110" i="3"/>
  <c r="BY110" i="3"/>
  <c r="BY113" i="3"/>
  <c r="BW109" i="3"/>
  <c r="BY109" i="3"/>
  <c r="AR108" i="3"/>
  <c r="BF108" i="3"/>
  <c r="BC109" i="3"/>
  <c r="BT109" i="3"/>
  <c r="BG108" i="3"/>
  <c r="BQ108" i="3"/>
  <c r="BR108" i="3" s="1"/>
  <c r="BQ113" i="3"/>
  <c r="BR113" i="3" s="1"/>
  <c r="BH114" i="3"/>
  <c r="BY94" i="3"/>
  <c r="AR95" i="3"/>
  <c r="V96" i="3"/>
  <c r="BF97" i="3"/>
  <c r="AR99" i="3"/>
  <c r="V94" i="3"/>
  <c r="BC95" i="3"/>
  <c r="AR96" i="3"/>
  <c r="V97" i="3"/>
  <c r="BN97" i="3"/>
  <c r="BF98" i="3"/>
  <c r="BC99" i="3"/>
  <c r="AG94" i="3"/>
  <c r="BC94" i="3"/>
  <c r="V95" i="3"/>
  <c r="BN95" i="3"/>
  <c r="BF96" i="3"/>
  <c r="AR98" i="3"/>
  <c r="V99" i="3"/>
  <c r="BN99" i="3"/>
  <c r="BP89" i="3"/>
  <c r="BY98" i="3"/>
  <c r="BW98" i="3"/>
  <c r="BY95" i="3"/>
  <c r="BW95" i="3"/>
  <c r="BV89" i="3"/>
  <c r="BY99" i="3"/>
  <c r="BW99" i="3"/>
  <c r="BY96" i="3"/>
  <c r="BW96" i="3"/>
  <c r="BY97" i="3"/>
  <c r="BW97" i="3"/>
  <c r="BG96" i="3"/>
  <c r="AR94" i="3"/>
  <c r="BQ94" i="3"/>
  <c r="BR94" i="3" s="1"/>
  <c r="BG95" i="3"/>
  <c r="BG97" i="3"/>
  <c r="BG98" i="3"/>
  <c r="BG99" i="3"/>
  <c r="BH95" i="3" l="1"/>
  <c r="BZ95" i="3"/>
  <c r="BZ110" i="3"/>
  <c r="BH112" i="3"/>
  <c r="BZ111" i="3"/>
  <c r="BH126" i="3"/>
  <c r="BH110" i="3"/>
  <c r="BZ113" i="3"/>
  <c r="BH111" i="3"/>
  <c r="BH109" i="3"/>
  <c r="BH99" i="3"/>
  <c r="BH113" i="3"/>
  <c r="BH123" i="3"/>
  <c r="BZ109" i="3"/>
  <c r="BH125" i="3"/>
  <c r="BH127" i="3"/>
  <c r="BV117" i="3"/>
  <c r="BV103" i="3" s="1"/>
  <c r="BH97" i="3"/>
  <c r="BZ98" i="3"/>
  <c r="BH96" i="3"/>
  <c r="BZ96" i="3"/>
  <c r="BZ112" i="3"/>
  <c r="BZ126" i="3"/>
  <c r="BZ99" i="3"/>
  <c r="BH124" i="3"/>
  <c r="BZ124" i="3"/>
  <c r="BY122" i="3"/>
  <c r="BZ122" i="3" s="1"/>
  <c r="BZ127" i="3"/>
  <c r="BZ123" i="3"/>
  <c r="BH122" i="3"/>
  <c r="BZ125" i="3"/>
  <c r="BH108" i="3"/>
  <c r="BZ108" i="3"/>
  <c r="BH98" i="3"/>
  <c r="BZ97" i="3"/>
  <c r="BY89" i="3"/>
  <c r="BH94" i="3"/>
  <c r="BZ94" i="3"/>
  <c r="BY117" i="3" l="1"/>
  <c r="BY103" i="3" s="1"/>
  <c r="BV86" i="3" l="1"/>
  <c r="BW86" i="3" s="1"/>
  <c r="BT86" i="3"/>
  <c r="BP86" i="3"/>
  <c r="BQ86" i="3" s="1"/>
  <c r="BR86" i="3" s="1"/>
  <c r="BN86" i="3"/>
  <c r="BG86" i="3"/>
  <c r="BF86" i="3"/>
  <c r="BZ86" i="3" s="1"/>
  <c r="BC86" i="3"/>
  <c r="AR86" i="3"/>
  <c r="AG86" i="3"/>
  <c r="V86" i="3"/>
  <c r="BP85" i="3"/>
  <c r="BB85" i="3"/>
  <c r="AU85" i="3"/>
  <c r="AQ85" i="3"/>
  <c r="AJ85" i="3"/>
  <c r="BT85" i="3" s="1"/>
  <c r="AF85" i="3"/>
  <c r="Y85" i="3"/>
  <c r="BV85" i="3" s="1"/>
  <c r="U85" i="3"/>
  <c r="N85" i="3"/>
  <c r="BP84" i="3"/>
  <c r="BB84" i="3"/>
  <c r="AU84" i="3"/>
  <c r="AQ84" i="3"/>
  <c r="AJ84" i="3"/>
  <c r="BT84" i="3" s="1"/>
  <c r="AF84" i="3"/>
  <c r="Y84" i="3"/>
  <c r="BV84" i="3" s="1"/>
  <c r="U84" i="3"/>
  <c r="N84" i="3"/>
  <c r="BN84" i="3" s="1"/>
  <c r="BP83" i="3"/>
  <c r="BB83" i="3"/>
  <c r="AU83" i="3"/>
  <c r="AQ83" i="3"/>
  <c r="AJ83" i="3"/>
  <c r="BT83" i="3" s="1"/>
  <c r="AF83" i="3"/>
  <c r="Y83" i="3"/>
  <c r="BV83" i="3" s="1"/>
  <c r="U83" i="3"/>
  <c r="N83" i="3"/>
  <c r="BP82" i="3"/>
  <c r="BB82" i="3"/>
  <c r="AU82" i="3"/>
  <c r="AQ82" i="3"/>
  <c r="AJ82" i="3"/>
  <c r="BT82" i="3" s="1"/>
  <c r="AF82" i="3"/>
  <c r="Y82" i="3"/>
  <c r="BV82" i="3" s="1"/>
  <c r="U82" i="3"/>
  <c r="N82" i="3"/>
  <c r="BN82" i="3" s="1"/>
  <c r="BP81" i="3"/>
  <c r="BB81" i="3"/>
  <c r="AU81" i="3"/>
  <c r="AQ81" i="3"/>
  <c r="AJ81" i="3"/>
  <c r="BT81" i="3" s="1"/>
  <c r="AF81" i="3"/>
  <c r="Y81" i="3"/>
  <c r="BV81" i="3" s="1"/>
  <c r="U81" i="3"/>
  <c r="V81" i="3" s="1"/>
  <c r="BP80" i="3"/>
  <c r="BB80" i="3"/>
  <c r="AU80" i="3"/>
  <c r="AQ80" i="3"/>
  <c r="AJ80" i="3"/>
  <c r="BT80" i="3" s="1"/>
  <c r="AF80" i="3"/>
  <c r="Y80" i="3"/>
  <c r="U80" i="3"/>
  <c r="B77" i="3"/>
  <c r="BS75" i="3"/>
  <c r="BM75" i="3"/>
  <c r="G75" i="3"/>
  <c r="BV72" i="3"/>
  <c r="BW72" i="3" s="1"/>
  <c r="BT72" i="3"/>
  <c r="BP72" i="3"/>
  <c r="BQ72" i="3" s="1"/>
  <c r="BR72" i="3" s="1"/>
  <c r="BN72" i="3"/>
  <c r="BG72" i="3"/>
  <c r="BF72" i="3"/>
  <c r="BZ72" i="3" s="1"/>
  <c r="BC72" i="3"/>
  <c r="AR72" i="3"/>
  <c r="AG72" i="3"/>
  <c r="V72" i="3"/>
  <c r="B33" i="3"/>
  <c r="BS31" i="3"/>
  <c r="BM31" i="3"/>
  <c r="G31" i="3"/>
  <c r="G10" i="3"/>
  <c r="AG81" i="3" l="1"/>
  <c r="AR83" i="3"/>
  <c r="V85" i="3"/>
  <c r="BF83" i="3"/>
  <c r="BQ83" i="3"/>
  <c r="BR83" i="3" s="1"/>
  <c r="BH72" i="3"/>
  <c r="BQ81" i="3"/>
  <c r="BR81" i="3" s="1"/>
  <c r="BQ85" i="3"/>
  <c r="BR85" i="3" s="1"/>
  <c r="AR85" i="3"/>
  <c r="BV80" i="3"/>
  <c r="BW80" i="3" s="1"/>
  <c r="BX80" i="3" s="1"/>
  <c r="BF81" i="3"/>
  <c r="AR81" i="3"/>
  <c r="BG84" i="3"/>
  <c r="BH86" i="3"/>
  <c r="BP75" i="3"/>
  <c r="BG82" i="3"/>
  <c r="AG83" i="3"/>
  <c r="BC83" i="3"/>
  <c r="BF85" i="3"/>
  <c r="AG85" i="3"/>
  <c r="BC85" i="3"/>
  <c r="B104" i="3"/>
  <c r="B118" i="3"/>
  <c r="AG80" i="3"/>
  <c r="BF82" i="3"/>
  <c r="AG82" i="3"/>
  <c r="BC82" i="3"/>
  <c r="BG83" i="3"/>
  <c r="BN83" i="3"/>
  <c r="V84" i="3"/>
  <c r="AR84" i="3"/>
  <c r="BQ84" i="3"/>
  <c r="BR84" i="3" s="1"/>
  <c r="BC80" i="3"/>
  <c r="V83" i="3"/>
  <c r="V80" i="3"/>
  <c r="AR80" i="3"/>
  <c r="BN80" i="3"/>
  <c r="BG81" i="3"/>
  <c r="BN81" i="3"/>
  <c r="V82" i="3"/>
  <c r="AR82" i="3"/>
  <c r="BQ82" i="3"/>
  <c r="BR82" i="3" s="1"/>
  <c r="BF84" i="3"/>
  <c r="AG84" i="3"/>
  <c r="BC84" i="3"/>
  <c r="BG85" i="3"/>
  <c r="BN85" i="3"/>
  <c r="B32" i="3"/>
  <c r="B90" i="3"/>
  <c r="BY82" i="3"/>
  <c r="BW82" i="3"/>
  <c r="BY84" i="3"/>
  <c r="BW84" i="3"/>
  <c r="BY80" i="3"/>
  <c r="BY81" i="3"/>
  <c r="BW81" i="3"/>
  <c r="BY85" i="3"/>
  <c r="BW85" i="3"/>
  <c r="BY83" i="3"/>
  <c r="BW83" i="3"/>
  <c r="BG80" i="3"/>
  <c r="BQ80" i="3"/>
  <c r="BR80" i="3" s="1"/>
  <c r="BF80" i="3"/>
  <c r="BC81" i="3"/>
  <c r="B76" i="3"/>
  <c r="BF31" i="3"/>
  <c r="BP31" i="3"/>
  <c r="BV28" i="3"/>
  <c r="BW28" i="3" s="1"/>
  <c r="BT28" i="3"/>
  <c r="BP28" i="3"/>
  <c r="BQ28" i="3" s="1"/>
  <c r="BR28" i="3" s="1"/>
  <c r="BN28" i="3"/>
  <c r="BG28" i="3"/>
  <c r="BF28" i="3"/>
  <c r="BZ28" i="3" s="1"/>
  <c r="BC28" i="3"/>
  <c r="AR28" i="3"/>
  <c r="AG28" i="3"/>
  <c r="V28" i="3"/>
  <c r="BP25" i="3"/>
  <c r="AQ25" i="3"/>
  <c r="AJ25" i="3"/>
  <c r="BV25" i="3"/>
  <c r="BP24" i="3"/>
  <c r="AQ24" i="3"/>
  <c r="AJ24" i="3"/>
  <c r="BV24" i="3"/>
  <c r="BW24" i="3" s="1"/>
  <c r="BP23" i="3"/>
  <c r="AQ23" i="3"/>
  <c r="AJ23" i="3"/>
  <c r="BT23" i="3" s="1"/>
  <c r="BV23" i="3"/>
  <c r="BP17" i="3"/>
  <c r="AU17" i="3"/>
  <c r="BT17" i="3"/>
  <c r="Y17" i="3"/>
  <c r="BV17" i="3" s="1"/>
  <c r="BP16" i="3"/>
  <c r="AU16" i="3"/>
  <c r="AJ16" i="3"/>
  <c r="BT16" i="3" s="1"/>
  <c r="Y16" i="3"/>
  <c r="BV16" i="3" s="1"/>
  <c r="B12" i="3"/>
  <c r="B11" i="3"/>
  <c r="BS10" i="3"/>
  <c r="G5" i="5" s="1"/>
  <c r="BM10" i="3"/>
  <c r="E5" i="5" s="1"/>
  <c r="BZ85" i="3" l="1"/>
  <c r="BW17" i="3"/>
  <c r="BH84" i="3"/>
  <c r="BH82" i="3"/>
  <c r="AF7" i="3"/>
  <c r="BB7" i="3"/>
  <c r="BZ82" i="3"/>
  <c r="BH85" i="3"/>
  <c r="BZ83" i="3"/>
  <c r="BV75" i="3"/>
  <c r="BH83" i="3"/>
  <c r="BQ24" i="3"/>
  <c r="BR24" i="3" s="1"/>
  <c r="AG25" i="3"/>
  <c r="U7" i="3"/>
  <c r="E4" i="5" s="1"/>
  <c r="AQ7" i="3"/>
  <c r="BC17" i="3"/>
  <c r="AR25" i="3"/>
  <c r="BQ25" i="3"/>
  <c r="BR25" i="3" s="1"/>
  <c r="BZ84" i="3"/>
  <c r="BC25" i="3"/>
  <c r="AR23" i="3"/>
  <c r="BF24" i="3"/>
  <c r="BQ17" i="3"/>
  <c r="BR17" i="3" s="1"/>
  <c r="BW16" i="3"/>
  <c r="AJ7" i="3"/>
  <c r="AR16" i="3"/>
  <c r="BQ16" i="3"/>
  <c r="BR16" i="3" s="1"/>
  <c r="BF16" i="3"/>
  <c r="Y7" i="3"/>
  <c r="N7" i="3"/>
  <c r="E3" i="5" s="1"/>
  <c r="H3" i="5"/>
  <c r="AU7" i="3"/>
  <c r="BZ81" i="3"/>
  <c r="BH81" i="3"/>
  <c r="BV10" i="3"/>
  <c r="H5" i="5" s="1"/>
  <c r="G4" i="5"/>
  <c r="BG25" i="3"/>
  <c r="AG16" i="3"/>
  <c r="BC16" i="3"/>
  <c r="AG24" i="3"/>
  <c r="BC24" i="3"/>
  <c r="BW23" i="3"/>
  <c r="AR24" i="3"/>
  <c r="BG17" i="3"/>
  <c r="BP10" i="3"/>
  <c r="F5" i="5" s="1"/>
  <c r="BG16" i="3"/>
  <c r="AR17" i="3"/>
  <c r="AG23" i="3"/>
  <c r="V25" i="3"/>
  <c r="AG17" i="3"/>
  <c r="BF23" i="3"/>
  <c r="BC23" i="3"/>
  <c r="BG24" i="3"/>
  <c r="G3" i="5"/>
  <c r="H4" i="5"/>
  <c r="BF17" i="3"/>
  <c r="BG23" i="3"/>
  <c r="BQ23" i="3"/>
  <c r="BR23" i="3" s="1"/>
  <c r="BF25" i="3"/>
  <c r="BH80" i="3"/>
  <c r="BZ80" i="3"/>
  <c r="BY75" i="3"/>
  <c r="BV31" i="3"/>
  <c r="BG31" i="3"/>
  <c r="BW25" i="3"/>
  <c r="BY25" i="3"/>
  <c r="V16" i="3"/>
  <c r="BY16" i="3"/>
  <c r="V17" i="3"/>
  <c r="BY17" i="3"/>
  <c r="V23" i="3"/>
  <c r="BY23" i="3"/>
  <c r="V24" i="3"/>
  <c r="BY24" i="3"/>
  <c r="BH28" i="3"/>
  <c r="F3" i="5"/>
  <c r="F4" i="5"/>
  <c r="BN16" i="3"/>
  <c r="BN17" i="3"/>
  <c r="BN23" i="3"/>
  <c r="BN24" i="3"/>
  <c r="BT24" i="3"/>
  <c r="BN25" i="3"/>
  <c r="BT25" i="3"/>
  <c r="BH25" i="3" l="1"/>
  <c r="BG7" i="3"/>
  <c r="BZ24" i="3"/>
  <c r="BH24" i="3"/>
  <c r="BZ23" i="3"/>
  <c r="BZ16" i="3"/>
  <c r="BH16" i="3"/>
  <c r="I3" i="5"/>
  <c r="I7" i="5" s="1"/>
  <c r="BF7" i="3"/>
  <c r="BH17" i="3"/>
  <c r="BZ25" i="3"/>
  <c r="BH23" i="3"/>
  <c r="BZ17" i="3"/>
  <c r="BY31" i="3"/>
  <c r="I4" i="5"/>
  <c r="F8" i="5" s="1"/>
  <c r="G7" i="5" l="1"/>
  <c r="BY10" i="3"/>
  <c r="I5" i="5" s="1"/>
  <c r="H9" i="5" s="1"/>
  <c r="E7" i="5"/>
  <c r="H7" i="5"/>
  <c r="F7" i="5"/>
  <c r="E8" i="5"/>
  <c r="I8" i="5"/>
  <c r="G8" i="5"/>
  <c r="H8" i="5"/>
  <c r="I9" i="5" l="1"/>
  <c r="E9" i="5"/>
  <c r="G9" i="5"/>
  <c r="F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Familia</author>
    <author/>
  </authors>
  <commentList>
    <comment ref="H13" authorId="0" shapeId="0" xr:uid="{00000000-0006-0000-0200-000001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34" authorId="0" shapeId="0" xr:uid="{C31F5A5A-15C6-46A9-89FC-C8FBA7CCF7D6}">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78" authorId="0" shapeId="0" xr:uid="{18649CAA-D10A-4B4C-AE06-8A4A271F107A}">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92" authorId="0" shapeId="0" xr:uid="{A6B6D42C-AB0F-4D2C-9CFF-C9D08858535D}">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06" authorId="0" shapeId="0" xr:uid="{E1EB2CDB-49A5-4D3A-B9A4-21CE41F264E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20" authorId="0" shapeId="0" xr:uid="{5A0D219E-9BFD-4DC1-A807-0D17BE4FFC46}">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130" authorId="1" shapeId="0" xr:uid="{00000000-0006-0000-0200-00000A00000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<sst xmlns="http://schemas.openxmlformats.org/spreadsheetml/2006/main" count="1318" uniqueCount="402">
  <si>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</si>
  <si>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</si>
  <si>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</si>
  <si>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</si>
  <si>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</si>
  <si>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</si>
  <si>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</si>
  <si>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</si>
  <si>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</si>
  <si>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</si>
  <si>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</si>
  <si>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</si>
  <si>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</si>
  <si>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</si>
  <si>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</si>
  <si>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</si>
  <si>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</si>
  <si>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</si>
  <si>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</si>
  <si>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</si>
  <si>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</si>
  <si>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</si>
  <si>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</si>
  <si>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</si>
  <si>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</si>
  <si>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</si>
  <si>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</si>
  <si>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</si>
  <si>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</si>
  <si>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</si>
  <si>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</si>
  <si>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</si>
  <si>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</si>
  <si>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</si>
  <si>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</si>
  <si>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</si>
  <si>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</si>
  <si>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</si>
  <si>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</si>
  <si>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</si>
  <si>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</si>
  <si>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</si>
  <si>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</si>
  <si>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</si>
  <si>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</si>
  <si>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</si>
  <si>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</si>
  <si>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</si>
  <si>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</si>
  <si>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</si>
  <si>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</si>
  <si>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</si>
  <si>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</si>
  <si>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</si>
  <si>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</si>
  <si>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</si>
  <si>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</si>
  <si>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</si>
  <si>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</si>
  <si>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</si>
  <si>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</si>
  <si>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</si>
  <si>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</si>
  <si>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</si>
  <si>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</si>
  <si>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</si>
  <si>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</si>
  <si>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</si>
  <si>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</si>
  <si>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</si>
  <si>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</si>
  <si>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</si>
  <si>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</si>
  <si>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</si>
  <si>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</si>
  <si>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</si>
  <si>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</si>
  <si>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</si>
  <si>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</si>
  <si>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</si>
  <si>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</si>
  <si>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</si>
  <si>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</si>
  <si>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</si>
  <si>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</si>
  <si>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</si>
  <si>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</si>
  <si>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</si>
  <si>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</si>
  <si>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</si>
  <si>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</si>
  <si>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</si>
  <si>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</si>
  <si>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</si>
  <si>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</si>
  <si>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</si>
  <si>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</si>
  <si>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</si>
  <si>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</si>
  <si>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</si>
  <si>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</si>
  <si>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</si>
  <si>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</si>
  <si>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</si>
  <si>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</si>
  <si>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</si>
  <si>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</si>
  <si>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</si>
  <si>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</si>
  <si>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</si>
  <si>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</si>
  <si>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</si>
  <si>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</si>
  <si>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</si>
  <si>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</si>
  <si>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</si>
  <si>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</si>
  <si>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</si>
  <si>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</si>
  <si>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</si>
  <si>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</si>
  <si>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</si>
  <si>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</si>
  <si>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</si>
  <si>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</si>
  <si>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</si>
  <si>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</si>
  <si>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</si>
  <si>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</si>
  <si>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</si>
  <si>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</si>
  <si>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</si>
  <si>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</si>
  <si>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</si>
  <si>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</si>
  <si>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</si>
  <si>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</si>
  <si>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</si>
  <si>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</si>
  <si>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</si>
  <si>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</si>
  <si>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</si>
  <si>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</si>
  <si>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</si>
  <si>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</si>
  <si>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</si>
  <si>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</si>
  <si>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</si>
  <si>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</si>
  <si>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</si>
  <si>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</si>
  <si>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</si>
  <si>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</si>
  <si>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</si>
  <si>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</si>
  <si>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</si>
  <si>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</si>
  <si>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</si>
  <si>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</si>
  <si>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</si>
  <si>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</si>
  <si>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</si>
  <si>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</si>
  <si>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</si>
  <si>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</si>
  <si>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</si>
  <si>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</si>
  <si>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</si>
  <si>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</si>
  <si>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</si>
  <si>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</si>
  <si>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</si>
  <si>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</si>
  <si>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</si>
  <si>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</si>
  <si>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</si>
  <si>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</si>
  <si>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</si>
  <si>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</si>
  <si>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</si>
  <si>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</si>
  <si>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</si>
  <si>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</si>
  <si>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</si>
  <si>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</si>
  <si>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</si>
  <si>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</si>
  <si>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</si>
  <si>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</si>
  <si>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</si>
  <si>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</si>
  <si>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</si>
  <si>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</si>
  <si>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</si>
  <si>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</si>
  <si>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</si>
  <si>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</si>
  <si>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</si>
  <si>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</si>
  <si>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</si>
  <si>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</si>
  <si>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</si>
  <si>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</si>
  <si>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</si>
  <si>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</si>
  <si>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</si>
  <si>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</si>
  <si>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</si>
  <si>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</si>
  <si>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</si>
  <si>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</si>
  <si>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</si>
  <si>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</si>
  <si>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</si>
  <si>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</si>
  <si>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</si>
  <si>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</si>
  <si>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</si>
  <si>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</si>
  <si>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</si>
  <si>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</si>
  <si>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</si>
  <si>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</si>
  <si>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</si>
  <si>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</si>
  <si>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</si>
  <si>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</si>
  <si>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</si>
  <si>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</si>
  <si>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</si>
  <si>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</si>
  <si>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</si>
  <si>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</si>
  <si>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</si>
  <si>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</si>
  <si>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</si>
  <si>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</si>
  <si>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</si>
  <si>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</si>
  <si>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</si>
  <si>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</si>
  <si>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</si>
  <si>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</si>
  <si>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</si>
  <si>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</si>
  <si>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</si>
  <si>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</si>
  <si>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</si>
  <si>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</si>
  <si>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</si>
  <si>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</si>
  <si>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</si>
  <si>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</si>
  <si>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</si>
  <si>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</si>
  <si>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</si>
  <si>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</si>
  <si>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</si>
  <si>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Jefe OAP/Profesional especializado MIPG/Equipo MIPG</t>
  </si>
  <si>
    <t>Documentos de los procesos actualizados, mejorados, simplificados y/o racionalizados.</t>
  </si>
  <si>
    <t>Mapa de procesos revisado y actualizado de acuerdo a las necesidades del IDPC</t>
  </si>
  <si>
    <t>Revisar y verificar la necesidad de actualización del mapa de proceso de la entidad de acuerdo con sus necesidades identificadas.</t>
  </si>
  <si>
    <t>Nº documento con la consolidación de procedimientos actualizados, mejorados o simplificados de acuerdo con las solicitudes de acompañamiento realizadas.</t>
  </si>
  <si>
    <t>4 documentos con la consolidación de procedimientos de la entidad actualizados, mejorados o simplificados de acuerdo con las solicitudes de acompañamiento realizadas.</t>
  </si>
  <si>
    <t>Nº mapa de procesos actualizado o documento de acuerdo con la necesidad de actualización del Mapa de procesos</t>
  </si>
  <si>
    <t>Elaborar un informe trimestral  de los resultados del seguimiento a los consumos de agua.</t>
  </si>
  <si>
    <t>4 Informes institucionales de seguimiento y análisis al consumo de agua</t>
  </si>
  <si>
    <t>(Documentos de análisis elaborados)/(Documentos de análisis programados)*100</t>
  </si>
  <si>
    <t>Carlos M. Román G.</t>
  </si>
  <si>
    <t>Elaborar un informe anual sobre el inventario, estado y condiciones del sistema hidrosanitario por sede concertada.</t>
  </si>
  <si>
    <t xml:space="preserve">1 Informe del estado del sistema hidrosanitario por sede concertada. </t>
  </si>
  <si>
    <t>(Documento elaborado)/(Documento programado)*100</t>
  </si>
  <si>
    <t>Implementar aparatos de bajo consumo de agua en las sedes concertadas que requieran estos dispositivos</t>
  </si>
  <si>
    <t>implementar el 25% de aparatos de bajo consumo faltantes por cada una de las sedes concertadas que los requieran.</t>
  </si>
  <si>
    <t>(Total de aparatos de bajo consumo implementados para sistemas hidrosanitarios / Número de sistemas hidrosanitarios) * 100</t>
  </si>
  <si>
    <t>Realizar campañas de sensibilización sobre el ahorro y uso eficiente del agua, control de fugas, control de vertimientos y prevención de las conexiones erradas</t>
  </si>
  <si>
    <t>2 campañas de sensibilización. Una semestral que incluya funcionarios, contratistas y personal de servicios generales de todas las sedes concertadas</t>
  </si>
  <si>
    <t>(Total de campañas de uso eficiente de agua realizados / total de campañas de uso eficiente de agua programados) * 100</t>
  </si>
  <si>
    <t>Elaborar un informe trimestral  de los resultados del seguimiento a los consumos de energía</t>
  </si>
  <si>
    <t>4 Informes institucionales de seguimiento y análisis al consumo de energía</t>
  </si>
  <si>
    <t>Elaborar un informe anual sobre el inventario, estado y condiciones de los equipos energéticos  de la Institución (bombas, ascensores, plantas eléctricas y sistemas eléctrico), por sede concertada.</t>
  </si>
  <si>
    <t>1 informe de seguimiento de las condiciones de los equipos energéticos de la  entidad por sede concertada</t>
  </si>
  <si>
    <t>Carlos M. Román G.
Rocio Vivas</t>
  </si>
  <si>
    <t>Implementar sistemas lumínicos de alta eficiencia LED en las instalaciones concertadas que requieran de estos dispositivos</t>
  </si>
  <si>
    <t>implementar el 25% de bombillos y paneles LED faltantes por cada una de las sedes concertadas que los requieran.</t>
  </si>
  <si>
    <t>(Total de sistemas lumínicos de alta eficiencia implementados / número total de sistemas lumínicos) * 100</t>
  </si>
  <si>
    <t xml:space="preserve">Realizar  campañas de sensibilización  ambiental sobre el ahorro y uso eficiente la energía y temas asociados </t>
  </si>
  <si>
    <t>(Total de campañas de uso eficiente de la energía realizados / total de campañas de uso eficiente de la energía programadas) * 100</t>
  </si>
  <si>
    <t>Realizar un informe trimestral del seguimiento a la gestión de residuos convencionales aprovechables y no aprovechables</t>
  </si>
  <si>
    <t>4 Informes institucionales de seguimiento y análisis a la gestión de residuos convencionales aprovechables y no aprovechables</t>
  </si>
  <si>
    <t>Realizar un informe semestral del seguimiento a la gestión de residuos peligrosos y especiales (RCD)</t>
  </si>
  <si>
    <t>2 Informes institucionales de seguimiento y análisis a la gestión de residuos peligrosos y especiales</t>
  </si>
  <si>
    <t>Realizar una campaña de sensibilización ambiental cuatrimestral sobre la adecuada gestión de los residuos generados en la Institución (convencionales, peligrosos y/o especiales)</t>
  </si>
  <si>
    <t>3 Campañas de sensibilización ambiental  que incluya funcionarios, contratistas y personal de servicios generales de todas las sedes concertadas</t>
  </si>
  <si>
    <t xml:space="preserve">(Campañas realizadas)/(campañas programadas)*100
</t>
  </si>
  <si>
    <t>Carlos M. Román G.
Rocío Vivas</t>
  </si>
  <si>
    <t>Enviar un comunicado mensual a los responsables de procesos contractuales recordando la inclusión de criterios ambientales en los procesos de contratación y compras.</t>
  </si>
  <si>
    <t>12 comunicados de Recorderis</t>
  </si>
  <si>
    <t>(Números de comunicados enviados / meses del año) * 100</t>
  </si>
  <si>
    <t>Adquirir productos de aseo libres de cloro</t>
  </si>
  <si>
    <t>100% de los blanqueadores libres de cloro</t>
  </si>
  <si>
    <t>(Blanqueadores libres de cloro / blanqueadores comprados) * 100</t>
  </si>
  <si>
    <t>Realizar reinducción al comité de compras públicas sostenibles en temas ambientales de interés y funciones del mismo</t>
  </si>
  <si>
    <t>1 capacitación al año</t>
  </si>
  <si>
    <t>(número de capacitaciones realizadas / total de capacitaciones programadas) * 100</t>
  </si>
  <si>
    <t>Estructurar e implementar una campaña piloto para el ahorro de resmas de papel</t>
  </si>
  <si>
    <t>Una campaña estructurada e implementada en el año</t>
  </si>
  <si>
    <t>(número de campañas de ahorro de papel realizadas / numero de campañas de ahorro de papel programadas) * 100</t>
  </si>
  <si>
    <t>Realizar informe trimestral de seguimiento al consumo de papel, impresiones y fotocopiado</t>
  </si>
  <si>
    <t>4 informes institucionales de seguimiento al consumo de papel, impresiones y fotocopiado</t>
  </si>
  <si>
    <t>Realizar una feria ambiental de productos y servicios sostenibles, que promueva buenas prácticas para el consumo racional de los recursos y de a conocer alternativas de eco-productos, productos verdes o productos sostenibles</t>
  </si>
  <si>
    <t>1 feria ambiental en el año</t>
  </si>
  <si>
    <t>(No. de ferias ambientales realizadas / No. de ferias ambientales programadas</t>
  </si>
  <si>
    <t>Enviar mensualmente un mensaje a través de la página web o el correo electrónico sobre fomentar el uso de la bicicleta, caminar al trabajo u otros medios que no dependa de combustibles fósiles</t>
  </si>
  <si>
    <t>12 mensajes publicados en el año.</t>
  </si>
  <si>
    <t>Fomentar el uso de la bicicleta dentro de la Entidad, a través de programas de premios dirigidos a los usuarios frecuentes y a usuarios nuevos o potenciales</t>
  </si>
  <si>
    <t>1 actividad anual de premiación a los 3 bici-usuario mas frecuente del IDPC</t>
  </si>
  <si>
    <t>(No de actividades de premiación realizadas / No de actividades de premiación programadas) * 100</t>
  </si>
  <si>
    <t>Realizar seguimiento mensual al formato de registro de bici-usuarios</t>
  </si>
  <si>
    <t>12 seguimientos al registro de bici-usuarios</t>
  </si>
  <si>
    <t>(Números de seguimientos realizados / meses del año) * 100</t>
  </si>
  <si>
    <t>Realizar una campaña anual de uso seguro, rápido y adecuado de Transmilenio, SITP y otros transportes públicos.</t>
  </si>
  <si>
    <t>1 campaña anual de uso adecuado del transporte público</t>
  </si>
  <si>
    <t>(Números de campañas realizadas / total de campañas programadas) * 100</t>
  </si>
  <si>
    <t>Realizar una campaña de sensibilización anual sobre caminar como el “medio de transporte” más sostenible.</t>
  </si>
  <si>
    <t>1 campaña de sensibilización anual que fomente caminar al trabajo</t>
  </si>
  <si>
    <t xml:space="preserve">Realizar una capacitación de conducción defensiva </t>
  </si>
  <si>
    <t xml:space="preserve">1 capacitación al año sobre conducción defensiva </t>
  </si>
  <si>
    <t>(Números de capacitaciones realizadas / total de capacitaciones programadas) * 100</t>
  </si>
  <si>
    <t>Realizar encuesta para determinar la disposición de los trabajadores con vehículo propio para compartir el mismo</t>
  </si>
  <si>
    <t>1 encuesta de carro compartido realizada en el año</t>
  </si>
  <si>
    <t>(Números de encuestas realizadas / total de encuestas programadas) * 100</t>
  </si>
  <si>
    <t>Realizar una campaña de orden y aseo semestral que incluya la inspección de todas las sedes concertadas</t>
  </si>
  <si>
    <t>2 campañas de orden y aseo basadas en las 5S´s</t>
  </si>
  <si>
    <t>(Campañas realizadas/ Campañas programadas)*100</t>
  </si>
  <si>
    <t>Realizar una capacitación semestral de concientización a los conductores del IDPC, sobre los gases efecto invernadero GEI y Eco conducción</t>
  </si>
  <si>
    <t xml:space="preserve">2 capacitaciones a los conductores del IDPC </t>
  </si>
  <si>
    <t>(Capacitaciones realizadas/ Capacitaciones programadas)*100</t>
  </si>
  <si>
    <t>Realizar dos actividades que fomenten la construcción de huertas urbanas como mecanismo de intercambio de saberes ancestrales en pro de la seguridad y soberanía alimentaria, y el cambio climático.</t>
  </si>
  <si>
    <t xml:space="preserve">2 actividades entorno a la huerta del Museo de Bogotá </t>
  </si>
  <si>
    <t>(Actividades realizadas/ Actividades programadas)*100</t>
  </si>
  <si>
    <t>Planear, estructurar y llevar a cabo la semana ambiental del IDPC</t>
  </si>
  <si>
    <t xml:space="preserve">1 Informe sobre las actividades ejecutadas en la semana ambiental del IDPC </t>
  </si>
  <si>
    <t>Realizar informe trimestral sobre la implementación del Plan de Acción Interno de la Gestión Integral de Residuos (PAI) dirigido a la UAESP.</t>
  </si>
  <si>
    <t>4 Informes sobre la gestión del PAI</t>
  </si>
  <si>
    <t>Realizar inventario actualizado de los vehículos pertenecientes al parque automotor propio o en alquiler del IDPC, así como el informe y soportes de los reencauches efectuados a los vehículos en el año 2020 y remitir a la SDA en las fechas establecidas según el Decreto 442 de 2015</t>
  </si>
  <si>
    <t xml:space="preserve">Un (1) Informe sobre el inventario del parque automotor y reencauche. </t>
  </si>
  <si>
    <t>Realizar Divulgación de la Política Ambiental</t>
  </si>
  <si>
    <t>2 divulgaciones de la política de Gestión Ambiental</t>
  </si>
  <si>
    <t>(Divulgaciones realizadas)/(Divulgaciones programadas)*100</t>
  </si>
  <si>
    <t>Desarrollar programa de inducción y reinducción del SST y el PIGA</t>
  </si>
  <si>
    <t xml:space="preserve">2 actividades de inducción y reinducción en temas de Gestión Ambiental </t>
  </si>
  <si>
    <t>(Actividades realizadas)/(Actividades programadas)*100</t>
  </si>
  <si>
    <t>Apoyar la realización de mediciones ambientales realizadas en las sedes (ruido, luz, biológicas y químicas)</t>
  </si>
  <si>
    <t>2 informes de mediciones</t>
  </si>
  <si>
    <t>Apoyar la divulgación de políticas para la prevención de sustancias psicoactivas</t>
  </si>
  <si>
    <t>2 actividades de divulgación de la política de SPA.</t>
  </si>
  <si>
    <t>Apoyar la realización de inspecciones locativas enfocadas en la identificación de aspectos e impactos ambientales.</t>
  </si>
  <si>
    <t>2 informes de inspecciones Locativas</t>
  </si>
  <si>
    <t>(Inspecciones realizadas)/(Inspecciones programadas)*100</t>
  </si>
  <si>
    <t>Realizar seguimiento a medidas de control sugeridas en las inspecciones</t>
  </si>
  <si>
    <t>2 seguimientos a los  informes de inspecciones Locativas</t>
  </si>
  <si>
    <t>(Documentos de seguimiento elaborados)/(Documentos de seguimiento programados)*100</t>
  </si>
  <si>
    <t>Tablero de control con el monitoreo, seguimiento de los resultados de indicadores y presentados a la alta dirección la toma de desiciones.</t>
  </si>
  <si>
    <t xml:space="preserve">1 Tablero de control con los indicadores (abr)
1 monitoreo resultados indicadores (sep) </t>
  </si>
  <si>
    <t>Nº de tableros de control
Nº de monitoreos de indicadores</t>
  </si>
  <si>
    <t>Desarrollo herramientas innovación en la entidad</t>
  </si>
  <si>
    <t>Realizar el monitoreo de riesgos incluyendo el estado de los componentes del sistema de control interno, Informes a la alta dirección sobre el monitoreo llevado a cabo a los indicadores de gestión determinando el logro de los objetivos y metas institucionales, la confiabilidad de la información financiera y no financiera, Informes sobre las deficiencias de los controles a las instancias correspondientes, el acompañamiento a las instancias correspondientes en la formulación e implementación de las mejoras.</t>
  </si>
  <si>
    <t xml:space="preserve">1 Sensibilización de gestión del conocimiento
1  Inventario de gestión del conocimiento </t>
  </si>
  <si>
    <t>Desarrollar herramientas para la implementación de gestión del conocimiento</t>
  </si>
  <si>
    <t xml:space="preserve">Nº de sensibilizaciones gestión del conocimiento 
nº inventarios gestión del conocimeinto </t>
  </si>
  <si>
    <t>Jefe OAP/Profesional especializado MIPG/Carlos Sandoval</t>
  </si>
  <si>
    <t>1 Manual de riesgos actualizado 
Mapas de riesgos actualizados</t>
  </si>
  <si>
    <t>Nº manual de riesgos actualizado
Nº Mapas de riesgos actualizados/Total de procesos*100</t>
  </si>
  <si>
    <t>Jefe OAP/Profesional especializado MIPG/Fernando Vergara</t>
  </si>
  <si>
    <t>Brindar acompañamiento a la actualización de planes, documentación, planes y demás herremientas del sistema de gestión y control de la entidad</t>
  </si>
  <si>
    <t>Nº de procedimiento actualizados
Nº de monitoreos realizados</t>
  </si>
  <si>
    <t>Nº de productos ejecutados</t>
  </si>
  <si>
    <t>Nº de planes actualizados</t>
  </si>
  <si>
    <t xml:space="preserve">Actualizar procedimiento y formatos, así como realizar el monitoreo a la ejecución de las actividades del plan de mejoramiento </t>
  </si>
  <si>
    <t>Nº de seguimientos realizados</t>
  </si>
  <si>
    <t>Nº de monitoreo realizados</t>
  </si>
  <si>
    <t>Actualización manual de riesgos y mapas de riesgos de los procesos verificando su adecuada identificación, diseño de los controles, y valoración teniendo en ceunta las observaciones de Control Interno y la Veeduría Distrital.</t>
  </si>
  <si>
    <t xml:space="preserve">Formular la propuesta mapa de aseguramiento de acuerdo con las directrices impartidas en esta materia. </t>
  </si>
  <si>
    <t>1 Seguimiento a la atención de solicitudes de acompañamiento formulación de planes (mar)
3 seguimientos solicitudes de acompañamiento herramientas del sistema de gestión y control (Jun, Sep, Dic)</t>
  </si>
  <si>
    <t>1 Campaña de monitoreo de implementación de herramientas de gestión y puntos críticos de los procesos.</t>
  </si>
  <si>
    <t>Nº porpuesta de mapa de aseguramiento</t>
  </si>
  <si>
    <t>Nº de campañas diseñadas
Nº campañas ejecutadas</t>
  </si>
  <si>
    <t>1 Propuesta mapa de aseguramiento</t>
  </si>
  <si>
    <t>1 Campaña diseñada (Abr)
1 Campaña ejecutada (May-Dic)</t>
  </si>
  <si>
    <t>1Grupo definido de innovación (abr)
1 Plan de trabajo Innovación (may)
1 Metodología de Innovación en la entidad (Procedimiento) (sep)</t>
  </si>
  <si>
    <t>3 Monitoreos de la gestión de riesgos de los procesos</t>
  </si>
  <si>
    <t>1 procedimiento y formato de planes de mejoramiento actualizado (Mar)
2 Monitoreos de los planes de mejoramiento (may, sep)</t>
  </si>
  <si>
    <t xml:space="preserve">3 contratistas profesionales, 1 técnico y 1 profesional especializado </t>
  </si>
  <si>
    <t>5 puestos de trabajo, elementos de papelería, oficinas</t>
  </si>
  <si>
    <t>5 Computadores, ofimática, correo electrónico.</t>
  </si>
  <si>
    <t>Actualizar el plan de implementación y sostenibilidad en articulación con los Planes Operativos Anuales y de acuerdo con los resultados respotados en el FURAG y las debilidades  encontradas en el informe pormenorizado de control interno revisar y actualizar el Plan de Implementación y sostenibilidad MIPG.</t>
  </si>
  <si>
    <t>2 Actualizaciones del Plan de implementación y sostenibilidad incluyendo los requerimientos del informe pormenorizado de control interno</t>
  </si>
  <si>
    <t xml:space="preserve">$ 3.837.341.310 </t>
  </si>
  <si>
    <t>Formular y ejecutar la programación de los Comités Institucionales de Gestión y Desempeño en articulación con el comitè institucional de coordinación de control interno, en los que se traten temas relacionados con los resultados de monitoreo de gestión de riesgos, resultados de medición de la evaluación y retroalimentación ciudadana, resultados de la medición del desempeño,  resultados de las auditorías internas y externas, resultados de la evaluación de la gestión de riesgos, resultados de la evaluación de la gestión financiera, medición del desempeño en periodos anteriores y la modificación del plan MIPG</t>
  </si>
  <si>
    <t>1 programación Comité Institucional de Gestión y Desempeño en articulación con el Comité institucional de coordinación de control interno (mar)
4 Comités institucionales de gestión y desempeño realizados (ene, abr, ago, dic)</t>
  </si>
  <si>
    <t xml:space="preserve">Nº de programaciones del Comité institucional de gestión y desempeño
Nº comités realizados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</si>
</sst>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 _€_-;_-@"/>
    <numFmt numFmtId="165" formatCode="0.0%"/>
    <numFmt numFmtId="166" formatCode="_-* #,##0\ _€_-;\-* #,##0\ _€_-;_-* \-?\ _€_-;_-@"/>
    <numFmt numFmtId="167" formatCode="0.0"/>
  </numFmts>
  <fonts count="31"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8"/>
      <color theme="1"/>
      <name val="Calibri"/>
      <family val="2"/>
      <scheme val="minor"/>
    </font>
  </fonts>
  <fills count="8">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s>
  <borders count="125">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hair">
        <color rgb="FF3F3F3F"/>
      </left>
      <right/>
      <top/>
      <bottom style="dotted">
        <color rgb="FF3F3F3F"/>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right style="medium">
        <color indexed="64"/>
      </right>
      <top/>
      <bottom style="dotted">
        <color rgb="FF3F3F3F"/>
      </bottom>
      <diagonal/>
    </border>
    <border>
      <left style="medium">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style="medium">
        <color rgb="FF3F3F3F"/>
      </right>
      <top/>
      <bottom style="dotted">
        <color rgb="FF3F3F3F"/>
      </bottom>
      <diagonal/>
    </border>
    <border>
      <left style="hair">
        <color rgb="FF3F3F3F"/>
      </left>
      <right/>
      <top style="dotted">
        <color rgb="FF3F3F3F"/>
      </top>
      <bottom/>
      <diagonal/>
    </border>
    <border>
      <left style="hair">
        <color rgb="FF3F3F3F"/>
      </left>
      <right style="hair">
        <color rgb="FF3F3F3F"/>
      </right>
      <top style="dotted">
        <color rgb="FF3F3F3F"/>
      </top>
      <bottom/>
      <diagonal/>
    </border>
    <border>
      <left style="hair">
        <color rgb="FF3F3F3F"/>
      </left>
      <right style="hair">
        <color rgb="FF3F3F3F"/>
      </right>
      <top/>
      <bottom/>
      <diagonal/>
    </border>
    <border>
      <left style="hair">
        <color rgb="FF3F3F3F"/>
      </left>
      <right style="thin">
        <color rgb="FF3F3F3F"/>
      </right>
      <top style="dotted">
        <color rgb="FF3F3F3F"/>
      </top>
      <bottom/>
      <diagonal/>
    </border>
    <border>
      <left style="thin">
        <color rgb="FF3F3F3F"/>
      </left>
      <right style="hair">
        <color rgb="FF3F3F3F"/>
      </right>
      <top style="dotted">
        <color rgb="FF3F3F3F"/>
      </top>
      <bottom/>
      <diagonal/>
    </border>
    <border>
      <left/>
      <right style="medium">
        <color indexed="64"/>
      </right>
      <top style="dotted">
        <color rgb="FF3F3F3F"/>
      </top>
      <bottom/>
      <diagonal/>
    </border>
    <border>
      <left style="medium">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style="medium">
        <color rgb="FF3F3F3F"/>
      </right>
      <top style="dotted">
        <color rgb="FF3F3F3F"/>
      </top>
      <bottom/>
      <diagonal/>
    </border>
    <border>
      <left style="dotted">
        <color indexed="64"/>
      </left>
      <right style="dotted">
        <color indexed="64"/>
      </right>
      <top style="dotted">
        <color indexed="64"/>
      </top>
      <bottom style="dotted">
        <color indexed="64"/>
      </bottom>
      <diagonal/>
    </border>
    <border>
      <left/>
      <right/>
      <top/>
      <bottom style="dotted">
        <color rgb="FF3F3F3F"/>
      </bottom>
      <diagonal/>
    </border>
    <border>
      <left/>
      <right/>
      <top style="dotted">
        <color rgb="FF3F3F3F"/>
      </top>
      <bottom style="dotted">
        <color rgb="FF3F3F3F"/>
      </bottom>
      <diagonal/>
    </border>
    <border>
      <left/>
      <right/>
      <top style="dotted">
        <color rgb="FF3F3F3F"/>
      </top>
      <bottom/>
      <diagonal/>
    </border>
    <border>
      <left style="hair">
        <color rgb="FF3F3F3F"/>
      </left>
      <right/>
      <top style="thin">
        <color rgb="FF000000"/>
      </top>
      <bottom/>
      <diagonal/>
    </border>
    <border>
      <left style="medium">
        <color indexed="64"/>
      </left>
      <right/>
      <top style="dotted">
        <color rgb="FF3F3F3F"/>
      </top>
      <bottom/>
      <diagonal/>
    </border>
  </borders>
  <cellStyleXfs count="1">
    <xf numFmtId="0" fontId="0" fillId="0" borderId="0"/>
  </cellStyleXfs>
  <cellXfs count="353">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2"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0" fontId="11" fillId="0" borderId="15" xfId="0" applyFont="1" applyBorder="1" applyAlignment="1" applyProtection="1">
      <alignment horizontal="left" vertical="center" wrapText="1"/>
      <protection locked="0"/>
    </xf>
    <xf numFmtId="0" fontId="12" fillId="0" borderId="0" xfId="0" applyFont="1" applyProtection="1">
      <protection locked="0"/>
    </xf>
    <xf numFmtId="0" fontId="11" fillId="0" borderId="103" xfId="0" applyFont="1" applyBorder="1" applyAlignment="1" applyProtection="1">
      <alignment horizontal="center" vertical="center" wrapText="1"/>
      <protection locked="0"/>
    </xf>
    <xf numFmtId="10" fontId="11" fillId="0" borderId="103" xfId="0" applyNumberFormat="1" applyFont="1" applyBorder="1" applyAlignment="1" applyProtection="1">
      <alignment horizontal="center" vertical="center" wrapText="1"/>
      <protection locked="0"/>
    </xf>
    <xf numFmtId="14" fontId="11" fillId="0" borderId="103" xfId="0" applyNumberFormat="1" applyFont="1" applyBorder="1" applyAlignment="1" applyProtection="1">
      <alignment horizontal="center" vertical="center"/>
      <protection locked="0"/>
    </xf>
    <xf numFmtId="14" fontId="11" fillId="0" borderId="102" xfId="0" applyNumberFormat="1" applyFont="1" applyBorder="1" applyAlignment="1" applyProtection="1">
      <alignment horizontal="center" vertical="center"/>
      <protection locked="0"/>
    </xf>
    <xf numFmtId="0" fontId="11" fillId="0" borderId="102" xfId="0" applyFont="1" applyBorder="1" applyAlignment="1" applyProtection="1">
      <alignment horizontal="left" vertical="center" wrapText="1"/>
      <protection locked="0"/>
    </xf>
    <xf numFmtId="0" fontId="11" fillId="5" borderId="104" xfId="0" applyFont="1" applyFill="1" applyBorder="1" applyAlignment="1" applyProtection="1">
      <alignment horizontal="center" vertical="center" wrapText="1"/>
      <protection locked="0"/>
    </xf>
    <xf numFmtId="0" fontId="11" fillId="0" borderId="102" xfId="0" applyFont="1" applyBorder="1" applyAlignment="1" applyProtection="1">
      <alignment horizontal="center" vertical="center" wrapText="1"/>
      <protection locked="0"/>
    </xf>
    <xf numFmtId="165" fontId="11" fillId="0" borderId="103" xfId="0" applyNumberFormat="1" applyFont="1" applyBorder="1" applyAlignment="1" applyProtection="1">
      <alignment vertical="center" wrapText="1"/>
      <protection locked="0"/>
    </xf>
    <xf numFmtId="9" fontId="11" fillId="0" borderId="102" xfId="0" applyNumberFormat="1" applyFont="1" applyBorder="1" applyAlignment="1" applyProtection="1">
      <alignment horizontal="center" vertical="center" wrapText="1"/>
      <protection locked="0"/>
    </xf>
    <xf numFmtId="0" fontId="11" fillId="0" borderId="104" xfId="0" applyFont="1" applyBorder="1" applyAlignment="1" applyProtection="1">
      <alignment horizontal="center" vertical="center" wrapText="1"/>
      <protection locked="0"/>
    </xf>
    <xf numFmtId="0" fontId="11" fillId="0" borderId="105" xfId="0" applyFont="1" applyBorder="1" applyAlignment="1" applyProtection="1">
      <alignment horizontal="center" vertical="center" wrapText="1"/>
      <protection locked="0"/>
    </xf>
    <xf numFmtId="165" fontId="11" fillId="0" borderId="104" xfId="0" applyNumberFormat="1" applyFont="1" applyBorder="1" applyAlignment="1" applyProtection="1">
      <alignment horizontal="center" vertical="center" wrapText="1"/>
      <protection locked="0"/>
    </xf>
    <xf numFmtId="164" fontId="11" fillId="0" borderId="106" xfId="0" applyNumberFormat="1" applyFont="1" applyBorder="1" applyAlignment="1" applyProtection="1">
      <alignment horizontal="center" vertical="center" wrapText="1"/>
      <protection locked="0"/>
    </xf>
    <xf numFmtId="0" fontId="11" fillId="5" borderId="107" xfId="0" applyFont="1" applyFill="1" applyBorder="1" applyAlignment="1" applyProtection="1">
      <alignment horizontal="center" vertical="center" wrapText="1"/>
      <protection locked="0"/>
    </xf>
    <xf numFmtId="0" fontId="11" fillId="5" borderId="105" xfId="0" applyFont="1" applyFill="1" applyBorder="1" applyAlignment="1" applyProtection="1">
      <alignment horizontal="center" vertical="center" wrapText="1"/>
      <protection locked="0"/>
    </xf>
    <xf numFmtId="0" fontId="11" fillId="5" borderId="108" xfId="0" applyFont="1" applyFill="1" applyBorder="1" applyAlignment="1" applyProtection="1">
      <alignment horizontal="center" vertical="center" wrapText="1"/>
      <protection locked="0"/>
    </xf>
    <xf numFmtId="0" fontId="11" fillId="5" borderId="102" xfId="0" applyFont="1" applyFill="1" applyBorder="1" applyAlignment="1" applyProtection="1">
      <alignment horizontal="center" vertical="center" wrapText="1"/>
      <protection locked="0"/>
    </xf>
    <xf numFmtId="167" fontId="11" fillId="0" borderId="105" xfId="0" applyNumberFormat="1" applyFont="1" applyBorder="1" applyAlignment="1" applyProtection="1">
      <alignment vertical="center" wrapText="1"/>
      <protection locked="0"/>
    </xf>
    <xf numFmtId="165" fontId="11" fillId="0" borderId="109" xfId="0" applyNumberFormat="1" applyFont="1" applyBorder="1" applyAlignment="1" applyProtection="1">
      <alignment vertical="center" wrapText="1"/>
      <protection locked="0"/>
    </xf>
    <xf numFmtId="0" fontId="11" fillId="0" borderId="110" xfId="0" applyFont="1" applyBorder="1" applyAlignment="1" applyProtection="1">
      <alignment vertical="center" wrapText="1"/>
      <protection locked="0"/>
    </xf>
    <xf numFmtId="0" fontId="11" fillId="0" borderId="111" xfId="0" applyFont="1" applyBorder="1" applyAlignment="1" applyProtection="1">
      <alignment horizontal="center" vertical="center" wrapText="1"/>
      <protection locked="0"/>
    </xf>
    <xf numFmtId="0" fontId="11" fillId="0" borderId="112" xfId="0" applyFont="1" applyBorder="1" applyAlignment="1" applyProtection="1">
      <alignment horizontal="center" vertical="center" wrapText="1"/>
      <protection locked="0"/>
    </xf>
    <xf numFmtId="0" fontId="11" fillId="0" borderId="110" xfId="0" applyFont="1" applyBorder="1" applyAlignment="1" applyProtection="1">
      <alignment horizontal="left" vertical="center" wrapText="1"/>
      <protection locked="0"/>
    </xf>
    <xf numFmtId="0" fontId="11" fillId="5" borderId="113" xfId="0" applyFont="1" applyFill="1" applyBorder="1" applyAlignment="1" applyProtection="1">
      <alignment horizontal="left" vertical="center" wrapText="1"/>
      <protection locked="0"/>
    </xf>
    <xf numFmtId="165" fontId="11" fillId="0" borderId="111" xfId="0" applyNumberFormat="1" applyFont="1" applyBorder="1" applyAlignment="1" applyProtection="1">
      <alignment vertical="center" wrapText="1"/>
      <protection locked="0"/>
    </xf>
    <xf numFmtId="0" fontId="11" fillId="0" borderId="113" xfId="0" applyFont="1" applyBorder="1" applyAlignment="1" applyProtection="1">
      <alignment horizontal="center" vertical="center" wrapText="1"/>
      <protection locked="0"/>
    </xf>
    <xf numFmtId="0" fontId="11" fillId="0" borderId="114" xfId="0" applyFont="1" applyBorder="1" applyAlignment="1" applyProtection="1">
      <alignment horizontal="center" vertical="center" wrapText="1"/>
      <protection locked="0"/>
    </xf>
    <xf numFmtId="165" fontId="11" fillId="0" borderId="113" xfId="0" applyNumberFormat="1" applyFont="1" applyBorder="1" applyAlignment="1" applyProtection="1">
      <alignment horizontal="center" vertical="center" wrapText="1"/>
      <protection locked="0"/>
    </xf>
    <xf numFmtId="164" fontId="11" fillId="0" borderId="115" xfId="0" applyNumberFormat="1" applyFont="1" applyBorder="1" applyAlignment="1" applyProtection="1">
      <alignment horizontal="center" vertical="center" wrapText="1"/>
      <protection locked="0"/>
    </xf>
    <xf numFmtId="0" fontId="11" fillId="5" borderId="116" xfId="0" applyFont="1" applyFill="1" applyBorder="1" applyAlignment="1" applyProtection="1">
      <alignment horizontal="center" vertical="center" wrapText="1"/>
      <protection locked="0"/>
    </xf>
    <xf numFmtId="0" fontId="11" fillId="5" borderId="114" xfId="0" applyFont="1" applyFill="1" applyBorder="1" applyAlignment="1" applyProtection="1">
      <alignment horizontal="left" vertical="center" wrapText="1"/>
      <protection locked="0"/>
    </xf>
    <xf numFmtId="0" fontId="11" fillId="5" borderId="117" xfId="0" applyFont="1" applyFill="1" applyBorder="1" applyAlignment="1" applyProtection="1">
      <alignment horizontal="left" vertical="center" wrapText="1"/>
      <protection locked="0"/>
    </xf>
    <xf numFmtId="0" fontId="11" fillId="5" borderId="110" xfId="0" applyFont="1" applyFill="1" applyBorder="1" applyAlignment="1" applyProtection="1">
      <alignment horizontal="left" vertical="center" wrapText="1"/>
      <protection locked="0"/>
    </xf>
    <xf numFmtId="167" fontId="11" fillId="0" borderId="114" xfId="0" applyNumberFormat="1" applyFont="1" applyBorder="1" applyAlignment="1" applyProtection="1">
      <alignment vertical="center" wrapText="1"/>
      <protection locked="0"/>
    </xf>
    <xf numFmtId="165" fontId="11" fillId="0" borderId="118" xfId="0" applyNumberFormat="1" applyFont="1" applyBorder="1" applyAlignment="1" applyProtection="1">
      <alignment vertical="center" wrapText="1"/>
      <protection locked="0"/>
    </xf>
    <xf numFmtId="14" fontId="11" fillId="0" borderId="111" xfId="0" applyNumberFormat="1" applyFont="1" applyBorder="1" applyAlignment="1" applyProtection="1">
      <alignment horizontal="center" vertical="center"/>
      <protection locked="0"/>
    </xf>
    <xf numFmtId="14" fontId="11" fillId="0" borderId="110" xfId="0" applyNumberFormat="1" applyFont="1" applyBorder="1" applyAlignment="1" applyProtection="1">
      <alignment horizontal="center" vertical="center"/>
      <protection locked="0"/>
    </xf>
    <xf numFmtId="0" fontId="11" fillId="0" borderId="103" xfId="0" applyFont="1" applyBorder="1" applyAlignment="1" applyProtection="1">
      <alignment horizontal="left" vertical="center" wrapText="1"/>
      <protection locked="0"/>
    </xf>
    <xf numFmtId="0" fontId="11" fillId="0" borderId="120" xfId="0" applyFont="1" applyBorder="1" applyAlignment="1" applyProtection="1">
      <alignment vertical="center" wrapText="1"/>
      <protection locked="0"/>
    </xf>
    <xf numFmtId="0" fontId="11" fillId="0" borderId="121" xfId="0" applyFont="1" applyBorder="1" applyAlignment="1" applyProtection="1">
      <alignment vertical="center" wrapText="1"/>
      <protection locked="0"/>
    </xf>
    <xf numFmtId="0" fontId="11" fillId="0" borderId="122" xfId="0" applyFont="1" applyBorder="1" applyAlignment="1" applyProtection="1">
      <alignment vertical="center" wrapText="1"/>
      <protection locked="0"/>
    </xf>
    <xf numFmtId="0" fontId="11" fillId="0" borderId="123" xfId="0" applyFont="1" applyBorder="1" applyAlignment="1" applyProtection="1">
      <alignment vertical="center" wrapText="1"/>
      <protection locked="0"/>
    </xf>
    <xf numFmtId="0" fontId="18" fillId="0" borderId="78" xfId="0" applyFont="1" applyBorder="1" applyAlignment="1">
      <alignment vertical="center" wrapText="1"/>
    </xf>
    <xf numFmtId="0" fontId="11" fillId="0" borderId="119" xfId="0" applyFont="1" applyBorder="1" applyAlignment="1" applyProtection="1">
      <alignment vertical="center" wrapText="1"/>
      <protection locked="0"/>
    </xf>
    <xf numFmtId="0" fontId="11" fillId="0" borderId="16" xfId="0" applyFont="1" applyBorder="1" applyAlignment="1" applyProtection="1">
      <alignment horizontal="left" vertical="center" wrapText="1"/>
      <protection locked="0"/>
    </xf>
    <xf numFmtId="0" fontId="11" fillId="0" borderId="16" xfId="0" applyFont="1" applyBorder="1" applyAlignment="1" applyProtection="1">
      <alignment vertical="center" wrapText="1"/>
      <protection locked="0"/>
    </xf>
    <xf numFmtId="0" fontId="11" fillId="0" borderId="124" xfId="0" applyFont="1" applyBorder="1" applyAlignment="1" applyProtection="1">
      <alignment vertical="center" wrapText="1"/>
      <protection locked="0"/>
    </xf>
    <xf numFmtId="10" fontId="11" fillId="0" borderId="111" xfId="0" applyNumberFormat="1" applyFont="1" applyBorder="1" applyAlignment="1" applyProtection="1">
      <alignment horizontal="center" vertical="center" wrapText="1"/>
      <protection locked="0"/>
    </xf>
    <xf numFmtId="2" fontId="11" fillId="5" borderId="113" xfId="0" applyNumberFormat="1" applyFont="1" applyFill="1" applyBorder="1" applyAlignment="1" applyProtection="1">
      <alignment vertical="center" wrapText="1"/>
      <protection locked="0"/>
    </xf>
    <xf numFmtId="2" fontId="11" fillId="5" borderId="114" xfId="0" applyNumberFormat="1" applyFont="1" applyFill="1" applyBorder="1" applyAlignment="1" applyProtection="1">
      <alignment vertical="center" wrapText="1"/>
      <protection locked="0"/>
    </xf>
    <xf numFmtId="2" fontId="11" fillId="5" borderId="117" xfId="0" applyNumberFormat="1" applyFont="1" applyFill="1" applyBorder="1" applyAlignment="1" applyProtection="1">
      <alignment vertical="center" wrapText="1"/>
      <protection locked="0"/>
    </xf>
    <xf numFmtId="2" fontId="11" fillId="5" borderId="110" xfId="0" applyNumberFormat="1" applyFont="1" applyFill="1" applyBorder="1" applyAlignment="1" applyProtection="1">
      <alignment vertical="center" wrapText="1"/>
      <protection locked="0"/>
    </xf>
    <xf numFmtId="0" fontId="11" fillId="0" borderId="111" xfId="0" applyFont="1" applyBorder="1" applyAlignment="1" applyProtection="1">
      <alignment horizontal="left" vertical="center" wrapText="1"/>
      <protection locked="0"/>
    </xf>
    <xf numFmtId="0" fontId="17" fillId="2" borderId="51" xfId="0" applyFont="1" applyFill="1" applyBorder="1" applyAlignment="1">
      <alignment horizontal="center" vertical="center"/>
    </xf>
    <xf numFmtId="0" fontId="12" fillId="0" borderId="52" xfId="0" applyFont="1" applyBorder="1"/>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5"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left" vertical="center" wrapText="1"/>
      <protection locked="0"/>
    </xf>
    <xf numFmtId="0" fontId="11" fillId="0" borderId="78"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6" fillId="0" borderId="47"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93" xfId="0" applyFont="1" applyBorder="1" applyAlignment="1">
      <alignment horizontal="center" vertical="center" wrapText="1"/>
    </xf>
    <xf numFmtId="0" fontId="30" fillId="0" borderId="73" xfId="0" applyFont="1" applyBorder="1" applyAlignment="1">
      <alignment horizontal="center" vertical="center" wrapText="1"/>
    </xf>
    <xf numFmtId="0" fontId="30" fillId="0" borderId="94" xfId="0" applyFont="1" applyBorder="1" applyAlignment="1">
      <alignment horizontal="center"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1" fillId="0" borderId="90"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29" fillId="0" borderId="47" xfId="0" applyFont="1" applyBorder="1" applyAlignment="1">
      <alignment horizontal="center" vertical="center"/>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6" xfId="0" applyFont="1" applyBorder="1" applyAlignment="1">
      <alignment horizontal="center" vertical="center" wrapText="1"/>
    </xf>
  </cellXfs>
  <cellStyles count="1">
    <cellStyle name="Normal" xfId="0" builtinId="0"/>
  </cellStyles>
  <dxfs count="430">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amily val="2"/>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amily val="2"/>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9354D2-477B-46E0-8E1A-1C848B093D70}" name="º" displayName="º" ref="S3:S22" totalsRowShown="0" headerRowDxfId="429" dataDxfId="428">
  <tableColumns count="1">
    <tableColumn id="1" xr3:uid="{AD69C44D-C7BC-4939-BFED-83C6E1E3892B}" name="1.Gestión Estratégica del Talento humano" dataDxfId="42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E9BA14-E338-4B26-8EEB-013C91B218FE}" name="Tabla2" displayName="Tabla2" ref="K2:K21" totalsRowShown="0" headerRowDxfId="426" dataDxfId="425" tableBorderDxfId="424">
  <autoFilter ref="K2:K21" xr:uid="{AAA0B258-D683-457F-97A0-F0DDDEA52BCE}"/>
  <tableColumns count="1">
    <tableColumn id="1" xr3:uid="{B76EC330-B3BE-4444-9F19-632400640C2F}" name="Meta proyecto de inversión" dataDxfId="423"/>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132"/>
  <sheetViews>
    <sheetView topLeftCell="A7" zoomScale="75" zoomScaleNormal="75" workbookViewId="0">
      <selection activeCell="K23" sqref="K23"/>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1"/>
      <c r="W2" s="171"/>
      <c r="X2" s="171"/>
      <c r="Y2" s="171"/>
    </row>
    <row r="3" spans="1:25" ht="24" x14ac:dyDescent="0.2">
      <c r="B3" s="206" t="s">
        <v>202</v>
      </c>
      <c r="H3" s="58" t="s">
        <v>231</v>
      </c>
      <c r="I3" s="58" t="s">
        <v>232</v>
      </c>
      <c r="K3" s="206" t="s">
        <v>195</v>
      </c>
      <c r="R3" s="171" t="s">
        <v>90</v>
      </c>
      <c r="S3" s="58" t="s">
        <v>210</v>
      </c>
    </row>
    <row r="4" spans="1:25" x14ac:dyDescent="0.2">
      <c r="B4" s="206" t="s">
        <v>55</v>
      </c>
      <c r="H4" s="58" t="s">
        <v>169</v>
      </c>
      <c r="I4" s="58" t="s">
        <v>115</v>
      </c>
      <c r="K4" s="58" t="s">
        <v>239</v>
      </c>
      <c r="R4" s="171" t="s">
        <v>203</v>
      </c>
      <c r="S4" s="58" t="s">
        <v>211</v>
      </c>
    </row>
    <row r="5" spans="1:25" ht="24" x14ac:dyDescent="0.2">
      <c r="B5" s="206" t="s">
        <v>4</v>
      </c>
      <c r="H5" s="58" t="s">
        <v>116</v>
      </c>
      <c r="I5" s="58" t="s">
        <v>117</v>
      </c>
      <c r="K5" s="58" t="s">
        <v>240</v>
      </c>
      <c r="R5" s="171" t="s">
        <v>204</v>
      </c>
      <c r="S5" s="58" t="s">
        <v>212</v>
      </c>
    </row>
    <row r="6" spans="1:25" x14ac:dyDescent="0.2">
      <c r="B6" s="206" t="s">
        <v>1</v>
      </c>
      <c r="H6" s="58" t="s">
        <v>118</v>
      </c>
      <c r="I6" s="58" t="s">
        <v>119</v>
      </c>
      <c r="K6" s="58" t="s">
        <v>241</v>
      </c>
      <c r="R6" s="171" t="s">
        <v>205</v>
      </c>
      <c r="S6" s="58" t="s">
        <v>213</v>
      </c>
    </row>
    <row r="7" spans="1:25" x14ac:dyDescent="0.2">
      <c r="B7" s="206" t="s">
        <v>8</v>
      </c>
      <c r="H7" s="58" t="s">
        <v>120</v>
      </c>
      <c r="I7" s="58" t="s">
        <v>121</v>
      </c>
      <c r="K7" s="58" t="s">
        <v>235</v>
      </c>
      <c r="R7" s="171" t="s">
        <v>206</v>
      </c>
      <c r="S7" s="58" t="s">
        <v>214</v>
      </c>
    </row>
    <row r="8" spans="1:25" x14ac:dyDescent="0.2">
      <c r="B8" s="206" t="s">
        <v>5</v>
      </c>
      <c r="H8" s="58" t="s">
        <v>122</v>
      </c>
      <c r="I8" s="58" t="s">
        <v>123</v>
      </c>
      <c r="K8" s="58" t="s">
        <v>236</v>
      </c>
      <c r="R8" s="171" t="s">
        <v>207</v>
      </c>
      <c r="S8" s="58" t="s">
        <v>215</v>
      </c>
    </row>
    <row r="9" spans="1:25" ht="24" x14ac:dyDescent="0.2">
      <c r="B9" s="206" t="s">
        <v>56</v>
      </c>
      <c r="H9" s="58" t="s">
        <v>124</v>
      </c>
      <c r="I9" s="58" t="s">
        <v>125</v>
      </c>
      <c r="K9" s="58" t="s">
        <v>237</v>
      </c>
      <c r="R9" s="171" t="s">
        <v>208</v>
      </c>
      <c r="S9" s="58" t="s">
        <v>216</v>
      </c>
    </row>
    <row r="10" spans="1:25" x14ac:dyDescent="0.2">
      <c r="K10" s="58" t="s">
        <v>242</v>
      </c>
      <c r="R10" s="171"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8" t="s">
        <v>115</v>
      </c>
      <c r="C48" s="68" t="s">
        <v>73</v>
      </c>
      <c r="D48" s="69" t="s">
        <v>126</v>
      </c>
    </row>
    <row r="49" spans="2:4" x14ac:dyDescent="0.2">
      <c r="B49" s="68" t="s">
        <v>115</v>
      </c>
      <c r="C49" s="68" t="s">
        <v>73</v>
      </c>
      <c r="D49" s="69" t="s">
        <v>165</v>
      </c>
    </row>
    <row r="50" spans="2:4" x14ac:dyDescent="0.2">
      <c r="B50" s="68" t="s">
        <v>115</v>
      </c>
      <c r="C50" s="68" t="s">
        <v>73</v>
      </c>
      <c r="D50" s="69" t="s">
        <v>127</v>
      </c>
    </row>
    <row r="51" spans="2:4" x14ac:dyDescent="0.2">
      <c r="B51" s="68" t="s">
        <v>117</v>
      </c>
      <c r="C51" s="68" t="s">
        <v>74</v>
      </c>
      <c r="D51" s="68" t="s">
        <v>162</v>
      </c>
    </row>
    <row r="52" spans="2:4" x14ac:dyDescent="0.2">
      <c r="B52" s="68" t="s">
        <v>117</v>
      </c>
      <c r="C52" s="68" t="s">
        <v>74</v>
      </c>
      <c r="D52" s="68" t="s">
        <v>128</v>
      </c>
    </row>
    <row r="53" spans="2:4" x14ac:dyDescent="0.2">
      <c r="B53" s="68" t="s">
        <v>117</v>
      </c>
      <c r="C53" s="68" t="s">
        <v>74</v>
      </c>
      <c r="D53" s="68" t="s">
        <v>91</v>
      </c>
    </row>
    <row r="54" spans="2:4" x14ac:dyDescent="0.2">
      <c r="B54" s="68" t="s">
        <v>119</v>
      </c>
      <c r="C54" s="68" t="s">
        <v>75</v>
      </c>
      <c r="D54" s="68" t="s">
        <v>129</v>
      </c>
    </row>
    <row r="55" spans="2:4" x14ac:dyDescent="0.2">
      <c r="B55" s="68" t="s">
        <v>119</v>
      </c>
      <c r="C55" s="68" t="s">
        <v>75</v>
      </c>
      <c r="D55" s="68" t="s">
        <v>130</v>
      </c>
    </row>
    <row r="56" spans="2:4" x14ac:dyDescent="0.2">
      <c r="B56" s="68" t="s">
        <v>119</v>
      </c>
      <c r="C56" s="68" t="s">
        <v>75</v>
      </c>
      <c r="D56" s="68" t="s">
        <v>131</v>
      </c>
    </row>
    <row r="57" spans="2:4" x14ac:dyDescent="0.2">
      <c r="B57" s="68" t="s">
        <v>121</v>
      </c>
      <c r="C57" s="68" t="s">
        <v>76</v>
      </c>
      <c r="D57" s="68" t="s">
        <v>101</v>
      </c>
    </row>
    <row r="58" spans="2:4" x14ac:dyDescent="0.2">
      <c r="B58" s="68" t="s">
        <v>121</v>
      </c>
      <c r="C58" s="68" t="s">
        <v>76</v>
      </c>
      <c r="D58" s="68" t="s">
        <v>102</v>
      </c>
    </row>
    <row r="59" spans="2:4" x14ac:dyDescent="0.2">
      <c r="B59" s="68" t="s">
        <v>121</v>
      </c>
      <c r="C59" s="68" t="s">
        <v>76</v>
      </c>
      <c r="D59" s="68" t="s">
        <v>163</v>
      </c>
    </row>
    <row r="60" spans="2:4" x14ac:dyDescent="0.2">
      <c r="B60" s="68" t="s">
        <v>123</v>
      </c>
      <c r="C60" s="68" t="s">
        <v>77</v>
      </c>
      <c r="D60" s="68" t="s">
        <v>164</v>
      </c>
    </row>
    <row r="61" spans="2:4" x14ac:dyDescent="0.2">
      <c r="B61" s="68" t="s">
        <v>123</v>
      </c>
      <c r="C61" s="68" t="s">
        <v>77</v>
      </c>
      <c r="D61" s="68" t="s">
        <v>132</v>
      </c>
    </row>
    <row r="62" spans="2:4" x14ac:dyDescent="0.2">
      <c r="B62" s="68" t="s">
        <v>123</v>
      </c>
      <c r="C62" s="68" t="s">
        <v>77</v>
      </c>
      <c r="D62" s="68" t="s">
        <v>91</v>
      </c>
    </row>
    <row r="63" spans="2:4" x14ac:dyDescent="0.2">
      <c r="B63" s="68" t="s">
        <v>125</v>
      </c>
      <c r="C63" s="68" t="s">
        <v>99</v>
      </c>
      <c r="D63" s="68" t="s">
        <v>133</v>
      </c>
    </row>
    <row r="64" spans="2:4" x14ac:dyDescent="0.2">
      <c r="B64" s="68" t="s">
        <v>125</v>
      </c>
      <c r="C64" s="68" t="s">
        <v>99</v>
      </c>
      <c r="D64" s="68" t="s">
        <v>103</v>
      </c>
    </row>
    <row r="65" spans="2:4" x14ac:dyDescent="0.2">
      <c r="B65" s="68" t="s">
        <v>125</v>
      </c>
      <c r="C65" s="68" t="s">
        <v>99</v>
      </c>
      <c r="D65" s="68"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Z1050"/>
  <sheetViews>
    <sheetView showGridLines="0" tabSelected="1" zoomScale="90" zoomScaleNormal="90" workbookViewId="0">
      <selection activeCell="H15" sqref="H15"/>
    </sheetView>
  </sheetViews>
  <sheetFormatPr baseColWidth="10" defaultColWidth="12.625" defaultRowHeight="15" outlineLevelCol="1" x14ac:dyDescent="0.25"/>
  <cols>
    <col min="1" max="1" width="2.75" style="16" customWidth="1"/>
    <col min="2" max="2" width="13.375" style="76" customWidth="1"/>
    <col min="3" max="4" width="18.625" style="16" customWidth="1"/>
    <col min="5" max="5" width="8.25" style="16" customWidth="1"/>
    <col min="6" max="6" width="53.25" style="16" customWidth="1"/>
    <col min="7" max="7" width="32.25" style="16" customWidth="1"/>
    <col min="8" max="8" width="28.625" style="16" customWidth="1"/>
    <col min="9" max="9" width="24.875" style="16" customWidth="1" outlineLevel="1"/>
    <col min="10" max="10" width="22.375" style="16" customWidth="1" outlineLevel="1"/>
    <col min="11" max="11" width="26.125" style="16" customWidth="1"/>
    <col min="12" max="13" width="10.875" style="16" customWidth="1"/>
    <col min="14" max="14" width="8.125" style="16" customWidth="1"/>
    <col min="15" max="20" width="4.625" style="16" customWidth="1" outlineLevel="1"/>
    <col min="21" max="21" width="10.25" style="16" customWidth="1"/>
    <col min="22" max="22" width="10.125" style="16" customWidth="1"/>
    <col min="23" max="23" width="37.75" style="16" customWidth="1"/>
    <col min="24" max="24" width="34.25" style="16" customWidth="1" outlineLevel="1"/>
    <col min="25" max="25" width="7.75" style="16" customWidth="1"/>
    <col min="26" max="31" width="4.625" style="16" customWidth="1" outlineLevel="1"/>
    <col min="32" max="32" width="6.625" style="16" customWidth="1"/>
    <col min="33" max="33" width="10.125" style="16" customWidth="1"/>
    <col min="34" max="34" width="53.375" style="16" hidden="1" customWidth="1"/>
    <col min="35" max="35" width="34.25" style="16" hidden="1" customWidth="1" outlineLevel="1"/>
    <col min="36" max="36" width="9.75" style="16" customWidth="1" collapsed="1"/>
    <col min="37" max="42" width="4.625" style="16" customWidth="1" outlineLevel="1"/>
    <col min="43" max="43" width="6.625" style="16" customWidth="1"/>
    <col min="44" max="44" width="10.125" style="16" customWidth="1"/>
    <col min="45" max="45" width="53.375" style="16" hidden="1" customWidth="1"/>
    <col min="46" max="46" width="34.25" style="16" hidden="1" customWidth="1" outlineLevel="1"/>
    <col min="47" max="47" width="8.5" style="16" customWidth="1" collapsed="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hidden="1"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customWidth="1" outlineLevel="1"/>
    <col min="66" max="66" width="6.25" style="16" customWidth="1" outlineLevel="1"/>
    <col min="67" max="67" width="34.25" style="16" customWidth="1" outlineLevel="1"/>
    <col min="68" max="68" width="11.5" style="16" customWidth="1" outlineLevel="1"/>
    <col min="69" max="69" width="6.25" style="16" customWidth="1" outlineLevel="1"/>
    <col min="70" max="70" width="34.25" style="16" customWidth="1" outlineLevel="1"/>
    <col min="71" max="71" width="11.5" style="16" customWidth="1" outlineLevel="1"/>
    <col min="72" max="72" width="6.25" style="16" customWidth="1" outlineLevel="1"/>
    <col min="73" max="73" width="34.25" style="16" customWidth="1" outlineLevel="1"/>
    <col min="74" max="74" width="11.5" style="16" customWidth="1" outlineLevel="1"/>
    <col min="75" max="75" width="6.25" style="16" customWidth="1" outlineLevel="1"/>
    <col min="76" max="76" width="34.25" style="16" customWidth="1" outlineLevel="1"/>
    <col min="77" max="77" width="9.75" style="16" customWidth="1"/>
    <col min="78" max="78" width="14.5" style="16" customWidth="1"/>
    <col min="79" max="16384" width="12.625" style="16"/>
  </cols>
  <sheetData>
    <row r="1" spans="1:78" ht="43.5" customHeight="1" x14ac:dyDescent="0.25">
      <c r="A1" s="14"/>
      <c r="B1" s="132"/>
      <c r="C1" s="326"/>
      <c r="D1" s="326"/>
      <c r="E1" s="341" t="s">
        <v>234</v>
      </c>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15"/>
    </row>
    <row r="2" spans="1:78" ht="43.5" customHeight="1" x14ac:dyDescent="0.25">
      <c r="A2" s="14"/>
      <c r="B2" s="131"/>
      <c r="C2" s="326"/>
      <c r="D2" s="326"/>
      <c r="E2" s="327" t="s">
        <v>233</v>
      </c>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15"/>
    </row>
    <row r="3" spans="1:78" ht="43.5" customHeight="1" x14ac:dyDescent="0.25">
      <c r="A3" s="14"/>
      <c r="B3" s="131"/>
      <c r="C3" s="326"/>
      <c r="D3" s="326"/>
      <c r="E3" s="327" t="s">
        <v>196</v>
      </c>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c r="BH3" s="327"/>
      <c r="BI3" s="327"/>
      <c r="BJ3" s="15"/>
    </row>
    <row r="4" spans="1:78" ht="16.5" thickBot="1" x14ac:dyDescent="0.3">
      <c r="A4" s="17"/>
      <c r="B4" s="70"/>
      <c r="C4" s="18"/>
      <c r="D4" s="121"/>
      <c r="E4" s="121"/>
      <c r="F4" s="18"/>
      <c r="G4" s="18"/>
      <c r="H4" s="19"/>
      <c r="I4" s="18"/>
      <c r="J4" s="18"/>
      <c r="K4" s="18"/>
      <c r="L4" s="18"/>
      <c r="M4" s="18"/>
      <c r="N4" s="18"/>
      <c r="O4" s="18"/>
      <c r="P4" s="121"/>
      <c r="Q4" s="18"/>
      <c r="R4" s="121"/>
      <c r="S4" s="18"/>
      <c r="T4" s="121"/>
      <c r="U4" s="18"/>
      <c r="V4" s="18"/>
      <c r="W4" s="20"/>
      <c r="X4" s="20"/>
      <c r="Y4" s="18"/>
      <c r="Z4" s="21"/>
      <c r="AA4" s="127"/>
      <c r="AB4" s="21"/>
      <c r="AC4" s="127"/>
      <c r="AD4" s="21"/>
      <c r="AE4" s="127"/>
      <c r="AF4" s="18"/>
      <c r="AG4" s="18"/>
      <c r="AH4" s="18"/>
      <c r="AI4" s="20"/>
      <c r="AJ4" s="18"/>
      <c r="AK4" s="21"/>
      <c r="AL4" s="127"/>
      <c r="AM4" s="21"/>
      <c r="AN4" s="127"/>
      <c r="AO4" s="21"/>
      <c r="AP4" s="127"/>
      <c r="AQ4" s="18"/>
      <c r="AR4" s="18"/>
      <c r="AS4" s="18"/>
      <c r="AT4" s="20"/>
      <c r="AU4" s="18"/>
      <c r="AV4" s="21"/>
      <c r="AW4" s="127"/>
      <c r="AX4" s="21"/>
      <c r="AY4" s="127"/>
      <c r="AZ4" s="21"/>
      <c r="BA4" s="127"/>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1"/>
      <c r="C5" s="298" t="s">
        <v>2</v>
      </c>
      <c r="D5" s="299"/>
      <c r="E5" s="299"/>
      <c r="F5" s="299"/>
      <c r="G5" s="345" t="s">
        <v>5</v>
      </c>
      <c r="H5" s="345" t="s">
        <v>5</v>
      </c>
      <c r="I5" s="345" t="s">
        <v>5</v>
      </c>
      <c r="J5" s="345" t="s">
        <v>5</v>
      </c>
      <c r="K5" s="345" t="s">
        <v>5</v>
      </c>
      <c r="L5" s="345" t="s">
        <v>5</v>
      </c>
      <c r="M5" s="346"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1"/>
      <c r="C6" s="275" t="s">
        <v>170</v>
      </c>
      <c r="D6" s="276"/>
      <c r="E6" s="276"/>
      <c r="F6" s="276"/>
      <c r="G6" s="332" t="s">
        <v>9</v>
      </c>
      <c r="H6" s="332"/>
      <c r="I6" s="332"/>
      <c r="J6" s="332"/>
      <c r="K6" s="332"/>
      <c r="L6" s="332"/>
      <c r="M6" s="333"/>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1"/>
      <c r="C7" s="330" t="s">
        <v>6</v>
      </c>
      <c r="D7" s="331"/>
      <c r="E7" s="331"/>
      <c r="F7" s="331"/>
      <c r="G7" s="303">
        <v>2021</v>
      </c>
      <c r="H7" s="303"/>
      <c r="I7" s="303"/>
      <c r="J7" s="303"/>
      <c r="K7" s="303"/>
      <c r="L7" s="303"/>
      <c r="M7" s="304"/>
      <c r="N7" s="64">
        <f>SUM(N14:N128)</f>
        <v>44.480000000000004</v>
      </c>
      <c r="O7" s="18"/>
      <c r="P7" s="121"/>
      <c r="Q7" s="18"/>
      <c r="R7" s="121"/>
      <c r="S7" s="18"/>
      <c r="T7" s="121"/>
      <c r="U7" s="64">
        <f>SUM(U15:U127)</f>
        <v>0</v>
      </c>
      <c r="V7" s="18"/>
      <c r="W7" s="20"/>
      <c r="X7" s="20"/>
      <c r="Y7" s="64">
        <f>SUM(Y14:Y128)</f>
        <v>49.480000000000004</v>
      </c>
      <c r="Z7" s="21"/>
      <c r="AA7" s="127"/>
      <c r="AB7" s="21"/>
      <c r="AC7" s="127"/>
      <c r="AD7" s="21"/>
      <c r="AE7" s="127"/>
      <c r="AF7" s="64">
        <f>SUM(AF14:AF128)</f>
        <v>0</v>
      </c>
      <c r="AG7" s="18"/>
      <c r="AH7" s="18"/>
      <c r="AI7" s="20"/>
      <c r="AJ7" s="64">
        <f>SUM(AJ14:AJ128)</f>
        <v>140.48000000000002</v>
      </c>
      <c r="AK7" s="21"/>
      <c r="AL7" s="127"/>
      <c r="AM7" s="21"/>
      <c r="AN7" s="127"/>
      <c r="AO7" s="21"/>
      <c r="AP7" s="127"/>
      <c r="AQ7" s="64">
        <f>SUM(AQ14:AQ128)</f>
        <v>0</v>
      </c>
      <c r="AR7" s="18"/>
      <c r="AS7" s="18"/>
      <c r="AT7" s="20"/>
      <c r="AU7" s="64">
        <f>SUM(AU14:AU128)</f>
        <v>42.480000000000004</v>
      </c>
      <c r="AV7" s="21"/>
      <c r="AW7" s="127"/>
      <c r="AX7" s="21"/>
      <c r="AY7" s="127"/>
      <c r="AZ7" s="21"/>
      <c r="BA7" s="127"/>
      <c r="BB7" s="64">
        <f>SUM(BB14:BB128)</f>
        <v>0</v>
      </c>
      <c r="BC7" s="18"/>
      <c r="BD7" s="18"/>
      <c r="BE7" s="20"/>
      <c r="BF7" s="64">
        <f>SUM(BF14:BF128)</f>
        <v>42</v>
      </c>
      <c r="BG7" s="64">
        <f>SUM(BG14:BG128)</f>
        <v>0</v>
      </c>
      <c r="BH7" s="18"/>
      <c r="BI7" s="22"/>
      <c r="BJ7" s="23"/>
      <c r="BM7" s="20"/>
      <c r="BN7" s="20"/>
      <c r="BO7" s="20"/>
      <c r="BP7" s="20"/>
      <c r="BQ7" s="20"/>
      <c r="BR7" s="20"/>
      <c r="BS7" s="20"/>
      <c r="BT7" s="20"/>
      <c r="BU7" s="20"/>
      <c r="BV7" s="20"/>
      <c r="BW7" s="20"/>
      <c r="BX7" s="20"/>
      <c r="BY7" s="18"/>
      <c r="BZ7" s="18"/>
    </row>
    <row r="8" spans="1:78" s="67" customFormat="1" ht="12" thickBot="1" x14ac:dyDescent="0.25">
      <c r="A8" s="10"/>
      <c r="B8" s="328"/>
      <c r="C8" s="329"/>
      <c r="D8" s="329"/>
      <c r="E8" s="329"/>
      <c r="F8" s="329"/>
      <c r="G8" s="66"/>
      <c r="H8" s="66"/>
      <c r="I8" s="66"/>
      <c r="J8" s="66"/>
      <c r="K8" s="66"/>
      <c r="L8" s="11"/>
      <c r="M8" s="66"/>
      <c r="N8" s="66"/>
      <c r="O8" s="66"/>
      <c r="P8" s="119"/>
      <c r="Q8" s="66"/>
      <c r="R8" s="119"/>
      <c r="S8" s="66"/>
      <c r="T8" s="119"/>
      <c r="U8" s="66"/>
      <c r="V8" s="66"/>
      <c r="W8" s="66"/>
      <c r="X8" s="66"/>
      <c r="Y8" s="66"/>
      <c r="Z8" s="66"/>
      <c r="AA8" s="119"/>
      <c r="AB8" s="66"/>
      <c r="AC8" s="119"/>
      <c r="AD8" s="66"/>
      <c r="AE8" s="119"/>
      <c r="AF8" s="66"/>
      <c r="AG8" s="66"/>
      <c r="AH8" s="66"/>
      <c r="AI8" s="66"/>
      <c r="AJ8" s="66"/>
      <c r="AK8" s="66"/>
      <c r="AL8" s="119"/>
      <c r="AM8" s="66"/>
      <c r="AN8" s="119"/>
      <c r="AO8" s="66"/>
      <c r="AP8" s="119"/>
      <c r="AQ8" s="66"/>
      <c r="AR8" s="66"/>
      <c r="AS8" s="66"/>
      <c r="AT8" s="66"/>
      <c r="AU8" s="66"/>
      <c r="AV8" s="66"/>
      <c r="AW8" s="120"/>
      <c r="AX8" s="66"/>
      <c r="AY8" s="120"/>
      <c r="AZ8" s="66"/>
      <c r="BA8" s="120"/>
      <c r="BB8" s="66"/>
      <c r="BC8" s="66"/>
      <c r="BD8" s="66"/>
      <c r="BE8" s="66"/>
      <c r="BF8" s="66"/>
      <c r="BG8" s="12"/>
      <c r="BH8" s="12"/>
      <c r="BI8" s="13"/>
      <c r="BJ8" s="11"/>
      <c r="BM8" s="66"/>
      <c r="BN8" s="66"/>
      <c r="BO8" s="66"/>
      <c r="BP8" s="66"/>
      <c r="BQ8" s="66"/>
      <c r="BR8" s="66"/>
      <c r="BS8" s="66"/>
      <c r="BT8" s="66"/>
      <c r="BU8" s="66"/>
      <c r="BV8" s="66"/>
      <c r="BW8" s="66"/>
      <c r="BX8" s="66"/>
      <c r="BY8" s="66"/>
      <c r="BZ8" s="12"/>
    </row>
    <row r="9" spans="1:78" s="170" customFormat="1" ht="29.25" customHeight="1" x14ac:dyDescent="0.2">
      <c r="A9" s="10"/>
      <c r="B9" s="169"/>
      <c r="C9" s="298" t="s">
        <v>230</v>
      </c>
      <c r="D9" s="299"/>
      <c r="E9" s="299"/>
      <c r="F9" s="299"/>
      <c r="G9" s="277" t="s">
        <v>124</v>
      </c>
      <c r="H9" s="278"/>
      <c r="I9" s="278"/>
      <c r="J9" s="278"/>
      <c r="K9" s="278"/>
      <c r="L9" s="278"/>
      <c r="M9" s="279"/>
      <c r="N9" s="337" t="s">
        <v>100</v>
      </c>
      <c r="O9" s="338"/>
      <c r="P9" s="338"/>
      <c r="Q9" s="338"/>
      <c r="R9" s="338"/>
      <c r="S9" s="338"/>
      <c r="T9" s="338"/>
      <c r="U9" s="338"/>
      <c r="V9" s="338"/>
      <c r="W9" s="338"/>
      <c r="X9" s="33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2"/>
      <c r="BH9" s="12"/>
      <c r="BI9" s="13"/>
      <c r="BJ9" s="11"/>
      <c r="BM9" s="169"/>
      <c r="BN9" s="169"/>
      <c r="BO9" s="169"/>
      <c r="BP9" s="169"/>
      <c r="BQ9" s="169"/>
      <c r="BR9" s="169"/>
      <c r="BS9" s="169"/>
      <c r="BT9" s="169"/>
      <c r="BU9" s="169"/>
      <c r="BV9" s="169"/>
      <c r="BW9" s="169"/>
      <c r="BX9" s="169"/>
      <c r="BY9" s="169"/>
      <c r="BZ9" s="12"/>
    </row>
    <row r="10" spans="1:78" ht="36.75" customHeight="1" thickBot="1" x14ac:dyDescent="0.3">
      <c r="A10" s="24"/>
      <c r="B10" s="71"/>
      <c r="C10" s="275" t="s">
        <v>87</v>
      </c>
      <c r="D10" s="276"/>
      <c r="E10" s="276"/>
      <c r="F10" s="276"/>
      <c r="G10" s="277" t="str">
        <f>+VLOOKUP(G9,LISTAS!$H$3:$I$10,2,FALSE)</f>
        <v>Proyecto 7597 - Fortalecer la capacidad administrativa para el desarrollo de la gestión institucional</v>
      </c>
      <c r="H10" s="278"/>
      <c r="I10" s="278"/>
      <c r="J10" s="278"/>
      <c r="K10" s="278"/>
      <c r="L10" s="278"/>
      <c r="M10" s="279"/>
      <c r="N10" s="340" t="s">
        <v>93</v>
      </c>
      <c r="O10" s="317"/>
      <c r="P10" s="317"/>
      <c r="Q10" s="317"/>
      <c r="R10" s="317"/>
      <c r="S10" s="317" t="s">
        <v>94</v>
      </c>
      <c r="T10" s="317"/>
      <c r="U10" s="317"/>
      <c r="V10" s="317"/>
      <c r="W10" s="179" t="s">
        <v>95</v>
      </c>
      <c r="X10" s="180"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SUM(BM14:BM29)</f>
        <v>0</v>
      </c>
      <c r="BN10" s="64"/>
      <c r="BO10" s="64"/>
      <c r="BP10" s="64">
        <f>SUM(BP14:BP29)</f>
        <v>0</v>
      </c>
      <c r="BQ10" s="64"/>
      <c r="BR10" s="64"/>
      <c r="BS10" s="64">
        <f>SUM(BS14:BS29)</f>
        <v>0</v>
      </c>
      <c r="BT10" s="64"/>
      <c r="BU10" s="64"/>
      <c r="BV10" s="64">
        <f>SUM(BV14:BV29)</f>
        <v>0</v>
      </c>
      <c r="BW10" s="64"/>
      <c r="BX10" s="64"/>
      <c r="BY10" s="64">
        <f>SUM(BY14:BY29)</f>
        <v>0</v>
      </c>
      <c r="BZ10" s="64"/>
    </row>
    <row r="11" spans="1:78" ht="24" customHeight="1" thickBot="1" x14ac:dyDescent="0.3">
      <c r="A11" s="24"/>
      <c r="B11" s="71" t="str">
        <f>+VLOOKUP($G$10,LISTAS!$B$47:$D$65,2,FALSE)</f>
        <v>OBJ_6</v>
      </c>
      <c r="C11" s="275" t="s">
        <v>168</v>
      </c>
      <c r="D11" s="276"/>
      <c r="E11" s="276"/>
      <c r="F11" s="276"/>
      <c r="G11" s="280" t="s">
        <v>133</v>
      </c>
      <c r="H11" s="280"/>
      <c r="I11" s="280"/>
      <c r="J11" s="280"/>
      <c r="K11" s="280"/>
      <c r="L11" s="280"/>
      <c r="M11" s="281"/>
      <c r="N11" s="318" t="s">
        <v>398</v>
      </c>
      <c r="O11" s="319"/>
      <c r="P11" s="319"/>
      <c r="Q11" s="319"/>
      <c r="R11" s="319"/>
      <c r="S11" s="322" t="s">
        <v>393</v>
      </c>
      <c r="T11" s="322"/>
      <c r="U11" s="322"/>
      <c r="V11" s="322"/>
      <c r="W11" s="322" t="s">
        <v>394</v>
      </c>
      <c r="X11" s="324" t="s">
        <v>395</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82" t="s">
        <v>108</v>
      </c>
      <c r="BN11" s="283"/>
      <c r="BO11" s="283"/>
      <c r="BP11" s="283"/>
      <c r="BQ11" s="283"/>
      <c r="BR11" s="283"/>
      <c r="BS11" s="283"/>
      <c r="BT11" s="283"/>
      <c r="BU11" s="283"/>
      <c r="BV11" s="283"/>
      <c r="BW11" s="283"/>
      <c r="BX11" s="283"/>
      <c r="BY11" s="283"/>
      <c r="BZ11" s="284"/>
    </row>
    <row r="12" spans="1:78" ht="24" customHeight="1" thickBot="1" x14ac:dyDescent="0.3">
      <c r="A12" s="24"/>
      <c r="B12" s="71" t="str">
        <f>+VLOOKUP($G$11,LISTAS!$B$112:$D$132,2,FALSE)</f>
        <v>PROD_OBJ_6</v>
      </c>
      <c r="C12" s="285" t="s">
        <v>166</v>
      </c>
      <c r="D12" s="286"/>
      <c r="E12" s="286"/>
      <c r="F12" s="287"/>
      <c r="G12" s="334" t="s">
        <v>151</v>
      </c>
      <c r="H12" s="335"/>
      <c r="I12" s="335"/>
      <c r="J12" s="335"/>
      <c r="K12" s="335"/>
      <c r="L12" s="335"/>
      <c r="M12" s="336"/>
      <c r="N12" s="320"/>
      <c r="O12" s="321"/>
      <c r="P12" s="321"/>
      <c r="Q12" s="321"/>
      <c r="R12" s="321"/>
      <c r="S12" s="323"/>
      <c r="T12" s="323"/>
      <c r="U12" s="323"/>
      <c r="V12" s="323"/>
      <c r="W12" s="323"/>
      <c r="X12" s="325"/>
      <c r="Y12" s="77"/>
      <c r="Z12" s="77"/>
      <c r="AA12" s="77"/>
      <c r="AB12" s="77"/>
      <c r="AC12" s="77"/>
      <c r="AD12" s="77"/>
      <c r="AE12" s="77"/>
      <c r="AF12" s="181"/>
      <c r="AG12" s="77"/>
      <c r="AH12" s="77"/>
      <c r="AI12" s="77"/>
      <c r="AJ12" s="77"/>
      <c r="AK12" s="77"/>
      <c r="AL12" s="77"/>
      <c r="AM12" s="77"/>
      <c r="AN12" s="77"/>
      <c r="AO12" s="77"/>
      <c r="AP12" s="77"/>
      <c r="AQ12" s="181"/>
      <c r="AR12" s="77"/>
      <c r="AS12" s="77"/>
      <c r="AT12" s="77"/>
      <c r="AU12" s="77"/>
      <c r="AV12" s="77"/>
      <c r="AW12" s="77"/>
      <c r="AX12" s="77"/>
      <c r="AY12" s="77"/>
      <c r="AZ12" s="77"/>
      <c r="BA12" s="77"/>
      <c r="BB12" s="181"/>
      <c r="BC12" s="77"/>
      <c r="BD12" s="77"/>
      <c r="BE12" s="77"/>
      <c r="BF12" s="77"/>
      <c r="BG12" s="77"/>
      <c r="BH12" s="77"/>
      <c r="BI12" s="77"/>
      <c r="BJ12" s="25"/>
      <c r="BM12" s="78"/>
      <c r="BN12" s="79"/>
      <c r="BO12" s="79"/>
      <c r="BP12" s="79"/>
      <c r="BQ12" s="79"/>
      <c r="BR12" s="79"/>
      <c r="BS12" s="79"/>
      <c r="BT12" s="79"/>
      <c r="BU12" s="79"/>
      <c r="BV12" s="79"/>
      <c r="BW12" s="79"/>
      <c r="BX12" s="79"/>
      <c r="BY12" s="79"/>
      <c r="BZ12" s="80"/>
    </row>
    <row r="13" spans="1:78" ht="23.25" customHeight="1" x14ac:dyDescent="0.25">
      <c r="A13" s="27"/>
      <c r="B13" s="71"/>
      <c r="C13" s="291" t="s">
        <v>173</v>
      </c>
      <c r="D13" s="293" t="s">
        <v>173</v>
      </c>
      <c r="E13" s="293" t="s">
        <v>32</v>
      </c>
      <c r="F13" s="293" t="s">
        <v>10</v>
      </c>
      <c r="G13" s="293" t="s">
        <v>106</v>
      </c>
      <c r="H13" s="293" t="s">
        <v>86</v>
      </c>
      <c r="I13" s="293" t="s">
        <v>89</v>
      </c>
      <c r="J13" s="293" t="s">
        <v>88</v>
      </c>
      <c r="K13" s="293" t="s">
        <v>174</v>
      </c>
      <c r="L13" s="262" t="s">
        <v>33</v>
      </c>
      <c r="M13" s="263"/>
      <c r="N13" s="139"/>
      <c r="O13" s="264" t="s">
        <v>14</v>
      </c>
      <c r="P13" s="265"/>
      <c r="Q13" s="264" t="s">
        <v>15</v>
      </c>
      <c r="R13" s="265"/>
      <c r="S13" s="266" t="s">
        <v>16</v>
      </c>
      <c r="T13" s="266"/>
      <c r="U13" s="140"/>
      <c r="V13" s="140"/>
      <c r="W13" s="175" t="s">
        <v>34</v>
      </c>
      <c r="X13" s="141"/>
      <c r="Y13" s="139"/>
      <c r="Z13" s="266" t="s">
        <v>22</v>
      </c>
      <c r="AA13" s="266"/>
      <c r="AB13" s="266" t="s">
        <v>23</v>
      </c>
      <c r="AC13" s="266"/>
      <c r="AD13" s="266" t="s">
        <v>24</v>
      </c>
      <c r="AE13" s="266"/>
      <c r="AF13" s="140"/>
      <c r="AG13" s="140"/>
      <c r="AH13" s="140" t="s">
        <v>35</v>
      </c>
      <c r="AI13" s="141"/>
      <c r="AJ13" s="139"/>
      <c r="AK13" s="266" t="s">
        <v>25</v>
      </c>
      <c r="AL13" s="266"/>
      <c r="AM13" s="266" t="s">
        <v>26</v>
      </c>
      <c r="AN13" s="266"/>
      <c r="AO13" s="266" t="s">
        <v>27</v>
      </c>
      <c r="AP13" s="266"/>
      <c r="AQ13" s="140"/>
      <c r="AR13" s="140"/>
      <c r="AS13" s="140" t="s">
        <v>36</v>
      </c>
      <c r="AT13" s="141"/>
      <c r="AU13" s="140"/>
      <c r="AV13" s="264" t="s">
        <v>28</v>
      </c>
      <c r="AW13" s="265"/>
      <c r="AX13" s="264" t="s">
        <v>29</v>
      </c>
      <c r="AY13" s="265"/>
      <c r="AZ13" s="264" t="s">
        <v>30</v>
      </c>
      <c r="BA13" s="272"/>
      <c r="BB13" s="140"/>
      <c r="BC13" s="140"/>
      <c r="BD13" s="140" t="s">
        <v>37</v>
      </c>
      <c r="BE13" s="141"/>
      <c r="BF13" s="139"/>
      <c r="BG13" s="140"/>
      <c r="BH13" s="140" t="s">
        <v>38</v>
      </c>
      <c r="BI13" s="273" t="s">
        <v>107</v>
      </c>
      <c r="BJ13" s="28"/>
      <c r="BM13" s="267" t="s">
        <v>34</v>
      </c>
      <c r="BN13" s="268"/>
      <c r="BO13" s="269"/>
      <c r="BP13" s="270" t="s">
        <v>35</v>
      </c>
      <c r="BQ13" s="268"/>
      <c r="BR13" s="269"/>
      <c r="BS13" s="270" t="s">
        <v>36</v>
      </c>
      <c r="BT13" s="268"/>
      <c r="BU13" s="269"/>
      <c r="BV13" s="270" t="s">
        <v>37</v>
      </c>
      <c r="BW13" s="268"/>
      <c r="BX13" s="269"/>
      <c r="BY13" s="270" t="s">
        <v>38</v>
      </c>
      <c r="BZ13" s="271"/>
    </row>
    <row r="14" spans="1:78" ht="25.5" x14ac:dyDescent="0.25">
      <c r="A14" s="27"/>
      <c r="B14" s="71"/>
      <c r="C14" s="292"/>
      <c r="D14" s="294"/>
      <c r="E14" s="294"/>
      <c r="F14" s="294"/>
      <c r="G14" s="294"/>
      <c r="H14" s="294"/>
      <c r="I14" s="294"/>
      <c r="J14" s="294"/>
      <c r="K14" s="294"/>
      <c r="L14" s="29" t="s">
        <v>11</v>
      </c>
      <c r="M14" s="30" t="s">
        <v>12</v>
      </c>
      <c r="N14" s="31" t="s">
        <v>13</v>
      </c>
      <c r="O14" s="32" t="s">
        <v>171</v>
      </c>
      <c r="P14" s="32" t="s">
        <v>172</v>
      </c>
      <c r="Q14" s="32" t="s">
        <v>171</v>
      </c>
      <c r="R14" s="32" t="s">
        <v>172</v>
      </c>
      <c r="S14" s="178" t="s">
        <v>171</v>
      </c>
      <c r="T14" s="178" t="s">
        <v>172</v>
      </c>
      <c r="U14" s="32" t="s">
        <v>17</v>
      </c>
      <c r="V14" s="59" t="s">
        <v>199</v>
      </c>
      <c r="W14" s="32" t="s">
        <v>18</v>
      </c>
      <c r="X14" s="33" t="s">
        <v>85</v>
      </c>
      <c r="Y14" s="31" t="s">
        <v>13</v>
      </c>
      <c r="Z14" s="178" t="s">
        <v>171</v>
      </c>
      <c r="AA14" s="178" t="s">
        <v>172</v>
      </c>
      <c r="AB14" s="178" t="s">
        <v>171</v>
      </c>
      <c r="AC14" s="178" t="s">
        <v>172</v>
      </c>
      <c r="AD14" s="178" t="s">
        <v>171</v>
      </c>
      <c r="AE14" s="178" t="s">
        <v>172</v>
      </c>
      <c r="AF14" s="32" t="s">
        <v>17</v>
      </c>
      <c r="AG14" s="59" t="s">
        <v>199</v>
      </c>
      <c r="AH14" s="32" t="s">
        <v>18</v>
      </c>
      <c r="AI14" s="33" t="s">
        <v>85</v>
      </c>
      <c r="AJ14" s="31" t="s">
        <v>13</v>
      </c>
      <c r="AK14" s="178" t="s">
        <v>171</v>
      </c>
      <c r="AL14" s="178" t="s">
        <v>172</v>
      </c>
      <c r="AM14" s="178" t="s">
        <v>171</v>
      </c>
      <c r="AN14" s="178" t="s">
        <v>172</v>
      </c>
      <c r="AO14" s="178" t="s">
        <v>171</v>
      </c>
      <c r="AP14" s="178"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74"/>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3" customFormat="1" ht="131.25" customHeight="1" x14ac:dyDescent="0.25">
      <c r="A15" s="81"/>
      <c r="B15" s="82"/>
      <c r="C15" s="142"/>
      <c r="D15" s="143" t="s">
        <v>178</v>
      </c>
      <c r="E15" s="144"/>
      <c r="F15" s="144" t="s">
        <v>399</v>
      </c>
      <c r="G15" s="207" t="s">
        <v>400</v>
      </c>
      <c r="H15" s="84" t="s">
        <v>401</v>
      </c>
      <c r="I15" s="207" t="s">
        <v>204</v>
      </c>
      <c r="J15" s="207" t="s">
        <v>212</v>
      </c>
      <c r="K15" s="85" t="s">
        <v>258</v>
      </c>
      <c r="L15" s="86">
        <v>44197</v>
      </c>
      <c r="M15" s="145">
        <v>44286</v>
      </c>
      <c r="N15" s="87">
        <f t="shared" ref="N15" si="0">SUM(O15,Q15,S15)</f>
        <v>2</v>
      </c>
      <c r="O15" s="83">
        <v>1</v>
      </c>
      <c r="P15" s="83"/>
      <c r="Q15" s="83"/>
      <c r="R15" s="83"/>
      <c r="S15" s="83">
        <v>1</v>
      </c>
      <c r="T15" s="83"/>
      <c r="U15" s="83">
        <f t="shared" ref="U15" si="1">SUM(P15,R15,T15)</f>
        <v>0</v>
      </c>
      <c r="V15" s="88">
        <f t="shared" ref="V15" si="2">IFERROR(U15/N15,"")</f>
        <v>0</v>
      </c>
      <c r="W15" s="146"/>
      <c r="X15" s="89"/>
      <c r="Y15" s="87">
        <f t="shared" ref="Y15" si="3">SUM(Z15,AB15,AD15)</f>
        <v>1</v>
      </c>
      <c r="Z15" s="83">
        <v>1</v>
      </c>
      <c r="AA15" s="83"/>
      <c r="AB15" s="83"/>
      <c r="AC15" s="83"/>
      <c r="AD15" s="83"/>
      <c r="AE15" s="83"/>
      <c r="AF15" s="83">
        <f t="shared" ref="AF15" si="4">SUM(AA15,AC15,AE15)</f>
        <v>0</v>
      </c>
      <c r="AG15" s="88">
        <f t="shared" ref="AG15" si="5">IFERROR(AF15/Y15,"")</f>
        <v>0</v>
      </c>
      <c r="AH15" s="147"/>
      <c r="AI15" s="89"/>
      <c r="AJ15" s="87">
        <f t="shared" ref="AJ15" si="6">SUM(AK15,AM15,AO15)</f>
        <v>1</v>
      </c>
      <c r="AK15" s="83">
        <v>1</v>
      </c>
      <c r="AL15" s="83"/>
      <c r="AM15" s="83"/>
      <c r="AN15" s="83"/>
      <c r="AO15" s="83"/>
      <c r="AP15" s="83"/>
      <c r="AQ15" s="83">
        <f t="shared" ref="AQ15" si="7">SUM(AL15,AN15,AP15)</f>
        <v>0</v>
      </c>
      <c r="AR15" s="88">
        <f t="shared" ref="AR15" si="8">IFERROR(AQ15/AJ15,"")</f>
        <v>0</v>
      </c>
      <c r="AS15" s="148"/>
      <c r="AT15" s="89"/>
      <c r="AU15" s="87">
        <f t="shared" ref="AU15" si="9">SUM(AV15,AX15,AZ15)</f>
        <v>2</v>
      </c>
      <c r="AV15" s="83">
        <v>1</v>
      </c>
      <c r="AW15" s="83"/>
      <c r="AX15" s="83"/>
      <c r="AY15" s="83"/>
      <c r="AZ15" s="83">
        <v>1</v>
      </c>
      <c r="BA15" s="83"/>
      <c r="BB15" s="83">
        <f t="shared" ref="BB15" si="10">SUM(AW15,AY15,BA15)</f>
        <v>0</v>
      </c>
      <c r="BC15" s="88">
        <f t="shared" ref="BC15" si="11">IFERROR(BB15/AU15,"")</f>
        <v>0</v>
      </c>
      <c r="BD15" s="90"/>
      <c r="BE15" s="89"/>
      <c r="BF15" s="87">
        <f t="shared" ref="BF15" si="12">+SUM(N15,Y15,AJ15,AU15)</f>
        <v>6</v>
      </c>
      <c r="BG15" s="83">
        <f t="shared" ref="BG15" si="13">+SUM(U15,AF15,AQ15,BB15)</f>
        <v>0</v>
      </c>
      <c r="BH15" s="91">
        <f>IFERROR(BG15/BF15,"")</f>
        <v>0</v>
      </c>
      <c r="BI15" s="149"/>
      <c r="BJ15" s="92"/>
      <c r="BM15" s="94"/>
      <c r="BN15" s="88">
        <f>IFERROR(BM15/N15,"")</f>
        <v>0</v>
      </c>
      <c r="BO15" s="89"/>
      <c r="BP15" s="95" t="str">
        <f t="shared" ref="BP15" si="14">IFERROR(BO15/Q15,"")</f>
        <v/>
      </c>
      <c r="BQ15" s="88" t="str">
        <f>IFERROR(BP15/Y15,"")</f>
        <v/>
      </c>
      <c r="BR15" s="89" t="str">
        <f t="shared" ref="BR15" si="15">IFERROR(BQ15/U15,"")</f>
        <v/>
      </c>
      <c r="BS15" s="95"/>
      <c r="BT15" s="88">
        <f>IFERROR(BS15/AJ15,"")</f>
        <v>0</v>
      </c>
      <c r="BU15" s="89"/>
      <c r="BV15" s="96">
        <f>IFERROR(BU15/Y15,"")</f>
        <v>0</v>
      </c>
      <c r="BW15" s="88">
        <f>IFERROR(BV15/AU15,"")</f>
        <v>0</v>
      </c>
      <c r="BX15" s="97" t="str">
        <f>IFERROR(BW15/AB15,"")</f>
        <v/>
      </c>
      <c r="BY15" s="98">
        <f>SUM(BM15,BP15,BS15,BV15)</f>
        <v>0</v>
      </c>
      <c r="BZ15" s="99">
        <f>IFERROR(BY15/BF15,"")</f>
        <v>0</v>
      </c>
    </row>
    <row r="16" spans="1:78" s="93" customFormat="1" ht="69" customHeight="1" x14ac:dyDescent="0.25">
      <c r="A16" s="100"/>
      <c r="B16" s="82"/>
      <c r="C16" s="142"/>
      <c r="D16" s="143" t="s">
        <v>178</v>
      </c>
      <c r="E16" s="143"/>
      <c r="F16" s="143" t="s">
        <v>259</v>
      </c>
      <c r="G16" s="253" t="s">
        <v>263</v>
      </c>
      <c r="H16" s="101" t="s">
        <v>262</v>
      </c>
      <c r="I16" s="207" t="s">
        <v>204</v>
      </c>
      <c r="J16" s="207" t="s">
        <v>212</v>
      </c>
      <c r="K16" s="85" t="s">
        <v>258</v>
      </c>
      <c r="L16" s="86">
        <v>44197</v>
      </c>
      <c r="M16" s="145">
        <v>44561</v>
      </c>
      <c r="N16" s="87">
        <f t="shared" ref="N16:N27" si="16">SUM(O16,Q16,S16)</f>
        <v>1</v>
      </c>
      <c r="O16" s="85"/>
      <c r="P16" s="85"/>
      <c r="Q16" s="85"/>
      <c r="R16" s="85"/>
      <c r="S16" s="85">
        <v>1</v>
      </c>
      <c r="T16" s="85"/>
      <c r="U16" s="83">
        <f t="shared" ref="U16:U25" si="17">SUM(P16,R16,T16)</f>
        <v>0</v>
      </c>
      <c r="V16" s="104">
        <f t="shared" ref="V16:V28" si="18">IFERROR(U16/N16,"")</f>
        <v>0</v>
      </c>
      <c r="W16" s="151"/>
      <c r="X16" s="105"/>
      <c r="Y16" s="87">
        <f t="shared" ref="Y16:Y25" si="19">SUM(Z16,AB16,AD16)</f>
        <v>1</v>
      </c>
      <c r="Z16" s="85"/>
      <c r="AA16" s="85"/>
      <c r="AB16" s="85"/>
      <c r="AC16" s="85"/>
      <c r="AD16" s="85">
        <v>1</v>
      </c>
      <c r="AE16" s="85"/>
      <c r="AF16" s="83">
        <f t="shared" ref="AF16:AF25" si="20">SUM(AA16,AC16,AE16)</f>
        <v>0</v>
      </c>
      <c r="AG16" s="104">
        <f t="shared" ref="AG16:AG28" si="21">IFERROR(AF16/Y16,"")</f>
        <v>0</v>
      </c>
      <c r="AH16" s="151"/>
      <c r="AI16" s="105"/>
      <c r="AJ16" s="87">
        <f>SUM(AK16,AM16,AO16)</f>
        <v>1</v>
      </c>
      <c r="AK16" s="85"/>
      <c r="AL16" s="85"/>
      <c r="AM16" s="85"/>
      <c r="AN16" s="85"/>
      <c r="AO16" s="85">
        <v>1</v>
      </c>
      <c r="AP16" s="85"/>
      <c r="AQ16" s="83">
        <f t="shared" ref="AQ16:AQ25" si="22">SUM(AL16,AN16,AP16)</f>
        <v>0</v>
      </c>
      <c r="AR16" s="104">
        <f t="shared" ref="AR16:AR28" si="23">IFERROR(AQ16/AJ16,"")</f>
        <v>0</v>
      </c>
      <c r="AS16" s="151"/>
      <c r="AT16" s="105"/>
      <c r="AU16" s="87">
        <f>SUM(AV16,AX16,AZ16)</f>
        <v>1</v>
      </c>
      <c r="AV16" s="85"/>
      <c r="AW16" s="85"/>
      <c r="AX16" s="85"/>
      <c r="AY16" s="85"/>
      <c r="AZ16" s="85">
        <v>1</v>
      </c>
      <c r="BA16" s="85"/>
      <c r="BB16" s="83">
        <f t="shared" ref="BB16:BB25" si="24">SUM(AW16,AY16,BA16)</f>
        <v>0</v>
      </c>
      <c r="BC16" s="104">
        <f t="shared" ref="BC16:BC28" si="25">IFERROR(BB16/AU16,"")</f>
        <v>0</v>
      </c>
      <c r="BD16" s="106"/>
      <c r="BE16" s="105"/>
      <c r="BF16" s="103">
        <f t="shared" ref="BF16:BF28" si="26">+SUM(N16,Y16,AJ16,AU16)</f>
        <v>4</v>
      </c>
      <c r="BG16" s="85">
        <f t="shared" ref="BG16:BG28" si="27">+SUM(U16,AF16,AQ16,BB16)</f>
        <v>0</v>
      </c>
      <c r="BH16" s="107">
        <f t="shared" ref="BH16:BH28" si="28">IFERROR(BG16/BF16,"")</f>
        <v>0</v>
      </c>
      <c r="BI16" s="152"/>
      <c r="BJ16" s="108"/>
      <c r="BM16" s="109"/>
      <c r="BN16" s="104">
        <f t="shared" ref="BN16:BN28" si="29">IFERROR(BM16/N16,"")</f>
        <v>0</v>
      </c>
      <c r="BO16" s="110"/>
      <c r="BP16" s="111" t="str">
        <f t="shared" ref="BP16:BP28" si="30">IFERROR(BO16/Q16,"")</f>
        <v/>
      </c>
      <c r="BQ16" s="104" t="str">
        <f t="shared" ref="BQ16:BQ28" si="31">IFERROR(BP16/Y16,"")</f>
        <v/>
      </c>
      <c r="BR16" s="110" t="str">
        <f t="shared" ref="BR16:BR28" si="32">IFERROR(BQ16/U16,"")</f>
        <v/>
      </c>
      <c r="BS16" s="111"/>
      <c r="BT16" s="104">
        <f t="shared" ref="BT16:BT28" si="33">IFERROR(BS16/AJ16,"")</f>
        <v>0</v>
      </c>
      <c r="BU16" s="110"/>
      <c r="BV16" s="112">
        <f t="shared" ref="BV16:BV28" si="34">IFERROR(BU16/Y16,"")</f>
        <v>0</v>
      </c>
      <c r="BW16" s="104">
        <f t="shared" ref="BW16:BW28" si="35">IFERROR(BV16/AU16,"")</f>
        <v>0</v>
      </c>
      <c r="BX16" s="113"/>
      <c r="BY16" s="114">
        <f t="shared" ref="BY16:BY25" si="36">SUM(BM16,BP16,BS16,BV16)</f>
        <v>0</v>
      </c>
      <c r="BZ16" s="115">
        <f t="shared" ref="BZ16:BZ28" si="37">IFERROR(BY16/BF16,"")</f>
        <v>0</v>
      </c>
    </row>
    <row r="17" spans="1:78" s="93" customFormat="1" ht="42" customHeight="1" x14ac:dyDescent="0.25">
      <c r="A17" s="100"/>
      <c r="B17" s="82"/>
      <c r="C17" s="142"/>
      <c r="D17" s="143" t="s">
        <v>178</v>
      </c>
      <c r="E17" s="143"/>
      <c r="F17" s="143" t="s">
        <v>261</v>
      </c>
      <c r="G17" s="253" t="s">
        <v>260</v>
      </c>
      <c r="H17" s="101" t="s">
        <v>264</v>
      </c>
      <c r="I17" s="207" t="s">
        <v>204</v>
      </c>
      <c r="J17" s="207" t="s">
        <v>212</v>
      </c>
      <c r="K17" s="85" t="s">
        <v>258</v>
      </c>
      <c r="L17" s="102">
        <v>44348</v>
      </c>
      <c r="M17" s="150">
        <v>44561</v>
      </c>
      <c r="N17" s="87">
        <f t="shared" si="16"/>
        <v>0</v>
      </c>
      <c r="O17" s="85"/>
      <c r="P17" s="85"/>
      <c r="Q17" s="85"/>
      <c r="R17" s="85"/>
      <c r="S17" s="85"/>
      <c r="T17" s="85"/>
      <c r="U17" s="83">
        <f t="shared" si="17"/>
        <v>0</v>
      </c>
      <c r="V17" s="104" t="str">
        <f t="shared" si="18"/>
        <v/>
      </c>
      <c r="W17" s="151"/>
      <c r="X17" s="105"/>
      <c r="Y17" s="87">
        <f t="shared" si="19"/>
        <v>0</v>
      </c>
      <c r="Z17" s="85"/>
      <c r="AA17" s="85"/>
      <c r="AB17" s="85"/>
      <c r="AC17" s="85"/>
      <c r="AD17" s="85"/>
      <c r="AE17" s="85"/>
      <c r="AF17" s="83">
        <f t="shared" si="20"/>
        <v>0</v>
      </c>
      <c r="AG17" s="104" t="str">
        <f t="shared" si="21"/>
        <v/>
      </c>
      <c r="AH17" s="151"/>
      <c r="AI17" s="105"/>
      <c r="AJ17" s="87">
        <f t="shared" ref="AJ17:AJ27" si="38">SUM(AK17,AM17,AO17)</f>
        <v>0</v>
      </c>
      <c r="AK17" s="85"/>
      <c r="AL17" s="85"/>
      <c r="AM17" s="85"/>
      <c r="AN17" s="85"/>
      <c r="AO17" s="85"/>
      <c r="AP17" s="85"/>
      <c r="AQ17" s="83">
        <f t="shared" si="22"/>
        <v>0</v>
      </c>
      <c r="AR17" s="104" t="str">
        <f t="shared" si="23"/>
        <v/>
      </c>
      <c r="AS17" s="151"/>
      <c r="AT17" s="105"/>
      <c r="AU17" s="87">
        <f t="shared" ref="AU17:AU27" si="39">SUM(AV17,AX17,AZ17)</f>
        <v>1</v>
      </c>
      <c r="AV17" s="85">
        <v>1</v>
      </c>
      <c r="AW17" s="85"/>
      <c r="AX17" s="85"/>
      <c r="AY17" s="85"/>
      <c r="AZ17" s="85"/>
      <c r="BA17" s="85"/>
      <c r="BB17" s="83">
        <f t="shared" si="24"/>
        <v>0</v>
      </c>
      <c r="BC17" s="104">
        <f t="shared" si="25"/>
        <v>0</v>
      </c>
      <c r="BD17" s="106"/>
      <c r="BE17" s="105"/>
      <c r="BF17" s="103">
        <f t="shared" si="26"/>
        <v>1</v>
      </c>
      <c r="BG17" s="85">
        <f t="shared" si="27"/>
        <v>0</v>
      </c>
      <c r="BH17" s="107">
        <f t="shared" si="28"/>
        <v>0</v>
      </c>
      <c r="BI17" s="152"/>
      <c r="BJ17" s="108"/>
      <c r="BM17" s="109"/>
      <c r="BN17" s="104" t="str">
        <f t="shared" si="29"/>
        <v/>
      </c>
      <c r="BO17" s="105"/>
      <c r="BP17" s="116" t="str">
        <f t="shared" si="30"/>
        <v/>
      </c>
      <c r="BQ17" s="104" t="str">
        <f t="shared" si="31"/>
        <v/>
      </c>
      <c r="BR17" s="105" t="str">
        <f t="shared" si="32"/>
        <v/>
      </c>
      <c r="BS17" s="116"/>
      <c r="BT17" s="104" t="str">
        <f t="shared" si="33"/>
        <v/>
      </c>
      <c r="BU17" s="105"/>
      <c r="BV17" s="117" t="str">
        <f t="shared" si="34"/>
        <v/>
      </c>
      <c r="BW17" s="104" t="str">
        <f t="shared" si="35"/>
        <v/>
      </c>
      <c r="BX17" s="118"/>
      <c r="BY17" s="114">
        <f t="shared" si="36"/>
        <v>0</v>
      </c>
      <c r="BZ17" s="115">
        <f t="shared" si="37"/>
        <v>0</v>
      </c>
    </row>
    <row r="18" spans="1:78" s="93" customFormat="1" ht="42" customHeight="1" x14ac:dyDescent="0.25">
      <c r="A18" s="100"/>
      <c r="B18" s="82"/>
      <c r="C18" s="142"/>
      <c r="D18" s="143" t="s">
        <v>178</v>
      </c>
      <c r="E18" s="143"/>
      <c r="F18" s="143" t="s">
        <v>363</v>
      </c>
      <c r="G18" s="253" t="s">
        <v>364</v>
      </c>
      <c r="H18" s="101" t="s">
        <v>365</v>
      </c>
      <c r="I18" s="246" t="s">
        <v>206</v>
      </c>
      <c r="J18" s="246" t="s">
        <v>222</v>
      </c>
      <c r="K18" s="85" t="s">
        <v>371</v>
      </c>
      <c r="L18" s="102">
        <v>44228</v>
      </c>
      <c r="M18" s="150">
        <v>44561</v>
      </c>
      <c r="N18" s="87">
        <f t="shared" si="16"/>
        <v>0</v>
      </c>
      <c r="O18" s="85"/>
      <c r="P18" s="85"/>
      <c r="Q18" s="85"/>
      <c r="R18" s="85"/>
      <c r="S18" s="85"/>
      <c r="T18" s="85"/>
      <c r="U18" s="83">
        <f t="shared" si="17"/>
        <v>0</v>
      </c>
      <c r="V18" s="104"/>
      <c r="W18" s="151"/>
      <c r="X18" s="105"/>
      <c r="Y18" s="87">
        <f t="shared" si="19"/>
        <v>1</v>
      </c>
      <c r="Z18" s="85">
        <v>1</v>
      </c>
      <c r="AA18" s="85"/>
      <c r="AB18" s="85"/>
      <c r="AC18" s="85"/>
      <c r="AD18" s="85"/>
      <c r="AE18" s="85"/>
      <c r="AF18" s="83">
        <f t="shared" si="20"/>
        <v>0</v>
      </c>
      <c r="AG18" s="104"/>
      <c r="AH18" s="151"/>
      <c r="AI18" s="105"/>
      <c r="AJ18" s="87">
        <f t="shared" si="38"/>
        <v>1</v>
      </c>
      <c r="AK18" s="85"/>
      <c r="AL18" s="85"/>
      <c r="AM18" s="85"/>
      <c r="AN18" s="85"/>
      <c r="AO18" s="85">
        <v>1</v>
      </c>
      <c r="AP18" s="85"/>
      <c r="AQ18" s="83">
        <f t="shared" si="22"/>
        <v>0</v>
      </c>
      <c r="AR18" s="104"/>
      <c r="AS18" s="151"/>
      <c r="AT18" s="105"/>
      <c r="AU18" s="87">
        <f t="shared" si="39"/>
        <v>0</v>
      </c>
      <c r="AV18" s="85"/>
      <c r="AW18" s="85"/>
      <c r="AX18" s="85"/>
      <c r="AY18" s="85"/>
      <c r="AZ18" s="85"/>
      <c r="BA18" s="85"/>
      <c r="BB18" s="83">
        <f t="shared" si="24"/>
        <v>0</v>
      </c>
      <c r="BC18" s="104"/>
      <c r="BD18" s="106"/>
      <c r="BE18" s="105"/>
      <c r="BF18" s="103"/>
      <c r="BG18" s="85"/>
      <c r="BH18" s="107"/>
      <c r="BI18" s="152"/>
      <c r="BJ18" s="108"/>
      <c r="BM18" s="109"/>
      <c r="BN18" s="104"/>
      <c r="BO18" s="105"/>
      <c r="BP18" s="116"/>
      <c r="BQ18" s="104"/>
      <c r="BR18" s="105"/>
      <c r="BS18" s="116"/>
      <c r="BT18" s="104"/>
      <c r="BU18" s="105"/>
      <c r="BV18" s="117"/>
      <c r="BW18" s="104"/>
      <c r="BX18" s="118"/>
      <c r="BY18" s="114"/>
      <c r="BZ18" s="115"/>
    </row>
    <row r="19" spans="1:78" s="93" customFormat="1" ht="42" customHeight="1" x14ac:dyDescent="0.25">
      <c r="A19" s="100"/>
      <c r="B19" s="82"/>
      <c r="C19" s="142"/>
      <c r="D19" s="143" t="s">
        <v>178</v>
      </c>
      <c r="E19" s="143"/>
      <c r="F19" s="143" t="s">
        <v>369</v>
      </c>
      <c r="G19" s="253" t="s">
        <v>368</v>
      </c>
      <c r="H19" s="101" t="s">
        <v>370</v>
      </c>
      <c r="I19" s="246" t="s">
        <v>208</v>
      </c>
      <c r="J19" s="246" t="s">
        <v>226</v>
      </c>
      <c r="K19" s="85" t="s">
        <v>374</v>
      </c>
      <c r="L19" s="102">
        <v>44287</v>
      </c>
      <c r="M19" s="150">
        <v>44561</v>
      </c>
      <c r="N19" s="87">
        <f t="shared" si="16"/>
        <v>0</v>
      </c>
      <c r="O19" s="85"/>
      <c r="P19" s="85"/>
      <c r="Q19" s="85"/>
      <c r="R19" s="85"/>
      <c r="S19" s="85"/>
      <c r="T19" s="85"/>
      <c r="U19" s="83">
        <f t="shared" si="17"/>
        <v>0</v>
      </c>
      <c r="V19" s="104"/>
      <c r="W19" s="151"/>
      <c r="X19" s="105"/>
      <c r="Y19" s="87">
        <f t="shared" si="19"/>
        <v>1</v>
      </c>
      <c r="Z19" s="85">
        <v>1</v>
      </c>
      <c r="AA19" s="85"/>
      <c r="AB19" s="85"/>
      <c r="AC19" s="85"/>
      <c r="AD19" s="85"/>
      <c r="AE19" s="85"/>
      <c r="AF19" s="83">
        <f t="shared" si="20"/>
        <v>0</v>
      </c>
      <c r="AG19" s="104"/>
      <c r="AH19" s="151"/>
      <c r="AI19" s="105"/>
      <c r="AJ19" s="87">
        <f t="shared" si="38"/>
        <v>0</v>
      </c>
      <c r="AK19" s="85"/>
      <c r="AL19" s="85"/>
      <c r="AM19" s="85"/>
      <c r="AN19" s="85"/>
      <c r="AO19" s="85"/>
      <c r="AP19" s="85"/>
      <c r="AQ19" s="83">
        <f t="shared" si="22"/>
        <v>0</v>
      </c>
      <c r="AR19" s="104"/>
      <c r="AS19" s="151"/>
      <c r="AT19" s="105"/>
      <c r="AU19" s="87">
        <f t="shared" si="39"/>
        <v>0</v>
      </c>
      <c r="AV19" s="85"/>
      <c r="AW19" s="85"/>
      <c r="AX19" s="85"/>
      <c r="AY19" s="85"/>
      <c r="AZ19" s="85"/>
      <c r="BA19" s="85"/>
      <c r="BB19" s="83">
        <f t="shared" si="24"/>
        <v>0</v>
      </c>
      <c r="BC19" s="104"/>
      <c r="BD19" s="106"/>
      <c r="BE19" s="105"/>
      <c r="BF19" s="103"/>
      <c r="BG19" s="85"/>
      <c r="BH19" s="107"/>
      <c r="BI19" s="152"/>
      <c r="BJ19" s="108"/>
      <c r="BM19" s="109"/>
      <c r="BN19" s="104"/>
      <c r="BO19" s="105"/>
      <c r="BP19" s="116"/>
      <c r="BQ19" s="104"/>
      <c r="BR19" s="105"/>
      <c r="BS19" s="116"/>
      <c r="BT19" s="104"/>
      <c r="BU19" s="105"/>
      <c r="BV19" s="117"/>
      <c r="BW19" s="104"/>
      <c r="BX19" s="118"/>
      <c r="BY19" s="114"/>
      <c r="BZ19" s="115"/>
    </row>
    <row r="20" spans="1:78" s="93" customFormat="1" ht="49.5" customHeight="1" x14ac:dyDescent="0.25">
      <c r="A20" s="100"/>
      <c r="B20" s="82"/>
      <c r="C20" s="142"/>
      <c r="D20" s="143" t="s">
        <v>178</v>
      </c>
      <c r="E20" s="143"/>
      <c r="F20" s="143" t="s">
        <v>382</v>
      </c>
      <c r="G20" s="253" t="s">
        <v>372</v>
      </c>
      <c r="H20" s="101" t="s">
        <v>373</v>
      </c>
      <c r="I20" s="246" t="s">
        <v>209</v>
      </c>
      <c r="J20" s="246" t="s">
        <v>227</v>
      </c>
      <c r="K20" s="85" t="s">
        <v>374</v>
      </c>
      <c r="L20" s="102">
        <v>44228</v>
      </c>
      <c r="M20" s="150">
        <v>44316</v>
      </c>
      <c r="N20" s="87">
        <f t="shared" si="16"/>
        <v>1</v>
      </c>
      <c r="O20" s="85"/>
      <c r="P20" s="85"/>
      <c r="Q20" s="85"/>
      <c r="R20" s="85"/>
      <c r="S20" s="85">
        <v>1</v>
      </c>
      <c r="T20" s="85"/>
      <c r="U20" s="83">
        <f t="shared" si="17"/>
        <v>0</v>
      </c>
      <c r="V20" s="104"/>
      <c r="W20" s="151"/>
      <c r="X20" s="105"/>
      <c r="Y20" s="87">
        <f t="shared" si="19"/>
        <v>1</v>
      </c>
      <c r="Z20" s="85">
        <v>1</v>
      </c>
      <c r="AA20" s="85"/>
      <c r="AB20" s="85"/>
      <c r="AC20" s="85"/>
      <c r="AD20" s="85"/>
      <c r="AE20" s="85"/>
      <c r="AF20" s="83">
        <f t="shared" si="20"/>
        <v>0</v>
      </c>
      <c r="AG20" s="104"/>
      <c r="AH20" s="151"/>
      <c r="AI20" s="105"/>
      <c r="AJ20" s="87">
        <f t="shared" si="38"/>
        <v>0</v>
      </c>
      <c r="AK20" s="85"/>
      <c r="AL20" s="85"/>
      <c r="AM20" s="85"/>
      <c r="AN20" s="85"/>
      <c r="AO20" s="85"/>
      <c r="AP20" s="85"/>
      <c r="AQ20" s="83">
        <f t="shared" si="22"/>
        <v>0</v>
      </c>
      <c r="AR20" s="104"/>
      <c r="AS20" s="151"/>
      <c r="AT20" s="105"/>
      <c r="AU20" s="87">
        <f t="shared" si="39"/>
        <v>0</v>
      </c>
      <c r="AV20" s="85"/>
      <c r="AW20" s="85"/>
      <c r="AX20" s="85"/>
      <c r="AY20" s="85"/>
      <c r="AZ20" s="85"/>
      <c r="BA20" s="85"/>
      <c r="BB20" s="83">
        <f t="shared" si="24"/>
        <v>0</v>
      </c>
      <c r="BC20" s="104"/>
      <c r="BD20" s="106"/>
      <c r="BE20" s="105"/>
      <c r="BF20" s="103"/>
      <c r="BG20" s="85"/>
      <c r="BH20" s="107"/>
      <c r="BI20" s="152"/>
      <c r="BJ20" s="108"/>
      <c r="BM20" s="109"/>
      <c r="BN20" s="104"/>
      <c r="BO20" s="105"/>
      <c r="BP20" s="116"/>
      <c r="BQ20" s="104"/>
      <c r="BR20" s="105"/>
      <c r="BS20" s="116"/>
      <c r="BT20" s="104"/>
      <c r="BU20" s="105"/>
      <c r="BV20" s="117"/>
      <c r="BW20" s="104"/>
      <c r="BX20" s="118"/>
      <c r="BY20" s="114"/>
      <c r="BZ20" s="115"/>
    </row>
    <row r="21" spans="1:78" s="93" customFormat="1" ht="84.75" customHeight="1" x14ac:dyDescent="0.25">
      <c r="A21" s="100"/>
      <c r="B21" s="82"/>
      <c r="C21" s="142"/>
      <c r="D21" s="143" t="s">
        <v>178</v>
      </c>
      <c r="E21" s="143"/>
      <c r="F21" s="143" t="s">
        <v>366</v>
      </c>
      <c r="G21" s="254" t="s">
        <v>390</v>
      </c>
      <c r="H21" s="101" t="s">
        <v>377</v>
      </c>
      <c r="I21" s="246" t="s">
        <v>208</v>
      </c>
      <c r="J21" s="246" t="s">
        <v>226</v>
      </c>
      <c r="K21" s="85" t="s">
        <v>374</v>
      </c>
      <c r="L21" s="102">
        <v>44287</v>
      </c>
      <c r="M21" s="150">
        <v>44561</v>
      </c>
      <c r="N21" s="87">
        <f t="shared" si="16"/>
        <v>0</v>
      </c>
      <c r="O21" s="85"/>
      <c r="P21" s="85"/>
      <c r="Q21" s="85"/>
      <c r="R21" s="85"/>
      <c r="S21" s="85"/>
      <c r="T21" s="85"/>
      <c r="U21" s="83">
        <f t="shared" si="17"/>
        <v>0</v>
      </c>
      <c r="V21" s="104"/>
      <c r="W21" s="151"/>
      <c r="X21" s="105"/>
      <c r="Y21" s="87">
        <f t="shared" si="19"/>
        <v>2</v>
      </c>
      <c r="Z21" s="85">
        <v>1</v>
      </c>
      <c r="AA21" s="85"/>
      <c r="AB21" s="85">
        <v>1</v>
      </c>
      <c r="AC21" s="85"/>
      <c r="AD21" s="85"/>
      <c r="AE21" s="85"/>
      <c r="AF21" s="83">
        <f t="shared" si="20"/>
        <v>0</v>
      </c>
      <c r="AG21" s="104"/>
      <c r="AH21" s="151"/>
      <c r="AI21" s="105"/>
      <c r="AJ21" s="87">
        <f t="shared" si="38"/>
        <v>1</v>
      </c>
      <c r="AK21" s="85"/>
      <c r="AL21" s="85"/>
      <c r="AM21" s="85"/>
      <c r="AN21" s="85"/>
      <c r="AO21" s="85">
        <v>1</v>
      </c>
      <c r="AP21" s="85"/>
      <c r="AQ21" s="83">
        <f t="shared" si="22"/>
        <v>0</v>
      </c>
      <c r="AR21" s="104"/>
      <c r="AS21" s="151"/>
      <c r="AT21" s="105"/>
      <c r="AU21" s="87">
        <f t="shared" si="39"/>
        <v>0</v>
      </c>
      <c r="AV21" s="85"/>
      <c r="AW21" s="85"/>
      <c r="AX21" s="85"/>
      <c r="AY21" s="85"/>
      <c r="AZ21" s="85"/>
      <c r="BA21" s="85"/>
      <c r="BB21" s="83">
        <f t="shared" si="24"/>
        <v>0</v>
      </c>
      <c r="BC21" s="104"/>
      <c r="BD21" s="106"/>
      <c r="BE21" s="105"/>
      <c r="BF21" s="103"/>
      <c r="BG21" s="85"/>
      <c r="BH21" s="107"/>
      <c r="BI21" s="152"/>
      <c r="BJ21" s="108"/>
      <c r="BM21" s="109"/>
      <c r="BN21" s="104"/>
      <c r="BO21" s="105"/>
      <c r="BP21" s="116"/>
      <c r="BQ21" s="104"/>
      <c r="BR21" s="105"/>
      <c r="BS21" s="116"/>
      <c r="BT21" s="104"/>
      <c r="BU21" s="105"/>
      <c r="BV21" s="117"/>
      <c r="BW21" s="104"/>
      <c r="BX21" s="118"/>
      <c r="BY21" s="114"/>
      <c r="BZ21" s="115"/>
    </row>
    <row r="22" spans="1:78" s="93" customFormat="1" ht="69.75" customHeight="1" x14ac:dyDescent="0.25">
      <c r="A22" s="100"/>
      <c r="B22" s="82"/>
      <c r="C22" s="142"/>
      <c r="D22" s="143" t="s">
        <v>178</v>
      </c>
      <c r="E22" s="143"/>
      <c r="F22" s="143" t="s">
        <v>396</v>
      </c>
      <c r="G22" s="253" t="s">
        <v>397</v>
      </c>
      <c r="H22" s="101" t="s">
        <v>378</v>
      </c>
      <c r="I22" s="246" t="s">
        <v>204</v>
      </c>
      <c r="J22" s="246" t="s">
        <v>212</v>
      </c>
      <c r="K22" s="85" t="s">
        <v>258</v>
      </c>
      <c r="L22" s="102">
        <v>44197</v>
      </c>
      <c r="M22" s="150">
        <v>44316</v>
      </c>
      <c r="N22" s="87">
        <f t="shared" si="16"/>
        <v>1</v>
      </c>
      <c r="O22" s="85">
        <v>1</v>
      </c>
      <c r="P22" s="85"/>
      <c r="Q22" s="85"/>
      <c r="R22" s="85"/>
      <c r="S22" s="85"/>
      <c r="T22" s="85"/>
      <c r="U22" s="83">
        <f t="shared" si="17"/>
        <v>0</v>
      </c>
      <c r="V22" s="104"/>
      <c r="W22" s="151"/>
      <c r="X22" s="105"/>
      <c r="Y22" s="87">
        <f t="shared" si="19"/>
        <v>1</v>
      </c>
      <c r="Z22" s="85">
        <v>1</v>
      </c>
      <c r="AA22" s="85"/>
      <c r="AB22" s="85"/>
      <c r="AC22" s="85"/>
      <c r="AD22" s="85"/>
      <c r="AE22" s="85"/>
      <c r="AF22" s="83">
        <f t="shared" si="20"/>
        <v>0</v>
      </c>
      <c r="AG22" s="104"/>
      <c r="AH22" s="151"/>
      <c r="AI22" s="105"/>
      <c r="AJ22" s="87">
        <f t="shared" si="38"/>
        <v>0</v>
      </c>
      <c r="AK22" s="85"/>
      <c r="AL22" s="85"/>
      <c r="AM22" s="85"/>
      <c r="AN22" s="85"/>
      <c r="AO22" s="85"/>
      <c r="AP22" s="85"/>
      <c r="AQ22" s="83">
        <f t="shared" si="22"/>
        <v>0</v>
      </c>
      <c r="AR22" s="104"/>
      <c r="AS22" s="151"/>
      <c r="AT22" s="105"/>
      <c r="AU22" s="87">
        <f t="shared" si="39"/>
        <v>0</v>
      </c>
      <c r="AV22" s="85"/>
      <c r="AW22" s="85"/>
      <c r="AX22" s="85"/>
      <c r="AY22" s="85"/>
      <c r="AZ22" s="85"/>
      <c r="BA22" s="85"/>
      <c r="BB22" s="83">
        <f t="shared" si="24"/>
        <v>0</v>
      </c>
      <c r="BC22" s="104"/>
      <c r="BD22" s="106"/>
      <c r="BE22" s="105"/>
      <c r="BF22" s="103"/>
      <c r="BG22" s="85"/>
      <c r="BH22" s="107"/>
      <c r="BI22" s="152"/>
      <c r="BJ22" s="108"/>
      <c r="BM22" s="109"/>
      <c r="BN22" s="104"/>
      <c r="BO22" s="105"/>
      <c r="BP22" s="116"/>
      <c r="BQ22" s="104"/>
      <c r="BR22" s="105"/>
      <c r="BS22" s="116"/>
      <c r="BT22" s="104"/>
      <c r="BU22" s="105"/>
      <c r="BV22" s="117"/>
      <c r="BW22" s="104"/>
      <c r="BX22" s="118"/>
      <c r="BY22" s="114"/>
      <c r="BZ22" s="115"/>
    </row>
    <row r="23" spans="1:78" s="93" customFormat="1" ht="82.5" customHeight="1" x14ac:dyDescent="0.25">
      <c r="A23" s="100"/>
      <c r="B23" s="82"/>
      <c r="C23" s="142"/>
      <c r="D23" s="143"/>
      <c r="E23" s="143"/>
      <c r="F23" s="143" t="s">
        <v>375</v>
      </c>
      <c r="G23" s="253" t="s">
        <v>384</v>
      </c>
      <c r="H23" s="101" t="s">
        <v>380</v>
      </c>
      <c r="I23" s="246" t="s">
        <v>204</v>
      </c>
      <c r="J23" s="246" t="s">
        <v>212</v>
      </c>
      <c r="K23" s="85" t="s">
        <v>258</v>
      </c>
      <c r="L23" s="102">
        <v>44256</v>
      </c>
      <c r="M23" s="150">
        <v>44561</v>
      </c>
      <c r="N23" s="87">
        <f t="shared" si="16"/>
        <v>1</v>
      </c>
      <c r="O23" s="85"/>
      <c r="P23" s="85"/>
      <c r="Q23" s="85"/>
      <c r="R23" s="85"/>
      <c r="S23" s="85">
        <v>1</v>
      </c>
      <c r="T23" s="85"/>
      <c r="U23" s="83">
        <f t="shared" si="17"/>
        <v>0</v>
      </c>
      <c r="V23" s="104">
        <f t="shared" si="18"/>
        <v>0</v>
      </c>
      <c r="W23" s="151"/>
      <c r="X23" s="105"/>
      <c r="Y23" s="87">
        <f t="shared" si="19"/>
        <v>1</v>
      </c>
      <c r="Z23" s="85"/>
      <c r="AA23" s="85"/>
      <c r="AB23" s="85"/>
      <c r="AC23" s="85"/>
      <c r="AD23" s="85">
        <v>1</v>
      </c>
      <c r="AE23" s="85"/>
      <c r="AF23" s="83">
        <f t="shared" si="20"/>
        <v>0</v>
      </c>
      <c r="AG23" s="104">
        <f t="shared" si="21"/>
        <v>0</v>
      </c>
      <c r="AH23" s="151"/>
      <c r="AI23" s="105"/>
      <c r="AJ23" s="87">
        <f t="shared" si="38"/>
        <v>1</v>
      </c>
      <c r="AK23" s="85"/>
      <c r="AL23" s="85"/>
      <c r="AM23" s="85"/>
      <c r="AN23" s="85"/>
      <c r="AO23" s="85">
        <v>1</v>
      </c>
      <c r="AP23" s="85"/>
      <c r="AQ23" s="83">
        <f t="shared" si="22"/>
        <v>0</v>
      </c>
      <c r="AR23" s="104">
        <f>IFERROR(AQ23/AJ23,"")</f>
        <v>0</v>
      </c>
      <c r="AS23" s="151"/>
      <c r="AT23" s="105"/>
      <c r="AU23" s="87">
        <f t="shared" si="39"/>
        <v>1</v>
      </c>
      <c r="AV23" s="85"/>
      <c r="AW23" s="85"/>
      <c r="AX23" s="85"/>
      <c r="AY23" s="85"/>
      <c r="AZ23" s="85">
        <v>1</v>
      </c>
      <c r="BA23" s="85"/>
      <c r="BB23" s="83">
        <f t="shared" si="24"/>
        <v>0</v>
      </c>
      <c r="BC23" s="104">
        <f t="shared" si="25"/>
        <v>0</v>
      </c>
      <c r="BD23" s="106"/>
      <c r="BE23" s="105"/>
      <c r="BF23" s="103">
        <f t="shared" si="26"/>
        <v>4</v>
      </c>
      <c r="BG23" s="85">
        <f t="shared" si="27"/>
        <v>0</v>
      </c>
      <c r="BH23" s="107">
        <f>IFERROR(BG23/BF23,"")</f>
        <v>0</v>
      </c>
      <c r="BI23" s="152"/>
      <c r="BJ23" s="108"/>
      <c r="BM23" s="109"/>
      <c r="BN23" s="104">
        <f t="shared" si="29"/>
        <v>0</v>
      </c>
      <c r="BO23" s="105"/>
      <c r="BP23" s="116" t="str">
        <f t="shared" si="30"/>
        <v/>
      </c>
      <c r="BQ23" s="104" t="str">
        <f t="shared" si="31"/>
        <v/>
      </c>
      <c r="BR23" s="105" t="str">
        <f t="shared" si="32"/>
        <v/>
      </c>
      <c r="BS23" s="116"/>
      <c r="BT23" s="104">
        <f t="shared" si="33"/>
        <v>0</v>
      </c>
      <c r="BU23" s="105"/>
      <c r="BV23" s="117">
        <f t="shared" si="34"/>
        <v>0</v>
      </c>
      <c r="BW23" s="104">
        <f t="shared" si="35"/>
        <v>0</v>
      </c>
      <c r="BX23" s="118"/>
      <c r="BY23" s="114">
        <f t="shared" si="36"/>
        <v>0</v>
      </c>
      <c r="BZ23" s="115">
        <f t="shared" si="37"/>
        <v>0</v>
      </c>
    </row>
    <row r="24" spans="1:78" s="93" customFormat="1" ht="119.25" customHeight="1" x14ac:dyDescent="0.25">
      <c r="A24" s="100"/>
      <c r="B24" s="82"/>
      <c r="C24" s="142"/>
      <c r="D24" s="143" t="s">
        <v>178</v>
      </c>
      <c r="E24" s="143"/>
      <c r="F24" s="143" t="s">
        <v>367</v>
      </c>
      <c r="G24" s="253" t="s">
        <v>391</v>
      </c>
      <c r="H24" s="101" t="s">
        <v>381</v>
      </c>
      <c r="I24" s="246" t="s">
        <v>209</v>
      </c>
      <c r="J24" s="246" t="s">
        <v>227</v>
      </c>
      <c r="K24" s="85" t="s">
        <v>258</v>
      </c>
      <c r="L24" s="102">
        <v>44197</v>
      </c>
      <c r="M24" s="150">
        <v>44561</v>
      </c>
      <c r="N24" s="87">
        <f t="shared" si="16"/>
        <v>1</v>
      </c>
      <c r="O24" s="85">
        <v>1</v>
      </c>
      <c r="P24" s="85"/>
      <c r="Q24" s="85"/>
      <c r="R24" s="85"/>
      <c r="S24" s="85"/>
      <c r="T24" s="85"/>
      <c r="U24" s="83">
        <f t="shared" si="17"/>
        <v>0</v>
      </c>
      <c r="V24" s="104">
        <f t="shared" si="18"/>
        <v>0</v>
      </c>
      <c r="W24" s="151"/>
      <c r="X24" s="105"/>
      <c r="Y24" s="87">
        <f t="shared" si="19"/>
        <v>1</v>
      </c>
      <c r="Z24" s="85"/>
      <c r="AA24" s="85"/>
      <c r="AB24" s="85">
        <v>1</v>
      </c>
      <c r="AC24" s="85"/>
      <c r="AD24" s="85"/>
      <c r="AE24" s="85"/>
      <c r="AF24" s="83">
        <f t="shared" si="20"/>
        <v>0</v>
      </c>
      <c r="AG24" s="104">
        <f t="shared" si="21"/>
        <v>0</v>
      </c>
      <c r="AH24" s="151"/>
      <c r="AI24" s="105"/>
      <c r="AJ24" s="87">
        <f t="shared" si="38"/>
        <v>1</v>
      </c>
      <c r="AK24" s="85"/>
      <c r="AL24" s="85"/>
      <c r="AM24" s="85"/>
      <c r="AN24" s="85"/>
      <c r="AO24" s="85">
        <v>1</v>
      </c>
      <c r="AP24" s="85"/>
      <c r="AQ24" s="83">
        <f t="shared" si="22"/>
        <v>0</v>
      </c>
      <c r="AR24" s="104">
        <f>IFERROR(AQ24/AJ24,"")</f>
        <v>0</v>
      </c>
      <c r="AS24" s="151"/>
      <c r="AT24" s="105"/>
      <c r="AU24" s="87">
        <f t="shared" si="39"/>
        <v>0</v>
      </c>
      <c r="AV24" s="85"/>
      <c r="AW24" s="85"/>
      <c r="AX24" s="85"/>
      <c r="AY24" s="85"/>
      <c r="AZ24" s="85"/>
      <c r="BA24" s="85"/>
      <c r="BB24" s="83">
        <f t="shared" si="24"/>
        <v>0</v>
      </c>
      <c r="BC24" s="104" t="str">
        <f t="shared" si="25"/>
        <v/>
      </c>
      <c r="BD24" s="106"/>
      <c r="BE24" s="105"/>
      <c r="BF24" s="103">
        <f t="shared" si="26"/>
        <v>3</v>
      </c>
      <c r="BG24" s="85">
        <f t="shared" si="27"/>
        <v>0</v>
      </c>
      <c r="BH24" s="107">
        <f>IFERROR(BG24/BF24,"")</f>
        <v>0</v>
      </c>
      <c r="BI24" s="152"/>
      <c r="BJ24" s="108"/>
      <c r="BM24" s="109"/>
      <c r="BN24" s="104">
        <f t="shared" si="29"/>
        <v>0</v>
      </c>
      <c r="BO24" s="110"/>
      <c r="BP24" s="111" t="str">
        <f t="shared" si="30"/>
        <v/>
      </c>
      <c r="BQ24" s="104" t="str">
        <f t="shared" si="31"/>
        <v/>
      </c>
      <c r="BR24" s="110" t="str">
        <f t="shared" si="32"/>
        <v/>
      </c>
      <c r="BS24" s="111"/>
      <c r="BT24" s="104">
        <f t="shared" si="33"/>
        <v>0</v>
      </c>
      <c r="BU24" s="110"/>
      <c r="BV24" s="112">
        <f t="shared" si="34"/>
        <v>0</v>
      </c>
      <c r="BW24" s="104" t="str">
        <f t="shared" si="35"/>
        <v/>
      </c>
      <c r="BX24" s="113"/>
      <c r="BY24" s="114">
        <f t="shared" si="36"/>
        <v>0</v>
      </c>
      <c r="BZ24" s="115">
        <f t="shared" si="37"/>
        <v>0</v>
      </c>
    </row>
    <row r="25" spans="1:78" s="93" customFormat="1" ht="58.5" customHeight="1" x14ac:dyDescent="0.25">
      <c r="A25" s="100"/>
      <c r="B25" s="82"/>
      <c r="C25" s="142"/>
      <c r="D25" s="143" t="s">
        <v>178</v>
      </c>
      <c r="E25" s="143"/>
      <c r="F25" s="143" t="s">
        <v>379</v>
      </c>
      <c r="G25" s="253" t="s">
        <v>392</v>
      </c>
      <c r="H25" s="101" t="s">
        <v>376</v>
      </c>
      <c r="I25" s="253" t="s">
        <v>209</v>
      </c>
      <c r="J25" s="246" t="s">
        <v>227</v>
      </c>
      <c r="K25" s="85" t="s">
        <v>258</v>
      </c>
      <c r="L25" s="102">
        <v>44197</v>
      </c>
      <c r="M25" s="150">
        <v>44561</v>
      </c>
      <c r="N25" s="87">
        <f t="shared" si="16"/>
        <v>1</v>
      </c>
      <c r="O25" s="85"/>
      <c r="P25" s="85"/>
      <c r="Q25" s="85"/>
      <c r="R25" s="85"/>
      <c r="S25" s="85">
        <v>1</v>
      </c>
      <c r="T25" s="85"/>
      <c r="U25" s="83">
        <f t="shared" si="17"/>
        <v>0</v>
      </c>
      <c r="V25" s="104">
        <f t="shared" si="18"/>
        <v>0</v>
      </c>
      <c r="W25" s="151"/>
      <c r="X25" s="105"/>
      <c r="Y25" s="87">
        <f t="shared" si="19"/>
        <v>1</v>
      </c>
      <c r="Z25" s="85"/>
      <c r="AA25" s="85"/>
      <c r="AB25" s="85">
        <v>1</v>
      </c>
      <c r="AC25" s="85"/>
      <c r="AD25" s="85"/>
      <c r="AE25" s="85"/>
      <c r="AF25" s="83">
        <f t="shared" si="20"/>
        <v>0</v>
      </c>
      <c r="AG25" s="104">
        <f t="shared" si="21"/>
        <v>0</v>
      </c>
      <c r="AH25" s="151"/>
      <c r="AI25" s="105"/>
      <c r="AJ25" s="87">
        <f t="shared" si="38"/>
        <v>1</v>
      </c>
      <c r="AK25" s="85"/>
      <c r="AL25" s="85"/>
      <c r="AM25" s="85"/>
      <c r="AN25" s="85"/>
      <c r="AO25" s="85">
        <v>1</v>
      </c>
      <c r="AP25" s="85"/>
      <c r="AQ25" s="83">
        <f t="shared" si="22"/>
        <v>0</v>
      </c>
      <c r="AR25" s="104">
        <f t="shared" si="23"/>
        <v>0</v>
      </c>
      <c r="AS25" s="151"/>
      <c r="AT25" s="105"/>
      <c r="AU25" s="87">
        <f t="shared" si="39"/>
        <v>0</v>
      </c>
      <c r="AV25" s="85"/>
      <c r="AW25" s="85"/>
      <c r="AX25" s="85"/>
      <c r="AY25" s="85"/>
      <c r="AZ25" s="85"/>
      <c r="BA25" s="85"/>
      <c r="BB25" s="83">
        <f t="shared" si="24"/>
        <v>0</v>
      </c>
      <c r="BC25" s="104" t="str">
        <f t="shared" si="25"/>
        <v/>
      </c>
      <c r="BD25" s="106"/>
      <c r="BE25" s="105"/>
      <c r="BF25" s="103">
        <f t="shared" si="26"/>
        <v>3</v>
      </c>
      <c r="BG25" s="85">
        <f t="shared" si="27"/>
        <v>0</v>
      </c>
      <c r="BH25" s="107">
        <f t="shared" si="28"/>
        <v>0</v>
      </c>
      <c r="BI25" s="152"/>
      <c r="BJ25" s="108"/>
      <c r="BM25" s="109"/>
      <c r="BN25" s="104">
        <f t="shared" si="29"/>
        <v>0</v>
      </c>
      <c r="BO25" s="110"/>
      <c r="BP25" s="111" t="str">
        <f t="shared" si="30"/>
        <v/>
      </c>
      <c r="BQ25" s="104" t="str">
        <f t="shared" si="31"/>
        <v/>
      </c>
      <c r="BR25" s="110" t="str">
        <f t="shared" si="32"/>
        <v/>
      </c>
      <c r="BS25" s="111"/>
      <c r="BT25" s="104">
        <f t="shared" si="33"/>
        <v>0</v>
      </c>
      <c r="BU25" s="110"/>
      <c r="BV25" s="112">
        <f t="shared" si="34"/>
        <v>0</v>
      </c>
      <c r="BW25" s="104" t="str">
        <f t="shared" si="35"/>
        <v/>
      </c>
      <c r="BX25" s="113"/>
      <c r="BY25" s="114">
        <f t="shared" si="36"/>
        <v>0</v>
      </c>
      <c r="BZ25" s="115">
        <f t="shared" si="37"/>
        <v>0</v>
      </c>
    </row>
    <row r="26" spans="1:78" s="93" customFormat="1" ht="39.75" customHeight="1" x14ac:dyDescent="0.25">
      <c r="A26" s="100"/>
      <c r="B26" s="82"/>
      <c r="C26" s="142"/>
      <c r="D26" s="143" t="s">
        <v>178</v>
      </c>
      <c r="E26" s="143"/>
      <c r="F26" s="143" t="s">
        <v>383</v>
      </c>
      <c r="G26" s="253" t="s">
        <v>388</v>
      </c>
      <c r="H26" s="101" t="s">
        <v>386</v>
      </c>
      <c r="I26" s="253" t="s">
        <v>209</v>
      </c>
      <c r="J26" s="246" t="s">
        <v>227</v>
      </c>
      <c r="K26" s="85" t="s">
        <v>258</v>
      </c>
      <c r="L26" s="102">
        <v>44378</v>
      </c>
      <c r="M26" s="150">
        <v>44561</v>
      </c>
      <c r="N26" s="87">
        <f t="shared" si="16"/>
        <v>0</v>
      </c>
      <c r="O26" s="85"/>
      <c r="P26" s="85"/>
      <c r="Q26" s="85"/>
      <c r="R26" s="85"/>
      <c r="S26" s="85"/>
      <c r="T26" s="85"/>
      <c r="U26" s="83">
        <f t="shared" ref="U26:U27" si="40">SUM(P26,R26,T26)</f>
        <v>0</v>
      </c>
      <c r="V26" s="104" t="str">
        <f t="shared" ref="V26" si="41">IFERROR(U26/N26,"")</f>
        <v/>
      </c>
      <c r="W26" s="151"/>
      <c r="X26" s="105"/>
      <c r="Y26" s="87">
        <f t="shared" ref="Y26:Y27" si="42">SUM(Z26,AB26,AD26)</f>
        <v>0</v>
      </c>
      <c r="Z26" s="85"/>
      <c r="AA26" s="85"/>
      <c r="AB26" s="85"/>
      <c r="AC26" s="85"/>
      <c r="AD26" s="85"/>
      <c r="AE26" s="85"/>
      <c r="AF26" s="83">
        <f t="shared" ref="AF26:AF27" si="43">SUM(AA26,AC26,AE26)</f>
        <v>0</v>
      </c>
      <c r="AG26" s="104" t="str">
        <f t="shared" ref="AG26" si="44">IFERROR(AF26/Y26,"")</f>
        <v/>
      </c>
      <c r="AH26" s="151"/>
      <c r="AI26" s="105"/>
      <c r="AJ26" s="87">
        <f t="shared" ref="AJ26" si="45">SUM(AK26,AM26,AO26)</f>
        <v>0</v>
      </c>
      <c r="AK26" s="85"/>
      <c r="AL26" s="85"/>
      <c r="AM26" s="85"/>
      <c r="AN26" s="85"/>
      <c r="AO26" s="85"/>
      <c r="AP26" s="85"/>
      <c r="AQ26" s="83">
        <f t="shared" ref="AQ26:AQ27" si="46">SUM(AL26,AN26,AP26)</f>
        <v>0</v>
      </c>
      <c r="AR26" s="104" t="str">
        <f t="shared" ref="AR26" si="47">IFERROR(AQ26/AJ26,"")</f>
        <v/>
      </c>
      <c r="AS26" s="151"/>
      <c r="AT26" s="105"/>
      <c r="AU26" s="87">
        <f t="shared" ref="AU26" si="48">SUM(AV26,AX26,AZ26)</f>
        <v>1</v>
      </c>
      <c r="AV26" s="85"/>
      <c r="AW26" s="85"/>
      <c r="AX26" s="85">
        <v>1</v>
      </c>
      <c r="AY26" s="85"/>
      <c r="AZ26" s="85"/>
      <c r="BA26" s="85"/>
      <c r="BB26" s="83">
        <f t="shared" ref="BB26:BB27" si="49">SUM(AW26,AY26,BA26)</f>
        <v>0</v>
      </c>
      <c r="BC26" s="104">
        <f t="shared" ref="BC26" si="50">IFERROR(BB26/AU26,"")</f>
        <v>0</v>
      </c>
      <c r="BD26" s="106"/>
      <c r="BE26" s="105"/>
      <c r="BF26" s="103">
        <f t="shared" ref="BF26" si="51">+SUM(N26,Y26,AJ26,AU26)</f>
        <v>1</v>
      </c>
      <c r="BG26" s="85">
        <f t="shared" ref="BG26" si="52">+SUM(U26,AF26,AQ26,BB26)</f>
        <v>0</v>
      </c>
      <c r="BH26" s="107">
        <f t="shared" ref="BH26" si="53">IFERROR(BG26/BF26,"")</f>
        <v>0</v>
      </c>
      <c r="BI26" s="152"/>
      <c r="BJ26" s="108"/>
      <c r="BM26" s="109"/>
      <c r="BN26" s="104" t="str">
        <f t="shared" ref="BN26" si="54">IFERROR(BM26/N26,"")</f>
        <v/>
      </c>
      <c r="BO26" s="110"/>
      <c r="BP26" s="111" t="str">
        <f t="shared" ref="BP26" si="55">IFERROR(BO26/Q26,"")</f>
        <v/>
      </c>
      <c r="BQ26" s="104" t="str">
        <f t="shared" ref="BQ26" si="56">IFERROR(BP26/Y26,"")</f>
        <v/>
      </c>
      <c r="BR26" s="110" t="str">
        <f t="shared" ref="BR26" si="57">IFERROR(BQ26/U26,"")</f>
        <v/>
      </c>
      <c r="BS26" s="111"/>
      <c r="BT26" s="104" t="str">
        <f t="shared" ref="BT26" si="58">IFERROR(BS26/AJ26,"")</f>
        <v/>
      </c>
      <c r="BU26" s="110"/>
      <c r="BV26" s="112" t="str">
        <f t="shared" ref="BV26" si="59">IFERROR(BU26/Y26,"")</f>
        <v/>
      </c>
      <c r="BW26" s="104" t="str">
        <f t="shared" ref="BW26" si="60">IFERROR(BV26/AU26,"")</f>
        <v/>
      </c>
      <c r="BX26" s="113"/>
      <c r="BY26" s="114">
        <f t="shared" ref="BY26" si="61">SUM(BM26,BP26,BS26,BV26)</f>
        <v>0</v>
      </c>
      <c r="BZ26" s="115">
        <f t="shared" ref="BZ26" si="62">IFERROR(BY26/BF26,"")</f>
        <v>0</v>
      </c>
    </row>
    <row r="27" spans="1:78" s="93" customFormat="1" ht="39.75" customHeight="1" x14ac:dyDescent="0.25">
      <c r="A27" s="100"/>
      <c r="B27" s="82"/>
      <c r="C27" s="255"/>
      <c r="D27" s="143"/>
      <c r="E27" s="249"/>
      <c r="F27" s="228" t="s">
        <v>385</v>
      </c>
      <c r="G27" s="261" t="s">
        <v>389</v>
      </c>
      <c r="H27" s="256" t="s">
        <v>387</v>
      </c>
      <c r="I27" s="246" t="s">
        <v>206</v>
      </c>
      <c r="J27" s="246" t="s">
        <v>222</v>
      </c>
      <c r="K27" s="85" t="s">
        <v>258</v>
      </c>
      <c r="L27" s="244">
        <v>44287</v>
      </c>
      <c r="M27" s="150">
        <v>44561</v>
      </c>
      <c r="N27" s="87">
        <f t="shared" si="16"/>
        <v>0</v>
      </c>
      <c r="O27" s="229"/>
      <c r="P27" s="229"/>
      <c r="Q27" s="229"/>
      <c r="R27" s="229"/>
      <c r="S27" s="229"/>
      <c r="T27" s="229"/>
      <c r="U27" s="83">
        <f t="shared" si="40"/>
        <v>0</v>
      </c>
      <c r="V27" s="233"/>
      <c r="W27" s="231"/>
      <c r="X27" s="232"/>
      <c r="Y27" s="87">
        <f t="shared" si="42"/>
        <v>1</v>
      </c>
      <c r="Z27" s="229">
        <v>1</v>
      </c>
      <c r="AA27" s="229"/>
      <c r="AB27" s="229"/>
      <c r="AC27" s="229"/>
      <c r="AD27" s="229"/>
      <c r="AE27" s="229"/>
      <c r="AF27" s="83">
        <f t="shared" si="43"/>
        <v>0</v>
      </c>
      <c r="AG27" s="233"/>
      <c r="AH27" s="231"/>
      <c r="AI27" s="232"/>
      <c r="AJ27" s="87">
        <f t="shared" si="38"/>
        <v>0</v>
      </c>
      <c r="AK27" s="229"/>
      <c r="AL27" s="229"/>
      <c r="AM27" s="229"/>
      <c r="AN27" s="229"/>
      <c r="AO27" s="229"/>
      <c r="AP27" s="229"/>
      <c r="AQ27" s="83">
        <f t="shared" si="46"/>
        <v>0</v>
      </c>
      <c r="AR27" s="233"/>
      <c r="AS27" s="231"/>
      <c r="AT27" s="232"/>
      <c r="AU27" s="87">
        <f t="shared" si="39"/>
        <v>0</v>
      </c>
      <c r="AV27" s="229"/>
      <c r="AW27" s="229"/>
      <c r="AX27" s="229"/>
      <c r="AY27" s="229"/>
      <c r="AZ27" s="229"/>
      <c r="BA27" s="229"/>
      <c r="BB27" s="83">
        <f t="shared" si="49"/>
        <v>0</v>
      </c>
      <c r="BC27" s="233"/>
      <c r="BD27" s="234"/>
      <c r="BE27" s="232"/>
      <c r="BF27" s="235"/>
      <c r="BG27" s="229"/>
      <c r="BH27" s="236"/>
      <c r="BI27" s="237"/>
      <c r="BJ27" s="108"/>
      <c r="BM27" s="238"/>
      <c r="BN27" s="233"/>
      <c r="BO27" s="257"/>
      <c r="BP27" s="258"/>
      <c r="BQ27" s="233"/>
      <c r="BR27" s="257"/>
      <c r="BS27" s="258"/>
      <c r="BT27" s="233"/>
      <c r="BU27" s="257"/>
      <c r="BV27" s="259"/>
      <c r="BW27" s="233"/>
      <c r="BX27" s="260"/>
      <c r="BY27" s="242"/>
      <c r="BZ27" s="243"/>
    </row>
    <row r="28" spans="1:78" ht="33" customHeight="1" thickBot="1" x14ac:dyDescent="0.3">
      <c r="A28" s="37"/>
      <c r="B28" s="71"/>
      <c r="C28" s="153"/>
      <c r="D28" s="154"/>
      <c r="E28" s="154"/>
      <c r="F28" s="155" t="s">
        <v>167</v>
      </c>
      <c r="G28" s="156"/>
      <c r="H28" s="157"/>
      <c r="I28" s="156"/>
      <c r="J28" s="156"/>
      <c r="K28" s="156"/>
      <c r="L28" s="158"/>
      <c r="M28" s="159"/>
      <c r="N28" s="160"/>
      <c r="O28" s="156"/>
      <c r="P28" s="156"/>
      <c r="Q28" s="156"/>
      <c r="R28" s="156"/>
      <c r="S28" s="156"/>
      <c r="T28" s="156"/>
      <c r="U28" s="156"/>
      <c r="V28" s="161" t="str">
        <f t="shared" si="18"/>
        <v/>
      </c>
      <c r="W28" s="162"/>
      <c r="X28" s="163"/>
      <c r="Y28" s="160"/>
      <c r="Z28" s="156"/>
      <c r="AA28" s="156"/>
      <c r="AB28" s="156"/>
      <c r="AC28" s="156"/>
      <c r="AD28" s="156"/>
      <c r="AE28" s="156"/>
      <c r="AF28" s="156"/>
      <c r="AG28" s="161" t="str">
        <f t="shared" si="21"/>
        <v/>
      </c>
      <c r="AH28" s="162"/>
      <c r="AI28" s="163"/>
      <c r="AJ28" s="160"/>
      <c r="AK28" s="156"/>
      <c r="AL28" s="156"/>
      <c r="AM28" s="156"/>
      <c r="AN28" s="156"/>
      <c r="AO28" s="156"/>
      <c r="AP28" s="156"/>
      <c r="AQ28" s="156"/>
      <c r="AR28" s="161" t="str">
        <f t="shared" si="23"/>
        <v/>
      </c>
      <c r="AS28" s="164"/>
      <c r="AT28" s="163"/>
      <c r="AU28" s="160"/>
      <c r="AV28" s="156"/>
      <c r="AW28" s="156"/>
      <c r="AX28" s="156"/>
      <c r="AY28" s="156"/>
      <c r="AZ28" s="156"/>
      <c r="BA28" s="156"/>
      <c r="BB28" s="156"/>
      <c r="BC28" s="161" t="str">
        <f t="shared" si="25"/>
        <v/>
      </c>
      <c r="BD28" s="165"/>
      <c r="BE28" s="163"/>
      <c r="BF28" s="182">
        <f t="shared" si="26"/>
        <v>0</v>
      </c>
      <c r="BG28" s="183">
        <f t="shared" si="27"/>
        <v>0</v>
      </c>
      <c r="BH28" s="166" t="str">
        <f t="shared" si="28"/>
        <v/>
      </c>
      <c r="BI28" s="167"/>
      <c r="BJ28" s="44"/>
      <c r="BM28" s="62"/>
      <c r="BN28" s="38" t="str">
        <f t="shared" si="29"/>
        <v/>
      </c>
      <c r="BO28" s="39"/>
      <c r="BP28" s="40" t="str">
        <f t="shared" si="30"/>
        <v/>
      </c>
      <c r="BQ28" s="38" t="str">
        <f t="shared" si="31"/>
        <v/>
      </c>
      <c r="BR28" s="39" t="str">
        <f t="shared" si="32"/>
        <v/>
      </c>
      <c r="BS28" s="40"/>
      <c r="BT28" s="38" t="str">
        <f t="shared" si="33"/>
        <v/>
      </c>
      <c r="BU28" s="39"/>
      <c r="BV28" s="41" t="str">
        <f t="shared" si="34"/>
        <v/>
      </c>
      <c r="BW28" s="38" t="str">
        <f t="shared" si="35"/>
        <v/>
      </c>
      <c r="BX28" s="42"/>
      <c r="BY28" s="43"/>
      <c r="BZ28" s="63" t="str">
        <f t="shared" si="37"/>
        <v/>
      </c>
    </row>
    <row r="29" spans="1:78" ht="16.5" thickBot="1" x14ac:dyDescent="0.3">
      <c r="A29" s="14"/>
      <c r="B29" s="71"/>
      <c r="C29" s="122"/>
      <c r="D29" s="122"/>
      <c r="E29" s="122"/>
      <c r="F29" s="122"/>
      <c r="G29" s="122"/>
      <c r="H29" s="133"/>
      <c r="I29" s="122"/>
      <c r="J29" s="122"/>
      <c r="K29" s="122"/>
      <c r="L29" s="122"/>
      <c r="M29" s="122"/>
      <c r="N29" s="122"/>
      <c r="O29" s="122"/>
      <c r="P29" s="122"/>
      <c r="Q29" s="122"/>
      <c r="R29" s="122"/>
      <c r="S29" s="122"/>
      <c r="T29" s="122"/>
      <c r="U29" s="134"/>
      <c r="V29" s="134"/>
      <c r="W29" s="122"/>
      <c r="X29" s="122"/>
      <c r="Y29" s="122"/>
      <c r="Z29" s="135"/>
      <c r="AA29" s="135"/>
      <c r="AB29" s="135"/>
      <c r="AC29" s="135"/>
      <c r="AD29" s="135"/>
      <c r="AE29" s="135"/>
      <c r="AF29" s="134"/>
      <c r="AG29" s="134"/>
      <c r="AH29" s="136"/>
      <c r="AI29" s="122"/>
      <c r="AJ29" s="136"/>
      <c r="AK29" s="137"/>
      <c r="AL29" s="137"/>
      <c r="AM29" s="137"/>
      <c r="AN29" s="137"/>
      <c r="AO29" s="137"/>
      <c r="AP29" s="137"/>
      <c r="AQ29" s="134"/>
      <c r="AR29" s="134"/>
      <c r="AS29" s="136"/>
      <c r="AT29" s="122"/>
      <c r="AU29" s="136"/>
      <c r="AV29" s="137"/>
      <c r="AW29" s="137"/>
      <c r="AX29" s="137"/>
      <c r="AY29" s="137"/>
      <c r="AZ29" s="137"/>
      <c r="BA29" s="137"/>
      <c r="BB29" s="134"/>
      <c r="BC29" s="134"/>
      <c r="BD29" s="136"/>
      <c r="BE29" s="122"/>
      <c r="BF29" s="136"/>
      <c r="BG29" s="136"/>
      <c r="BH29" s="136"/>
      <c r="BI29" s="138"/>
      <c r="BJ29" s="15"/>
      <c r="BM29" s="46"/>
      <c r="BN29" s="46"/>
      <c r="BO29" s="46"/>
      <c r="BP29" s="46"/>
      <c r="BQ29" s="46"/>
      <c r="BR29" s="46"/>
      <c r="BS29" s="46"/>
      <c r="BT29" s="46"/>
      <c r="BU29" s="46"/>
      <c r="BV29" s="46"/>
      <c r="BW29" s="46"/>
      <c r="BX29" s="46"/>
      <c r="BY29" s="46"/>
      <c r="BZ29" s="46"/>
    </row>
    <row r="30" spans="1:78" s="174" customFormat="1" ht="17.25" customHeight="1" x14ac:dyDescent="0.2">
      <c r="A30" s="10"/>
      <c r="B30" s="173"/>
      <c r="C30" s="298" t="s">
        <v>230</v>
      </c>
      <c r="D30" s="299"/>
      <c r="E30" s="299"/>
      <c r="F30" s="299"/>
      <c r="G30" s="314" t="s">
        <v>124</v>
      </c>
      <c r="H30" s="315"/>
      <c r="I30" s="315"/>
      <c r="J30" s="315"/>
      <c r="K30" s="315"/>
      <c r="L30" s="315"/>
      <c r="M30" s="316"/>
      <c r="N30" s="337" t="s">
        <v>100</v>
      </c>
      <c r="O30" s="338"/>
      <c r="P30" s="338"/>
      <c r="Q30" s="338"/>
      <c r="R30" s="338"/>
      <c r="S30" s="338"/>
      <c r="T30" s="338"/>
      <c r="U30" s="338"/>
      <c r="V30" s="338"/>
      <c r="W30" s="338"/>
      <c r="X30" s="339"/>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2"/>
      <c r="BH30" s="12"/>
      <c r="BI30" s="13"/>
      <c r="BJ30" s="11"/>
      <c r="BM30" s="173"/>
      <c r="BN30" s="173"/>
      <c r="BO30" s="173"/>
      <c r="BP30" s="173"/>
      <c r="BQ30" s="173"/>
      <c r="BR30" s="173"/>
      <c r="BS30" s="173"/>
      <c r="BT30" s="173"/>
      <c r="BU30" s="173"/>
      <c r="BV30" s="173"/>
      <c r="BW30" s="173"/>
      <c r="BX30" s="173"/>
      <c r="BY30" s="173"/>
      <c r="BZ30" s="12"/>
    </row>
    <row r="31" spans="1:78" ht="36.75" customHeight="1" thickBot="1" x14ac:dyDescent="0.3">
      <c r="A31" s="24"/>
      <c r="B31" s="71"/>
      <c r="C31" s="275" t="s">
        <v>87</v>
      </c>
      <c r="D31" s="276"/>
      <c r="E31" s="276"/>
      <c r="F31" s="276"/>
      <c r="G31" s="277" t="str">
        <f>+VLOOKUP(G30,LISTAS!$H$3:$I$10,2,FALSE)</f>
        <v>Proyecto 7597 - Fortalecer la capacidad administrativa para el desarrollo de la gestión institucional</v>
      </c>
      <c r="H31" s="278"/>
      <c r="I31" s="278"/>
      <c r="J31" s="278"/>
      <c r="K31" s="278"/>
      <c r="L31" s="278"/>
      <c r="M31" s="279"/>
      <c r="N31" s="340" t="s">
        <v>93</v>
      </c>
      <c r="O31" s="317"/>
      <c r="P31" s="317"/>
      <c r="Q31" s="317"/>
      <c r="R31" s="317"/>
      <c r="S31" s="317" t="s">
        <v>94</v>
      </c>
      <c r="T31" s="317"/>
      <c r="U31" s="317"/>
      <c r="V31" s="317"/>
      <c r="W31" s="202" t="s">
        <v>95</v>
      </c>
      <c r="X31" s="180" t="s">
        <v>96</v>
      </c>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f>SUM(BF35:BF73)</f>
        <v>10</v>
      </c>
      <c r="BG31" s="64">
        <f>SUM(BG35:BG73)</f>
        <v>0</v>
      </c>
      <c r="BH31" s="24"/>
      <c r="BI31" s="24"/>
      <c r="BM31" s="64">
        <f>SUM(BM35:BM73)</f>
        <v>0</v>
      </c>
      <c r="BN31" s="64"/>
      <c r="BO31" s="64"/>
      <c r="BP31" s="64">
        <f>SUM(BP35:BP73)</f>
        <v>0</v>
      </c>
      <c r="BQ31" s="64"/>
      <c r="BR31" s="64"/>
      <c r="BS31" s="64">
        <f>SUM(BS35:BS73)</f>
        <v>0</v>
      </c>
      <c r="BT31" s="64"/>
      <c r="BU31" s="64"/>
      <c r="BV31" s="64">
        <f>SUM(BV35:BV73)</f>
        <v>0</v>
      </c>
      <c r="BW31" s="64"/>
      <c r="BX31" s="64"/>
      <c r="BY31" s="64">
        <f>SUM(BY35:BY73)</f>
        <v>0</v>
      </c>
      <c r="BZ31" s="64"/>
    </row>
    <row r="32" spans="1:78" ht="24" customHeight="1" thickBot="1" x14ac:dyDescent="0.3">
      <c r="A32" s="24"/>
      <c r="B32" s="71" t="str">
        <f>+VLOOKUP($G$10,LISTAS!$B$47:$D$65,2,FALSE)</f>
        <v>OBJ_6</v>
      </c>
      <c r="C32" s="275" t="s">
        <v>168</v>
      </c>
      <c r="D32" s="276"/>
      <c r="E32" s="276"/>
      <c r="F32" s="276"/>
      <c r="G32" s="280" t="s">
        <v>133</v>
      </c>
      <c r="H32" s="280"/>
      <c r="I32" s="280"/>
      <c r="J32" s="280"/>
      <c r="K32" s="280"/>
      <c r="L32" s="280"/>
      <c r="M32" s="281"/>
      <c r="N32" s="318" t="s">
        <v>398</v>
      </c>
      <c r="O32" s="319"/>
      <c r="P32" s="319"/>
      <c r="Q32" s="319"/>
      <c r="R32" s="319"/>
      <c r="S32" s="322" t="s">
        <v>393</v>
      </c>
      <c r="T32" s="322"/>
      <c r="U32" s="322"/>
      <c r="V32" s="322"/>
      <c r="W32" s="322" t="s">
        <v>394</v>
      </c>
      <c r="X32" s="324" t="s">
        <v>395</v>
      </c>
      <c r="Y32" s="26"/>
      <c r="Z32" s="26"/>
      <c r="AA32" s="26"/>
      <c r="AB32" s="26"/>
      <c r="AC32" s="26"/>
      <c r="AD32" s="26"/>
      <c r="AE32" s="26"/>
      <c r="AF32" s="14"/>
      <c r="AG32" s="26"/>
      <c r="AH32" s="26"/>
      <c r="AI32" s="26"/>
      <c r="AJ32" s="26"/>
      <c r="AK32" s="26"/>
      <c r="AL32" s="26"/>
      <c r="AM32" s="26"/>
      <c r="AN32" s="26"/>
      <c r="AO32" s="26"/>
      <c r="AP32" s="26"/>
      <c r="AQ32" s="14"/>
      <c r="AR32" s="26"/>
      <c r="AS32" s="26"/>
      <c r="AT32" s="26"/>
      <c r="AU32" s="26"/>
      <c r="AV32" s="26"/>
      <c r="AW32" s="26"/>
      <c r="AX32" s="26"/>
      <c r="AY32" s="26"/>
      <c r="AZ32" s="26"/>
      <c r="BA32" s="26"/>
      <c r="BB32" s="14"/>
      <c r="BC32" s="26"/>
      <c r="BD32" s="26"/>
      <c r="BE32" s="26"/>
      <c r="BF32" s="26"/>
      <c r="BG32" s="26"/>
      <c r="BH32" s="26"/>
      <c r="BI32" s="26"/>
      <c r="BJ32" s="25"/>
      <c r="BM32" s="282" t="s">
        <v>108</v>
      </c>
      <c r="BN32" s="283"/>
      <c r="BO32" s="283"/>
      <c r="BP32" s="283"/>
      <c r="BQ32" s="283"/>
      <c r="BR32" s="283"/>
      <c r="BS32" s="283"/>
      <c r="BT32" s="283"/>
      <c r="BU32" s="283"/>
      <c r="BV32" s="283"/>
      <c r="BW32" s="283"/>
      <c r="BX32" s="283"/>
      <c r="BY32" s="283"/>
      <c r="BZ32" s="284"/>
    </row>
    <row r="33" spans="1:78" ht="24" customHeight="1" thickBot="1" x14ac:dyDescent="0.3">
      <c r="A33" s="24"/>
      <c r="B33" s="71" t="str">
        <f>+VLOOKUP($G$11,LISTAS!$B$112:$D$132,2,FALSE)</f>
        <v>PROD_OBJ_6</v>
      </c>
      <c r="C33" s="305" t="s">
        <v>166</v>
      </c>
      <c r="D33" s="306"/>
      <c r="E33" s="306"/>
      <c r="F33" s="307"/>
      <c r="G33" s="308" t="s">
        <v>151</v>
      </c>
      <c r="H33" s="309"/>
      <c r="I33" s="309"/>
      <c r="J33" s="309"/>
      <c r="K33" s="309"/>
      <c r="L33" s="309"/>
      <c r="M33" s="310"/>
      <c r="N33" s="320"/>
      <c r="O33" s="321"/>
      <c r="P33" s="321"/>
      <c r="Q33" s="321"/>
      <c r="R33" s="321"/>
      <c r="S33" s="323"/>
      <c r="T33" s="323"/>
      <c r="U33" s="323"/>
      <c r="V33" s="323"/>
      <c r="W33" s="323"/>
      <c r="X33" s="325"/>
      <c r="Y33" s="26"/>
      <c r="Z33" s="26"/>
      <c r="AA33" s="26"/>
      <c r="AB33" s="26"/>
      <c r="AC33" s="26"/>
      <c r="AD33" s="26"/>
      <c r="AE33" s="26"/>
      <c r="AF33" s="14"/>
      <c r="AG33" s="26"/>
      <c r="AH33" s="26"/>
      <c r="AI33" s="26"/>
      <c r="AJ33" s="26"/>
      <c r="AK33" s="26"/>
      <c r="AL33" s="26"/>
      <c r="AM33" s="26"/>
      <c r="AN33" s="26"/>
      <c r="AO33" s="26"/>
      <c r="AP33" s="26"/>
      <c r="AQ33" s="14"/>
      <c r="AR33" s="26"/>
      <c r="AS33" s="26"/>
      <c r="AT33" s="26"/>
      <c r="AU33" s="26"/>
      <c r="AV33" s="26"/>
      <c r="AW33" s="26"/>
      <c r="AX33" s="26"/>
      <c r="AY33" s="26"/>
      <c r="AZ33" s="26"/>
      <c r="BA33" s="26"/>
      <c r="BB33" s="14"/>
      <c r="BC33" s="26"/>
      <c r="BD33" s="26"/>
      <c r="BE33" s="26"/>
      <c r="BF33" s="26"/>
      <c r="BG33" s="26"/>
      <c r="BH33" s="26"/>
      <c r="BI33" s="26"/>
      <c r="BJ33" s="25"/>
      <c r="BM33" s="78"/>
      <c r="BN33" s="79"/>
      <c r="BO33" s="79"/>
      <c r="BP33" s="79"/>
      <c r="BQ33" s="79"/>
      <c r="BR33" s="79"/>
      <c r="BS33" s="79"/>
      <c r="BT33" s="79"/>
      <c r="BU33" s="79"/>
      <c r="BV33" s="79"/>
      <c r="BW33" s="79"/>
      <c r="BX33" s="79"/>
      <c r="BY33" s="79"/>
      <c r="BZ33" s="80"/>
    </row>
    <row r="34" spans="1:78" ht="23.25" customHeight="1" x14ac:dyDescent="0.25">
      <c r="A34" s="27"/>
      <c r="B34" s="71"/>
      <c r="C34" s="291" t="s">
        <v>173</v>
      </c>
      <c r="D34" s="293" t="s">
        <v>173</v>
      </c>
      <c r="E34" s="293" t="s">
        <v>32</v>
      </c>
      <c r="F34" s="293" t="s">
        <v>10</v>
      </c>
      <c r="G34" s="293" t="s">
        <v>106</v>
      </c>
      <c r="H34" s="293" t="s">
        <v>86</v>
      </c>
      <c r="I34" s="293" t="s">
        <v>89</v>
      </c>
      <c r="J34" s="293" t="s">
        <v>88</v>
      </c>
      <c r="K34" s="293" t="s">
        <v>174</v>
      </c>
      <c r="L34" s="262" t="s">
        <v>33</v>
      </c>
      <c r="M34" s="263"/>
      <c r="N34" s="203"/>
      <c r="O34" s="311" t="s">
        <v>14</v>
      </c>
      <c r="P34" s="312"/>
      <c r="Q34" s="311" t="s">
        <v>15</v>
      </c>
      <c r="R34" s="312"/>
      <c r="S34" s="297" t="s">
        <v>16</v>
      </c>
      <c r="T34" s="297"/>
      <c r="U34" s="204"/>
      <c r="V34" s="204"/>
      <c r="W34" s="168" t="s">
        <v>34</v>
      </c>
      <c r="X34" s="205"/>
      <c r="Y34" s="139"/>
      <c r="Z34" s="266" t="s">
        <v>22</v>
      </c>
      <c r="AA34" s="266"/>
      <c r="AB34" s="266" t="s">
        <v>23</v>
      </c>
      <c r="AC34" s="266"/>
      <c r="AD34" s="266" t="s">
        <v>24</v>
      </c>
      <c r="AE34" s="266"/>
      <c r="AF34" s="140"/>
      <c r="AG34" s="140"/>
      <c r="AH34" s="140" t="s">
        <v>35</v>
      </c>
      <c r="AI34" s="141"/>
      <c r="AJ34" s="139"/>
      <c r="AK34" s="297" t="s">
        <v>25</v>
      </c>
      <c r="AL34" s="297"/>
      <c r="AM34" s="297" t="s">
        <v>26</v>
      </c>
      <c r="AN34" s="297"/>
      <c r="AO34" s="297" t="s">
        <v>27</v>
      </c>
      <c r="AP34" s="297"/>
      <c r="AQ34" s="140"/>
      <c r="AR34" s="140"/>
      <c r="AS34" s="140" t="s">
        <v>36</v>
      </c>
      <c r="AT34" s="141"/>
      <c r="AU34" s="140"/>
      <c r="AV34" s="295" t="s">
        <v>28</v>
      </c>
      <c r="AW34" s="313"/>
      <c r="AX34" s="295" t="s">
        <v>29</v>
      </c>
      <c r="AY34" s="313"/>
      <c r="AZ34" s="295" t="s">
        <v>30</v>
      </c>
      <c r="BA34" s="296"/>
      <c r="BB34" s="140"/>
      <c r="BC34" s="140"/>
      <c r="BD34" s="140" t="s">
        <v>37</v>
      </c>
      <c r="BE34" s="141"/>
      <c r="BF34" s="139"/>
      <c r="BG34" s="140"/>
      <c r="BH34" s="140" t="s">
        <v>38</v>
      </c>
      <c r="BI34" s="273" t="s">
        <v>107</v>
      </c>
      <c r="BJ34" s="28"/>
      <c r="BM34" s="267" t="s">
        <v>34</v>
      </c>
      <c r="BN34" s="268"/>
      <c r="BO34" s="269"/>
      <c r="BP34" s="270" t="s">
        <v>35</v>
      </c>
      <c r="BQ34" s="268"/>
      <c r="BR34" s="269"/>
      <c r="BS34" s="270" t="s">
        <v>36</v>
      </c>
      <c r="BT34" s="268"/>
      <c r="BU34" s="269"/>
      <c r="BV34" s="270" t="s">
        <v>37</v>
      </c>
      <c r="BW34" s="268"/>
      <c r="BX34" s="269"/>
      <c r="BY34" s="270" t="s">
        <v>38</v>
      </c>
      <c r="BZ34" s="271"/>
    </row>
    <row r="35" spans="1:78" ht="25.5" x14ac:dyDescent="0.25">
      <c r="A35" s="27"/>
      <c r="B35" s="71"/>
      <c r="C35" s="292"/>
      <c r="D35" s="294"/>
      <c r="E35" s="294"/>
      <c r="F35" s="294"/>
      <c r="G35" s="294"/>
      <c r="H35" s="294"/>
      <c r="I35" s="294"/>
      <c r="J35" s="294"/>
      <c r="K35" s="294"/>
      <c r="L35" s="29" t="s">
        <v>11</v>
      </c>
      <c r="M35" s="30" t="s">
        <v>12</v>
      </c>
      <c r="N35" s="31" t="s">
        <v>13</v>
      </c>
      <c r="O35" s="32" t="s">
        <v>171</v>
      </c>
      <c r="P35" s="32" t="s">
        <v>172</v>
      </c>
      <c r="Q35" s="32" t="s">
        <v>171</v>
      </c>
      <c r="R35" s="32" t="s">
        <v>172</v>
      </c>
      <c r="S35" s="172" t="s">
        <v>171</v>
      </c>
      <c r="T35" s="172" t="s">
        <v>172</v>
      </c>
      <c r="U35" s="32" t="s">
        <v>17</v>
      </c>
      <c r="V35" s="59" t="s">
        <v>199</v>
      </c>
      <c r="W35" s="32" t="s">
        <v>18</v>
      </c>
      <c r="X35" s="33" t="s">
        <v>85</v>
      </c>
      <c r="Y35" s="31" t="s">
        <v>13</v>
      </c>
      <c r="Z35" s="172" t="s">
        <v>171</v>
      </c>
      <c r="AA35" s="172" t="s">
        <v>172</v>
      </c>
      <c r="AB35" s="172" t="s">
        <v>171</v>
      </c>
      <c r="AC35" s="172" t="s">
        <v>172</v>
      </c>
      <c r="AD35" s="172" t="s">
        <v>171</v>
      </c>
      <c r="AE35" s="172" t="s">
        <v>172</v>
      </c>
      <c r="AF35" s="32" t="s">
        <v>17</v>
      </c>
      <c r="AG35" s="59" t="s">
        <v>199</v>
      </c>
      <c r="AH35" s="32" t="s">
        <v>18</v>
      </c>
      <c r="AI35" s="33" t="s">
        <v>85</v>
      </c>
      <c r="AJ35" s="31" t="s">
        <v>13</v>
      </c>
      <c r="AK35" s="172" t="s">
        <v>171</v>
      </c>
      <c r="AL35" s="172" t="s">
        <v>172</v>
      </c>
      <c r="AM35" s="172" t="s">
        <v>171</v>
      </c>
      <c r="AN35" s="172" t="s">
        <v>172</v>
      </c>
      <c r="AO35" s="172" t="s">
        <v>171</v>
      </c>
      <c r="AP35" s="172" t="s">
        <v>172</v>
      </c>
      <c r="AQ35" s="32" t="s">
        <v>17</v>
      </c>
      <c r="AR35" s="59" t="s">
        <v>199</v>
      </c>
      <c r="AS35" s="33" t="s">
        <v>85</v>
      </c>
      <c r="AT35" s="33" t="s">
        <v>85</v>
      </c>
      <c r="AU35" s="34" t="s">
        <v>13</v>
      </c>
      <c r="AV35" s="32" t="s">
        <v>171</v>
      </c>
      <c r="AW35" s="32" t="s">
        <v>172</v>
      </c>
      <c r="AX35" s="32" t="s">
        <v>171</v>
      </c>
      <c r="AY35" s="32" t="s">
        <v>172</v>
      </c>
      <c r="AZ35" s="32" t="s">
        <v>171</v>
      </c>
      <c r="BA35" s="32" t="s">
        <v>172</v>
      </c>
      <c r="BB35" s="32" t="s">
        <v>17</v>
      </c>
      <c r="BC35" s="59" t="s">
        <v>199</v>
      </c>
      <c r="BD35" s="32" t="s">
        <v>18</v>
      </c>
      <c r="BE35" s="33" t="s">
        <v>85</v>
      </c>
      <c r="BF35" s="31" t="s">
        <v>13</v>
      </c>
      <c r="BG35" s="35" t="s">
        <v>17</v>
      </c>
      <c r="BH35" s="59" t="s">
        <v>199</v>
      </c>
      <c r="BI35" s="274"/>
      <c r="BJ35" s="28"/>
      <c r="BM35" s="60" t="s">
        <v>19</v>
      </c>
      <c r="BN35" s="32" t="s">
        <v>20</v>
      </c>
      <c r="BO35" s="33" t="s">
        <v>21</v>
      </c>
      <c r="BP35" s="32" t="s">
        <v>19</v>
      </c>
      <c r="BQ35" s="32" t="s">
        <v>20</v>
      </c>
      <c r="BR35" s="33" t="s">
        <v>21</v>
      </c>
      <c r="BS35" s="32" t="s">
        <v>19</v>
      </c>
      <c r="BT35" s="32" t="s">
        <v>20</v>
      </c>
      <c r="BU35" s="33" t="s">
        <v>21</v>
      </c>
      <c r="BV35" s="32" t="s">
        <v>19</v>
      </c>
      <c r="BW35" s="32" t="s">
        <v>20</v>
      </c>
      <c r="BX35" s="30" t="s">
        <v>21</v>
      </c>
      <c r="BY35" s="36" t="s">
        <v>19</v>
      </c>
      <c r="BZ35" s="61" t="s">
        <v>31</v>
      </c>
    </row>
    <row r="36" spans="1:78" s="208" customFormat="1" ht="38.25" x14ac:dyDescent="0.25">
      <c r="A36" s="81"/>
      <c r="B36" s="82"/>
      <c r="C36" s="142" t="s">
        <v>254</v>
      </c>
      <c r="D36" s="143" t="s">
        <v>178</v>
      </c>
      <c r="E36" s="250">
        <v>1</v>
      </c>
      <c r="F36" s="144" t="s">
        <v>265</v>
      </c>
      <c r="G36" s="83" t="s">
        <v>266</v>
      </c>
      <c r="H36" s="84" t="s">
        <v>267</v>
      </c>
      <c r="I36" s="83" t="s">
        <v>204</v>
      </c>
      <c r="J36" s="83" t="s">
        <v>92</v>
      </c>
      <c r="K36" s="85" t="s">
        <v>268</v>
      </c>
      <c r="L36" s="86">
        <v>44197</v>
      </c>
      <c r="M36" s="145">
        <v>44500</v>
      </c>
      <c r="N36" s="87">
        <f>O36+Q36+S36</f>
        <v>1</v>
      </c>
      <c r="O36" s="83">
        <v>1</v>
      </c>
      <c r="P36" s="83"/>
      <c r="Q36" s="83"/>
      <c r="R36" s="83"/>
      <c r="S36" s="83"/>
      <c r="T36" s="83"/>
      <c r="U36" s="83">
        <f t="shared" ref="U36:U62" si="63">SUM(P36,R36,T36)</f>
        <v>0</v>
      </c>
      <c r="V36" s="88">
        <f t="shared" ref="V36:V71" si="64">IFERROR(U36/N36,"")</f>
        <v>0</v>
      </c>
      <c r="W36" s="146"/>
      <c r="X36" s="89"/>
      <c r="Y36" s="87">
        <f>Z36+AB36+AD36</f>
        <v>1</v>
      </c>
      <c r="Z36" s="83">
        <v>1</v>
      </c>
      <c r="AA36" s="83"/>
      <c r="AB36" s="83"/>
      <c r="AC36" s="83"/>
      <c r="AD36" s="83"/>
      <c r="AE36" s="83"/>
      <c r="AF36" s="83">
        <f t="shared" ref="AF36:AF71" si="65">SUM(AA36,AC36,AE36)</f>
        <v>0</v>
      </c>
      <c r="AG36" s="88">
        <f t="shared" ref="AG36:AG71" si="66">IFERROR(AF36/Y36,"")</f>
        <v>0</v>
      </c>
      <c r="AH36" s="147"/>
      <c r="AI36" s="89"/>
      <c r="AJ36" s="87">
        <f>AK36+AM36+AO36</f>
        <v>1</v>
      </c>
      <c r="AK36" s="83">
        <v>1</v>
      </c>
      <c r="AL36" s="83"/>
      <c r="AM36" s="83"/>
      <c r="AN36" s="83"/>
      <c r="AO36" s="83"/>
      <c r="AP36" s="83"/>
      <c r="AQ36" s="83">
        <f t="shared" ref="AQ36:AQ62" si="67">SUM(AL36,AN36,AP36)</f>
        <v>0</v>
      </c>
      <c r="AR36" s="88">
        <f t="shared" ref="AR36:AR61" si="68">IFERROR(AQ36/AJ36,"")</f>
        <v>0</v>
      </c>
      <c r="AS36" s="148"/>
      <c r="AT36" s="89"/>
      <c r="AU36" s="87">
        <f>AV36+AX36+AZ36</f>
        <v>1</v>
      </c>
      <c r="AV36" s="83">
        <v>1</v>
      </c>
      <c r="AW36" s="83"/>
      <c r="AX36" s="83"/>
      <c r="AY36" s="83"/>
      <c r="AZ36" s="83"/>
      <c r="BA36" s="83"/>
      <c r="BB36" s="83">
        <f t="shared" ref="BB36:BB62" si="69">SUM(AW36,AY36,BA36)</f>
        <v>0</v>
      </c>
      <c r="BC36" s="88">
        <f t="shared" ref="BC36:BC62" si="70">IFERROR(BB36/AU36,"")</f>
        <v>0</v>
      </c>
      <c r="BD36" s="90"/>
      <c r="BE36" s="89"/>
      <c r="BF36" s="87">
        <f t="shared" ref="BF36:BF62" si="71">+SUM(N36,Y36,AJ36,AU36)</f>
        <v>4</v>
      </c>
      <c r="BG36" s="83">
        <f t="shared" ref="BG36:BG62" si="72">+SUM(U36,AF36,AQ36,BB36)</f>
        <v>0</v>
      </c>
      <c r="BH36" s="91">
        <f>IFERROR(BG36/BF36,"")</f>
        <v>0</v>
      </c>
      <c r="BI36" s="149"/>
      <c r="BJ36" s="92"/>
      <c r="BM36" s="94"/>
      <c r="BN36" s="88">
        <f>IFERROR(BM36/N36,"")</f>
        <v>0</v>
      </c>
      <c r="BO36" s="89"/>
      <c r="BP36" s="95" t="str">
        <f t="shared" ref="BP36:BP62" si="73">IFERROR(BO36/Q36,"")</f>
        <v/>
      </c>
      <c r="BQ36" s="88" t="str">
        <f>IFERROR(BP36/Y36,"")</f>
        <v/>
      </c>
      <c r="BR36" s="89" t="str">
        <f t="shared" ref="BR36:BR62" si="74">IFERROR(BQ36/U36,"")</f>
        <v/>
      </c>
      <c r="BS36" s="95"/>
      <c r="BT36" s="88">
        <f>IFERROR(BS36/AJ36,"")</f>
        <v>0</v>
      </c>
      <c r="BU36" s="89"/>
      <c r="BV36" s="96">
        <f>IFERROR(BU36/Y36,"")</f>
        <v>0</v>
      </c>
      <c r="BW36" s="88">
        <f>IFERROR(BV36/AU36,"")</f>
        <v>0</v>
      </c>
      <c r="BX36" s="97" t="str">
        <f>IFERROR(BW36/AB36,"")</f>
        <v/>
      </c>
      <c r="BY36" s="98">
        <f>SUM(BM36,BP36,BS36,BV36)</f>
        <v>0</v>
      </c>
      <c r="BZ36" s="99">
        <f>IFERROR(BY36/BF36,"")</f>
        <v>0</v>
      </c>
    </row>
    <row r="37" spans="1:78" s="208" customFormat="1" ht="25.5" x14ac:dyDescent="0.25">
      <c r="A37" s="81"/>
      <c r="B37" s="82"/>
      <c r="C37" s="142" t="s">
        <v>254</v>
      </c>
      <c r="D37" s="143"/>
      <c r="E37" s="252">
        <v>2</v>
      </c>
      <c r="F37" s="247" t="s">
        <v>269</v>
      </c>
      <c r="G37" s="209" t="s">
        <v>270</v>
      </c>
      <c r="H37" s="210" t="s">
        <v>271</v>
      </c>
      <c r="I37" s="83" t="s">
        <v>204</v>
      </c>
      <c r="J37" s="83" t="s">
        <v>92</v>
      </c>
      <c r="K37" s="85" t="s">
        <v>268</v>
      </c>
      <c r="L37" s="211">
        <v>44440</v>
      </c>
      <c r="M37" s="145">
        <v>44561</v>
      </c>
      <c r="N37" s="87">
        <f t="shared" ref="N37:N71" si="75">O37+Q37+S37</f>
        <v>0</v>
      </c>
      <c r="O37" s="209"/>
      <c r="P37" s="209"/>
      <c r="Q37" s="209"/>
      <c r="R37" s="209"/>
      <c r="S37" s="209"/>
      <c r="T37" s="209"/>
      <c r="U37" s="83"/>
      <c r="V37" s="88" t="str">
        <f t="shared" si="64"/>
        <v/>
      </c>
      <c r="W37" s="213"/>
      <c r="X37" s="214"/>
      <c r="Y37" s="87">
        <f t="shared" ref="Y37:Y71" si="76">Z37+AB37+AD37</f>
        <v>0</v>
      </c>
      <c r="Z37" s="209"/>
      <c r="AA37" s="209"/>
      <c r="AB37" s="209"/>
      <c r="AC37" s="209"/>
      <c r="AD37" s="209"/>
      <c r="AE37" s="209"/>
      <c r="AF37" s="83">
        <f t="shared" si="65"/>
        <v>0</v>
      </c>
      <c r="AG37" s="88" t="str">
        <f t="shared" si="66"/>
        <v/>
      </c>
      <c r="AH37" s="215"/>
      <c r="AI37" s="214"/>
      <c r="AJ37" s="87">
        <f t="shared" ref="AJ37:AJ71" si="77">AK37+AM37+AO37</f>
        <v>0</v>
      </c>
      <c r="AK37" s="209"/>
      <c r="AL37" s="209"/>
      <c r="AM37" s="209"/>
      <c r="AN37" s="209"/>
      <c r="AO37" s="209"/>
      <c r="AP37" s="209"/>
      <c r="AQ37" s="83"/>
      <c r="AR37" s="216"/>
      <c r="AS37" s="217"/>
      <c r="AT37" s="214"/>
      <c r="AU37" s="87">
        <f t="shared" ref="AU37:AU71" si="78">AV37+AX37+AZ37</f>
        <v>1</v>
      </c>
      <c r="AV37" s="209"/>
      <c r="AW37" s="209"/>
      <c r="AX37" s="209"/>
      <c r="AY37" s="209"/>
      <c r="AZ37" s="209">
        <v>1</v>
      </c>
      <c r="BA37" s="209"/>
      <c r="BB37" s="83"/>
      <c r="BC37" s="216"/>
      <c r="BD37" s="218"/>
      <c r="BE37" s="214"/>
      <c r="BF37" s="219"/>
      <c r="BG37" s="209"/>
      <c r="BH37" s="220"/>
      <c r="BI37" s="221"/>
      <c r="BJ37" s="92"/>
      <c r="BM37" s="222"/>
      <c r="BN37" s="216"/>
      <c r="BO37" s="214"/>
      <c r="BP37" s="223"/>
      <c r="BQ37" s="216"/>
      <c r="BR37" s="214"/>
      <c r="BS37" s="223"/>
      <c r="BT37" s="216"/>
      <c r="BU37" s="214"/>
      <c r="BV37" s="224"/>
      <c r="BW37" s="216"/>
      <c r="BX37" s="225"/>
      <c r="BY37" s="226"/>
      <c r="BZ37" s="227"/>
    </row>
    <row r="38" spans="1:78" s="208" customFormat="1" ht="51" x14ac:dyDescent="0.25">
      <c r="A38" s="81"/>
      <c r="B38" s="82"/>
      <c r="C38" s="142" t="s">
        <v>254</v>
      </c>
      <c r="D38" s="143" t="s">
        <v>178</v>
      </c>
      <c r="E38" s="252">
        <v>3</v>
      </c>
      <c r="F38" s="247" t="s">
        <v>272</v>
      </c>
      <c r="G38" s="209" t="s">
        <v>273</v>
      </c>
      <c r="H38" s="210" t="s">
        <v>274</v>
      </c>
      <c r="I38" s="83" t="s">
        <v>204</v>
      </c>
      <c r="J38" s="83" t="s">
        <v>92</v>
      </c>
      <c r="K38" s="85" t="s">
        <v>268</v>
      </c>
      <c r="L38" s="211">
        <v>44197</v>
      </c>
      <c r="M38" s="212">
        <v>44561</v>
      </c>
      <c r="N38" s="87">
        <f t="shared" si="75"/>
        <v>6.24</v>
      </c>
      <c r="O38" s="209">
        <v>2.08</v>
      </c>
      <c r="P38" s="209"/>
      <c r="Q38" s="209">
        <v>2.08</v>
      </c>
      <c r="R38" s="209"/>
      <c r="S38" s="209">
        <v>2.08</v>
      </c>
      <c r="T38" s="209"/>
      <c r="U38" s="83"/>
      <c r="V38" s="88">
        <f t="shared" si="64"/>
        <v>0</v>
      </c>
      <c r="W38" s="213"/>
      <c r="X38" s="214"/>
      <c r="Y38" s="87">
        <f t="shared" si="76"/>
        <v>6.24</v>
      </c>
      <c r="Z38" s="209">
        <v>2.08</v>
      </c>
      <c r="AA38" s="209"/>
      <c r="AB38" s="209">
        <v>2.08</v>
      </c>
      <c r="AC38" s="209"/>
      <c r="AD38" s="209">
        <v>2.08</v>
      </c>
      <c r="AE38" s="209"/>
      <c r="AF38" s="83">
        <f t="shared" si="65"/>
        <v>0</v>
      </c>
      <c r="AG38" s="88">
        <f t="shared" si="66"/>
        <v>0</v>
      </c>
      <c r="AH38" s="215"/>
      <c r="AI38" s="214"/>
      <c r="AJ38" s="87">
        <f t="shared" si="77"/>
        <v>6.24</v>
      </c>
      <c r="AK38" s="209">
        <v>2.08</v>
      </c>
      <c r="AL38" s="209"/>
      <c r="AM38" s="209">
        <v>2.08</v>
      </c>
      <c r="AN38" s="209"/>
      <c r="AO38" s="209">
        <v>2.08</v>
      </c>
      <c r="AP38" s="209"/>
      <c r="AQ38" s="83"/>
      <c r="AR38" s="216"/>
      <c r="AS38" s="217"/>
      <c r="AT38" s="214"/>
      <c r="AU38" s="87">
        <f t="shared" si="78"/>
        <v>6.24</v>
      </c>
      <c r="AV38" s="209">
        <v>2.08</v>
      </c>
      <c r="AW38" s="209"/>
      <c r="AX38" s="209">
        <v>2.08</v>
      </c>
      <c r="AY38" s="209"/>
      <c r="AZ38" s="209">
        <v>2.08</v>
      </c>
      <c r="BA38" s="209"/>
      <c r="BB38" s="83"/>
      <c r="BC38" s="216"/>
      <c r="BD38" s="218"/>
      <c r="BE38" s="214"/>
      <c r="BF38" s="219"/>
      <c r="BG38" s="209"/>
      <c r="BH38" s="220"/>
      <c r="BI38" s="221"/>
      <c r="BJ38" s="92"/>
      <c r="BM38" s="222"/>
      <c r="BN38" s="216"/>
      <c r="BO38" s="214"/>
      <c r="BP38" s="223"/>
      <c r="BQ38" s="216"/>
      <c r="BR38" s="214"/>
      <c r="BS38" s="223"/>
      <c r="BT38" s="216"/>
      <c r="BU38" s="214"/>
      <c r="BV38" s="224"/>
      <c r="BW38" s="216"/>
      <c r="BX38" s="225"/>
      <c r="BY38" s="226"/>
      <c r="BZ38" s="227"/>
    </row>
    <row r="39" spans="1:78" s="208" customFormat="1" ht="61.5" customHeight="1" x14ac:dyDescent="0.25">
      <c r="A39" s="81"/>
      <c r="B39" s="82"/>
      <c r="C39" s="142" t="s">
        <v>254</v>
      </c>
      <c r="D39" s="143"/>
      <c r="E39" s="252">
        <v>4</v>
      </c>
      <c r="F39" s="247" t="s">
        <v>275</v>
      </c>
      <c r="G39" s="209" t="s">
        <v>276</v>
      </c>
      <c r="H39" s="210" t="s">
        <v>277</v>
      </c>
      <c r="I39" s="83" t="s">
        <v>204</v>
      </c>
      <c r="J39" s="83" t="s">
        <v>92</v>
      </c>
      <c r="K39" s="85" t="s">
        <v>268</v>
      </c>
      <c r="L39" s="211">
        <v>44256</v>
      </c>
      <c r="M39" s="212">
        <v>44377</v>
      </c>
      <c r="N39" s="87">
        <f t="shared" si="75"/>
        <v>1</v>
      </c>
      <c r="O39" s="209"/>
      <c r="P39" s="209"/>
      <c r="Q39" s="209"/>
      <c r="R39" s="209"/>
      <c r="S39" s="209">
        <v>1</v>
      </c>
      <c r="T39" s="209"/>
      <c r="U39" s="83"/>
      <c r="V39" s="88">
        <f t="shared" si="64"/>
        <v>0</v>
      </c>
      <c r="W39" s="213"/>
      <c r="X39" s="214"/>
      <c r="Y39" s="87">
        <f t="shared" si="76"/>
        <v>1</v>
      </c>
      <c r="Z39" s="209"/>
      <c r="AA39" s="209"/>
      <c r="AB39" s="209"/>
      <c r="AC39" s="209"/>
      <c r="AD39" s="209">
        <v>1</v>
      </c>
      <c r="AE39" s="209"/>
      <c r="AF39" s="83">
        <f t="shared" si="65"/>
        <v>0</v>
      </c>
      <c r="AG39" s="88">
        <f t="shared" si="66"/>
        <v>0</v>
      </c>
      <c r="AH39" s="215"/>
      <c r="AI39" s="214"/>
      <c r="AJ39" s="87">
        <f t="shared" si="77"/>
        <v>0</v>
      </c>
      <c r="AK39" s="209"/>
      <c r="AL39" s="209"/>
      <c r="AM39" s="209"/>
      <c r="AN39" s="209"/>
      <c r="AO39" s="209"/>
      <c r="AP39" s="209"/>
      <c r="AQ39" s="83"/>
      <c r="AR39" s="216"/>
      <c r="AS39" s="217"/>
      <c r="AT39" s="214"/>
      <c r="AU39" s="87">
        <f t="shared" si="78"/>
        <v>0</v>
      </c>
      <c r="AV39" s="209"/>
      <c r="AW39" s="209"/>
      <c r="AX39" s="209"/>
      <c r="AY39" s="209"/>
      <c r="AZ39" s="209"/>
      <c r="BA39" s="209"/>
      <c r="BB39" s="83"/>
      <c r="BC39" s="216"/>
      <c r="BD39" s="218"/>
      <c r="BE39" s="214"/>
      <c r="BF39" s="219"/>
      <c r="BG39" s="209"/>
      <c r="BH39" s="220"/>
      <c r="BI39" s="221"/>
      <c r="BJ39" s="92"/>
      <c r="BM39" s="222"/>
      <c r="BN39" s="216"/>
      <c r="BO39" s="214"/>
      <c r="BP39" s="223"/>
      <c r="BQ39" s="216"/>
      <c r="BR39" s="214"/>
      <c r="BS39" s="223"/>
      <c r="BT39" s="216"/>
      <c r="BU39" s="214"/>
      <c r="BV39" s="224"/>
      <c r="BW39" s="216"/>
      <c r="BX39" s="225"/>
      <c r="BY39" s="226"/>
      <c r="BZ39" s="227"/>
    </row>
    <row r="40" spans="1:78" s="208" customFormat="1" ht="38.25" x14ac:dyDescent="0.25">
      <c r="A40" s="81"/>
      <c r="B40" s="82"/>
      <c r="C40" s="142" t="s">
        <v>254</v>
      </c>
      <c r="D40" s="143"/>
      <c r="E40" s="252">
        <v>5</v>
      </c>
      <c r="F40" s="247" t="s">
        <v>278</v>
      </c>
      <c r="G40" s="209" t="s">
        <v>279</v>
      </c>
      <c r="H40" s="210" t="s">
        <v>267</v>
      </c>
      <c r="I40" s="83" t="s">
        <v>204</v>
      </c>
      <c r="J40" s="83" t="s">
        <v>92</v>
      </c>
      <c r="K40" s="85" t="s">
        <v>268</v>
      </c>
      <c r="L40" s="211">
        <v>44197</v>
      </c>
      <c r="M40" s="212">
        <v>44561</v>
      </c>
      <c r="N40" s="87">
        <f t="shared" si="75"/>
        <v>1</v>
      </c>
      <c r="O40" s="83">
        <v>1</v>
      </c>
      <c r="P40" s="83"/>
      <c r="Q40" s="83"/>
      <c r="R40" s="83"/>
      <c r="S40" s="83"/>
      <c r="T40" s="83"/>
      <c r="U40" s="83"/>
      <c r="V40" s="88">
        <f t="shared" si="64"/>
        <v>0</v>
      </c>
      <c r="W40" s="213"/>
      <c r="X40" s="214"/>
      <c r="Y40" s="87">
        <f t="shared" si="76"/>
        <v>1</v>
      </c>
      <c r="Z40" s="83">
        <v>1</v>
      </c>
      <c r="AA40" s="83"/>
      <c r="AB40" s="83"/>
      <c r="AC40" s="83"/>
      <c r="AD40" s="83"/>
      <c r="AE40" s="83"/>
      <c r="AF40" s="83">
        <f t="shared" si="65"/>
        <v>0</v>
      </c>
      <c r="AG40" s="88">
        <f t="shared" si="66"/>
        <v>0</v>
      </c>
      <c r="AH40" s="215"/>
      <c r="AI40" s="214"/>
      <c r="AJ40" s="87">
        <f t="shared" si="77"/>
        <v>1</v>
      </c>
      <c r="AK40" s="83">
        <v>1</v>
      </c>
      <c r="AL40" s="83"/>
      <c r="AM40" s="83"/>
      <c r="AN40" s="83"/>
      <c r="AO40" s="83"/>
      <c r="AP40" s="83"/>
      <c r="AQ40" s="83"/>
      <c r="AR40" s="216"/>
      <c r="AS40" s="217"/>
      <c r="AT40" s="214"/>
      <c r="AU40" s="87">
        <f t="shared" si="78"/>
        <v>1</v>
      </c>
      <c r="AV40" s="83">
        <v>1</v>
      </c>
      <c r="AW40" s="83"/>
      <c r="AX40" s="83"/>
      <c r="AY40" s="83"/>
      <c r="AZ40" s="83"/>
      <c r="BA40" s="83"/>
      <c r="BB40" s="83"/>
      <c r="BC40" s="216"/>
      <c r="BD40" s="218"/>
      <c r="BE40" s="214"/>
      <c r="BF40" s="219"/>
      <c r="BG40" s="209"/>
      <c r="BH40" s="220"/>
      <c r="BI40" s="221"/>
      <c r="BJ40" s="92"/>
      <c r="BM40" s="222"/>
      <c r="BN40" s="216"/>
      <c r="BO40" s="214"/>
      <c r="BP40" s="223"/>
      <c r="BQ40" s="216"/>
      <c r="BR40" s="214"/>
      <c r="BS40" s="223"/>
      <c r="BT40" s="216"/>
      <c r="BU40" s="214"/>
      <c r="BV40" s="224"/>
      <c r="BW40" s="216"/>
      <c r="BX40" s="225"/>
      <c r="BY40" s="226"/>
      <c r="BZ40" s="227"/>
    </row>
    <row r="41" spans="1:78" s="208" customFormat="1" ht="38.25" x14ac:dyDescent="0.25">
      <c r="A41" s="81"/>
      <c r="B41" s="82"/>
      <c r="C41" s="142" t="s">
        <v>254</v>
      </c>
      <c r="D41" s="143" t="s">
        <v>183</v>
      </c>
      <c r="E41" s="252">
        <v>6</v>
      </c>
      <c r="F41" s="247" t="s">
        <v>280</v>
      </c>
      <c r="G41" s="209" t="s">
        <v>281</v>
      </c>
      <c r="H41" s="210" t="s">
        <v>271</v>
      </c>
      <c r="I41" s="83" t="s">
        <v>204</v>
      </c>
      <c r="J41" s="83" t="s">
        <v>92</v>
      </c>
      <c r="K41" s="85" t="s">
        <v>282</v>
      </c>
      <c r="L41" s="211">
        <v>44501</v>
      </c>
      <c r="M41" s="212">
        <v>44561</v>
      </c>
      <c r="N41" s="87">
        <f t="shared" si="75"/>
        <v>0</v>
      </c>
      <c r="O41" s="209"/>
      <c r="P41" s="209"/>
      <c r="Q41" s="209"/>
      <c r="R41" s="209"/>
      <c r="S41" s="209"/>
      <c r="T41" s="209"/>
      <c r="U41" s="83"/>
      <c r="V41" s="88" t="str">
        <f t="shared" si="64"/>
        <v/>
      </c>
      <c r="W41" s="213"/>
      <c r="X41" s="214"/>
      <c r="Y41" s="87">
        <f t="shared" si="76"/>
        <v>0</v>
      </c>
      <c r="Z41" s="209"/>
      <c r="AA41" s="209"/>
      <c r="AB41" s="209"/>
      <c r="AC41" s="209"/>
      <c r="AD41" s="209"/>
      <c r="AE41" s="209"/>
      <c r="AF41" s="83">
        <f t="shared" si="65"/>
        <v>0</v>
      </c>
      <c r="AG41" s="88" t="str">
        <f t="shared" si="66"/>
        <v/>
      </c>
      <c r="AH41" s="215"/>
      <c r="AI41" s="214"/>
      <c r="AJ41" s="87">
        <f t="shared" si="77"/>
        <v>0</v>
      </c>
      <c r="AK41" s="209"/>
      <c r="AL41" s="209"/>
      <c r="AM41" s="209"/>
      <c r="AN41" s="209"/>
      <c r="AO41" s="209"/>
      <c r="AP41" s="209"/>
      <c r="AQ41" s="83"/>
      <c r="AR41" s="216"/>
      <c r="AS41" s="217"/>
      <c r="AT41" s="214"/>
      <c r="AU41" s="87">
        <f t="shared" si="78"/>
        <v>1</v>
      </c>
      <c r="AV41" s="209"/>
      <c r="AW41" s="209"/>
      <c r="AX41" s="209"/>
      <c r="AY41" s="209"/>
      <c r="AZ41" s="209">
        <v>1</v>
      </c>
      <c r="BA41" s="209"/>
      <c r="BB41" s="83"/>
      <c r="BC41" s="216"/>
      <c r="BD41" s="218"/>
      <c r="BE41" s="214"/>
      <c r="BF41" s="219"/>
      <c r="BG41" s="209"/>
      <c r="BH41" s="220"/>
      <c r="BI41" s="221"/>
      <c r="BJ41" s="92"/>
      <c r="BM41" s="222"/>
      <c r="BN41" s="216"/>
      <c r="BO41" s="214"/>
      <c r="BP41" s="223"/>
      <c r="BQ41" s="216"/>
      <c r="BR41" s="214"/>
      <c r="BS41" s="223"/>
      <c r="BT41" s="216"/>
      <c r="BU41" s="214"/>
      <c r="BV41" s="224"/>
      <c r="BW41" s="216"/>
      <c r="BX41" s="225"/>
      <c r="BY41" s="226"/>
      <c r="BZ41" s="227"/>
    </row>
    <row r="42" spans="1:78" s="208" customFormat="1" ht="38.25" x14ac:dyDescent="0.25">
      <c r="A42" s="81"/>
      <c r="B42" s="82"/>
      <c r="C42" s="142" t="s">
        <v>254</v>
      </c>
      <c r="D42" s="143"/>
      <c r="E42" s="252">
        <v>7</v>
      </c>
      <c r="F42" s="247" t="s">
        <v>283</v>
      </c>
      <c r="G42" s="209" t="s">
        <v>284</v>
      </c>
      <c r="H42" s="210" t="s">
        <v>285</v>
      </c>
      <c r="I42" s="83" t="s">
        <v>204</v>
      </c>
      <c r="J42" s="83" t="s">
        <v>92</v>
      </c>
      <c r="K42" s="85" t="s">
        <v>268</v>
      </c>
      <c r="L42" s="211">
        <v>44197</v>
      </c>
      <c r="M42" s="212">
        <v>44561</v>
      </c>
      <c r="N42" s="87">
        <f t="shared" si="75"/>
        <v>6.24</v>
      </c>
      <c r="O42" s="209">
        <v>2.08</v>
      </c>
      <c r="P42" s="209"/>
      <c r="Q42" s="209">
        <v>2.08</v>
      </c>
      <c r="R42" s="209"/>
      <c r="S42" s="209">
        <v>2.08</v>
      </c>
      <c r="T42" s="209"/>
      <c r="U42" s="83"/>
      <c r="V42" s="88">
        <f t="shared" si="64"/>
        <v>0</v>
      </c>
      <c r="W42" s="213"/>
      <c r="X42" s="214"/>
      <c r="Y42" s="87">
        <f t="shared" si="76"/>
        <v>6.24</v>
      </c>
      <c r="Z42" s="209">
        <v>2.08</v>
      </c>
      <c r="AA42" s="209"/>
      <c r="AB42" s="209">
        <v>2.08</v>
      </c>
      <c r="AC42" s="209"/>
      <c r="AD42" s="209">
        <v>2.08</v>
      </c>
      <c r="AE42" s="209"/>
      <c r="AF42" s="83">
        <f t="shared" si="65"/>
        <v>0</v>
      </c>
      <c r="AG42" s="88">
        <f t="shared" si="66"/>
        <v>0</v>
      </c>
      <c r="AH42" s="215"/>
      <c r="AI42" s="214"/>
      <c r="AJ42" s="87">
        <f t="shared" si="77"/>
        <v>6.24</v>
      </c>
      <c r="AK42" s="209">
        <v>2.08</v>
      </c>
      <c r="AL42" s="209"/>
      <c r="AM42" s="209">
        <v>2.08</v>
      </c>
      <c r="AN42" s="209"/>
      <c r="AO42" s="209">
        <v>2.08</v>
      </c>
      <c r="AP42" s="209"/>
      <c r="AQ42" s="83"/>
      <c r="AR42" s="216"/>
      <c r="AS42" s="217"/>
      <c r="AT42" s="214"/>
      <c r="AU42" s="87">
        <f t="shared" si="78"/>
        <v>6.24</v>
      </c>
      <c r="AV42" s="209">
        <v>2.08</v>
      </c>
      <c r="AW42" s="209"/>
      <c r="AX42" s="209">
        <v>2.08</v>
      </c>
      <c r="AY42" s="209"/>
      <c r="AZ42" s="209">
        <v>2.08</v>
      </c>
      <c r="BA42" s="209"/>
      <c r="BB42" s="83"/>
      <c r="BC42" s="216"/>
      <c r="BD42" s="218"/>
      <c r="BE42" s="214"/>
      <c r="BF42" s="219"/>
      <c r="BG42" s="209"/>
      <c r="BH42" s="220"/>
      <c r="BI42" s="221"/>
      <c r="BJ42" s="92"/>
      <c r="BM42" s="222"/>
      <c r="BN42" s="216"/>
      <c r="BO42" s="214"/>
      <c r="BP42" s="223"/>
      <c r="BQ42" s="216"/>
      <c r="BR42" s="214"/>
      <c r="BS42" s="223"/>
      <c r="BT42" s="216"/>
      <c r="BU42" s="214"/>
      <c r="BV42" s="224"/>
      <c r="BW42" s="216"/>
      <c r="BX42" s="225"/>
      <c r="BY42" s="226"/>
      <c r="BZ42" s="227"/>
    </row>
    <row r="43" spans="1:78" s="208" customFormat="1" ht="63" customHeight="1" x14ac:dyDescent="0.25">
      <c r="A43" s="81"/>
      <c r="B43" s="82"/>
      <c r="C43" s="142" t="s">
        <v>254</v>
      </c>
      <c r="D43" s="143"/>
      <c r="E43" s="252">
        <v>8</v>
      </c>
      <c r="F43" s="247" t="s">
        <v>286</v>
      </c>
      <c r="G43" s="209" t="s">
        <v>276</v>
      </c>
      <c r="H43" s="210" t="s">
        <v>287</v>
      </c>
      <c r="I43" s="83" t="s">
        <v>204</v>
      </c>
      <c r="J43" s="83" t="s">
        <v>92</v>
      </c>
      <c r="K43" s="85" t="s">
        <v>268</v>
      </c>
      <c r="L43" s="211">
        <v>44348</v>
      </c>
      <c r="M43" s="212">
        <v>44561</v>
      </c>
      <c r="N43" s="87">
        <f t="shared" si="75"/>
        <v>0</v>
      </c>
      <c r="O43" s="209"/>
      <c r="P43" s="209"/>
      <c r="Q43" s="209"/>
      <c r="R43" s="209"/>
      <c r="S43" s="209"/>
      <c r="T43" s="209"/>
      <c r="U43" s="83"/>
      <c r="V43" s="88" t="str">
        <f t="shared" si="64"/>
        <v/>
      </c>
      <c r="W43" s="213"/>
      <c r="X43" s="214"/>
      <c r="Y43" s="87">
        <f t="shared" si="76"/>
        <v>1</v>
      </c>
      <c r="Z43" s="209"/>
      <c r="AA43" s="209"/>
      <c r="AB43" s="209"/>
      <c r="AC43" s="209"/>
      <c r="AD43" s="209">
        <v>1</v>
      </c>
      <c r="AE43" s="209"/>
      <c r="AF43" s="83">
        <f t="shared" si="65"/>
        <v>0</v>
      </c>
      <c r="AG43" s="88">
        <f t="shared" si="66"/>
        <v>0</v>
      </c>
      <c r="AH43" s="215"/>
      <c r="AI43" s="214"/>
      <c r="AJ43" s="87">
        <f t="shared" si="77"/>
        <v>0</v>
      </c>
      <c r="AK43" s="209"/>
      <c r="AL43" s="209"/>
      <c r="AM43" s="209"/>
      <c r="AN43" s="209"/>
      <c r="AO43" s="209"/>
      <c r="AP43" s="209"/>
      <c r="AQ43" s="83"/>
      <c r="AR43" s="216"/>
      <c r="AS43" s="217"/>
      <c r="AT43" s="214"/>
      <c r="AU43" s="87">
        <f t="shared" si="78"/>
        <v>1</v>
      </c>
      <c r="AV43" s="209">
        <v>1</v>
      </c>
      <c r="AW43" s="209"/>
      <c r="AX43" s="209"/>
      <c r="AY43" s="209"/>
      <c r="AZ43" s="209"/>
      <c r="BA43" s="209"/>
      <c r="BB43" s="83"/>
      <c r="BC43" s="216"/>
      <c r="BD43" s="218"/>
      <c r="BE43" s="214"/>
      <c r="BF43" s="219"/>
      <c r="BG43" s="209"/>
      <c r="BH43" s="220"/>
      <c r="BI43" s="221"/>
      <c r="BJ43" s="92"/>
      <c r="BM43" s="222"/>
      <c r="BN43" s="216"/>
      <c r="BO43" s="214"/>
      <c r="BP43" s="223"/>
      <c r="BQ43" s="216"/>
      <c r="BR43" s="214"/>
      <c r="BS43" s="223"/>
      <c r="BT43" s="216"/>
      <c r="BU43" s="214"/>
      <c r="BV43" s="224"/>
      <c r="BW43" s="216"/>
      <c r="BX43" s="225"/>
      <c r="BY43" s="226"/>
      <c r="BZ43" s="227"/>
    </row>
    <row r="44" spans="1:78" s="208" customFormat="1" ht="51" x14ac:dyDescent="0.25">
      <c r="A44" s="81"/>
      <c r="B44" s="82"/>
      <c r="C44" s="142" t="s">
        <v>254</v>
      </c>
      <c r="D44" s="143"/>
      <c r="E44" s="252">
        <v>9</v>
      </c>
      <c r="F44" s="247" t="s">
        <v>288</v>
      </c>
      <c r="G44" s="209" t="s">
        <v>289</v>
      </c>
      <c r="H44" s="210" t="s">
        <v>267</v>
      </c>
      <c r="I44" s="83" t="s">
        <v>204</v>
      </c>
      <c r="J44" s="83" t="s">
        <v>92</v>
      </c>
      <c r="K44" s="85" t="s">
        <v>268</v>
      </c>
      <c r="L44" s="211">
        <v>44197</v>
      </c>
      <c r="M44" s="145">
        <v>44500</v>
      </c>
      <c r="N44" s="87">
        <f t="shared" si="75"/>
        <v>1</v>
      </c>
      <c r="O44" s="83">
        <v>1</v>
      </c>
      <c r="P44" s="209"/>
      <c r="Q44" s="209"/>
      <c r="R44" s="209"/>
      <c r="S44" s="209"/>
      <c r="T44" s="209"/>
      <c r="U44" s="83"/>
      <c r="V44" s="88">
        <f t="shared" si="64"/>
        <v>0</v>
      </c>
      <c r="W44" s="213"/>
      <c r="X44" s="214"/>
      <c r="Y44" s="87">
        <f t="shared" si="76"/>
        <v>1</v>
      </c>
      <c r="Z44" s="83">
        <v>1</v>
      </c>
      <c r="AA44" s="209"/>
      <c r="AB44" s="209"/>
      <c r="AC44" s="209"/>
      <c r="AD44" s="209"/>
      <c r="AE44" s="209"/>
      <c r="AF44" s="83">
        <f t="shared" si="65"/>
        <v>0</v>
      </c>
      <c r="AG44" s="88">
        <f t="shared" si="66"/>
        <v>0</v>
      </c>
      <c r="AH44" s="215"/>
      <c r="AI44" s="214"/>
      <c r="AJ44" s="87">
        <f t="shared" si="77"/>
        <v>1</v>
      </c>
      <c r="AK44" s="83">
        <v>1</v>
      </c>
      <c r="AL44" s="209"/>
      <c r="AM44" s="209"/>
      <c r="AN44" s="209"/>
      <c r="AO44" s="209"/>
      <c r="AP44" s="209"/>
      <c r="AQ44" s="83"/>
      <c r="AR44" s="216"/>
      <c r="AS44" s="217"/>
      <c r="AT44" s="214"/>
      <c r="AU44" s="87">
        <f t="shared" si="78"/>
        <v>1</v>
      </c>
      <c r="AV44" s="83">
        <v>1</v>
      </c>
      <c r="AW44" s="209"/>
      <c r="AX44" s="209"/>
      <c r="AY44" s="209"/>
      <c r="AZ44" s="209"/>
      <c r="BA44" s="209"/>
      <c r="BB44" s="83"/>
      <c r="BC44" s="216"/>
      <c r="BD44" s="218"/>
      <c r="BE44" s="214"/>
      <c r="BF44" s="219"/>
      <c r="BG44" s="209"/>
      <c r="BH44" s="220"/>
      <c r="BI44" s="221"/>
      <c r="BJ44" s="92"/>
      <c r="BM44" s="222"/>
      <c r="BN44" s="216"/>
      <c r="BO44" s="214"/>
      <c r="BP44" s="223"/>
      <c r="BQ44" s="216"/>
      <c r="BR44" s="214"/>
      <c r="BS44" s="223"/>
      <c r="BT44" s="216"/>
      <c r="BU44" s="214"/>
      <c r="BV44" s="224"/>
      <c r="BW44" s="216"/>
      <c r="BX44" s="225"/>
      <c r="BY44" s="226"/>
      <c r="BZ44" s="227"/>
    </row>
    <row r="45" spans="1:78" s="208" customFormat="1" ht="38.25" x14ac:dyDescent="0.25">
      <c r="A45" s="81"/>
      <c r="B45" s="82"/>
      <c r="C45" s="142" t="s">
        <v>254</v>
      </c>
      <c r="D45" s="143" t="s">
        <v>183</v>
      </c>
      <c r="E45" s="252">
        <v>10</v>
      </c>
      <c r="F45" s="247" t="s">
        <v>290</v>
      </c>
      <c r="G45" s="209" t="s">
        <v>291</v>
      </c>
      <c r="H45" s="210" t="s">
        <v>267</v>
      </c>
      <c r="I45" s="83" t="s">
        <v>204</v>
      </c>
      <c r="J45" s="83" t="s">
        <v>92</v>
      </c>
      <c r="K45" s="85" t="s">
        <v>282</v>
      </c>
      <c r="L45" s="211">
        <v>44348</v>
      </c>
      <c r="M45" s="212">
        <v>44561</v>
      </c>
      <c r="N45" s="87">
        <f t="shared" si="75"/>
        <v>0</v>
      </c>
      <c r="O45" s="209"/>
      <c r="P45" s="209"/>
      <c r="Q45" s="209"/>
      <c r="R45" s="209"/>
      <c r="S45" s="209"/>
      <c r="T45" s="209"/>
      <c r="U45" s="83"/>
      <c r="V45" s="88" t="str">
        <f t="shared" si="64"/>
        <v/>
      </c>
      <c r="W45" s="213"/>
      <c r="X45" s="214"/>
      <c r="Y45" s="87">
        <f t="shared" si="76"/>
        <v>1</v>
      </c>
      <c r="Z45" s="209"/>
      <c r="AA45" s="209"/>
      <c r="AB45" s="209"/>
      <c r="AC45" s="209"/>
      <c r="AD45" s="209">
        <v>1</v>
      </c>
      <c r="AE45" s="209"/>
      <c r="AF45" s="83">
        <f t="shared" si="65"/>
        <v>0</v>
      </c>
      <c r="AG45" s="88">
        <f t="shared" si="66"/>
        <v>0</v>
      </c>
      <c r="AH45" s="215"/>
      <c r="AI45" s="214"/>
      <c r="AJ45" s="87">
        <f t="shared" si="77"/>
        <v>0</v>
      </c>
      <c r="AK45" s="209"/>
      <c r="AL45" s="209"/>
      <c r="AM45" s="209"/>
      <c r="AN45" s="209"/>
      <c r="AO45" s="209"/>
      <c r="AP45" s="209"/>
      <c r="AQ45" s="83"/>
      <c r="AR45" s="216"/>
      <c r="AS45" s="217"/>
      <c r="AT45" s="214"/>
      <c r="AU45" s="87">
        <f t="shared" si="78"/>
        <v>1</v>
      </c>
      <c r="AV45" s="209"/>
      <c r="AW45" s="209"/>
      <c r="AX45" s="209"/>
      <c r="AY45" s="209"/>
      <c r="AZ45" s="209">
        <v>1</v>
      </c>
      <c r="BA45" s="209"/>
      <c r="BB45" s="83"/>
      <c r="BC45" s="216"/>
      <c r="BD45" s="218"/>
      <c r="BE45" s="214"/>
      <c r="BF45" s="219"/>
      <c r="BG45" s="209"/>
      <c r="BH45" s="220"/>
      <c r="BI45" s="221"/>
      <c r="BJ45" s="92"/>
      <c r="BM45" s="222"/>
      <c r="BN45" s="216"/>
      <c r="BO45" s="214"/>
      <c r="BP45" s="223"/>
      <c r="BQ45" s="216"/>
      <c r="BR45" s="214"/>
      <c r="BS45" s="223"/>
      <c r="BT45" s="216"/>
      <c r="BU45" s="214"/>
      <c r="BV45" s="224"/>
      <c r="BW45" s="216"/>
      <c r="BX45" s="225"/>
      <c r="BY45" s="226"/>
      <c r="BZ45" s="227"/>
    </row>
    <row r="46" spans="1:78" s="208" customFormat="1" ht="74.25" customHeight="1" x14ac:dyDescent="0.25">
      <c r="A46" s="81"/>
      <c r="B46" s="82"/>
      <c r="C46" s="142" t="s">
        <v>254</v>
      </c>
      <c r="D46" s="143" t="s">
        <v>183</v>
      </c>
      <c r="E46" s="252">
        <v>11</v>
      </c>
      <c r="F46" s="247" t="s">
        <v>292</v>
      </c>
      <c r="G46" s="209" t="s">
        <v>293</v>
      </c>
      <c r="H46" s="210" t="s">
        <v>294</v>
      </c>
      <c r="I46" s="83" t="s">
        <v>204</v>
      </c>
      <c r="J46" s="83" t="s">
        <v>92</v>
      </c>
      <c r="K46" s="85" t="s">
        <v>295</v>
      </c>
      <c r="L46" s="211">
        <v>44317</v>
      </c>
      <c r="M46" s="212">
        <v>44561</v>
      </c>
      <c r="N46" s="87">
        <f t="shared" si="75"/>
        <v>0</v>
      </c>
      <c r="O46" s="209"/>
      <c r="P46" s="209"/>
      <c r="Q46" s="209"/>
      <c r="R46" s="209"/>
      <c r="S46" s="209"/>
      <c r="T46" s="209"/>
      <c r="U46" s="83"/>
      <c r="V46" s="88" t="str">
        <f t="shared" si="64"/>
        <v/>
      </c>
      <c r="W46" s="213"/>
      <c r="X46" s="214"/>
      <c r="Y46" s="87">
        <f t="shared" si="76"/>
        <v>1</v>
      </c>
      <c r="Z46" s="209"/>
      <c r="AA46" s="209"/>
      <c r="AB46" s="209">
        <v>1</v>
      </c>
      <c r="AC46" s="209"/>
      <c r="AD46" s="209"/>
      <c r="AE46" s="209"/>
      <c r="AF46" s="83">
        <f t="shared" si="65"/>
        <v>0</v>
      </c>
      <c r="AG46" s="88">
        <f t="shared" si="66"/>
        <v>0</v>
      </c>
      <c r="AH46" s="215"/>
      <c r="AI46" s="214"/>
      <c r="AJ46" s="87">
        <f t="shared" si="77"/>
        <v>1</v>
      </c>
      <c r="AK46" s="209"/>
      <c r="AL46" s="209"/>
      <c r="AM46" s="209"/>
      <c r="AN46" s="209"/>
      <c r="AO46" s="209">
        <v>1</v>
      </c>
      <c r="AP46" s="209"/>
      <c r="AQ46" s="83"/>
      <c r="AR46" s="216"/>
      <c r="AS46" s="217"/>
      <c r="AT46" s="214"/>
      <c r="AU46" s="87">
        <f t="shared" si="78"/>
        <v>1</v>
      </c>
      <c r="AV46" s="209"/>
      <c r="AW46" s="209"/>
      <c r="AX46" s="209"/>
      <c r="AY46" s="209"/>
      <c r="AZ46" s="209">
        <v>1</v>
      </c>
      <c r="BA46" s="209"/>
      <c r="BB46" s="83"/>
      <c r="BC46" s="216"/>
      <c r="BD46" s="218"/>
      <c r="BE46" s="214"/>
      <c r="BF46" s="219"/>
      <c r="BG46" s="209"/>
      <c r="BH46" s="220"/>
      <c r="BI46" s="221"/>
      <c r="BJ46" s="92"/>
      <c r="BM46" s="222"/>
      <c r="BN46" s="216"/>
      <c r="BO46" s="214"/>
      <c r="BP46" s="223"/>
      <c r="BQ46" s="216"/>
      <c r="BR46" s="214"/>
      <c r="BS46" s="223"/>
      <c r="BT46" s="216"/>
      <c r="BU46" s="214"/>
      <c r="BV46" s="224"/>
      <c r="BW46" s="216"/>
      <c r="BX46" s="225"/>
      <c r="BY46" s="226"/>
      <c r="BZ46" s="227"/>
    </row>
    <row r="47" spans="1:78" s="208" customFormat="1" ht="52.5" customHeight="1" x14ac:dyDescent="0.25">
      <c r="A47" s="81"/>
      <c r="B47" s="82"/>
      <c r="C47" s="142" t="s">
        <v>254</v>
      </c>
      <c r="D47" s="143"/>
      <c r="E47" s="252">
        <v>12</v>
      </c>
      <c r="F47" s="247" t="s">
        <v>296</v>
      </c>
      <c r="G47" s="209" t="s">
        <v>297</v>
      </c>
      <c r="H47" s="210" t="s">
        <v>298</v>
      </c>
      <c r="I47" s="83" t="s">
        <v>204</v>
      </c>
      <c r="J47" s="83" t="s">
        <v>92</v>
      </c>
      <c r="K47" s="85" t="s">
        <v>268</v>
      </c>
      <c r="L47" s="211">
        <v>44197</v>
      </c>
      <c r="M47" s="212">
        <v>44561</v>
      </c>
      <c r="N47" s="87">
        <f t="shared" si="75"/>
        <v>3</v>
      </c>
      <c r="O47" s="209">
        <v>1</v>
      </c>
      <c r="P47" s="209"/>
      <c r="Q47" s="209">
        <v>1</v>
      </c>
      <c r="R47" s="209"/>
      <c r="S47" s="209">
        <v>1</v>
      </c>
      <c r="T47" s="209"/>
      <c r="U47" s="83"/>
      <c r="V47" s="88">
        <f t="shared" si="64"/>
        <v>0</v>
      </c>
      <c r="W47" s="213"/>
      <c r="X47" s="214"/>
      <c r="Y47" s="87">
        <f t="shared" si="76"/>
        <v>3</v>
      </c>
      <c r="Z47" s="209">
        <v>1</v>
      </c>
      <c r="AA47" s="209"/>
      <c r="AB47" s="209">
        <v>1</v>
      </c>
      <c r="AC47" s="209"/>
      <c r="AD47" s="209">
        <v>1</v>
      </c>
      <c r="AE47" s="209"/>
      <c r="AF47" s="83">
        <f t="shared" si="65"/>
        <v>0</v>
      </c>
      <c r="AG47" s="88">
        <f t="shared" si="66"/>
        <v>0</v>
      </c>
      <c r="AH47" s="215"/>
      <c r="AI47" s="214"/>
      <c r="AJ47" s="87">
        <f t="shared" si="77"/>
        <v>3</v>
      </c>
      <c r="AK47" s="209">
        <v>1</v>
      </c>
      <c r="AL47" s="209"/>
      <c r="AM47" s="209">
        <v>1</v>
      </c>
      <c r="AN47" s="209"/>
      <c r="AO47" s="209">
        <v>1</v>
      </c>
      <c r="AP47" s="209"/>
      <c r="AQ47" s="83"/>
      <c r="AR47" s="216"/>
      <c r="AS47" s="217"/>
      <c r="AT47" s="214"/>
      <c r="AU47" s="87">
        <f t="shared" si="78"/>
        <v>3</v>
      </c>
      <c r="AV47" s="209">
        <v>1</v>
      </c>
      <c r="AW47" s="209"/>
      <c r="AX47" s="209">
        <v>1</v>
      </c>
      <c r="AY47" s="209"/>
      <c r="AZ47" s="209">
        <v>1</v>
      </c>
      <c r="BA47" s="209"/>
      <c r="BB47" s="83"/>
      <c r="BC47" s="216"/>
      <c r="BD47" s="218"/>
      <c r="BE47" s="214"/>
      <c r="BF47" s="219"/>
      <c r="BG47" s="209"/>
      <c r="BH47" s="220"/>
      <c r="BI47" s="221"/>
      <c r="BJ47" s="92"/>
      <c r="BM47" s="222"/>
      <c r="BN47" s="216"/>
      <c r="BO47" s="214"/>
      <c r="BP47" s="223"/>
      <c r="BQ47" s="216"/>
      <c r="BR47" s="214"/>
      <c r="BS47" s="223"/>
      <c r="BT47" s="216"/>
      <c r="BU47" s="214"/>
      <c r="BV47" s="224"/>
      <c r="BW47" s="216"/>
      <c r="BX47" s="225"/>
      <c r="BY47" s="226"/>
      <c r="BZ47" s="227"/>
    </row>
    <row r="48" spans="1:78" s="208" customFormat="1" ht="38.25" x14ac:dyDescent="0.25">
      <c r="A48" s="81"/>
      <c r="B48" s="82"/>
      <c r="C48" s="142" t="s">
        <v>254</v>
      </c>
      <c r="D48" s="143" t="s">
        <v>178</v>
      </c>
      <c r="E48" s="252">
        <v>13</v>
      </c>
      <c r="F48" s="247" t="s">
        <v>299</v>
      </c>
      <c r="G48" s="209" t="s">
        <v>300</v>
      </c>
      <c r="H48" s="210" t="s">
        <v>301</v>
      </c>
      <c r="I48" s="83" t="s">
        <v>204</v>
      </c>
      <c r="J48" s="83" t="s">
        <v>92</v>
      </c>
      <c r="K48" s="85" t="s">
        <v>268</v>
      </c>
      <c r="L48" s="211">
        <v>44197</v>
      </c>
      <c r="M48" s="212">
        <v>44469</v>
      </c>
      <c r="N48" s="87">
        <f t="shared" si="75"/>
        <v>0</v>
      </c>
      <c r="O48" s="209"/>
      <c r="P48" s="209"/>
      <c r="Q48" s="209"/>
      <c r="R48" s="209"/>
      <c r="S48" s="209"/>
      <c r="T48" s="209"/>
      <c r="U48" s="83"/>
      <c r="V48" s="88" t="str">
        <f t="shared" si="64"/>
        <v/>
      </c>
      <c r="W48" s="213"/>
      <c r="X48" s="214"/>
      <c r="Y48" s="87">
        <f t="shared" si="76"/>
        <v>0</v>
      </c>
      <c r="Z48" s="209"/>
      <c r="AA48" s="209"/>
      <c r="AB48" s="209"/>
      <c r="AC48" s="209"/>
      <c r="AD48" s="209"/>
      <c r="AE48" s="209"/>
      <c r="AF48" s="83">
        <f t="shared" si="65"/>
        <v>0</v>
      </c>
      <c r="AG48" s="88" t="str">
        <f t="shared" si="66"/>
        <v/>
      </c>
      <c r="AH48" s="215"/>
      <c r="AI48" s="214"/>
      <c r="AJ48" s="87">
        <f t="shared" si="77"/>
        <v>100</v>
      </c>
      <c r="AK48" s="209"/>
      <c r="AL48" s="209"/>
      <c r="AM48" s="209"/>
      <c r="AN48" s="209"/>
      <c r="AO48" s="209">
        <v>100</v>
      </c>
      <c r="AP48" s="209"/>
      <c r="AQ48" s="83"/>
      <c r="AR48" s="216"/>
      <c r="AS48" s="217"/>
      <c r="AT48" s="214"/>
      <c r="AU48" s="87">
        <f t="shared" si="78"/>
        <v>0</v>
      </c>
      <c r="AV48" s="209"/>
      <c r="AW48" s="209"/>
      <c r="AX48" s="209"/>
      <c r="AY48" s="209"/>
      <c r="AZ48" s="209"/>
      <c r="BA48" s="209"/>
      <c r="BB48" s="83"/>
      <c r="BC48" s="216"/>
      <c r="BD48" s="218"/>
      <c r="BE48" s="214"/>
      <c r="BF48" s="219"/>
      <c r="BG48" s="209"/>
      <c r="BH48" s="220"/>
      <c r="BI48" s="221"/>
      <c r="BJ48" s="92"/>
      <c r="BM48" s="222"/>
      <c r="BN48" s="216"/>
      <c r="BO48" s="214"/>
      <c r="BP48" s="223"/>
      <c r="BQ48" s="216"/>
      <c r="BR48" s="214"/>
      <c r="BS48" s="223"/>
      <c r="BT48" s="216"/>
      <c r="BU48" s="214"/>
      <c r="BV48" s="224"/>
      <c r="BW48" s="216"/>
      <c r="BX48" s="225"/>
      <c r="BY48" s="226"/>
      <c r="BZ48" s="227"/>
    </row>
    <row r="49" spans="1:78" s="208" customFormat="1" ht="38.25" x14ac:dyDescent="0.25">
      <c r="A49" s="81"/>
      <c r="B49" s="82"/>
      <c r="C49" s="142" t="s">
        <v>254</v>
      </c>
      <c r="D49" s="143"/>
      <c r="E49" s="252">
        <v>14</v>
      </c>
      <c r="F49" s="247" t="s">
        <v>302</v>
      </c>
      <c r="G49" s="209" t="s">
        <v>303</v>
      </c>
      <c r="H49" s="210" t="s">
        <v>304</v>
      </c>
      <c r="I49" s="83" t="s">
        <v>204</v>
      </c>
      <c r="J49" s="83" t="s">
        <v>92</v>
      </c>
      <c r="K49" s="85" t="s">
        <v>268</v>
      </c>
      <c r="L49" s="211">
        <v>44256</v>
      </c>
      <c r="M49" s="212">
        <v>44285</v>
      </c>
      <c r="N49" s="87">
        <f t="shared" si="75"/>
        <v>1</v>
      </c>
      <c r="O49" s="209"/>
      <c r="P49" s="209"/>
      <c r="Q49" s="209"/>
      <c r="R49" s="209"/>
      <c r="S49" s="209">
        <v>1</v>
      </c>
      <c r="T49" s="209"/>
      <c r="U49" s="83"/>
      <c r="V49" s="88">
        <f t="shared" si="64"/>
        <v>0</v>
      </c>
      <c r="W49" s="213"/>
      <c r="X49" s="214"/>
      <c r="Y49" s="87">
        <f t="shared" si="76"/>
        <v>0</v>
      </c>
      <c r="Z49" s="209"/>
      <c r="AA49" s="209"/>
      <c r="AB49" s="209"/>
      <c r="AC49" s="209"/>
      <c r="AD49" s="209"/>
      <c r="AE49" s="209"/>
      <c r="AF49" s="83">
        <f t="shared" si="65"/>
        <v>0</v>
      </c>
      <c r="AG49" s="88" t="str">
        <f t="shared" si="66"/>
        <v/>
      </c>
      <c r="AH49" s="215"/>
      <c r="AI49" s="214"/>
      <c r="AJ49" s="87">
        <f t="shared" si="77"/>
        <v>0</v>
      </c>
      <c r="AK49" s="209"/>
      <c r="AL49" s="209"/>
      <c r="AM49" s="209"/>
      <c r="AN49" s="209"/>
      <c r="AO49" s="209"/>
      <c r="AP49" s="209"/>
      <c r="AQ49" s="83"/>
      <c r="AR49" s="216"/>
      <c r="AS49" s="217"/>
      <c r="AT49" s="214"/>
      <c r="AU49" s="87">
        <f t="shared" si="78"/>
        <v>0</v>
      </c>
      <c r="AV49" s="209"/>
      <c r="AW49" s="209"/>
      <c r="AX49" s="209"/>
      <c r="AY49" s="209"/>
      <c r="AZ49" s="209"/>
      <c r="BA49" s="209"/>
      <c r="BB49" s="83"/>
      <c r="BC49" s="216"/>
      <c r="BD49" s="218"/>
      <c r="BE49" s="214"/>
      <c r="BF49" s="219"/>
      <c r="BG49" s="209"/>
      <c r="BH49" s="220"/>
      <c r="BI49" s="221"/>
      <c r="BJ49" s="92"/>
      <c r="BM49" s="222"/>
      <c r="BN49" s="216"/>
      <c r="BO49" s="214"/>
      <c r="BP49" s="223"/>
      <c r="BQ49" s="216"/>
      <c r="BR49" s="214"/>
      <c r="BS49" s="223"/>
      <c r="BT49" s="216"/>
      <c r="BU49" s="214"/>
      <c r="BV49" s="224"/>
      <c r="BW49" s="216"/>
      <c r="BX49" s="225"/>
      <c r="BY49" s="226"/>
      <c r="BZ49" s="227"/>
    </row>
    <row r="50" spans="1:78" s="208" customFormat="1" ht="51" x14ac:dyDescent="0.25">
      <c r="A50" s="81"/>
      <c r="B50" s="82"/>
      <c r="C50" s="142" t="s">
        <v>254</v>
      </c>
      <c r="D50" s="143"/>
      <c r="E50" s="252">
        <v>15</v>
      </c>
      <c r="F50" s="247" t="s">
        <v>305</v>
      </c>
      <c r="G50" s="209" t="s">
        <v>306</v>
      </c>
      <c r="H50" s="210" t="s">
        <v>307</v>
      </c>
      <c r="I50" s="83" t="s">
        <v>204</v>
      </c>
      <c r="J50" s="83" t="s">
        <v>92</v>
      </c>
      <c r="K50" s="85" t="s">
        <v>268</v>
      </c>
      <c r="L50" s="211">
        <v>44228</v>
      </c>
      <c r="M50" s="212">
        <v>44561</v>
      </c>
      <c r="N50" s="87">
        <f t="shared" si="75"/>
        <v>1</v>
      </c>
      <c r="O50" s="209"/>
      <c r="P50" s="209"/>
      <c r="Q50" s="209">
        <v>1</v>
      </c>
      <c r="R50" s="209"/>
      <c r="S50" s="209"/>
      <c r="T50" s="209"/>
      <c r="U50" s="83"/>
      <c r="V50" s="88">
        <f t="shared" si="64"/>
        <v>0</v>
      </c>
      <c r="W50" s="213"/>
      <c r="X50" s="214"/>
      <c r="Y50" s="87">
        <f t="shared" si="76"/>
        <v>0</v>
      </c>
      <c r="Z50" s="209"/>
      <c r="AA50" s="209"/>
      <c r="AB50" s="209"/>
      <c r="AC50" s="209"/>
      <c r="AD50" s="209"/>
      <c r="AE50" s="209"/>
      <c r="AF50" s="83">
        <f t="shared" si="65"/>
        <v>0</v>
      </c>
      <c r="AG50" s="88" t="str">
        <f t="shared" si="66"/>
        <v/>
      </c>
      <c r="AH50" s="215"/>
      <c r="AI50" s="214"/>
      <c r="AJ50" s="87">
        <f t="shared" si="77"/>
        <v>0</v>
      </c>
      <c r="AK50" s="209"/>
      <c r="AL50" s="209"/>
      <c r="AM50" s="209"/>
      <c r="AN50" s="209"/>
      <c r="AO50" s="209"/>
      <c r="AP50" s="209"/>
      <c r="AQ50" s="83"/>
      <c r="AR50" s="216"/>
      <c r="AS50" s="217"/>
      <c r="AT50" s="214"/>
      <c r="AU50" s="87">
        <f t="shared" si="78"/>
        <v>0</v>
      </c>
      <c r="AV50" s="209"/>
      <c r="AW50" s="209"/>
      <c r="AX50" s="209"/>
      <c r="AY50" s="209"/>
      <c r="AZ50" s="209"/>
      <c r="BA50" s="209"/>
      <c r="BB50" s="83"/>
      <c r="BC50" s="216"/>
      <c r="BD50" s="218"/>
      <c r="BE50" s="214"/>
      <c r="BF50" s="219"/>
      <c r="BG50" s="209"/>
      <c r="BH50" s="220"/>
      <c r="BI50" s="221"/>
      <c r="BJ50" s="92"/>
      <c r="BM50" s="222"/>
      <c r="BN50" s="216"/>
      <c r="BO50" s="214"/>
      <c r="BP50" s="223"/>
      <c r="BQ50" s="216"/>
      <c r="BR50" s="214"/>
      <c r="BS50" s="223"/>
      <c r="BT50" s="216"/>
      <c r="BU50" s="214"/>
      <c r="BV50" s="224"/>
      <c r="BW50" s="216"/>
      <c r="BX50" s="225"/>
      <c r="BY50" s="226"/>
      <c r="BZ50" s="227"/>
    </row>
    <row r="51" spans="1:78" s="208" customFormat="1" ht="38.25" x14ac:dyDescent="0.25">
      <c r="A51" s="81"/>
      <c r="B51" s="82"/>
      <c r="C51" s="142" t="s">
        <v>254</v>
      </c>
      <c r="D51" s="143"/>
      <c r="E51" s="252">
        <v>16</v>
      </c>
      <c r="F51" s="247" t="s">
        <v>308</v>
      </c>
      <c r="G51" s="209" t="s">
        <v>309</v>
      </c>
      <c r="H51" s="210" t="s">
        <v>267</v>
      </c>
      <c r="I51" s="83" t="s">
        <v>204</v>
      </c>
      <c r="J51" s="83" t="s">
        <v>92</v>
      </c>
      <c r="K51" s="85" t="s">
        <v>268</v>
      </c>
      <c r="L51" s="211">
        <v>44197</v>
      </c>
      <c r="M51" s="212">
        <v>44561</v>
      </c>
      <c r="N51" s="87">
        <f t="shared" si="75"/>
        <v>1</v>
      </c>
      <c r="O51" s="209">
        <v>1</v>
      </c>
      <c r="P51" s="209"/>
      <c r="Q51" s="209"/>
      <c r="R51" s="209"/>
      <c r="S51" s="209"/>
      <c r="T51" s="209"/>
      <c r="U51" s="83"/>
      <c r="V51" s="88">
        <f t="shared" si="64"/>
        <v>0</v>
      </c>
      <c r="W51" s="213"/>
      <c r="X51" s="214"/>
      <c r="Y51" s="87">
        <f t="shared" si="76"/>
        <v>1</v>
      </c>
      <c r="Z51" s="209">
        <v>1</v>
      </c>
      <c r="AA51" s="209"/>
      <c r="AB51" s="209"/>
      <c r="AC51" s="209"/>
      <c r="AD51" s="209"/>
      <c r="AE51" s="209"/>
      <c r="AF51" s="83">
        <f t="shared" si="65"/>
        <v>0</v>
      </c>
      <c r="AG51" s="88">
        <f t="shared" si="66"/>
        <v>0</v>
      </c>
      <c r="AH51" s="215"/>
      <c r="AI51" s="214"/>
      <c r="AJ51" s="87">
        <f t="shared" si="77"/>
        <v>1</v>
      </c>
      <c r="AK51" s="209">
        <v>1</v>
      </c>
      <c r="AL51" s="209"/>
      <c r="AM51" s="209"/>
      <c r="AN51" s="209"/>
      <c r="AO51" s="209"/>
      <c r="AP51" s="209"/>
      <c r="AQ51" s="83"/>
      <c r="AR51" s="216"/>
      <c r="AS51" s="217"/>
      <c r="AT51" s="214"/>
      <c r="AU51" s="87">
        <f t="shared" si="78"/>
        <v>1</v>
      </c>
      <c r="AV51" s="209">
        <v>1</v>
      </c>
      <c r="AW51" s="209"/>
      <c r="AX51" s="209"/>
      <c r="AY51" s="209"/>
      <c r="AZ51" s="209"/>
      <c r="BA51" s="209"/>
      <c r="BB51" s="83"/>
      <c r="BC51" s="216"/>
      <c r="BD51" s="218"/>
      <c r="BE51" s="214"/>
      <c r="BF51" s="219"/>
      <c r="BG51" s="209"/>
      <c r="BH51" s="220"/>
      <c r="BI51" s="221"/>
      <c r="BJ51" s="92"/>
      <c r="BM51" s="222"/>
      <c r="BN51" s="216"/>
      <c r="BO51" s="214"/>
      <c r="BP51" s="223"/>
      <c r="BQ51" s="216"/>
      <c r="BR51" s="214"/>
      <c r="BS51" s="223"/>
      <c r="BT51" s="216"/>
      <c r="BU51" s="214"/>
      <c r="BV51" s="224"/>
      <c r="BW51" s="216"/>
      <c r="BX51" s="225"/>
      <c r="BY51" s="226"/>
      <c r="BZ51" s="227"/>
    </row>
    <row r="52" spans="1:78" s="208" customFormat="1" ht="51" x14ac:dyDescent="0.25">
      <c r="A52" s="81"/>
      <c r="B52" s="82"/>
      <c r="C52" s="142" t="s">
        <v>254</v>
      </c>
      <c r="D52" s="143"/>
      <c r="E52" s="252">
        <v>17</v>
      </c>
      <c r="F52" s="247" t="s">
        <v>310</v>
      </c>
      <c r="G52" s="209" t="s">
        <v>311</v>
      </c>
      <c r="H52" s="210" t="s">
        <v>312</v>
      </c>
      <c r="I52" s="83" t="s">
        <v>204</v>
      </c>
      <c r="J52" s="83" t="s">
        <v>92</v>
      </c>
      <c r="K52" s="85" t="s">
        <v>268</v>
      </c>
      <c r="L52" s="211">
        <v>44348</v>
      </c>
      <c r="M52" s="212">
        <v>44377</v>
      </c>
      <c r="N52" s="87">
        <f t="shared" si="75"/>
        <v>0</v>
      </c>
      <c r="O52" s="209"/>
      <c r="P52" s="209"/>
      <c r="Q52" s="209"/>
      <c r="R52" s="209"/>
      <c r="S52" s="209"/>
      <c r="T52" s="209"/>
      <c r="U52" s="83"/>
      <c r="V52" s="88" t="str">
        <f t="shared" si="64"/>
        <v/>
      </c>
      <c r="W52" s="213"/>
      <c r="X52" s="214"/>
      <c r="Y52" s="87">
        <f t="shared" si="76"/>
        <v>1</v>
      </c>
      <c r="Z52" s="209"/>
      <c r="AA52" s="209"/>
      <c r="AB52" s="209"/>
      <c r="AC52" s="209"/>
      <c r="AD52" s="209">
        <v>1</v>
      </c>
      <c r="AE52" s="209"/>
      <c r="AF52" s="83">
        <f t="shared" si="65"/>
        <v>0</v>
      </c>
      <c r="AG52" s="88">
        <f t="shared" si="66"/>
        <v>0</v>
      </c>
      <c r="AH52" s="215"/>
      <c r="AI52" s="214"/>
      <c r="AJ52" s="87">
        <f t="shared" si="77"/>
        <v>0</v>
      </c>
      <c r="AK52" s="209"/>
      <c r="AL52" s="209"/>
      <c r="AM52" s="209"/>
      <c r="AN52" s="209"/>
      <c r="AO52" s="209"/>
      <c r="AP52" s="209"/>
      <c r="AQ52" s="83"/>
      <c r="AR52" s="216"/>
      <c r="AS52" s="217"/>
      <c r="AT52" s="214"/>
      <c r="AU52" s="87">
        <f t="shared" si="78"/>
        <v>0</v>
      </c>
      <c r="AV52" s="209"/>
      <c r="AW52" s="209"/>
      <c r="AX52" s="209"/>
      <c r="AY52" s="209"/>
      <c r="AZ52" s="209"/>
      <c r="BA52" s="209"/>
      <c r="BB52" s="83"/>
      <c r="BC52" s="216"/>
      <c r="BD52" s="218"/>
      <c r="BE52" s="214"/>
      <c r="BF52" s="219"/>
      <c r="BG52" s="209"/>
      <c r="BH52" s="220"/>
      <c r="BI52" s="221"/>
      <c r="BJ52" s="92"/>
      <c r="BM52" s="222"/>
      <c r="BN52" s="216"/>
      <c r="BO52" s="214"/>
      <c r="BP52" s="223"/>
      <c r="BQ52" s="216"/>
      <c r="BR52" s="214"/>
      <c r="BS52" s="223"/>
      <c r="BT52" s="216"/>
      <c r="BU52" s="214"/>
      <c r="BV52" s="224"/>
      <c r="BW52" s="216"/>
      <c r="BX52" s="225"/>
      <c r="BY52" s="226"/>
      <c r="BZ52" s="227"/>
    </row>
    <row r="53" spans="1:78" s="208" customFormat="1" ht="38.25" x14ac:dyDescent="0.25">
      <c r="A53" s="81"/>
      <c r="B53" s="82"/>
      <c r="C53" s="142" t="s">
        <v>254</v>
      </c>
      <c r="D53" s="143" t="s">
        <v>183</v>
      </c>
      <c r="E53" s="252">
        <v>18</v>
      </c>
      <c r="F53" s="247" t="s">
        <v>313</v>
      </c>
      <c r="G53" s="209" t="s">
        <v>314</v>
      </c>
      <c r="H53" s="210" t="s">
        <v>298</v>
      </c>
      <c r="I53" s="83" t="s">
        <v>204</v>
      </c>
      <c r="J53" s="83" t="s">
        <v>92</v>
      </c>
      <c r="K53" s="85" t="s">
        <v>295</v>
      </c>
      <c r="L53" s="211">
        <v>44197</v>
      </c>
      <c r="M53" s="212">
        <v>44561</v>
      </c>
      <c r="N53" s="87">
        <f t="shared" si="75"/>
        <v>3</v>
      </c>
      <c r="O53" s="209">
        <v>1</v>
      </c>
      <c r="P53" s="209"/>
      <c r="Q53" s="209">
        <v>1</v>
      </c>
      <c r="R53" s="209"/>
      <c r="S53" s="209">
        <v>1</v>
      </c>
      <c r="T53" s="209"/>
      <c r="U53" s="83"/>
      <c r="V53" s="88">
        <f t="shared" si="64"/>
        <v>0</v>
      </c>
      <c r="W53" s="213"/>
      <c r="X53" s="214"/>
      <c r="Y53" s="87">
        <f t="shared" si="76"/>
        <v>3</v>
      </c>
      <c r="Z53" s="209">
        <v>1</v>
      </c>
      <c r="AA53" s="209"/>
      <c r="AB53" s="209">
        <v>1</v>
      </c>
      <c r="AC53" s="209"/>
      <c r="AD53" s="209">
        <v>1</v>
      </c>
      <c r="AE53" s="209"/>
      <c r="AF53" s="83">
        <f t="shared" si="65"/>
        <v>0</v>
      </c>
      <c r="AG53" s="88">
        <f t="shared" si="66"/>
        <v>0</v>
      </c>
      <c r="AH53" s="215"/>
      <c r="AI53" s="214"/>
      <c r="AJ53" s="87">
        <f t="shared" si="77"/>
        <v>3</v>
      </c>
      <c r="AK53" s="209">
        <v>1</v>
      </c>
      <c r="AL53" s="209"/>
      <c r="AM53" s="209">
        <v>1</v>
      </c>
      <c r="AN53" s="209"/>
      <c r="AO53" s="209">
        <v>1</v>
      </c>
      <c r="AP53" s="209"/>
      <c r="AQ53" s="83"/>
      <c r="AR53" s="216"/>
      <c r="AS53" s="217"/>
      <c r="AT53" s="214"/>
      <c r="AU53" s="87">
        <f t="shared" si="78"/>
        <v>3</v>
      </c>
      <c r="AV53" s="209">
        <v>1</v>
      </c>
      <c r="AW53" s="209"/>
      <c r="AX53" s="209">
        <v>1</v>
      </c>
      <c r="AY53" s="209"/>
      <c r="AZ53" s="209">
        <v>1</v>
      </c>
      <c r="BA53" s="209"/>
      <c r="BB53" s="83"/>
      <c r="BC53" s="216"/>
      <c r="BD53" s="218"/>
      <c r="BE53" s="214"/>
      <c r="BF53" s="219"/>
      <c r="BG53" s="209"/>
      <c r="BH53" s="220"/>
      <c r="BI53" s="221"/>
      <c r="BJ53" s="92"/>
      <c r="BM53" s="222"/>
      <c r="BN53" s="216"/>
      <c r="BO53" s="214"/>
      <c r="BP53" s="223"/>
      <c r="BQ53" s="216"/>
      <c r="BR53" s="214"/>
      <c r="BS53" s="223"/>
      <c r="BT53" s="216"/>
      <c r="BU53" s="214"/>
      <c r="BV53" s="224"/>
      <c r="BW53" s="216"/>
      <c r="BX53" s="225"/>
      <c r="BY53" s="226"/>
      <c r="BZ53" s="227"/>
    </row>
    <row r="54" spans="1:78" s="208" customFormat="1" ht="38.25" x14ac:dyDescent="0.25">
      <c r="A54" s="81"/>
      <c r="B54" s="82"/>
      <c r="C54" s="142" t="s">
        <v>254</v>
      </c>
      <c r="D54" s="143"/>
      <c r="E54" s="252">
        <v>19</v>
      </c>
      <c r="F54" s="247" t="s">
        <v>315</v>
      </c>
      <c r="G54" s="209" t="s">
        <v>316</v>
      </c>
      <c r="H54" s="210" t="s">
        <v>317</v>
      </c>
      <c r="I54" s="83" t="s">
        <v>204</v>
      </c>
      <c r="J54" s="83" t="s">
        <v>92</v>
      </c>
      <c r="K54" s="85" t="s">
        <v>268</v>
      </c>
      <c r="L54" s="212">
        <v>44531</v>
      </c>
      <c r="M54" s="212">
        <v>44561</v>
      </c>
      <c r="N54" s="87">
        <f t="shared" si="75"/>
        <v>0</v>
      </c>
      <c r="O54" s="209"/>
      <c r="P54" s="209"/>
      <c r="Q54" s="209"/>
      <c r="R54" s="209"/>
      <c r="S54" s="209"/>
      <c r="T54" s="209"/>
      <c r="U54" s="83"/>
      <c r="V54" s="88" t="str">
        <f t="shared" si="64"/>
        <v/>
      </c>
      <c r="W54" s="213"/>
      <c r="X54" s="214"/>
      <c r="Y54" s="87">
        <f t="shared" si="76"/>
        <v>0</v>
      </c>
      <c r="Z54" s="209"/>
      <c r="AA54" s="209"/>
      <c r="AB54" s="209"/>
      <c r="AC54" s="209"/>
      <c r="AD54" s="209"/>
      <c r="AE54" s="209"/>
      <c r="AF54" s="83">
        <f t="shared" si="65"/>
        <v>0</v>
      </c>
      <c r="AG54" s="88" t="str">
        <f t="shared" si="66"/>
        <v/>
      </c>
      <c r="AH54" s="215"/>
      <c r="AI54" s="214"/>
      <c r="AJ54" s="87">
        <f t="shared" si="77"/>
        <v>0</v>
      </c>
      <c r="AK54" s="209"/>
      <c r="AL54" s="209"/>
      <c r="AM54" s="209"/>
      <c r="AN54" s="209"/>
      <c r="AO54" s="209"/>
      <c r="AP54" s="209"/>
      <c r="AQ54" s="83"/>
      <c r="AR54" s="216"/>
      <c r="AS54" s="217"/>
      <c r="AT54" s="214"/>
      <c r="AU54" s="87">
        <f t="shared" si="78"/>
        <v>1</v>
      </c>
      <c r="AV54" s="209"/>
      <c r="AW54" s="209"/>
      <c r="AX54" s="209"/>
      <c r="AY54" s="209"/>
      <c r="AZ54" s="209">
        <v>1</v>
      </c>
      <c r="BA54" s="209"/>
      <c r="BB54" s="83"/>
      <c r="BC54" s="216"/>
      <c r="BD54" s="218"/>
      <c r="BE54" s="214"/>
      <c r="BF54" s="219"/>
      <c r="BG54" s="209"/>
      <c r="BH54" s="220"/>
      <c r="BI54" s="221"/>
      <c r="BJ54" s="92"/>
      <c r="BM54" s="222"/>
      <c r="BN54" s="216"/>
      <c r="BO54" s="214"/>
      <c r="BP54" s="223"/>
      <c r="BQ54" s="216"/>
      <c r="BR54" s="214"/>
      <c r="BS54" s="223"/>
      <c r="BT54" s="216"/>
      <c r="BU54" s="214"/>
      <c r="BV54" s="224"/>
      <c r="BW54" s="216"/>
      <c r="BX54" s="225"/>
      <c r="BY54" s="226"/>
      <c r="BZ54" s="227"/>
    </row>
    <row r="55" spans="1:78" s="208" customFormat="1" ht="25.5" x14ac:dyDescent="0.25">
      <c r="A55" s="81"/>
      <c r="B55" s="82"/>
      <c r="C55" s="142" t="s">
        <v>254</v>
      </c>
      <c r="D55" s="143"/>
      <c r="E55" s="252">
        <v>20</v>
      </c>
      <c r="F55" s="247" t="s">
        <v>318</v>
      </c>
      <c r="G55" s="209" t="s">
        <v>319</v>
      </c>
      <c r="H55" s="210" t="s">
        <v>320</v>
      </c>
      <c r="I55" s="83" t="s">
        <v>204</v>
      </c>
      <c r="J55" s="83" t="s">
        <v>92</v>
      </c>
      <c r="K55" s="85" t="s">
        <v>268</v>
      </c>
      <c r="L55" s="211">
        <v>44197</v>
      </c>
      <c r="M55" s="212">
        <v>44561</v>
      </c>
      <c r="N55" s="87">
        <f t="shared" si="75"/>
        <v>3</v>
      </c>
      <c r="O55" s="209">
        <v>1</v>
      </c>
      <c r="P55" s="209"/>
      <c r="Q55" s="209">
        <v>1</v>
      </c>
      <c r="R55" s="209"/>
      <c r="S55" s="209">
        <v>1</v>
      </c>
      <c r="T55" s="209"/>
      <c r="U55" s="83"/>
      <c r="V55" s="88">
        <f t="shared" si="64"/>
        <v>0</v>
      </c>
      <c r="W55" s="213"/>
      <c r="X55" s="214"/>
      <c r="Y55" s="87">
        <f t="shared" si="76"/>
        <v>3</v>
      </c>
      <c r="Z55" s="209">
        <v>1</v>
      </c>
      <c r="AA55" s="209"/>
      <c r="AB55" s="209">
        <v>1</v>
      </c>
      <c r="AC55" s="209"/>
      <c r="AD55" s="209">
        <v>1</v>
      </c>
      <c r="AE55" s="209"/>
      <c r="AF55" s="83">
        <f t="shared" si="65"/>
        <v>0</v>
      </c>
      <c r="AG55" s="88">
        <f t="shared" si="66"/>
        <v>0</v>
      </c>
      <c r="AH55" s="215"/>
      <c r="AI55" s="214"/>
      <c r="AJ55" s="87">
        <f t="shared" si="77"/>
        <v>3</v>
      </c>
      <c r="AK55" s="209">
        <v>1</v>
      </c>
      <c r="AL55" s="209"/>
      <c r="AM55" s="209">
        <v>1</v>
      </c>
      <c r="AN55" s="209"/>
      <c r="AO55" s="209">
        <v>1</v>
      </c>
      <c r="AP55" s="209"/>
      <c r="AQ55" s="83"/>
      <c r="AR55" s="216"/>
      <c r="AS55" s="217"/>
      <c r="AT55" s="214"/>
      <c r="AU55" s="87">
        <f t="shared" si="78"/>
        <v>3</v>
      </c>
      <c r="AV55" s="209">
        <v>1</v>
      </c>
      <c r="AW55" s="209"/>
      <c r="AX55" s="209">
        <v>1</v>
      </c>
      <c r="AY55" s="209"/>
      <c r="AZ55" s="209">
        <v>1</v>
      </c>
      <c r="BA55" s="209"/>
      <c r="BB55" s="83"/>
      <c r="BC55" s="216"/>
      <c r="BD55" s="218"/>
      <c r="BE55" s="214"/>
      <c r="BF55" s="219"/>
      <c r="BG55" s="209"/>
      <c r="BH55" s="220"/>
      <c r="BI55" s="221"/>
      <c r="BJ55" s="92"/>
      <c r="BM55" s="222"/>
      <c r="BN55" s="216"/>
      <c r="BO55" s="214"/>
      <c r="BP55" s="223"/>
      <c r="BQ55" s="216"/>
      <c r="BR55" s="214"/>
      <c r="BS55" s="223"/>
      <c r="BT55" s="216"/>
      <c r="BU55" s="214"/>
      <c r="BV55" s="224"/>
      <c r="BW55" s="216"/>
      <c r="BX55" s="225"/>
      <c r="BY55" s="226"/>
      <c r="BZ55" s="227"/>
    </row>
    <row r="56" spans="1:78" s="208" customFormat="1" ht="25.5" x14ac:dyDescent="0.25">
      <c r="A56" s="81"/>
      <c r="B56" s="82"/>
      <c r="C56" s="142" t="s">
        <v>254</v>
      </c>
      <c r="D56" s="143" t="s">
        <v>183</v>
      </c>
      <c r="E56" s="252">
        <v>21</v>
      </c>
      <c r="F56" s="247" t="s">
        <v>321</v>
      </c>
      <c r="G56" s="209" t="s">
        <v>322</v>
      </c>
      <c r="H56" s="210" t="s">
        <v>323</v>
      </c>
      <c r="I56" s="83" t="s">
        <v>204</v>
      </c>
      <c r="J56" s="83" t="s">
        <v>92</v>
      </c>
      <c r="K56" s="85" t="s">
        <v>268</v>
      </c>
      <c r="L56" s="211">
        <v>44348</v>
      </c>
      <c r="M56" s="212">
        <v>44377</v>
      </c>
      <c r="N56" s="87">
        <f t="shared" si="75"/>
        <v>0</v>
      </c>
      <c r="O56" s="209"/>
      <c r="P56" s="209"/>
      <c r="Q56" s="209"/>
      <c r="R56" s="209"/>
      <c r="S56" s="209"/>
      <c r="T56" s="209"/>
      <c r="U56" s="83"/>
      <c r="V56" s="88" t="str">
        <f t="shared" si="64"/>
        <v/>
      </c>
      <c r="W56" s="213"/>
      <c r="X56" s="214"/>
      <c r="Y56" s="87">
        <f t="shared" si="76"/>
        <v>1</v>
      </c>
      <c r="Z56" s="209"/>
      <c r="AA56" s="209"/>
      <c r="AB56" s="209"/>
      <c r="AC56" s="209"/>
      <c r="AD56" s="209">
        <v>1</v>
      </c>
      <c r="AE56" s="209"/>
      <c r="AF56" s="83">
        <f t="shared" si="65"/>
        <v>0</v>
      </c>
      <c r="AG56" s="88">
        <f t="shared" si="66"/>
        <v>0</v>
      </c>
      <c r="AH56" s="215"/>
      <c r="AI56" s="214"/>
      <c r="AJ56" s="87">
        <f t="shared" si="77"/>
        <v>0</v>
      </c>
      <c r="AK56" s="209"/>
      <c r="AL56" s="209"/>
      <c r="AM56" s="209"/>
      <c r="AN56" s="209"/>
      <c r="AO56" s="209"/>
      <c r="AP56" s="209"/>
      <c r="AQ56" s="83"/>
      <c r="AR56" s="216"/>
      <c r="AS56" s="217"/>
      <c r="AT56" s="214"/>
      <c r="AU56" s="87">
        <f t="shared" si="78"/>
        <v>0</v>
      </c>
      <c r="AV56" s="209"/>
      <c r="AW56" s="209"/>
      <c r="AX56" s="209"/>
      <c r="AY56" s="209"/>
      <c r="AZ56" s="209"/>
      <c r="BA56" s="209"/>
      <c r="BB56" s="83"/>
      <c r="BC56" s="216"/>
      <c r="BD56" s="218"/>
      <c r="BE56" s="214"/>
      <c r="BF56" s="219"/>
      <c r="BG56" s="209"/>
      <c r="BH56" s="220"/>
      <c r="BI56" s="221"/>
      <c r="BJ56" s="92"/>
      <c r="BM56" s="222"/>
      <c r="BN56" s="216"/>
      <c r="BO56" s="214"/>
      <c r="BP56" s="223"/>
      <c r="BQ56" s="216"/>
      <c r="BR56" s="214"/>
      <c r="BS56" s="223"/>
      <c r="BT56" s="216"/>
      <c r="BU56" s="214"/>
      <c r="BV56" s="224"/>
      <c r="BW56" s="216"/>
      <c r="BX56" s="225"/>
      <c r="BY56" s="226"/>
      <c r="BZ56" s="227"/>
    </row>
    <row r="57" spans="1:78" s="208" customFormat="1" ht="25.5" x14ac:dyDescent="0.25">
      <c r="A57" s="81"/>
      <c r="B57" s="82"/>
      <c r="C57" s="142" t="s">
        <v>254</v>
      </c>
      <c r="D57" s="143"/>
      <c r="E57" s="252">
        <v>22</v>
      </c>
      <c r="F57" s="247" t="s">
        <v>324</v>
      </c>
      <c r="G57" s="209" t="s">
        <v>325</v>
      </c>
      <c r="H57" s="210" t="s">
        <v>323</v>
      </c>
      <c r="I57" s="83" t="s">
        <v>204</v>
      </c>
      <c r="J57" s="83" t="s">
        <v>92</v>
      </c>
      <c r="K57" s="85" t="s">
        <v>268</v>
      </c>
      <c r="L57" s="211">
        <v>44378</v>
      </c>
      <c r="M57" s="212">
        <v>44408</v>
      </c>
      <c r="N57" s="87">
        <f t="shared" si="75"/>
        <v>0</v>
      </c>
      <c r="O57" s="209"/>
      <c r="P57" s="209"/>
      <c r="Q57" s="209"/>
      <c r="R57" s="209"/>
      <c r="S57" s="209"/>
      <c r="T57" s="209"/>
      <c r="U57" s="83"/>
      <c r="V57" s="88" t="str">
        <f t="shared" si="64"/>
        <v/>
      </c>
      <c r="W57" s="213"/>
      <c r="X57" s="214"/>
      <c r="Y57" s="87">
        <f t="shared" si="76"/>
        <v>0</v>
      </c>
      <c r="Z57" s="209"/>
      <c r="AA57" s="209"/>
      <c r="AB57" s="209"/>
      <c r="AC57" s="209"/>
      <c r="AD57" s="209"/>
      <c r="AE57" s="209"/>
      <c r="AF57" s="83">
        <f t="shared" si="65"/>
        <v>0</v>
      </c>
      <c r="AG57" s="88" t="str">
        <f t="shared" si="66"/>
        <v/>
      </c>
      <c r="AH57" s="215"/>
      <c r="AI57" s="214"/>
      <c r="AJ57" s="87">
        <f t="shared" si="77"/>
        <v>1</v>
      </c>
      <c r="AK57" s="209">
        <v>1</v>
      </c>
      <c r="AL57" s="209"/>
      <c r="AM57" s="209"/>
      <c r="AN57" s="209"/>
      <c r="AO57" s="209"/>
      <c r="AP57" s="209"/>
      <c r="AQ57" s="83"/>
      <c r="AR57" s="216"/>
      <c r="AS57" s="217"/>
      <c r="AT57" s="214"/>
      <c r="AU57" s="87">
        <f t="shared" si="78"/>
        <v>0</v>
      </c>
      <c r="AV57" s="209"/>
      <c r="AW57" s="209"/>
      <c r="AX57" s="209"/>
      <c r="AY57" s="209"/>
      <c r="AZ57" s="209"/>
      <c r="BA57" s="209"/>
      <c r="BB57" s="83"/>
      <c r="BC57" s="216"/>
      <c r="BD57" s="218"/>
      <c r="BE57" s="214"/>
      <c r="BF57" s="219"/>
      <c r="BG57" s="209"/>
      <c r="BH57" s="220"/>
      <c r="BI57" s="221"/>
      <c r="BJ57" s="92"/>
      <c r="BM57" s="222"/>
      <c r="BN57" s="216"/>
      <c r="BO57" s="214"/>
      <c r="BP57" s="223"/>
      <c r="BQ57" s="216"/>
      <c r="BR57" s="214"/>
      <c r="BS57" s="223"/>
      <c r="BT57" s="216"/>
      <c r="BU57" s="214"/>
      <c r="BV57" s="224"/>
      <c r="BW57" s="216"/>
      <c r="BX57" s="225"/>
      <c r="BY57" s="226"/>
      <c r="BZ57" s="227"/>
    </row>
    <row r="58" spans="1:78" s="208" customFormat="1" ht="38.25" x14ac:dyDescent="0.25">
      <c r="A58" s="81"/>
      <c r="B58" s="82"/>
      <c r="C58" s="142" t="s">
        <v>254</v>
      </c>
      <c r="D58" s="143" t="s">
        <v>183</v>
      </c>
      <c r="E58" s="252">
        <v>23</v>
      </c>
      <c r="F58" s="247" t="s">
        <v>326</v>
      </c>
      <c r="G58" s="209" t="s">
        <v>327</v>
      </c>
      <c r="H58" s="210" t="s">
        <v>328</v>
      </c>
      <c r="I58" s="83" t="s">
        <v>204</v>
      </c>
      <c r="J58" s="83" t="s">
        <v>92</v>
      </c>
      <c r="K58" s="85" t="s">
        <v>295</v>
      </c>
      <c r="L58" s="211">
        <v>44409</v>
      </c>
      <c r="M58" s="212">
        <v>44439</v>
      </c>
      <c r="N58" s="87">
        <f t="shared" si="75"/>
        <v>0</v>
      </c>
      <c r="O58" s="209"/>
      <c r="P58" s="209"/>
      <c r="Q58" s="209"/>
      <c r="R58" s="209"/>
      <c r="S58" s="209"/>
      <c r="T58" s="209"/>
      <c r="U58" s="83"/>
      <c r="V58" s="88" t="str">
        <f t="shared" si="64"/>
        <v/>
      </c>
      <c r="W58" s="213"/>
      <c r="X58" s="214"/>
      <c r="Y58" s="87">
        <f t="shared" si="76"/>
        <v>0</v>
      </c>
      <c r="Z58" s="209"/>
      <c r="AA58" s="209"/>
      <c r="AB58" s="209"/>
      <c r="AC58" s="209"/>
      <c r="AD58" s="209"/>
      <c r="AE58" s="209"/>
      <c r="AF58" s="83">
        <f t="shared" si="65"/>
        <v>0</v>
      </c>
      <c r="AG58" s="88" t="str">
        <f t="shared" si="66"/>
        <v/>
      </c>
      <c r="AH58" s="215"/>
      <c r="AI58" s="214"/>
      <c r="AJ58" s="87">
        <f t="shared" si="77"/>
        <v>1</v>
      </c>
      <c r="AK58" s="209"/>
      <c r="AL58" s="209"/>
      <c r="AM58" s="209">
        <v>1</v>
      </c>
      <c r="AN58" s="209"/>
      <c r="AO58" s="209"/>
      <c r="AP58" s="209"/>
      <c r="AQ58" s="83"/>
      <c r="AR58" s="216"/>
      <c r="AS58" s="217"/>
      <c r="AT58" s="214"/>
      <c r="AU58" s="87">
        <f t="shared" si="78"/>
        <v>0</v>
      </c>
      <c r="AV58" s="209"/>
      <c r="AW58" s="209"/>
      <c r="AX58" s="209"/>
      <c r="AY58" s="209"/>
      <c r="AZ58" s="209"/>
      <c r="BA58" s="209"/>
      <c r="BB58" s="83"/>
      <c r="BC58" s="216"/>
      <c r="BD58" s="218"/>
      <c r="BE58" s="214"/>
      <c r="BF58" s="219"/>
      <c r="BG58" s="209"/>
      <c r="BH58" s="220"/>
      <c r="BI58" s="221"/>
      <c r="BJ58" s="92"/>
      <c r="BM58" s="222"/>
      <c r="BN58" s="216"/>
      <c r="BO58" s="214"/>
      <c r="BP58" s="223"/>
      <c r="BQ58" s="216"/>
      <c r="BR58" s="214"/>
      <c r="BS58" s="223"/>
      <c r="BT58" s="216"/>
      <c r="BU58" s="214"/>
      <c r="BV58" s="224"/>
      <c r="BW58" s="216"/>
      <c r="BX58" s="225"/>
      <c r="BY58" s="226"/>
      <c r="BZ58" s="227"/>
    </row>
    <row r="59" spans="1:78" s="208" customFormat="1" ht="25.5" x14ac:dyDescent="0.25">
      <c r="A59" s="81"/>
      <c r="B59" s="82"/>
      <c r="C59" s="142" t="s">
        <v>254</v>
      </c>
      <c r="D59" s="143"/>
      <c r="E59" s="252">
        <v>24</v>
      </c>
      <c r="F59" s="247" t="s">
        <v>329</v>
      </c>
      <c r="G59" s="209" t="s">
        <v>330</v>
      </c>
      <c r="H59" s="210" t="s">
        <v>331</v>
      </c>
      <c r="I59" s="83" t="s">
        <v>204</v>
      </c>
      <c r="J59" s="83" t="s">
        <v>92</v>
      </c>
      <c r="K59" s="85" t="s">
        <v>268</v>
      </c>
      <c r="L59" s="211">
        <v>44228</v>
      </c>
      <c r="M59" s="212">
        <v>44347</v>
      </c>
      <c r="N59" s="87">
        <f t="shared" si="75"/>
        <v>1</v>
      </c>
      <c r="O59" s="209"/>
      <c r="P59" s="209"/>
      <c r="Q59" s="209"/>
      <c r="R59" s="209"/>
      <c r="S59" s="209">
        <v>1</v>
      </c>
      <c r="T59" s="209"/>
      <c r="U59" s="83"/>
      <c r="V59" s="88">
        <f t="shared" si="64"/>
        <v>0</v>
      </c>
      <c r="W59" s="213"/>
      <c r="X59" s="214"/>
      <c r="Y59" s="87">
        <f t="shared" si="76"/>
        <v>0</v>
      </c>
      <c r="Z59" s="209"/>
      <c r="AA59" s="209"/>
      <c r="AB59" s="209"/>
      <c r="AC59" s="209"/>
      <c r="AD59" s="209"/>
      <c r="AE59" s="209"/>
      <c r="AF59" s="83">
        <f t="shared" si="65"/>
        <v>0</v>
      </c>
      <c r="AG59" s="88" t="str">
        <f t="shared" si="66"/>
        <v/>
      </c>
      <c r="AH59" s="215"/>
      <c r="AI59" s="214"/>
      <c r="AJ59" s="87">
        <f t="shared" si="77"/>
        <v>0</v>
      </c>
      <c r="AK59" s="209"/>
      <c r="AL59" s="209"/>
      <c r="AM59" s="209"/>
      <c r="AN59" s="209"/>
      <c r="AO59" s="209"/>
      <c r="AP59" s="209"/>
      <c r="AQ59" s="83"/>
      <c r="AR59" s="216"/>
      <c r="AS59" s="217"/>
      <c r="AT59" s="214"/>
      <c r="AU59" s="87">
        <f t="shared" si="78"/>
        <v>0</v>
      </c>
      <c r="AV59" s="209"/>
      <c r="AW59" s="209"/>
      <c r="AX59" s="209"/>
      <c r="AY59" s="209"/>
      <c r="AZ59" s="209"/>
      <c r="BA59" s="209"/>
      <c r="BB59" s="83"/>
      <c r="BC59" s="216"/>
      <c r="BD59" s="218"/>
      <c r="BE59" s="214"/>
      <c r="BF59" s="219"/>
      <c r="BG59" s="209"/>
      <c r="BH59" s="220"/>
      <c r="BI59" s="221"/>
      <c r="BJ59" s="92"/>
      <c r="BM59" s="222"/>
      <c r="BN59" s="216"/>
      <c r="BO59" s="214"/>
      <c r="BP59" s="223"/>
      <c r="BQ59" s="216"/>
      <c r="BR59" s="214"/>
      <c r="BS59" s="223"/>
      <c r="BT59" s="216"/>
      <c r="BU59" s="214"/>
      <c r="BV59" s="224"/>
      <c r="BW59" s="216"/>
      <c r="BX59" s="225"/>
      <c r="BY59" s="226"/>
      <c r="BZ59" s="227"/>
    </row>
    <row r="60" spans="1:78" s="208" customFormat="1" ht="25.5" x14ac:dyDescent="0.25">
      <c r="A60" s="100"/>
      <c r="B60" s="82"/>
      <c r="C60" s="142" t="s">
        <v>254</v>
      </c>
      <c r="D60" s="143" t="s">
        <v>183</v>
      </c>
      <c r="E60" s="252">
        <v>25</v>
      </c>
      <c r="F60" s="248" t="s">
        <v>332</v>
      </c>
      <c r="G60" s="85" t="s">
        <v>333</v>
      </c>
      <c r="H60" s="101" t="s">
        <v>334</v>
      </c>
      <c r="I60" s="83" t="s">
        <v>204</v>
      </c>
      <c r="J60" s="83" t="s">
        <v>92</v>
      </c>
      <c r="K60" s="85" t="s">
        <v>295</v>
      </c>
      <c r="L60" s="102">
        <v>44228</v>
      </c>
      <c r="M60" s="150">
        <v>44530</v>
      </c>
      <c r="N60" s="87">
        <f t="shared" si="75"/>
        <v>1</v>
      </c>
      <c r="O60" s="85"/>
      <c r="P60" s="85"/>
      <c r="Q60" s="85">
        <v>1</v>
      </c>
      <c r="R60" s="85"/>
      <c r="S60" s="85"/>
      <c r="T60" s="85"/>
      <c r="U60" s="83">
        <f t="shared" si="63"/>
        <v>0</v>
      </c>
      <c r="V60" s="88">
        <f t="shared" si="64"/>
        <v>0</v>
      </c>
      <c r="W60" s="151"/>
      <c r="X60" s="105"/>
      <c r="Y60" s="87">
        <f t="shared" si="76"/>
        <v>0</v>
      </c>
      <c r="Z60" s="85"/>
      <c r="AA60" s="85"/>
      <c r="AB60" s="85"/>
      <c r="AC60" s="85"/>
      <c r="AD60" s="85"/>
      <c r="AE60" s="85"/>
      <c r="AF60" s="83">
        <f t="shared" si="65"/>
        <v>0</v>
      </c>
      <c r="AG60" s="88" t="str">
        <f t="shared" si="66"/>
        <v/>
      </c>
      <c r="AH60" s="151"/>
      <c r="AI60" s="105"/>
      <c r="AJ60" s="87">
        <f t="shared" si="77"/>
        <v>0</v>
      </c>
      <c r="AK60" s="85"/>
      <c r="AL60" s="85"/>
      <c r="AM60" s="85"/>
      <c r="AN60" s="85"/>
      <c r="AO60" s="85"/>
      <c r="AP60" s="85"/>
      <c r="AQ60" s="83">
        <f t="shared" si="67"/>
        <v>0</v>
      </c>
      <c r="AR60" s="104" t="str">
        <f t="shared" si="68"/>
        <v/>
      </c>
      <c r="AS60" s="151"/>
      <c r="AT60" s="105"/>
      <c r="AU60" s="87">
        <f t="shared" si="78"/>
        <v>1</v>
      </c>
      <c r="AV60" s="85"/>
      <c r="AW60" s="85"/>
      <c r="AX60" s="85">
        <v>1</v>
      </c>
      <c r="AY60" s="85"/>
      <c r="AZ60" s="85"/>
      <c r="BA60" s="85"/>
      <c r="BB60" s="83">
        <f t="shared" si="69"/>
        <v>0</v>
      </c>
      <c r="BC60" s="104">
        <f t="shared" si="70"/>
        <v>0</v>
      </c>
      <c r="BD60" s="106"/>
      <c r="BE60" s="105"/>
      <c r="BF60" s="103">
        <f t="shared" si="71"/>
        <v>2</v>
      </c>
      <c r="BG60" s="85">
        <f t="shared" si="72"/>
        <v>0</v>
      </c>
      <c r="BH60" s="107">
        <f t="shared" ref="BH60:BH61" si="79">IFERROR(BG60/BF60,"")</f>
        <v>0</v>
      </c>
      <c r="BI60" s="152"/>
      <c r="BJ60" s="108"/>
      <c r="BM60" s="109"/>
      <c r="BN60" s="104">
        <f t="shared" ref="BN60:BN62" si="80">IFERROR(BM60/N60,"")</f>
        <v>0</v>
      </c>
      <c r="BO60" s="110"/>
      <c r="BP60" s="111">
        <f t="shared" si="73"/>
        <v>0</v>
      </c>
      <c r="BQ60" s="104" t="str">
        <f t="shared" ref="BQ60:BQ62" si="81">IFERROR(BP60/Y60,"")</f>
        <v/>
      </c>
      <c r="BR60" s="110" t="str">
        <f t="shared" si="74"/>
        <v/>
      </c>
      <c r="BS60" s="111"/>
      <c r="BT60" s="104" t="str">
        <f t="shared" ref="BT60:BT62" si="82">IFERROR(BS60/AJ60,"")</f>
        <v/>
      </c>
      <c r="BU60" s="110"/>
      <c r="BV60" s="112" t="str">
        <f t="shared" ref="BV60:BV62" si="83">IFERROR(BU60/Y60,"")</f>
        <v/>
      </c>
      <c r="BW60" s="104" t="str">
        <f t="shared" ref="BW60:BW62" si="84">IFERROR(BV60/AU60,"")</f>
        <v/>
      </c>
      <c r="BX60" s="113"/>
      <c r="BY60" s="114">
        <f t="shared" ref="BY60:BY62" si="85">SUM(BM60,BP60,BS60,BV60)</f>
        <v>0</v>
      </c>
      <c r="BZ60" s="115">
        <f t="shared" ref="BZ60:BZ62" si="86">IFERROR(BY60/BF60,"")</f>
        <v>0</v>
      </c>
    </row>
    <row r="61" spans="1:78" s="208" customFormat="1" ht="25.5" x14ac:dyDescent="0.25">
      <c r="A61" s="100"/>
      <c r="B61" s="82"/>
      <c r="C61" s="142" t="s">
        <v>254</v>
      </c>
      <c r="D61" s="143"/>
      <c r="E61" s="252">
        <v>26</v>
      </c>
      <c r="F61" s="248" t="s">
        <v>335</v>
      </c>
      <c r="G61" s="85" t="s">
        <v>336</v>
      </c>
      <c r="H61" s="101" t="s">
        <v>337</v>
      </c>
      <c r="I61" s="83" t="s">
        <v>204</v>
      </c>
      <c r="J61" s="83" t="s">
        <v>92</v>
      </c>
      <c r="K61" s="85" t="s">
        <v>268</v>
      </c>
      <c r="L61" s="211">
        <v>44348</v>
      </c>
      <c r="M61" s="150">
        <v>44530</v>
      </c>
      <c r="N61" s="87">
        <f t="shared" si="75"/>
        <v>0</v>
      </c>
      <c r="O61" s="85"/>
      <c r="P61" s="85"/>
      <c r="Q61" s="85"/>
      <c r="R61" s="85"/>
      <c r="S61" s="85"/>
      <c r="T61" s="85"/>
      <c r="U61" s="83">
        <f t="shared" si="63"/>
        <v>0</v>
      </c>
      <c r="V61" s="104" t="str">
        <f t="shared" si="64"/>
        <v/>
      </c>
      <c r="W61" s="151"/>
      <c r="X61" s="105"/>
      <c r="Y61" s="87">
        <f t="shared" si="76"/>
        <v>1</v>
      </c>
      <c r="Z61" s="85"/>
      <c r="AA61" s="85"/>
      <c r="AB61" s="85"/>
      <c r="AC61" s="85"/>
      <c r="AD61" s="85">
        <v>1</v>
      </c>
      <c r="AE61" s="85"/>
      <c r="AF61" s="83">
        <f t="shared" si="65"/>
        <v>0</v>
      </c>
      <c r="AG61" s="88">
        <f t="shared" si="66"/>
        <v>0</v>
      </c>
      <c r="AH61" s="151"/>
      <c r="AI61" s="105"/>
      <c r="AJ61" s="87">
        <f t="shared" si="77"/>
        <v>0</v>
      </c>
      <c r="AK61" s="85"/>
      <c r="AL61" s="85"/>
      <c r="AM61" s="85"/>
      <c r="AN61" s="85"/>
      <c r="AO61" s="85"/>
      <c r="AP61" s="85"/>
      <c r="AQ61" s="83">
        <f t="shared" si="67"/>
        <v>0</v>
      </c>
      <c r="AR61" s="104" t="str">
        <f t="shared" si="68"/>
        <v/>
      </c>
      <c r="AS61" s="151"/>
      <c r="AT61" s="105"/>
      <c r="AU61" s="87">
        <f t="shared" si="78"/>
        <v>0</v>
      </c>
      <c r="AV61" s="85"/>
      <c r="AW61" s="85"/>
      <c r="AX61" s="85"/>
      <c r="AY61" s="85"/>
      <c r="AZ61" s="85"/>
      <c r="BA61" s="85"/>
      <c r="BB61" s="83">
        <f t="shared" si="69"/>
        <v>0</v>
      </c>
      <c r="BC61" s="104" t="str">
        <f t="shared" si="70"/>
        <v/>
      </c>
      <c r="BD61" s="106"/>
      <c r="BE61" s="105"/>
      <c r="BF61" s="103">
        <f t="shared" si="71"/>
        <v>1</v>
      </c>
      <c r="BG61" s="85">
        <f t="shared" si="72"/>
        <v>0</v>
      </c>
      <c r="BH61" s="107">
        <f t="shared" si="79"/>
        <v>0</v>
      </c>
      <c r="BI61" s="152"/>
      <c r="BJ61" s="108"/>
      <c r="BM61" s="109"/>
      <c r="BN61" s="104" t="str">
        <f t="shared" si="80"/>
        <v/>
      </c>
      <c r="BO61" s="105"/>
      <c r="BP61" s="116" t="str">
        <f t="shared" si="73"/>
        <v/>
      </c>
      <c r="BQ61" s="104" t="str">
        <f t="shared" si="81"/>
        <v/>
      </c>
      <c r="BR61" s="105" t="str">
        <f t="shared" si="74"/>
        <v/>
      </c>
      <c r="BS61" s="116"/>
      <c r="BT61" s="104" t="str">
        <f t="shared" si="82"/>
        <v/>
      </c>
      <c r="BU61" s="105"/>
      <c r="BV61" s="117">
        <f t="shared" si="83"/>
        <v>0</v>
      </c>
      <c r="BW61" s="104" t="str">
        <f t="shared" si="84"/>
        <v/>
      </c>
      <c r="BX61" s="118"/>
      <c r="BY61" s="114">
        <f t="shared" si="85"/>
        <v>0</v>
      </c>
      <c r="BZ61" s="115">
        <f t="shared" si="86"/>
        <v>0</v>
      </c>
    </row>
    <row r="62" spans="1:78" s="208" customFormat="1" ht="38.25" x14ac:dyDescent="0.25">
      <c r="A62" s="100"/>
      <c r="B62" s="82"/>
      <c r="C62" s="142" t="s">
        <v>254</v>
      </c>
      <c r="D62" s="143"/>
      <c r="E62" s="252">
        <v>27</v>
      </c>
      <c r="F62" s="248" t="s">
        <v>338</v>
      </c>
      <c r="G62" s="85" t="s">
        <v>339</v>
      </c>
      <c r="H62" s="101" t="s">
        <v>340</v>
      </c>
      <c r="I62" s="83" t="s">
        <v>204</v>
      </c>
      <c r="J62" s="83" t="s">
        <v>92</v>
      </c>
      <c r="K62" s="85" t="s">
        <v>268</v>
      </c>
      <c r="L62" s="211">
        <v>44348</v>
      </c>
      <c r="M62" s="212">
        <v>44439</v>
      </c>
      <c r="N62" s="87">
        <f t="shared" si="75"/>
        <v>0</v>
      </c>
      <c r="O62" s="85"/>
      <c r="P62" s="85"/>
      <c r="Q62" s="85"/>
      <c r="R62" s="85"/>
      <c r="S62" s="85"/>
      <c r="T62" s="85"/>
      <c r="U62" s="83">
        <f t="shared" si="63"/>
        <v>0</v>
      </c>
      <c r="V62" s="104" t="str">
        <f t="shared" si="64"/>
        <v/>
      </c>
      <c r="W62" s="151"/>
      <c r="X62" s="105"/>
      <c r="Y62" s="87">
        <f t="shared" si="76"/>
        <v>1</v>
      </c>
      <c r="Z62" s="85"/>
      <c r="AA62" s="85"/>
      <c r="AB62" s="85"/>
      <c r="AC62" s="85"/>
      <c r="AD62" s="85">
        <v>1</v>
      </c>
      <c r="AE62" s="85"/>
      <c r="AF62" s="83">
        <f t="shared" si="65"/>
        <v>0</v>
      </c>
      <c r="AG62" s="88">
        <f t="shared" si="66"/>
        <v>0</v>
      </c>
      <c r="AH62" s="151"/>
      <c r="AI62" s="105"/>
      <c r="AJ62" s="87">
        <f t="shared" si="77"/>
        <v>1</v>
      </c>
      <c r="AK62" s="85"/>
      <c r="AL62" s="85"/>
      <c r="AM62" s="85">
        <v>1</v>
      </c>
      <c r="AN62" s="85"/>
      <c r="AO62" s="85"/>
      <c r="AP62" s="85"/>
      <c r="AQ62" s="83">
        <f t="shared" si="67"/>
        <v>0</v>
      </c>
      <c r="AR62" s="104">
        <f>IFERROR(AQ62/AJ62,"")</f>
        <v>0</v>
      </c>
      <c r="AS62" s="151"/>
      <c r="AT62" s="105"/>
      <c r="AU62" s="87">
        <f t="shared" si="78"/>
        <v>1</v>
      </c>
      <c r="AV62" s="85"/>
      <c r="AW62" s="85"/>
      <c r="AX62" s="85">
        <v>1</v>
      </c>
      <c r="AY62" s="85"/>
      <c r="AZ62" s="85"/>
      <c r="BA62" s="85"/>
      <c r="BB62" s="83">
        <f t="shared" si="69"/>
        <v>0</v>
      </c>
      <c r="BC62" s="104">
        <f t="shared" si="70"/>
        <v>0</v>
      </c>
      <c r="BD62" s="106"/>
      <c r="BE62" s="105"/>
      <c r="BF62" s="103">
        <f t="shared" si="71"/>
        <v>3</v>
      </c>
      <c r="BG62" s="85">
        <f t="shared" si="72"/>
        <v>0</v>
      </c>
      <c r="BH62" s="107">
        <f>IFERROR(BG62/BF62,"")</f>
        <v>0</v>
      </c>
      <c r="BI62" s="152"/>
      <c r="BJ62" s="108"/>
      <c r="BM62" s="109"/>
      <c r="BN62" s="104" t="str">
        <f t="shared" si="80"/>
        <v/>
      </c>
      <c r="BO62" s="105"/>
      <c r="BP62" s="116" t="str">
        <f t="shared" si="73"/>
        <v/>
      </c>
      <c r="BQ62" s="104" t="str">
        <f t="shared" si="81"/>
        <v/>
      </c>
      <c r="BR62" s="105" t="str">
        <f t="shared" si="74"/>
        <v/>
      </c>
      <c r="BS62" s="116"/>
      <c r="BT62" s="104">
        <f t="shared" si="82"/>
        <v>0</v>
      </c>
      <c r="BU62" s="105"/>
      <c r="BV62" s="117">
        <f t="shared" si="83"/>
        <v>0</v>
      </c>
      <c r="BW62" s="104">
        <f t="shared" si="84"/>
        <v>0</v>
      </c>
      <c r="BX62" s="118"/>
      <c r="BY62" s="114">
        <f t="shared" si="85"/>
        <v>0</v>
      </c>
      <c r="BZ62" s="115">
        <f t="shared" si="86"/>
        <v>0</v>
      </c>
    </row>
    <row r="63" spans="1:78" s="208" customFormat="1" ht="38.25" x14ac:dyDescent="0.25">
      <c r="A63" s="100"/>
      <c r="B63" s="82"/>
      <c r="C63" s="142" t="s">
        <v>254</v>
      </c>
      <c r="D63" s="143"/>
      <c r="E63" s="252">
        <v>28</v>
      </c>
      <c r="F63" s="249" t="s">
        <v>341</v>
      </c>
      <c r="G63" s="229" t="s">
        <v>342</v>
      </c>
      <c r="H63" s="84" t="s">
        <v>267</v>
      </c>
      <c r="I63" s="83" t="s">
        <v>204</v>
      </c>
      <c r="J63" s="83" t="s">
        <v>92</v>
      </c>
      <c r="K63" s="85" t="s">
        <v>268</v>
      </c>
      <c r="L63" s="211">
        <v>44348</v>
      </c>
      <c r="M63" s="212">
        <v>44377</v>
      </c>
      <c r="N63" s="87">
        <f t="shared" si="75"/>
        <v>0</v>
      </c>
      <c r="O63" s="229"/>
      <c r="P63" s="229"/>
      <c r="Q63" s="229"/>
      <c r="R63" s="229"/>
      <c r="S63" s="229"/>
      <c r="T63" s="229"/>
      <c r="U63" s="230"/>
      <c r="V63" s="88" t="str">
        <f t="shared" si="64"/>
        <v/>
      </c>
      <c r="W63" s="231"/>
      <c r="X63" s="232"/>
      <c r="Y63" s="87">
        <f t="shared" si="76"/>
        <v>1</v>
      </c>
      <c r="Z63" s="229"/>
      <c r="AA63" s="229"/>
      <c r="AB63" s="229"/>
      <c r="AC63" s="229"/>
      <c r="AD63" s="229">
        <v>1</v>
      </c>
      <c r="AE63" s="229"/>
      <c r="AF63" s="83">
        <f t="shared" si="65"/>
        <v>0</v>
      </c>
      <c r="AG63" s="88">
        <f t="shared" si="66"/>
        <v>0</v>
      </c>
      <c r="AH63" s="231"/>
      <c r="AI63" s="232"/>
      <c r="AJ63" s="87">
        <f t="shared" si="77"/>
        <v>0</v>
      </c>
      <c r="AK63" s="229"/>
      <c r="AL63" s="229"/>
      <c r="AM63" s="229"/>
      <c r="AN63" s="229"/>
      <c r="AO63" s="229"/>
      <c r="AP63" s="229"/>
      <c r="AQ63" s="230"/>
      <c r="AR63" s="233"/>
      <c r="AS63" s="231"/>
      <c r="AT63" s="232"/>
      <c r="AU63" s="87">
        <f t="shared" si="78"/>
        <v>0</v>
      </c>
      <c r="AV63" s="229"/>
      <c r="AW63" s="229"/>
      <c r="AX63" s="229"/>
      <c r="AY63" s="229"/>
      <c r="AZ63" s="229"/>
      <c r="BA63" s="229"/>
      <c r="BB63" s="230"/>
      <c r="BC63" s="233"/>
      <c r="BD63" s="234"/>
      <c r="BE63" s="232"/>
      <c r="BF63" s="235"/>
      <c r="BG63" s="229"/>
      <c r="BH63" s="236"/>
      <c r="BI63" s="237"/>
      <c r="BJ63" s="108"/>
      <c r="BM63" s="238"/>
      <c r="BN63" s="233"/>
      <c r="BO63" s="232"/>
      <c r="BP63" s="239"/>
      <c r="BQ63" s="233"/>
      <c r="BR63" s="232"/>
      <c r="BS63" s="239"/>
      <c r="BT63" s="233"/>
      <c r="BU63" s="232"/>
      <c r="BV63" s="240"/>
      <c r="BW63" s="233"/>
      <c r="BX63" s="241"/>
      <c r="BY63" s="242"/>
      <c r="BZ63" s="243"/>
    </row>
    <row r="64" spans="1:78" s="208" customFormat="1" ht="38.25" x14ac:dyDescent="0.25">
      <c r="A64" s="100"/>
      <c r="B64" s="82"/>
      <c r="C64" s="142" t="s">
        <v>254</v>
      </c>
      <c r="D64" s="143"/>
      <c r="E64" s="252">
        <v>29</v>
      </c>
      <c r="F64" s="249" t="s">
        <v>343</v>
      </c>
      <c r="G64" s="229" t="s">
        <v>344</v>
      </c>
      <c r="H64" s="84" t="s">
        <v>267</v>
      </c>
      <c r="I64" s="83" t="s">
        <v>204</v>
      </c>
      <c r="J64" s="83" t="s">
        <v>92</v>
      </c>
      <c r="K64" s="85" t="s">
        <v>268</v>
      </c>
      <c r="L64" s="211">
        <v>44197</v>
      </c>
      <c r="M64" s="145">
        <v>44500</v>
      </c>
      <c r="N64" s="87">
        <f t="shared" si="75"/>
        <v>1</v>
      </c>
      <c r="O64" s="229">
        <v>1</v>
      </c>
      <c r="P64" s="229"/>
      <c r="Q64" s="229"/>
      <c r="R64" s="229"/>
      <c r="S64" s="229"/>
      <c r="T64" s="229"/>
      <c r="U64" s="230"/>
      <c r="V64" s="88">
        <f t="shared" si="64"/>
        <v>0</v>
      </c>
      <c r="W64" s="231"/>
      <c r="X64" s="232"/>
      <c r="Y64" s="87">
        <f t="shared" si="76"/>
        <v>1</v>
      </c>
      <c r="Z64" s="229">
        <v>1</v>
      </c>
      <c r="AA64" s="229"/>
      <c r="AB64" s="229"/>
      <c r="AC64" s="229"/>
      <c r="AD64" s="229"/>
      <c r="AE64" s="229"/>
      <c r="AF64" s="83">
        <f t="shared" si="65"/>
        <v>0</v>
      </c>
      <c r="AG64" s="88">
        <f t="shared" si="66"/>
        <v>0</v>
      </c>
      <c r="AH64" s="231"/>
      <c r="AI64" s="232"/>
      <c r="AJ64" s="87">
        <f t="shared" si="77"/>
        <v>0</v>
      </c>
      <c r="AK64" s="229"/>
      <c r="AL64" s="229"/>
      <c r="AM64" s="229"/>
      <c r="AN64" s="229"/>
      <c r="AO64" s="229"/>
      <c r="AP64" s="229"/>
      <c r="AQ64" s="230"/>
      <c r="AR64" s="233"/>
      <c r="AS64" s="231"/>
      <c r="AT64" s="232"/>
      <c r="AU64" s="87">
        <f t="shared" si="78"/>
        <v>1</v>
      </c>
      <c r="AV64" s="229">
        <v>1</v>
      </c>
      <c r="AW64" s="229"/>
      <c r="AX64" s="229"/>
      <c r="AY64" s="229"/>
      <c r="AZ64" s="229"/>
      <c r="BA64" s="229"/>
      <c r="BB64" s="230"/>
      <c r="BC64" s="233"/>
      <c r="BD64" s="234"/>
      <c r="BE64" s="232"/>
      <c r="BF64" s="235"/>
      <c r="BG64" s="229"/>
      <c r="BH64" s="236"/>
      <c r="BI64" s="237"/>
      <c r="BJ64" s="108"/>
      <c r="BM64" s="238"/>
      <c r="BN64" s="233"/>
      <c r="BO64" s="232"/>
      <c r="BP64" s="239"/>
      <c r="BQ64" s="233"/>
      <c r="BR64" s="232"/>
      <c r="BS64" s="239"/>
      <c r="BT64" s="233"/>
      <c r="BU64" s="232"/>
      <c r="BV64" s="240"/>
      <c r="BW64" s="233"/>
      <c r="BX64" s="241"/>
      <c r="BY64" s="242"/>
      <c r="BZ64" s="243"/>
    </row>
    <row r="65" spans="1:78" s="208" customFormat="1" ht="75.75" customHeight="1" x14ac:dyDescent="0.25">
      <c r="A65" s="100"/>
      <c r="B65" s="82"/>
      <c r="C65" s="142" t="s">
        <v>254</v>
      </c>
      <c r="D65" s="143"/>
      <c r="E65" s="252">
        <v>30</v>
      </c>
      <c r="F65" s="249" t="s">
        <v>345</v>
      </c>
      <c r="G65" s="229" t="s">
        <v>346</v>
      </c>
      <c r="H65" s="84" t="s">
        <v>267</v>
      </c>
      <c r="I65" s="83" t="s">
        <v>204</v>
      </c>
      <c r="J65" s="83" t="s">
        <v>92</v>
      </c>
      <c r="K65" s="85" t="s">
        <v>268</v>
      </c>
      <c r="L65" s="211">
        <v>44197</v>
      </c>
      <c r="M65" s="245">
        <v>44255</v>
      </c>
      <c r="N65" s="87">
        <f t="shared" si="75"/>
        <v>1</v>
      </c>
      <c r="O65" s="229"/>
      <c r="P65" s="229"/>
      <c r="Q65" s="229">
        <v>1</v>
      </c>
      <c r="R65" s="229"/>
      <c r="S65" s="229"/>
      <c r="T65" s="229"/>
      <c r="U65" s="230"/>
      <c r="V65" s="88">
        <f t="shared" si="64"/>
        <v>0</v>
      </c>
      <c r="W65" s="231"/>
      <c r="X65" s="232"/>
      <c r="Y65" s="87">
        <f t="shared" si="76"/>
        <v>0</v>
      </c>
      <c r="Z65" s="229"/>
      <c r="AA65" s="229"/>
      <c r="AB65" s="229"/>
      <c r="AC65" s="229"/>
      <c r="AD65" s="229"/>
      <c r="AE65" s="229"/>
      <c r="AF65" s="83">
        <f t="shared" si="65"/>
        <v>0</v>
      </c>
      <c r="AG65" s="88" t="str">
        <f t="shared" si="66"/>
        <v/>
      </c>
      <c r="AH65" s="231"/>
      <c r="AI65" s="232"/>
      <c r="AJ65" s="87">
        <f t="shared" si="77"/>
        <v>0</v>
      </c>
      <c r="AK65" s="229"/>
      <c r="AL65" s="229"/>
      <c r="AM65" s="229"/>
      <c r="AN65" s="229"/>
      <c r="AO65" s="229"/>
      <c r="AP65" s="229"/>
      <c r="AQ65" s="230"/>
      <c r="AR65" s="233"/>
      <c r="AS65" s="231"/>
      <c r="AT65" s="232"/>
      <c r="AU65" s="87">
        <f t="shared" si="78"/>
        <v>0</v>
      </c>
      <c r="AV65" s="229"/>
      <c r="AW65" s="229"/>
      <c r="AX65" s="229"/>
      <c r="AY65" s="229"/>
      <c r="AZ65" s="229"/>
      <c r="BA65" s="229"/>
      <c r="BB65" s="230"/>
      <c r="BC65" s="233"/>
      <c r="BD65" s="234"/>
      <c r="BE65" s="232"/>
      <c r="BF65" s="235"/>
      <c r="BG65" s="229"/>
      <c r="BH65" s="236"/>
      <c r="BI65" s="237"/>
      <c r="BJ65" s="108"/>
      <c r="BM65" s="238"/>
      <c r="BN65" s="233"/>
      <c r="BO65" s="232"/>
      <c r="BP65" s="239"/>
      <c r="BQ65" s="233"/>
      <c r="BR65" s="232"/>
      <c r="BS65" s="239"/>
      <c r="BT65" s="233"/>
      <c r="BU65" s="232"/>
      <c r="BV65" s="240"/>
      <c r="BW65" s="233"/>
      <c r="BX65" s="241"/>
      <c r="BY65" s="242"/>
      <c r="BZ65" s="243"/>
    </row>
    <row r="66" spans="1:78" s="208" customFormat="1" ht="38.25" x14ac:dyDescent="0.25">
      <c r="A66" s="100"/>
      <c r="B66" s="82"/>
      <c r="C66" s="142" t="s">
        <v>254</v>
      </c>
      <c r="D66" s="143"/>
      <c r="E66" s="252">
        <v>31</v>
      </c>
      <c r="F66" s="249" t="s">
        <v>347</v>
      </c>
      <c r="G66" s="229" t="s">
        <v>348</v>
      </c>
      <c r="H66" s="84" t="s">
        <v>349</v>
      </c>
      <c r="I66" s="83" t="s">
        <v>204</v>
      </c>
      <c r="J66" s="83" t="s">
        <v>92</v>
      </c>
      <c r="K66" s="85" t="s">
        <v>268</v>
      </c>
      <c r="L66" s="244">
        <v>44256</v>
      </c>
      <c r="M66" s="212">
        <v>44408</v>
      </c>
      <c r="N66" s="87">
        <f t="shared" si="75"/>
        <v>1</v>
      </c>
      <c r="O66" s="229"/>
      <c r="P66" s="229"/>
      <c r="Q66" s="229"/>
      <c r="R66" s="229"/>
      <c r="S66" s="229">
        <v>1</v>
      </c>
      <c r="T66" s="229"/>
      <c r="U66" s="230"/>
      <c r="V66" s="88">
        <f t="shared" si="64"/>
        <v>0</v>
      </c>
      <c r="W66" s="231"/>
      <c r="X66" s="232"/>
      <c r="Y66" s="87">
        <f t="shared" si="76"/>
        <v>0</v>
      </c>
      <c r="Z66" s="229"/>
      <c r="AA66" s="229"/>
      <c r="AB66" s="229"/>
      <c r="AC66" s="229"/>
      <c r="AD66" s="229"/>
      <c r="AE66" s="229"/>
      <c r="AF66" s="83">
        <f t="shared" si="65"/>
        <v>0</v>
      </c>
      <c r="AG66" s="88" t="str">
        <f t="shared" si="66"/>
        <v/>
      </c>
      <c r="AH66" s="231"/>
      <c r="AI66" s="232"/>
      <c r="AJ66" s="87">
        <f t="shared" si="77"/>
        <v>1</v>
      </c>
      <c r="AK66" s="229">
        <v>1</v>
      </c>
      <c r="AL66" s="229"/>
      <c r="AM66" s="229"/>
      <c r="AN66" s="229"/>
      <c r="AO66" s="229"/>
      <c r="AP66" s="229"/>
      <c r="AQ66" s="230"/>
      <c r="AR66" s="233"/>
      <c r="AS66" s="231"/>
      <c r="AT66" s="232"/>
      <c r="AU66" s="87">
        <f t="shared" si="78"/>
        <v>0</v>
      </c>
      <c r="AV66" s="229"/>
      <c r="AW66" s="229"/>
      <c r="AX66" s="229"/>
      <c r="AY66" s="229"/>
      <c r="AZ66" s="229"/>
      <c r="BA66" s="229"/>
      <c r="BB66" s="230"/>
      <c r="BC66" s="233"/>
      <c r="BD66" s="234"/>
      <c r="BE66" s="232"/>
      <c r="BF66" s="235"/>
      <c r="BG66" s="229"/>
      <c r="BH66" s="236"/>
      <c r="BI66" s="237"/>
      <c r="BJ66" s="108"/>
      <c r="BM66" s="238"/>
      <c r="BN66" s="233"/>
      <c r="BO66" s="232"/>
      <c r="BP66" s="239"/>
      <c r="BQ66" s="233"/>
      <c r="BR66" s="232"/>
      <c r="BS66" s="239"/>
      <c r="BT66" s="233"/>
      <c r="BU66" s="232"/>
      <c r="BV66" s="240"/>
      <c r="BW66" s="233"/>
      <c r="BX66" s="241"/>
      <c r="BY66" s="242"/>
      <c r="BZ66" s="243"/>
    </row>
    <row r="67" spans="1:78" s="208" customFormat="1" ht="25.5" x14ac:dyDescent="0.25">
      <c r="A67" s="100"/>
      <c r="B67" s="82"/>
      <c r="C67" s="142" t="s">
        <v>254</v>
      </c>
      <c r="D67" s="143" t="s">
        <v>183</v>
      </c>
      <c r="E67" s="252">
        <v>32</v>
      </c>
      <c r="F67" s="249" t="s">
        <v>350</v>
      </c>
      <c r="G67" s="229" t="s">
        <v>351</v>
      </c>
      <c r="H67" s="84" t="s">
        <v>352</v>
      </c>
      <c r="I67" s="83" t="s">
        <v>203</v>
      </c>
      <c r="J67" s="83" t="s">
        <v>92</v>
      </c>
      <c r="K67" s="85" t="s">
        <v>295</v>
      </c>
      <c r="L67" s="244">
        <v>44228</v>
      </c>
      <c r="M67" s="212">
        <v>44408</v>
      </c>
      <c r="N67" s="87">
        <f t="shared" si="75"/>
        <v>1</v>
      </c>
      <c r="O67" s="229"/>
      <c r="P67" s="229"/>
      <c r="Q67" s="229">
        <v>1</v>
      </c>
      <c r="R67" s="229"/>
      <c r="S67" s="229"/>
      <c r="T67" s="229"/>
      <c r="U67" s="230"/>
      <c r="V67" s="88">
        <f t="shared" si="64"/>
        <v>0</v>
      </c>
      <c r="W67" s="231"/>
      <c r="X67" s="232"/>
      <c r="Y67" s="87">
        <f t="shared" si="76"/>
        <v>0</v>
      </c>
      <c r="Z67" s="229"/>
      <c r="AA67" s="229"/>
      <c r="AB67" s="229"/>
      <c r="AC67" s="229"/>
      <c r="AD67" s="229"/>
      <c r="AE67" s="229"/>
      <c r="AF67" s="83">
        <f t="shared" si="65"/>
        <v>0</v>
      </c>
      <c r="AG67" s="88" t="str">
        <f t="shared" si="66"/>
        <v/>
      </c>
      <c r="AH67" s="231"/>
      <c r="AI67" s="232"/>
      <c r="AJ67" s="87">
        <f t="shared" si="77"/>
        <v>1</v>
      </c>
      <c r="AK67" s="229">
        <v>1</v>
      </c>
      <c r="AL67" s="229"/>
      <c r="AM67" s="229"/>
      <c r="AN67" s="229"/>
      <c r="AO67" s="229"/>
      <c r="AP67" s="229"/>
      <c r="AQ67" s="230"/>
      <c r="AR67" s="233"/>
      <c r="AS67" s="231"/>
      <c r="AT67" s="232"/>
      <c r="AU67" s="87">
        <f t="shared" si="78"/>
        <v>0</v>
      </c>
      <c r="AV67" s="229"/>
      <c r="AW67" s="229"/>
      <c r="AX67" s="229"/>
      <c r="AY67" s="229"/>
      <c r="AZ67" s="229"/>
      <c r="BA67" s="229"/>
      <c r="BB67" s="230"/>
      <c r="BC67" s="233"/>
      <c r="BD67" s="234"/>
      <c r="BE67" s="232"/>
      <c r="BF67" s="235"/>
      <c r="BG67" s="229"/>
      <c r="BH67" s="236"/>
      <c r="BI67" s="237"/>
      <c r="BJ67" s="108"/>
      <c r="BM67" s="238"/>
      <c r="BN67" s="233"/>
      <c r="BO67" s="232"/>
      <c r="BP67" s="239"/>
      <c r="BQ67" s="233"/>
      <c r="BR67" s="232"/>
      <c r="BS67" s="239"/>
      <c r="BT67" s="233"/>
      <c r="BU67" s="232"/>
      <c r="BV67" s="240"/>
      <c r="BW67" s="233"/>
      <c r="BX67" s="241"/>
      <c r="BY67" s="242"/>
      <c r="BZ67" s="243"/>
    </row>
    <row r="68" spans="1:78" s="208" customFormat="1" ht="38.25" x14ac:dyDescent="0.25">
      <c r="A68" s="100"/>
      <c r="B68" s="82"/>
      <c r="C68" s="142" t="s">
        <v>254</v>
      </c>
      <c r="D68" s="143" t="s">
        <v>183</v>
      </c>
      <c r="E68" s="252">
        <v>33</v>
      </c>
      <c r="F68" s="249" t="s">
        <v>353</v>
      </c>
      <c r="G68" s="229" t="s">
        <v>354</v>
      </c>
      <c r="H68" s="84" t="s">
        <v>267</v>
      </c>
      <c r="I68" s="83" t="s">
        <v>203</v>
      </c>
      <c r="J68" s="83" t="s">
        <v>92</v>
      </c>
      <c r="K68" s="85" t="s">
        <v>295</v>
      </c>
      <c r="L68" s="244">
        <v>44287</v>
      </c>
      <c r="M68" s="145">
        <v>44500</v>
      </c>
      <c r="N68" s="87">
        <f t="shared" si="75"/>
        <v>0</v>
      </c>
      <c r="O68" s="229"/>
      <c r="P68" s="229"/>
      <c r="Q68" s="229"/>
      <c r="R68" s="229"/>
      <c r="S68" s="229"/>
      <c r="T68" s="229"/>
      <c r="U68" s="230"/>
      <c r="V68" s="88" t="str">
        <f t="shared" si="64"/>
        <v/>
      </c>
      <c r="W68" s="231"/>
      <c r="X68" s="232"/>
      <c r="Y68" s="87">
        <f t="shared" si="76"/>
        <v>1</v>
      </c>
      <c r="Z68" s="229">
        <v>1</v>
      </c>
      <c r="AA68" s="229"/>
      <c r="AB68" s="229"/>
      <c r="AC68" s="229"/>
      <c r="AD68" s="229"/>
      <c r="AE68" s="229"/>
      <c r="AF68" s="83">
        <f t="shared" si="65"/>
        <v>0</v>
      </c>
      <c r="AG68" s="88">
        <f t="shared" si="66"/>
        <v>0</v>
      </c>
      <c r="AH68" s="231"/>
      <c r="AI68" s="232"/>
      <c r="AJ68" s="87">
        <f t="shared" si="77"/>
        <v>0</v>
      </c>
      <c r="AK68" s="229"/>
      <c r="AL68" s="229"/>
      <c r="AM68" s="229"/>
      <c r="AN68" s="229"/>
      <c r="AO68" s="229"/>
      <c r="AP68" s="229"/>
      <c r="AQ68" s="230"/>
      <c r="AR68" s="233"/>
      <c r="AS68" s="231"/>
      <c r="AT68" s="232"/>
      <c r="AU68" s="87">
        <f t="shared" si="78"/>
        <v>1</v>
      </c>
      <c r="AV68" s="229">
        <v>1</v>
      </c>
      <c r="AW68" s="229"/>
      <c r="AX68" s="229"/>
      <c r="AY68" s="229"/>
      <c r="AZ68" s="229"/>
      <c r="BA68" s="229"/>
      <c r="BB68" s="230"/>
      <c r="BC68" s="233"/>
      <c r="BD68" s="234"/>
      <c r="BE68" s="232"/>
      <c r="BF68" s="235"/>
      <c r="BG68" s="229"/>
      <c r="BH68" s="236"/>
      <c r="BI68" s="237"/>
      <c r="BJ68" s="108"/>
      <c r="BM68" s="238"/>
      <c r="BN68" s="233"/>
      <c r="BO68" s="232"/>
      <c r="BP68" s="239"/>
      <c r="BQ68" s="233"/>
      <c r="BR68" s="232"/>
      <c r="BS68" s="239"/>
      <c r="BT68" s="233"/>
      <c r="BU68" s="232"/>
      <c r="BV68" s="240"/>
      <c r="BW68" s="233"/>
      <c r="BX68" s="241"/>
      <c r="BY68" s="242"/>
      <c r="BZ68" s="243"/>
    </row>
    <row r="69" spans="1:78" s="208" customFormat="1" ht="38.25" x14ac:dyDescent="0.25">
      <c r="A69" s="100"/>
      <c r="B69" s="82"/>
      <c r="C69" s="142" t="s">
        <v>254</v>
      </c>
      <c r="D69" s="143" t="s">
        <v>183</v>
      </c>
      <c r="E69" s="252">
        <v>34</v>
      </c>
      <c r="F69" s="249" t="s">
        <v>355</v>
      </c>
      <c r="G69" s="229" t="s">
        <v>356</v>
      </c>
      <c r="H69" s="84" t="s">
        <v>349</v>
      </c>
      <c r="I69" s="83" t="s">
        <v>203</v>
      </c>
      <c r="J69" s="83" t="s">
        <v>92</v>
      </c>
      <c r="K69" s="85" t="s">
        <v>295</v>
      </c>
      <c r="L69" s="244">
        <v>44256</v>
      </c>
      <c r="M69" s="212">
        <v>44439</v>
      </c>
      <c r="N69" s="87">
        <f t="shared" si="75"/>
        <v>1</v>
      </c>
      <c r="O69" s="229"/>
      <c r="P69" s="229"/>
      <c r="Q69" s="229"/>
      <c r="R69" s="229"/>
      <c r="S69" s="229">
        <v>1</v>
      </c>
      <c r="T69" s="229"/>
      <c r="U69" s="230"/>
      <c r="V69" s="88">
        <f t="shared" si="64"/>
        <v>0</v>
      </c>
      <c r="W69" s="231"/>
      <c r="X69" s="232"/>
      <c r="Y69" s="87">
        <f t="shared" si="76"/>
        <v>0</v>
      </c>
      <c r="Z69" s="229"/>
      <c r="AA69" s="229"/>
      <c r="AB69" s="229"/>
      <c r="AC69" s="229"/>
      <c r="AD69" s="229"/>
      <c r="AE69" s="229"/>
      <c r="AF69" s="83">
        <f t="shared" si="65"/>
        <v>0</v>
      </c>
      <c r="AG69" s="88" t="str">
        <f t="shared" si="66"/>
        <v/>
      </c>
      <c r="AH69" s="231"/>
      <c r="AI69" s="232"/>
      <c r="AJ69" s="87">
        <f t="shared" si="77"/>
        <v>1</v>
      </c>
      <c r="AK69" s="229"/>
      <c r="AL69" s="229"/>
      <c r="AM69" s="229">
        <v>1</v>
      </c>
      <c r="AN69" s="229"/>
      <c r="AO69" s="229"/>
      <c r="AP69" s="229"/>
      <c r="AQ69" s="230"/>
      <c r="AR69" s="233"/>
      <c r="AS69" s="231"/>
      <c r="AT69" s="232"/>
      <c r="AU69" s="87">
        <f t="shared" si="78"/>
        <v>0</v>
      </c>
      <c r="AV69" s="229"/>
      <c r="AW69" s="229"/>
      <c r="AX69" s="229"/>
      <c r="AY69" s="229"/>
      <c r="AZ69" s="229"/>
      <c r="BA69" s="229"/>
      <c r="BB69" s="230"/>
      <c r="BC69" s="233"/>
      <c r="BD69" s="234"/>
      <c r="BE69" s="232"/>
      <c r="BF69" s="235"/>
      <c r="BG69" s="229"/>
      <c r="BH69" s="236"/>
      <c r="BI69" s="237"/>
      <c r="BJ69" s="108"/>
      <c r="BM69" s="238"/>
      <c r="BN69" s="233"/>
      <c r="BO69" s="232"/>
      <c r="BP69" s="239"/>
      <c r="BQ69" s="233"/>
      <c r="BR69" s="232"/>
      <c r="BS69" s="239"/>
      <c r="BT69" s="233"/>
      <c r="BU69" s="232"/>
      <c r="BV69" s="240"/>
      <c r="BW69" s="233"/>
      <c r="BX69" s="241"/>
      <c r="BY69" s="242"/>
      <c r="BZ69" s="243"/>
    </row>
    <row r="70" spans="1:78" s="208" customFormat="1" ht="38.25" x14ac:dyDescent="0.25">
      <c r="A70" s="100"/>
      <c r="B70" s="82"/>
      <c r="C70" s="142" t="s">
        <v>254</v>
      </c>
      <c r="D70" s="143" t="s">
        <v>183</v>
      </c>
      <c r="E70" s="252">
        <v>35</v>
      </c>
      <c r="F70" s="249" t="s">
        <v>357</v>
      </c>
      <c r="G70" s="229" t="s">
        <v>358</v>
      </c>
      <c r="H70" s="84" t="s">
        <v>359</v>
      </c>
      <c r="I70" s="83" t="s">
        <v>203</v>
      </c>
      <c r="J70" s="83" t="s">
        <v>92</v>
      </c>
      <c r="K70" s="85" t="s">
        <v>295</v>
      </c>
      <c r="L70" s="244">
        <v>44228</v>
      </c>
      <c r="M70" s="212">
        <v>44408</v>
      </c>
      <c r="N70" s="87">
        <f t="shared" si="75"/>
        <v>1</v>
      </c>
      <c r="O70" s="229"/>
      <c r="P70" s="229"/>
      <c r="Q70" s="229">
        <v>1</v>
      </c>
      <c r="R70" s="229"/>
      <c r="S70" s="229"/>
      <c r="T70" s="229"/>
      <c r="U70" s="230"/>
      <c r="V70" s="88">
        <f t="shared" si="64"/>
        <v>0</v>
      </c>
      <c r="W70" s="231"/>
      <c r="X70" s="232"/>
      <c r="Y70" s="87">
        <f t="shared" si="76"/>
        <v>0</v>
      </c>
      <c r="Z70" s="229"/>
      <c r="AA70" s="229"/>
      <c r="AB70" s="229"/>
      <c r="AC70" s="229"/>
      <c r="AD70" s="229"/>
      <c r="AE70" s="229"/>
      <c r="AF70" s="83">
        <f t="shared" si="65"/>
        <v>0</v>
      </c>
      <c r="AG70" s="88" t="str">
        <f t="shared" si="66"/>
        <v/>
      </c>
      <c r="AH70" s="231"/>
      <c r="AI70" s="232"/>
      <c r="AJ70" s="87">
        <f t="shared" si="77"/>
        <v>1</v>
      </c>
      <c r="AK70" s="229">
        <v>1</v>
      </c>
      <c r="AL70" s="229"/>
      <c r="AM70" s="229"/>
      <c r="AN70" s="229"/>
      <c r="AO70" s="229"/>
      <c r="AP70" s="229"/>
      <c r="AQ70" s="230"/>
      <c r="AR70" s="233"/>
      <c r="AS70" s="231"/>
      <c r="AT70" s="232"/>
      <c r="AU70" s="87">
        <f t="shared" si="78"/>
        <v>0</v>
      </c>
      <c r="AV70" s="229"/>
      <c r="AW70" s="229"/>
      <c r="AX70" s="229"/>
      <c r="AY70" s="229"/>
      <c r="AZ70" s="229"/>
      <c r="BA70" s="229"/>
      <c r="BB70" s="230"/>
      <c r="BC70" s="233"/>
      <c r="BD70" s="234"/>
      <c r="BE70" s="232"/>
      <c r="BF70" s="235"/>
      <c r="BG70" s="229"/>
      <c r="BH70" s="236"/>
      <c r="BI70" s="237"/>
      <c r="BJ70" s="108"/>
      <c r="BM70" s="238"/>
      <c r="BN70" s="233"/>
      <c r="BO70" s="232"/>
      <c r="BP70" s="239"/>
      <c r="BQ70" s="233"/>
      <c r="BR70" s="232"/>
      <c r="BS70" s="239"/>
      <c r="BT70" s="233"/>
      <c r="BU70" s="232"/>
      <c r="BV70" s="240"/>
      <c r="BW70" s="233"/>
      <c r="BX70" s="241"/>
      <c r="BY70" s="242"/>
      <c r="BZ70" s="243"/>
    </row>
    <row r="71" spans="1:78" s="208" customFormat="1" ht="38.25" x14ac:dyDescent="0.25">
      <c r="A71" s="100"/>
      <c r="B71" s="82"/>
      <c r="C71" s="142" t="s">
        <v>254</v>
      </c>
      <c r="D71" s="143" t="s">
        <v>183</v>
      </c>
      <c r="E71" s="252">
        <v>36</v>
      </c>
      <c r="F71" s="249" t="s">
        <v>360</v>
      </c>
      <c r="G71" s="229" t="s">
        <v>361</v>
      </c>
      <c r="H71" s="84" t="s">
        <v>362</v>
      </c>
      <c r="I71" s="83" t="s">
        <v>203</v>
      </c>
      <c r="J71" s="83" t="s">
        <v>92</v>
      </c>
      <c r="K71" s="85" t="s">
        <v>295</v>
      </c>
      <c r="L71" s="244">
        <v>44287</v>
      </c>
      <c r="M71" s="145">
        <v>44500</v>
      </c>
      <c r="N71" s="87">
        <f t="shared" si="75"/>
        <v>0</v>
      </c>
      <c r="O71" s="229"/>
      <c r="P71" s="229"/>
      <c r="Q71" s="229"/>
      <c r="R71" s="229"/>
      <c r="S71" s="229"/>
      <c r="T71" s="229"/>
      <c r="U71" s="230"/>
      <c r="V71" s="88" t="str">
        <f t="shared" si="64"/>
        <v/>
      </c>
      <c r="W71" s="231"/>
      <c r="X71" s="232"/>
      <c r="Y71" s="87">
        <f t="shared" si="76"/>
        <v>1</v>
      </c>
      <c r="Z71" s="229">
        <v>1</v>
      </c>
      <c r="AA71" s="229"/>
      <c r="AB71" s="229"/>
      <c r="AC71" s="229"/>
      <c r="AD71" s="229"/>
      <c r="AE71" s="229"/>
      <c r="AF71" s="83">
        <f t="shared" si="65"/>
        <v>0</v>
      </c>
      <c r="AG71" s="88">
        <f t="shared" si="66"/>
        <v>0</v>
      </c>
      <c r="AH71" s="231"/>
      <c r="AI71" s="232"/>
      <c r="AJ71" s="87">
        <f t="shared" si="77"/>
        <v>0</v>
      </c>
      <c r="AK71" s="229"/>
      <c r="AL71" s="229"/>
      <c r="AM71" s="229"/>
      <c r="AN71" s="229"/>
      <c r="AO71" s="229"/>
      <c r="AP71" s="229"/>
      <c r="AQ71" s="230"/>
      <c r="AR71" s="233"/>
      <c r="AS71" s="231"/>
      <c r="AT71" s="232"/>
      <c r="AU71" s="87">
        <f t="shared" si="78"/>
        <v>1</v>
      </c>
      <c r="AV71" s="229">
        <v>1</v>
      </c>
      <c r="AW71" s="229"/>
      <c r="AX71" s="229"/>
      <c r="AY71" s="229"/>
      <c r="AZ71" s="229"/>
      <c r="BA71" s="229"/>
      <c r="BB71" s="230"/>
      <c r="BC71" s="233"/>
      <c r="BD71" s="234"/>
      <c r="BE71" s="232"/>
      <c r="BF71" s="235"/>
      <c r="BG71" s="229"/>
      <c r="BH71" s="236"/>
      <c r="BI71" s="237"/>
      <c r="BJ71" s="108"/>
      <c r="BM71" s="238"/>
      <c r="BN71" s="233"/>
      <c r="BO71" s="232"/>
      <c r="BP71" s="239"/>
      <c r="BQ71" s="233"/>
      <c r="BR71" s="232"/>
      <c r="BS71" s="239"/>
      <c r="BT71" s="233"/>
      <c r="BU71" s="232"/>
      <c r="BV71" s="240"/>
      <c r="BW71" s="233"/>
      <c r="BX71" s="241"/>
      <c r="BY71" s="242"/>
      <c r="BZ71" s="243"/>
    </row>
    <row r="72" spans="1:78" ht="33" customHeight="1" thickBot="1" x14ac:dyDescent="0.3">
      <c r="A72" s="37"/>
      <c r="B72" s="71"/>
      <c r="C72" s="153"/>
      <c r="D72" s="154"/>
      <c r="E72" s="251"/>
      <c r="F72" s="155" t="s">
        <v>167</v>
      </c>
      <c r="G72" s="156"/>
      <c r="H72" s="157"/>
      <c r="I72" s="156"/>
      <c r="J72" s="156"/>
      <c r="K72" s="156"/>
      <c r="L72" s="158"/>
      <c r="M72" s="159"/>
      <c r="N72" s="160"/>
      <c r="O72" s="156"/>
      <c r="P72" s="156"/>
      <c r="Q72" s="156"/>
      <c r="R72" s="156"/>
      <c r="S72" s="156"/>
      <c r="T72" s="156"/>
      <c r="U72" s="156"/>
      <c r="V72" s="161" t="str">
        <f t="shared" ref="V72" si="87">IFERROR(U72/N72,"")</f>
        <v/>
      </c>
      <c r="W72" s="162"/>
      <c r="X72" s="163"/>
      <c r="Y72" s="160"/>
      <c r="Z72" s="156"/>
      <c r="AA72" s="156"/>
      <c r="AB72" s="156"/>
      <c r="AC72" s="156"/>
      <c r="AD72" s="156"/>
      <c r="AE72" s="156"/>
      <c r="AF72" s="156"/>
      <c r="AG72" s="161" t="str">
        <f t="shared" ref="AG72" si="88">IFERROR(AF72/Y72,"")</f>
        <v/>
      </c>
      <c r="AH72" s="162"/>
      <c r="AI72" s="163"/>
      <c r="AJ72" s="160"/>
      <c r="AK72" s="156"/>
      <c r="AL72" s="156"/>
      <c r="AM72" s="156"/>
      <c r="AN72" s="156"/>
      <c r="AO72" s="156"/>
      <c r="AP72" s="156"/>
      <c r="AQ72" s="156"/>
      <c r="AR72" s="161" t="str">
        <f t="shared" ref="AR72" si="89">IFERROR(AQ72/AJ72,"")</f>
        <v/>
      </c>
      <c r="AS72" s="164"/>
      <c r="AT72" s="163"/>
      <c r="AU72" s="160"/>
      <c r="AV72" s="156"/>
      <c r="AW72" s="156"/>
      <c r="AX72" s="156"/>
      <c r="AY72" s="156"/>
      <c r="AZ72" s="156"/>
      <c r="BA72" s="156"/>
      <c r="BB72" s="156"/>
      <c r="BC72" s="161" t="str">
        <f t="shared" ref="BC72" si="90">IFERROR(BB72/AU72,"")</f>
        <v/>
      </c>
      <c r="BD72" s="165"/>
      <c r="BE72" s="163"/>
      <c r="BF72" s="103">
        <f t="shared" ref="BF72" si="91">+SUM(N72,Y72,AJ72,AU72)</f>
        <v>0</v>
      </c>
      <c r="BG72" s="85">
        <f t="shared" ref="BG72" si="92">+SUM(U72,AF72,AQ72,BB72)</f>
        <v>0</v>
      </c>
      <c r="BH72" s="166" t="str">
        <f t="shared" ref="BH72" si="93">IFERROR(BG72/BF72,"")</f>
        <v/>
      </c>
      <c r="BI72" s="167"/>
      <c r="BJ72" s="44"/>
      <c r="BM72" s="62"/>
      <c r="BN72" s="38" t="str">
        <f t="shared" ref="BN72" si="94">IFERROR(BM72/N72,"")</f>
        <v/>
      </c>
      <c r="BO72" s="39"/>
      <c r="BP72" s="40" t="str">
        <f t="shared" ref="BP72" si="95">IFERROR(BO72/Q72,"")</f>
        <v/>
      </c>
      <c r="BQ72" s="38" t="str">
        <f t="shared" ref="BQ72" si="96">IFERROR(BP72/Y72,"")</f>
        <v/>
      </c>
      <c r="BR72" s="39" t="str">
        <f t="shared" ref="BR72" si="97">IFERROR(BQ72/U72,"")</f>
        <v/>
      </c>
      <c r="BS72" s="40"/>
      <c r="BT72" s="38" t="str">
        <f t="shared" ref="BT72" si="98">IFERROR(BS72/AJ72,"")</f>
        <v/>
      </c>
      <c r="BU72" s="39"/>
      <c r="BV72" s="41" t="str">
        <f t="shared" ref="BV72" si="99">IFERROR(BU72/Y72,"")</f>
        <v/>
      </c>
      <c r="BW72" s="38" t="str">
        <f t="shared" ref="BW72" si="100">IFERROR(BV72/AU72,"")</f>
        <v/>
      </c>
      <c r="BX72" s="42"/>
      <c r="BY72" s="43"/>
      <c r="BZ72" s="63" t="str">
        <f t="shared" ref="BZ72" si="101">IFERROR(BY72/BF72,"")</f>
        <v/>
      </c>
    </row>
    <row r="73" spans="1:78" ht="16.5" thickBot="1" x14ac:dyDescent="0.3">
      <c r="A73" s="14"/>
      <c r="B73" s="71"/>
      <c r="C73" s="122"/>
      <c r="D73" s="122"/>
      <c r="E73" s="122"/>
      <c r="F73" s="122"/>
      <c r="G73" s="122"/>
      <c r="H73" s="133"/>
      <c r="I73" s="122"/>
      <c r="J73" s="122"/>
      <c r="K73" s="122"/>
      <c r="L73" s="122"/>
      <c r="M73" s="122"/>
      <c r="N73" s="122"/>
      <c r="O73" s="122"/>
      <c r="P73" s="122"/>
      <c r="Q73" s="122"/>
      <c r="R73" s="122"/>
      <c r="S73" s="122"/>
      <c r="T73" s="122"/>
      <c r="U73" s="134"/>
      <c r="V73" s="134"/>
      <c r="W73" s="122"/>
      <c r="X73" s="122"/>
      <c r="Y73" s="122"/>
      <c r="Z73" s="135"/>
      <c r="AA73" s="135"/>
      <c r="AB73" s="135"/>
      <c r="AC73" s="135"/>
      <c r="AD73" s="135"/>
      <c r="AE73" s="135"/>
      <c r="AF73" s="134"/>
      <c r="AG73" s="134"/>
      <c r="AH73" s="136"/>
      <c r="AI73" s="122"/>
      <c r="AJ73" s="136"/>
      <c r="AK73" s="137"/>
      <c r="AL73" s="137"/>
      <c r="AM73" s="137"/>
      <c r="AN73" s="137"/>
      <c r="AO73" s="137"/>
      <c r="AP73" s="137"/>
      <c r="AQ73" s="134"/>
      <c r="AR73" s="134"/>
      <c r="AS73" s="136"/>
      <c r="AT73" s="122"/>
      <c r="AU73" s="136"/>
      <c r="AV73" s="137"/>
      <c r="AW73" s="137"/>
      <c r="AX73" s="137"/>
      <c r="AY73" s="137"/>
      <c r="AZ73" s="137"/>
      <c r="BA73" s="137"/>
      <c r="BB73" s="134"/>
      <c r="BC73" s="134"/>
      <c r="BD73" s="136"/>
      <c r="BE73" s="122"/>
      <c r="BF73" s="136"/>
      <c r="BG73" s="136"/>
      <c r="BH73" s="136"/>
      <c r="BI73" s="138"/>
      <c r="BJ73" s="15"/>
      <c r="BM73" s="46"/>
      <c r="BN73" s="46"/>
      <c r="BO73" s="46"/>
      <c r="BP73" s="46"/>
      <c r="BQ73" s="46"/>
      <c r="BR73" s="46"/>
      <c r="BS73" s="46"/>
      <c r="BT73" s="46"/>
      <c r="BU73" s="46"/>
      <c r="BV73" s="46"/>
      <c r="BW73" s="46"/>
      <c r="BX73" s="46"/>
      <c r="BY73" s="46"/>
      <c r="BZ73" s="46"/>
    </row>
    <row r="74" spans="1:78" s="174" customFormat="1" ht="12.75" customHeight="1" x14ac:dyDescent="0.2">
      <c r="A74" s="10"/>
      <c r="B74" s="173"/>
      <c r="C74" s="298" t="s">
        <v>230</v>
      </c>
      <c r="D74" s="299"/>
      <c r="E74" s="299"/>
      <c r="F74" s="299"/>
      <c r="G74" s="300" t="s">
        <v>231</v>
      </c>
      <c r="H74" s="301"/>
      <c r="I74" s="301"/>
      <c r="J74" s="301"/>
      <c r="K74" s="301"/>
      <c r="L74" s="301"/>
      <c r="M74" s="302"/>
      <c r="N74" s="337" t="s">
        <v>100</v>
      </c>
      <c r="O74" s="338"/>
      <c r="P74" s="338"/>
      <c r="Q74" s="338"/>
      <c r="R74" s="338"/>
      <c r="S74" s="338"/>
      <c r="T74" s="338"/>
      <c r="U74" s="338"/>
      <c r="V74" s="338"/>
      <c r="W74" s="338"/>
      <c r="X74" s="339"/>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2"/>
      <c r="BH74" s="12"/>
      <c r="BI74" s="13"/>
      <c r="BJ74" s="11"/>
      <c r="BM74" s="173"/>
      <c r="BN74" s="173"/>
      <c r="BO74" s="173"/>
      <c r="BP74" s="173"/>
      <c r="BQ74" s="173"/>
      <c r="BR74" s="173"/>
      <c r="BS74" s="173"/>
      <c r="BT74" s="173"/>
      <c r="BU74" s="173"/>
      <c r="BV74" s="173"/>
      <c r="BW74" s="173"/>
      <c r="BX74" s="173"/>
      <c r="BY74" s="173"/>
      <c r="BZ74" s="12"/>
    </row>
    <row r="75" spans="1:78" ht="36.75" customHeight="1" thickBot="1" x14ac:dyDescent="0.3">
      <c r="A75" s="24"/>
      <c r="B75" s="71"/>
      <c r="C75" s="275" t="s">
        <v>87</v>
      </c>
      <c r="D75" s="276"/>
      <c r="E75" s="276"/>
      <c r="F75" s="276"/>
      <c r="G75" s="277" t="str">
        <f>+VLOOKUP(G74,LISTAS!$H$3:$I$10,2,FALSE)</f>
        <v>&lt;Por favor seleccione los objetivos estratégicos asociados al proceso</v>
      </c>
      <c r="H75" s="278"/>
      <c r="I75" s="278"/>
      <c r="J75" s="278"/>
      <c r="K75" s="278"/>
      <c r="L75" s="278"/>
      <c r="M75" s="279"/>
      <c r="N75" s="340" t="s">
        <v>93</v>
      </c>
      <c r="O75" s="317"/>
      <c r="P75" s="317"/>
      <c r="Q75" s="317"/>
      <c r="R75" s="317"/>
      <c r="S75" s="317" t="s">
        <v>94</v>
      </c>
      <c r="T75" s="317"/>
      <c r="U75" s="317"/>
      <c r="V75" s="317"/>
      <c r="W75" s="202" t="s">
        <v>95</v>
      </c>
      <c r="X75" s="180" t="s">
        <v>96</v>
      </c>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24"/>
      <c r="BI75" s="24"/>
      <c r="BM75" s="64">
        <f>SUM(BM79:BM87)</f>
        <v>0</v>
      </c>
      <c r="BN75" s="64"/>
      <c r="BO75" s="64"/>
      <c r="BP75" s="64">
        <f>SUM(BP79:BP87)</f>
        <v>0</v>
      </c>
      <c r="BQ75" s="64"/>
      <c r="BR75" s="64"/>
      <c r="BS75" s="64">
        <f>SUM(BS79:BS87)</f>
        <v>0</v>
      </c>
      <c r="BT75" s="64"/>
      <c r="BU75" s="64"/>
      <c r="BV75" s="64">
        <f>SUM(BV79:BV87)</f>
        <v>0</v>
      </c>
      <c r="BW75" s="64"/>
      <c r="BX75" s="64"/>
      <c r="BY75" s="64">
        <f>SUM(BY79:BY87)</f>
        <v>0</v>
      </c>
      <c r="BZ75" s="64"/>
    </row>
    <row r="76" spans="1:78" ht="24" customHeight="1" thickBot="1" x14ac:dyDescent="0.3">
      <c r="A76" s="24"/>
      <c r="B76" s="71" t="str">
        <f>+VLOOKUP($G$10,LISTAS!$B$47:$D$65,2,FALSE)</f>
        <v>OBJ_6</v>
      </c>
      <c r="C76" s="275" t="s">
        <v>168</v>
      </c>
      <c r="D76" s="276"/>
      <c r="E76" s="276"/>
      <c r="F76" s="276"/>
      <c r="G76" s="280"/>
      <c r="H76" s="280"/>
      <c r="I76" s="280"/>
      <c r="J76" s="280"/>
      <c r="K76" s="280"/>
      <c r="L76" s="280"/>
      <c r="M76" s="281"/>
      <c r="N76" s="318"/>
      <c r="O76" s="319"/>
      <c r="P76" s="319"/>
      <c r="Q76" s="319"/>
      <c r="R76" s="319"/>
      <c r="S76" s="322"/>
      <c r="T76" s="322"/>
      <c r="U76" s="322"/>
      <c r="V76" s="322"/>
      <c r="W76" s="322"/>
      <c r="X76" s="324"/>
      <c r="Y76" s="26"/>
      <c r="Z76" s="26"/>
      <c r="AA76" s="26"/>
      <c r="AB76" s="26"/>
      <c r="AC76" s="26"/>
      <c r="AD76" s="26"/>
      <c r="AE76" s="26"/>
      <c r="AF76" s="14"/>
      <c r="AG76" s="26"/>
      <c r="AH76" s="26"/>
      <c r="AI76" s="26"/>
      <c r="AJ76" s="26"/>
      <c r="AK76" s="26"/>
      <c r="AL76" s="26"/>
      <c r="AM76" s="26"/>
      <c r="AN76" s="26"/>
      <c r="AO76" s="26"/>
      <c r="AP76" s="26"/>
      <c r="AQ76" s="14"/>
      <c r="AR76" s="26"/>
      <c r="AS76" s="26"/>
      <c r="AT76" s="26"/>
      <c r="AU76" s="26"/>
      <c r="AV76" s="26"/>
      <c r="AW76" s="26"/>
      <c r="AX76" s="26"/>
      <c r="AY76" s="26"/>
      <c r="AZ76" s="26"/>
      <c r="BA76" s="26"/>
      <c r="BB76" s="14"/>
      <c r="BC76" s="26"/>
      <c r="BD76" s="26"/>
      <c r="BE76" s="26"/>
      <c r="BF76" s="26"/>
      <c r="BG76" s="26"/>
      <c r="BH76" s="26"/>
      <c r="BI76" s="26"/>
      <c r="BJ76" s="25"/>
      <c r="BM76" s="282" t="s">
        <v>108</v>
      </c>
      <c r="BN76" s="283"/>
      <c r="BO76" s="283"/>
      <c r="BP76" s="283"/>
      <c r="BQ76" s="283"/>
      <c r="BR76" s="283"/>
      <c r="BS76" s="283"/>
      <c r="BT76" s="283"/>
      <c r="BU76" s="283"/>
      <c r="BV76" s="283"/>
      <c r="BW76" s="283"/>
      <c r="BX76" s="283"/>
      <c r="BY76" s="283"/>
      <c r="BZ76" s="284"/>
    </row>
    <row r="77" spans="1:78" ht="24" customHeight="1" thickBot="1" x14ac:dyDescent="0.3">
      <c r="A77" s="24"/>
      <c r="B77" s="71" t="str">
        <f>+VLOOKUP($G$11,LISTAS!$B$112:$D$132,2,FALSE)</f>
        <v>PROD_OBJ_6</v>
      </c>
      <c r="C77" s="285" t="s">
        <v>166</v>
      </c>
      <c r="D77" s="286"/>
      <c r="E77" s="286"/>
      <c r="F77" s="287"/>
      <c r="G77" s="288"/>
      <c r="H77" s="289"/>
      <c r="I77" s="289"/>
      <c r="J77" s="289"/>
      <c r="K77" s="289"/>
      <c r="L77" s="289"/>
      <c r="M77" s="290"/>
      <c r="N77" s="320"/>
      <c r="O77" s="321"/>
      <c r="P77" s="321"/>
      <c r="Q77" s="321"/>
      <c r="R77" s="321"/>
      <c r="S77" s="323"/>
      <c r="T77" s="323"/>
      <c r="U77" s="323"/>
      <c r="V77" s="323"/>
      <c r="W77" s="323"/>
      <c r="X77" s="325"/>
      <c r="Y77" s="77"/>
      <c r="Z77" s="77"/>
      <c r="AA77" s="77"/>
      <c r="AB77" s="77"/>
      <c r="AC77" s="77"/>
      <c r="AD77" s="77"/>
      <c r="AE77" s="77"/>
      <c r="AF77" s="181"/>
      <c r="AG77" s="77"/>
      <c r="AH77" s="77"/>
      <c r="AI77" s="77"/>
      <c r="AJ77" s="77"/>
      <c r="AK77" s="77"/>
      <c r="AL77" s="77"/>
      <c r="AM77" s="77"/>
      <c r="AN77" s="77"/>
      <c r="AO77" s="77"/>
      <c r="AP77" s="77"/>
      <c r="AQ77" s="181"/>
      <c r="AR77" s="77"/>
      <c r="AS77" s="77"/>
      <c r="AT77" s="77"/>
      <c r="AU77" s="77"/>
      <c r="AV77" s="77"/>
      <c r="AW77" s="77"/>
      <c r="AX77" s="77"/>
      <c r="AY77" s="77"/>
      <c r="AZ77" s="77"/>
      <c r="BA77" s="77"/>
      <c r="BB77" s="181"/>
      <c r="BC77" s="77"/>
      <c r="BD77" s="77"/>
      <c r="BE77" s="77"/>
      <c r="BF77" s="77"/>
      <c r="BG77" s="77"/>
      <c r="BH77" s="77"/>
      <c r="BI77" s="77"/>
      <c r="BJ77" s="25"/>
      <c r="BM77" s="78"/>
      <c r="BN77" s="79"/>
      <c r="BO77" s="79"/>
      <c r="BP77" s="79"/>
      <c r="BQ77" s="79"/>
      <c r="BR77" s="79"/>
      <c r="BS77" s="79"/>
      <c r="BT77" s="79"/>
      <c r="BU77" s="79"/>
      <c r="BV77" s="79"/>
      <c r="BW77" s="79"/>
      <c r="BX77" s="79"/>
      <c r="BY77" s="79"/>
      <c r="BZ77" s="80"/>
    </row>
    <row r="78" spans="1:78" ht="23.25" customHeight="1" x14ac:dyDescent="0.25">
      <c r="A78" s="27"/>
      <c r="B78" s="71"/>
      <c r="C78" s="291" t="s">
        <v>173</v>
      </c>
      <c r="D78" s="293" t="s">
        <v>173</v>
      </c>
      <c r="E78" s="293" t="s">
        <v>32</v>
      </c>
      <c r="F78" s="293" t="s">
        <v>10</v>
      </c>
      <c r="G78" s="293" t="s">
        <v>106</v>
      </c>
      <c r="H78" s="293" t="s">
        <v>86</v>
      </c>
      <c r="I78" s="293" t="s">
        <v>89</v>
      </c>
      <c r="J78" s="293" t="s">
        <v>88</v>
      </c>
      <c r="K78" s="293" t="s">
        <v>174</v>
      </c>
      <c r="L78" s="262" t="s">
        <v>33</v>
      </c>
      <c r="M78" s="263"/>
      <c r="N78" s="139"/>
      <c r="O78" s="264" t="s">
        <v>14</v>
      </c>
      <c r="P78" s="265"/>
      <c r="Q78" s="264" t="s">
        <v>15</v>
      </c>
      <c r="R78" s="265"/>
      <c r="S78" s="266" t="s">
        <v>16</v>
      </c>
      <c r="T78" s="266"/>
      <c r="U78" s="140"/>
      <c r="V78" s="140"/>
      <c r="W78" s="175" t="s">
        <v>34</v>
      </c>
      <c r="X78" s="141"/>
      <c r="Y78" s="139"/>
      <c r="Z78" s="266" t="s">
        <v>22</v>
      </c>
      <c r="AA78" s="266"/>
      <c r="AB78" s="266" t="s">
        <v>23</v>
      </c>
      <c r="AC78" s="266"/>
      <c r="AD78" s="266" t="s">
        <v>24</v>
      </c>
      <c r="AE78" s="266"/>
      <c r="AF78" s="140"/>
      <c r="AG78" s="140"/>
      <c r="AH78" s="140" t="s">
        <v>35</v>
      </c>
      <c r="AI78" s="141"/>
      <c r="AJ78" s="139"/>
      <c r="AK78" s="266" t="s">
        <v>25</v>
      </c>
      <c r="AL78" s="266"/>
      <c r="AM78" s="266" t="s">
        <v>26</v>
      </c>
      <c r="AN78" s="266"/>
      <c r="AO78" s="266" t="s">
        <v>27</v>
      </c>
      <c r="AP78" s="266"/>
      <c r="AQ78" s="140"/>
      <c r="AR78" s="140"/>
      <c r="AS78" s="140" t="s">
        <v>36</v>
      </c>
      <c r="AT78" s="141"/>
      <c r="AU78" s="140"/>
      <c r="AV78" s="264" t="s">
        <v>28</v>
      </c>
      <c r="AW78" s="265"/>
      <c r="AX78" s="264" t="s">
        <v>29</v>
      </c>
      <c r="AY78" s="265"/>
      <c r="AZ78" s="264" t="s">
        <v>30</v>
      </c>
      <c r="BA78" s="272"/>
      <c r="BB78" s="140"/>
      <c r="BC78" s="140"/>
      <c r="BD78" s="140" t="s">
        <v>37</v>
      </c>
      <c r="BE78" s="141"/>
      <c r="BF78" s="139"/>
      <c r="BG78" s="140"/>
      <c r="BH78" s="140" t="s">
        <v>38</v>
      </c>
      <c r="BI78" s="273" t="s">
        <v>107</v>
      </c>
      <c r="BJ78" s="28"/>
      <c r="BM78" s="267" t="s">
        <v>34</v>
      </c>
      <c r="BN78" s="268"/>
      <c r="BO78" s="269"/>
      <c r="BP78" s="270" t="s">
        <v>35</v>
      </c>
      <c r="BQ78" s="268"/>
      <c r="BR78" s="269"/>
      <c r="BS78" s="270" t="s">
        <v>36</v>
      </c>
      <c r="BT78" s="268"/>
      <c r="BU78" s="269"/>
      <c r="BV78" s="270" t="s">
        <v>37</v>
      </c>
      <c r="BW78" s="268"/>
      <c r="BX78" s="269"/>
      <c r="BY78" s="270" t="s">
        <v>38</v>
      </c>
      <c r="BZ78" s="271"/>
    </row>
    <row r="79" spans="1:78" ht="25.5" x14ac:dyDescent="0.25">
      <c r="A79" s="27"/>
      <c r="B79" s="71"/>
      <c r="C79" s="292"/>
      <c r="D79" s="294"/>
      <c r="E79" s="294"/>
      <c r="F79" s="294"/>
      <c r="G79" s="294"/>
      <c r="H79" s="294"/>
      <c r="I79" s="294"/>
      <c r="J79" s="294"/>
      <c r="K79" s="294"/>
      <c r="L79" s="29" t="s">
        <v>11</v>
      </c>
      <c r="M79" s="30" t="s">
        <v>12</v>
      </c>
      <c r="N79" s="31" t="s">
        <v>13</v>
      </c>
      <c r="O79" s="32" t="s">
        <v>171</v>
      </c>
      <c r="P79" s="32" t="s">
        <v>172</v>
      </c>
      <c r="Q79" s="32" t="s">
        <v>171</v>
      </c>
      <c r="R79" s="32" t="s">
        <v>172</v>
      </c>
      <c r="S79" s="178" t="s">
        <v>171</v>
      </c>
      <c r="T79" s="178" t="s">
        <v>172</v>
      </c>
      <c r="U79" s="32" t="s">
        <v>17</v>
      </c>
      <c r="V79" s="59" t="s">
        <v>199</v>
      </c>
      <c r="W79" s="32" t="s">
        <v>18</v>
      </c>
      <c r="X79" s="33" t="s">
        <v>85</v>
      </c>
      <c r="Y79" s="31" t="s">
        <v>13</v>
      </c>
      <c r="Z79" s="178" t="s">
        <v>171</v>
      </c>
      <c r="AA79" s="178" t="s">
        <v>172</v>
      </c>
      <c r="AB79" s="178" t="s">
        <v>171</v>
      </c>
      <c r="AC79" s="178" t="s">
        <v>172</v>
      </c>
      <c r="AD79" s="178" t="s">
        <v>171</v>
      </c>
      <c r="AE79" s="178" t="s">
        <v>172</v>
      </c>
      <c r="AF79" s="32" t="s">
        <v>17</v>
      </c>
      <c r="AG79" s="59" t="s">
        <v>199</v>
      </c>
      <c r="AH79" s="32" t="s">
        <v>18</v>
      </c>
      <c r="AI79" s="33" t="s">
        <v>85</v>
      </c>
      <c r="AJ79" s="31" t="s">
        <v>13</v>
      </c>
      <c r="AK79" s="178" t="s">
        <v>171</v>
      </c>
      <c r="AL79" s="178" t="s">
        <v>172</v>
      </c>
      <c r="AM79" s="178" t="s">
        <v>171</v>
      </c>
      <c r="AN79" s="178" t="s">
        <v>172</v>
      </c>
      <c r="AO79" s="178" t="s">
        <v>171</v>
      </c>
      <c r="AP79" s="178" t="s">
        <v>172</v>
      </c>
      <c r="AQ79" s="32" t="s">
        <v>17</v>
      </c>
      <c r="AR79" s="59" t="s">
        <v>199</v>
      </c>
      <c r="AS79" s="33" t="s">
        <v>85</v>
      </c>
      <c r="AT79" s="33" t="s">
        <v>85</v>
      </c>
      <c r="AU79" s="34" t="s">
        <v>13</v>
      </c>
      <c r="AV79" s="32" t="s">
        <v>171</v>
      </c>
      <c r="AW79" s="32" t="s">
        <v>172</v>
      </c>
      <c r="AX79" s="32" t="s">
        <v>171</v>
      </c>
      <c r="AY79" s="32" t="s">
        <v>172</v>
      </c>
      <c r="AZ79" s="32" t="s">
        <v>171</v>
      </c>
      <c r="BA79" s="32" t="s">
        <v>172</v>
      </c>
      <c r="BB79" s="32" t="s">
        <v>17</v>
      </c>
      <c r="BC79" s="59" t="s">
        <v>199</v>
      </c>
      <c r="BD79" s="32" t="s">
        <v>18</v>
      </c>
      <c r="BE79" s="33" t="s">
        <v>85</v>
      </c>
      <c r="BF79" s="31" t="s">
        <v>13</v>
      </c>
      <c r="BG79" s="35" t="s">
        <v>17</v>
      </c>
      <c r="BH79" s="59" t="s">
        <v>199</v>
      </c>
      <c r="BI79" s="274"/>
      <c r="BJ79" s="28"/>
      <c r="BM79" s="60" t="s">
        <v>19</v>
      </c>
      <c r="BN79" s="32" t="s">
        <v>20</v>
      </c>
      <c r="BO79" s="33" t="s">
        <v>21</v>
      </c>
      <c r="BP79" s="32" t="s">
        <v>19</v>
      </c>
      <c r="BQ79" s="32" t="s">
        <v>20</v>
      </c>
      <c r="BR79" s="33" t="s">
        <v>21</v>
      </c>
      <c r="BS79" s="32" t="s">
        <v>19</v>
      </c>
      <c r="BT79" s="32" t="s">
        <v>20</v>
      </c>
      <c r="BU79" s="33" t="s">
        <v>21</v>
      </c>
      <c r="BV79" s="32" t="s">
        <v>19</v>
      </c>
      <c r="BW79" s="32" t="s">
        <v>20</v>
      </c>
      <c r="BX79" s="30" t="s">
        <v>21</v>
      </c>
      <c r="BY79" s="36" t="s">
        <v>19</v>
      </c>
      <c r="BZ79" s="61" t="s">
        <v>31</v>
      </c>
    </row>
    <row r="80" spans="1:78" s="93" customFormat="1" x14ac:dyDescent="0.25">
      <c r="A80" s="81"/>
      <c r="B80" s="82"/>
      <c r="C80" s="142"/>
      <c r="D80" s="143"/>
      <c r="E80" s="144"/>
      <c r="F80" s="144"/>
      <c r="G80" s="83"/>
      <c r="H80" s="84"/>
      <c r="I80" s="83"/>
      <c r="J80" s="83"/>
      <c r="K80" s="85"/>
      <c r="L80" s="86"/>
      <c r="M80" s="145"/>
      <c r="N80" s="87">
        <f t="shared" ref="N80:N85" si="102">SUM(O80,Q80,S80)</f>
        <v>0</v>
      </c>
      <c r="O80" s="83"/>
      <c r="P80" s="83"/>
      <c r="Q80" s="83"/>
      <c r="R80" s="83"/>
      <c r="S80" s="83"/>
      <c r="T80" s="83"/>
      <c r="U80" s="83">
        <f t="shared" ref="U80:U85" si="103">SUM(P80,R80,T80)</f>
        <v>0</v>
      </c>
      <c r="V80" s="88" t="str">
        <f t="shared" ref="V80:V86" si="104">IFERROR(U80/N80,"")</f>
        <v/>
      </c>
      <c r="W80" s="146"/>
      <c r="X80" s="89"/>
      <c r="Y80" s="87">
        <f t="shared" ref="Y80:Y85" si="105">SUM(Z80,AB80,AD80)</f>
        <v>0</v>
      </c>
      <c r="Z80" s="83"/>
      <c r="AA80" s="83"/>
      <c r="AB80" s="83"/>
      <c r="AC80" s="83"/>
      <c r="AD80" s="83"/>
      <c r="AE80" s="83"/>
      <c r="AF80" s="83">
        <f t="shared" ref="AF80:AF85" si="106">SUM(AA80,AC80,AE80)</f>
        <v>0</v>
      </c>
      <c r="AG80" s="88" t="str">
        <f t="shared" ref="AG80:AG86" si="107">IFERROR(AF80/Y80,"")</f>
        <v/>
      </c>
      <c r="AH80" s="147"/>
      <c r="AI80" s="89"/>
      <c r="AJ80" s="87">
        <f t="shared" ref="AJ80:AJ85" si="108">SUM(AK80,AM80,AO80)</f>
        <v>0</v>
      </c>
      <c r="AK80" s="83"/>
      <c r="AL80" s="83"/>
      <c r="AM80" s="83"/>
      <c r="AN80" s="83"/>
      <c r="AO80" s="83"/>
      <c r="AP80" s="83"/>
      <c r="AQ80" s="83">
        <f t="shared" ref="AQ80:AQ85" si="109">SUM(AL80,AN80,AP80)</f>
        <v>0</v>
      </c>
      <c r="AR80" s="88" t="str">
        <f t="shared" ref="AR80:AR82" si="110">IFERROR(AQ80/AJ80,"")</f>
        <v/>
      </c>
      <c r="AS80" s="148"/>
      <c r="AT80" s="89"/>
      <c r="AU80" s="87">
        <f t="shared" ref="AU80:AU85" si="111">SUM(AV80,AX80,AZ80)</f>
        <v>0</v>
      </c>
      <c r="AV80" s="83"/>
      <c r="AW80" s="83"/>
      <c r="AX80" s="83"/>
      <c r="AY80" s="83"/>
      <c r="AZ80" s="83"/>
      <c r="BA80" s="83"/>
      <c r="BB80" s="83">
        <f t="shared" ref="BB80:BB85" si="112">SUM(AW80,AY80,BA80)</f>
        <v>0</v>
      </c>
      <c r="BC80" s="88" t="str">
        <f t="shared" ref="BC80:BC86" si="113">IFERROR(BB80/AU80,"")</f>
        <v/>
      </c>
      <c r="BD80" s="90"/>
      <c r="BE80" s="89"/>
      <c r="BF80" s="87">
        <f t="shared" ref="BF80:BF86" si="114">+SUM(N80,Y80,AJ80,AU80)</f>
        <v>0</v>
      </c>
      <c r="BG80" s="83">
        <f t="shared" ref="BG80:BG86" si="115">+SUM(U80,AF80,AQ80,BB80)</f>
        <v>0</v>
      </c>
      <c r="BH80" s="91" t="str">
        <f>IFERROR(BG80/BF80,"")</f>
        <v/>
      </c>
      <c r="BI80" s="149"/>
      <c r="BJ80" s="92"/>
      <c r="BM80" s="94"/>
      <c r="BN80" s="88" t="str">
        <f t="shared" ref="BN80:BN86" si="116">IFERROR(BM80/N80,"")</f>
        <v/>
      </c>
      <c r="BO80" s="89"/>
      <c r="BP80" s="95" t="str">
        <f t="shared" ref="BP80:BP86" si="117">IFERROR(BO80/Q80,"")</f>
        <v/>
      </c>
      <c r="BQ80" s="88" t="str">
        <f t="shared" ref="BQ80:BQ86" si="118">IFERROR(BP80/Y80,"")</f>
        <v/>
      </c>
      <c r="BR80" s="89" t="str">
        <f t="shared" ref="BR80:BR86" si="119">IFERROR(BQ80/U80,"")</f>
        <v/>
      </c>
      <c r="BS80" s="95"/>
      <c r="BT80" s="88" t="str">
        <f t="shared" ref="BT80:BT86" si="120">IFERROR(BS80/AJ80,"")</f>
        <v/>
      </c>
      <c r="BU80" s="89"/>
      <c r="BV80" s="96" t="str">
        <f t="shared" ref="BV80:BV86" si="121">IFERROR(BU80/Y80,"")</f>
        <v/>
      </c>
      <c r="BW80" s="88" t="str">
        <f t="shared" ref="BW80:BW86" si="122">IFERROR(BV80/AU80,"")</f>
        <v/>
      </c>
      <c r="BX80" s="97" t="str">
        <f>IFERROR(BW80/AB80,"")</f>
        <v/>
      </c>
      <c r="BY80" s="98">
        <f t="shared" ref="BY80:BY85" si="123">SUM(BM80,BP80,BS80,BV80)</f>
        <v>0</v>
      </c>
      <c r="BZ80" s="99" t="str">
        <f>IFERROR(BY80/BF80,"")</f>
        <v/>
      </c>
    </row>
    <row r="81" spans="1:78" s="93" customFormat="1" x14ac:dyDescent="0.25">
      <c r="A81" s="100"/>
      <c r="B81" s="82"/>
      <c r="C81" s="142"/>
      <c r="D81" s="143"/>
      <c r="E81" s="143"/>
      <c r="F81" s="143"/>
      <c r="G81" s="85"/>
      <c r="H81" s="101"/>
      <c r="I81" s="85"/>
      <c r="J81" s="85"/>
      <c r="K81" s="85"/>
      <c r="L81" s="102"/>
      <c r="M81" s="150"/>
      <c r="N81" s="87">
        <f t="shared" si="102"/>
        <v>0</v>
      </c>
      <c r="O81" s="85"/>
      <c r="P81" s="85"/>
      <c r="Q81" s="85"/>
      <c r="R81" s="85"/>
      <c r="S81" s="85"/>
      <c r="T81" s="85"/>
      <c r="U81" s="83">
        <f t="shared" si="103"/>
        <v>0</v>
      </c>
      <c r="V81" s="104" t="str">
        <f t="shared" si="104"/>
        <v/>
      </c>
      <c r="W81" s="151"/>
      <c r="X81" s="105"/>
      <c r="Y81" s="87">
        <f t="shared" si="105"/>
        <v>0</v>
      </c>
      <c r="Z81" s="85"/>
      <c r="AA81" s="85"/>
      <c r="AB81" s="85"/>
      <c r="AC81" s="85"/>
      <c r="AD81" s="85"/>
      <c r="AE81" s="85"/>
      <c r="AF81" s="83">
        <f t="shared" si="106"/>
        <v>0</v>
      </c>
      <c r="AG81" s="104" t="str">
        <f t="shared" si="107"/>
        <v/>
      </c>
      <c r="AH81" s="151"/>
      <c r="AI81" s="105"/>
      <c r="AJ81" s="87">
        <f t="shared" si="108"/>
        <v>0</v>
      </c>
      <c r="AK81" s="85"/>
      <c r="AL81" s="85"/>
      <c r="AM81" s="85"/>
      <c r="AN81" s="85"/>
      <c r="AO81" s="85"/>
      <c r="AP81" s="85"/>
      <c r="AQ81" s="83">
        <f t="shared" si="109"/>
        <v>0</v>
      </c>
      <c r="AR81" s="104" t="str">
        <f t="shared" si="110"/>
        <v/>
      </c>
      <c r="AS81" s="151"/>
      <c r="AT81" s="105"/>
      <c r="AU81" s="87">
        <f t="shared" si="111"/>
        <v>0</v>
      </c>
      <c r="AV81" s="85"/>
      <c r="AW81" s="85"/>
      <c r="AX81" s="85"/>
      <c r="AY81" s="85"/>
      <c r="AZ81" s="85"/>
      <c r="BA81" s="85"/>
      <c r="BB81" s="83">
        <f t="shared" si="112"/>
        <v>0</v>
      </c>
      <c r="BC81" s="104" t="str">
        <f t="shared" si="113"/>
        <v/>
      </c>
      <c r="BD81" s="106"/>
      <c r="BE81" s="105"/>
      <c r="BF81" s="103">
        <f t="shared" si="114"/>
        <v>0</v>
      </c>
      <c r="BG81" s="85">
        <f t="shared" si="115"/>
        <v>0</v>
      </c>
      <c r="BH81" s="107" t="str">
        <f t="shared" ref="BH81:BH82" si="124">IFERROR(BG81/BF81,"")</f>
        <v/>
      </c>
      <c r="BI81" s="152"/>
      <c r="BJ81" s="108"/>
      <c r="BM81" s="109"/>
      <c r="BN81" s="104" t="str">
        <f t="shared" si="116"/>
        <v/>
      </c>
      <c r="BO81" s="110"/>
      <c r="BP81" s="111" t="str">
        <f t="shared" si="117"/>
        <v/>
      </c>
      <c r="BQ81" s="104" t="str">
        <f t="shared" si="118"/>
        <v/>
      </c>
      <c r="BR81" s="110" t="str">
        <f t="shared" si="119"/>
        <v/>
      </c>
      <c r="BS81" s="111"/>
      <c r="BT81" s="104" t="str">
        <f t="shared" si="120"/>
        <v/>
      </c>
      <c r="BU81" s="110"/>
      <c r="BV81" s="112" t="str">
        <f t="shared" si="121"/>
        <v/>
      </c>
      <c r="BW81" s="104" t="str">
        <f t="shared" si="122"/>
        <v/>
      </c>
      <c r="BX81" s="113"/>
      <c r="BY81" s="114">
        <f t="shared" si="123"/>
        <v>0</v>
      </c>
      <c r="BZ81" s="115" t="str">
        <f t="shared" ref="BZ81:BZ86" si="125">IFERROR(BY81/BF81,"")</f>
        <v/>
      </c>
    </row>
    <row r="82" spans="1:78" s="93" customFormat="1" x14ac:dyDescent="0.25">
      <c r="A82" s="100"/>
      <c r="B82" s="82"/>
      <c r="C82" s="142"/>
      <c r="D82" s="143"/>
      <c r="E82" s="143"/>
      <c r="F82" s="143"/>
      <c r="G82" s="85"/>
      <c r="H82" s="101"/>
      <c r="I82" s="85"/>
      <c r="J82" s="85"/>
      <c r="K82" s="85"/>
      <c r="L82" s="102"/>
      <c r="M82" s="150"/>
      <c r="N82" s="87">
        <f t="shared" si="102"/>
        <v>0</v>
      </c>
      <c r="O82" s="85"/>
      <c r="P82" s="85"/>
      <c r="Q82" s="85"/>
      <c r="R82" s="85"/>
      <c r="S82" s="85"/>
      <c r="T82" s="85"/>
      <c r="U82" s="83">
        <f t="shared" si="103"/>
        <v>0</v>
      </c>
      <c r="V82" s="104" t="str">
        <f t="shared" si="104"/>
        <v/>
      </c>
      <c r="W82" s="151"/>
      <c r="X82" s="105"/>
      <c r="Y82" s="87">
        <f t="shared" si="105"/>
        <v>0</v>
      </c>
      <c r="Z82" s="85"/>
      <c r="AA82" s="85"/>
      <c r="AB82" s="85"/>
      <c r="AC82" s="85"/>
      <c r="AD82" s="85"/>
      <c r="AE82" s="85"/>
      <c r="AF82" s="83">
        <f t="shared" si="106"/>
        <v>0</v>
      </c>
      <c r="AG82" s="104" t="str">
        <f t="shared" si="107"/>
        <v/>
      </c>
      <c r="AH82" s="151"/>
      <c r="AI82" s="105"/>
      <c r="AJ82" s="87">
        <f t="shared" si="108"/>
        <v>0</v>
      </c>
      <c r="AK82" s="85"/>
      <c r="AL82" s="85"/>
      <c r="AM82" s="85"/>
      <c r="AN82" s="85"/>
      <c r="AO82" s="85"/>
      <c r="AP82" s="85"/>
      <c r="AQ82" s="83">
        <f t="shared" si="109"/>
        <v>0</v>
      </c>
      <c r="AR82" s="104" t="str">
        <f t="shared" si="110"/>
        <v/>
      </c>
      <c r="AS82" s="151"/>
      <c r="AT82" s="105"/>
      <c r="AU82" s="87">
        <f t="shared" si="111"/>
        <v>0</v>
      </c>
      <c r="AV82" s="85"/>
      <c r="AW82" s="85"/>
      <c r="AX82" s="85"/>
      <c r="AY82" s="85"/>
      <c r="AZ82" s="85"/>
      <c r="BA82" s="85"/>
      <c r="BB82" s="83">
        <f t="shared" si="112"/>
        <v>0</v>
      </c>
      <c r="BC82" s="104" t="str">
        <f t="shared" si="113"/>
        <v/>
      </c>
      <c r="BD82" s="106"/>
      <c r="BE82" s="105"/>
      <c r="BF82" s="103">
        <f t="shared" si="114"/>
        <v>0</v>
      </c>
      <c r="BG82" s="85">
        <f t="shared" si="115"/>
        <v>0</v>
      </c>
      <c r="BH82" s="107" t="str">
        <f t="shared" si="124"/>
        <v/>
      </c>
      <c r="BI82" s="152"/>
      <c r="BJ82" s="108"/>
      <c r="BM82" s="109"/>
      <c r="BN82" s="104" t="str">
        <f t="shared" si="116"/>
        <v/>
      </c>
      <c r="BO82" s="105"/>
      <c r="BP82" s="116" t="str">
        <f t="shared" si="117"/>
        <v/>
      </c>
      <c r="BQ82" s="104" t="str">
        <f t="shared" si="118"/>
        <v/>
      </c>
      <c r="BR82" s="105" t="str">
        <f t="shared" si="119"/>
        <v/>
      </c>
      <c r="BS82" s="116"/>
      <c r="BT82" s="104" t="str">
        <f t="shared" si="120"/>
        <v/>
      </c>
      <c r="BU82" s="105"/>
      <c r="BV82" s="117" t="str">
        <f t="shared" si="121"/>
        <v/>
      </c>
      <c r="BW82" s="104" t="str">
        <f t="shared" si="122"/>
        <v/>
      </c>
      <c r="BX82" s="118"/>
      <c r="BY82" s="114">
        <f t="shared" si="123"/>
        <v>0</v>
      </c>
      <c r="BZ82" s="115" t="str">
        <f t="shared" si="125"/>
        <v/>
      </c>
    </row>
    <row r="83" spans="1:78" s="93" customFormat="1" x14ac:dyDescent="0.25">
      <c r="A83" s="100"/>
      <c r="B83" s="82"/>
      <c r="C83" s="142"/>
      <c r="D83" s="143"/>
      <c r="E83" s="143"/>
      <c r="F83" s="143"/>
      <c r="G83" s="85"/>
      <c r="H83" s="101"/>
      <c r="I83" s="85"/>
      <c r="J83" s="85"/>
      <c r="K83" s="85"/>
      <c r="L83" s="102"/>
      <c r="M83" s="150"/>
      <c r="N83" s="87">
        <f t="shared" si="102"/>
        <v>0</v>
      </c>
      <c r="O83" s="85"/>
      <c r="P83" s="85"/>
      <c r="Q83" s="85"/>
      <c r="R83" s="85"/>
      <c r="S83" s="85"/>
      <c r="T83" s="85"/>
      <c r="U83" s="83">
        <f t="shared" si="103"/>
        <v>0</v>
      </c>
      <c r="V83" s="104" t="str">
        <f t="shared" si="104"/>
        <v/>
      </c>
      <c r="W83" s="151"/>
      <c r="X83" s="105"/>
      <c r="Y83" s="87">
        <f t="shared" si="105"/>
        <v>0</v>
      </c>
      <c r="Z83" s="85"/>
      <c r="AA83" s="85"/>
      <c r="AB83" s="85"/>
      <c r="AC83" s="85"/>
      <c r="AD83" s="85"/>
      <c r="AE83" s="85"/>
      <c r="AF83" s="83">
        <f t="shared" si="106"/>
        <v>0</v>
      </c>
      <c r="AG83" s="104" t="str">
        <f t="shared" si="107"/>
        <v/>
      </c>
      <c r="AH83" s="151"/>
      <c r="AI83" s="105"/>
      <c r="AJ83" s="87">
        <f t="shared" si="108"/>
        <v>0</v>
      </c>
      <c r="AK83" s="85"/>
      <c r="AL83" s="85"/>
      <c r="AM83" s="85"/>
      <c r="AN83" s="85"/>
      <c r="AO83" s="85"/>
      <c r="AP83" s="85"/>
      <c r="AQ83" s="83">
        <f t="shared" si="109"/>
        <v>0</v>
      </c>
      <c r="AR83" s="104" t="str">
        <f>IFERROR(AQ83/AJ83,"")</f>
        <v/>
      </c>
      <c r="AS83" s="151"/>
      <c r="AT83" s="105"/>
      <c r="AU83" s="87">
        <f t="shared" si="111"/>
        <v>0</v>
      </c>
      <c r="AV83" s="85"/>
      <c r="AW83" s="85"/>
      <c r="AX83" s="85"/>
      <c r="AY83" s="85"/>
      <c r="AZ83" s="85"/>
      <c r="BA83" s="85"/>
      <c r="BB83" s="83">
        <f t="shared" si="112"/>
        <v>0</v>
      </c>
      <c r="BC83" s="104" t="str">
        <f t="shared" si="113"/>
        <v/>
      </c>
      <c r="BD83" s="106"/>
      <c r="BE83" s="105"/>
      <c r="BF83" s="103">
        <f t="shared" si="114"/>
        <v>0</v>
      </c>
      <c r="BG83" s="85">
        <f t="shared" si="115"/>
        <v>0</v>
      </c>
      <c r="BH83" s="107" t="str">
        <f>IFERROR(BG83/BF83,"")</f>
        <v/>
      </c>
      <c r="BI83" s="152"/>
      <c r="BJ83" s="108"/>
      <c r="BM83" s="109"/>
      <c r="BN83" s="104" t="str">
        <f t="shared" si="116"/>
        <v/>
      </c>
      <c r="BO83" s="105"/>
      <c r="BP83" s="116" t="str">
        <f t="shared" si="117"/>
        <v/>
      </c>
      <c r="BQ83" s="104" t="str">
        <f t="shared" si="118"/>
        <v/>
      </c>
      <c r="BR83" s="105" t="str">
        <f t="shared" si="119"/>
        <v/>
      </c>
      <c r="BS83" s="116"/>
      <c r="BT83" s="104" t="str">
        <f t="shared" si="120"/>
        <v/>
      </c>
      <c r="BU83" s="105"/>
      <c r="BV83" s="117" t="str">
        <f t="shared" si="121"/>
        <v/>
      </c>
      <c r="BW83" s="104" t="str">
        <f t="shared" si="122"/>
        <v/>
      </c>
      <c r="BX83" s="118"/>
      <c r="BY83" s="114">
        <f t="shared" si="123"/>
        <v>0</v>
      </c>
      <c r="BZ83" s="115" t="str">
        <f t="shared" si="125"/>
        <v/>
      </c>
    </row>
    <row r="84" spans="1:78" s="93" customFormat="1" x14ac:dyDescent="0.25">
      <c r="A84" s="100"/>
      <c r="B84" s="82"/>
      <c r="C84" s="142"/>
      <c r="D84" s="143"/>
      <c r="E84" s="143"/>
      <c r="F84" s="143"/>
      <c r="G84" s="85"/>
      <c r="H84" s="101"/>
      <c r="I84" s="85"/>
      <c r="J84" s="85"/>
      <c r="K84" s="85"/>
      <c r="L84" s="102"/>
      <c r="M84" s="150"/>
      <c r="N84" s="87">
        <f t="shared" si="102"/>
        <v>0</v>
      </c>
      <c r="O84" s="85"/>
      <c r="P84" s="85"/>
      <c r="Q84" s="85"/>
      <c r="R84" s="85"/>
      <c r="S84" s="85"/>
      <c r="T84" s="85"/>
      <c r="U84" s="83">
        <f t="shared" si="103"/>
        <v>0</v>
      </c>
      <c r="V84" s="104" t="str">
        <f t="shared" si="104"/>
        <v/>
      </c>
      <c r="W84" s="151"/>
      <c r="X84" s="105"/>
      <c r="Y84" s="87">
        <f t="shared" si="105"/>
        <v>0</v>
      </c>
      <c r="Z84" s="85"/>
      <c r="AA84" s="85"/>
      <c r="AB84" s="85"/>
      <c r="AC84" s="85"/>
      <c r="AD84" s="85"/>
      <c r="AE84" s="85"/>
      <c r="AF84" s="83">
        <f t="shared" si="106"/>
        <v>0</v>
      </c>
      <c r="AG84" s="104" t="str">
        <f t="shared" si="107"/>
        <v/>
      </c>
      <c r="AH84" s="151"/>
      <c r="AI84" s="105"/>
      <c r="AJ84" s="87">
        <f t="shared" si="108"/>
        <v>0</v>
      </c>
      <c r="AK84" s="85"/>
      <c r="AL84" s="85"/>
      <c r="AM84" s="85"/>
      <c r="AN84" s="85"/>
      <c r="AO84" s="85"/>
      <c r="AP84" s="85"/>
      <c r="AQ84" s="83">
        <f t="shared" si="109"/>
        <v>0</v>
      </c>
      <c r="AR84" s="104" t="str">
        <f>IFERROR(AQ84/AJ84,"")</f>
        <v/>
      </c>
      <c r="AS84" s="151"/>
      <c r="AT84" s="105"/>
      <c r="AU84" s="87">
        <f t="shared" si="111"/>
        <v>0</v>
      </c>
      <c r="AV84" s="85"/>
      <c r="AW84" s="85"/>
      <c r="AX84" s="85"/>
      <c r="AY84" s="85"/>
      <c r="AZ84" s="85"/>
      <c r="BA84" s="85"/>
      <c r="BB84" s="83">
        <f t="shared" si="112"/>
        <v>0</v>
      </c>
      <c r="BC84" s="104" t="str">
        <f t="shared" si="113"/>
        <v/>
      </c>
      <c r="BD84" s="106"/>
      <c r="BE84" s="105"/>
      <c r="BF84" s="103">
        <f t="shared" si="114"/>
        <v>0</v>
      </c>
      <c r="BG84" s="85">
        <f t="shared" si="115"/>
        <v>0</v>
      </c>
      <c r="BH84" s="107" t="str">
        <f>IFERROR(BG84/BF84,"")</f>
        <v/>
      </c>
      <c r="BI84" s="152"/>
      <c r="BJ84" s="108"/>
      <c r="BM84" s="109"/>
      <c r="BN84" s="104" t="str">
        <f t="shared" si="116"/>
        <v/>
      </c>
      <c r="BO84" s="110"/>
      <c r="BP84" s="111" t="str">
        <f t="shared" si="117"/>
        <v/>
      </c>
      <c r="BQ84" s="104" t="str">
        <f t="shared" si="118"/>
        <v/>
      </c>
      <c r="BR84" s="110" t="str">
        <f t="shared" si="119"/>
        <v/>
      </c>
      <c r="BS84" s="111"/>
      <c r="BT84" s="104" t="str">
        <f t="shared" si="120"/>
        <v/>
      </c>
      <c r="BU84" s="110"/>
      <c r="BV84" s="112" t="str">
        <f t="shared" si="121"/>
        <v/>
      </c>
      <c r="BW84" s="104" t="str">
        <f t="shared" si="122"/>
        <v/>
      </c>
      <c r="BX84" s="113"/>
      <c r="BY84" s="114">
        <f t="shared" si="123"/>
        <v>0</v>
      </c>
      <c r="BZ84" s="115" t="str">
        <f t="shared" si="125"/>
        <v/>
      </c>
    </row>
    <row r="85" spans="1:78" s="93" customFormat="1" x14ac:dyDescent="0.25">
      <c r="A85" s="100"/>
      <c r="B85" s="82"/>
      <c r="C85" s="142"/>
      <c r="D85" s="143"/>
      <c r="E85" s="143"/>
      <c r="F85" s="143"/>
      <c r="G85" s="85"/>
      <c r="H85" s="101"/>
      <c r="I85" s="85"/>
      <c r="J85" s="85"/>
      <c r="K85" s="85"/>
      <c r="L85" s="102"/>
      <c r="M85" s="150"/>
      <c r="N85" s="87">
        <f t="shared" si="102"/>
        <v>0</v>
      </c>
      <c r="O85" s="85"/>
      <c r="P85" s="85"/>
      <c r="Q85" s="85"/>
      <c r="R85" s="85"/>
      <c r="S85" s="85"/>
      <c r="T85" s="85"/>
      <c r="U85" s="83">
        <f t="shared" si="103"/>
        <v>0</v>
      </c>
      <c r="V85" s="104" t="str">
        <f t="shared" si="104"/>
        <v/>
      </c>
      <c r="W85" s="151"/>
      <c r="X85" s="105"/>
      <c r="Y85" s="87">
        <f t="shared" si="105"/>
        <v>0</v>
      </c>
      <c r="Z85" s="85"/>
      <c r="AA85" s="85"/>
      <c r="AB85" s="85"/>
      <c r="AC85" s="85"/>
      <c r="AD85" s="85"/>
      <c r="AE85" s="85"/>
      <c r="AF85" s="83">
        <f t="shared" si="106"/>
        <v>0</v>
      </c>
      <c r="AG85" s="104" t="str">
        <f t="shared" si="107"/>
        <v/>
      </c>
      <c r="AH85" s="151"/>
      <c r="AI85" s="105"/>
      <c r="AJ85" s="87">
        <f t="shared" si="108"/>
        <v>0</v>
      </c>
      <c r="AK85" s="85"/>
      <c r="AL85" s="85"/>
      <c r="AM85" s="85"/>
      <c r="AN85" s="85"/>
      <c r="AO85" s="85"/>
      <c r="AP85" s="85"/>
      <c r="AQ85" s="83">
        <f t="shared" si="109"/>
        <v>0</v>
      </c>
      <c r="AR85" s="104" t="str">
        <f t="shared" ref="AR85:AR86" si="126">IFERROR(AQ85/AJ85,"")</f>
        <v/>
      </c>
      <c r="AS85" s="151"/>
      <c r="AT85" s="105"/>
      <c r="AU85" s="87">
        <f t="shared" si="111"/>
        <v>0</v>
      </c>
      <c r="AV85" s="85"/>
      <c r="AW85" s="85"/>
      <c r="AX85" s="85"/>
      <c r="AY85" s="85"/>
      <c r="AZ85" s="85"/>
      <c r="BA85" s="85"/>
      <c r="BB85" s="83">
        <f t="shared" si="112"/>
        <v>0</v>
      </c>
      <c r="BC85" s="104" t="str">
        <f t="shared" si="113"/>
        <v/>
      </c>
      <c r="BD85" s="106"/>
      <c r="BE85" s="105"/>
      <c r="BF85" s="103">
        <f t="shared" si="114"/>
        <v>0</v>
      </c>
      <c r="BG85" s="85">
        <f t="shared" si="115"/>
        <v>0</v>
      </c>
      <c r="BH85" s="107" t="str">
        <f t="shared" ref="BH85:BH86" si="127">IFERROR(BG85/BF85,"")</f>
        <v/>
      </c>
      <c r="BI85" s="152"/>
      <c r="BJ85" s="108"/>
      <c r="BM85" s="109"/>
      <c r="BN85" s="104" t="str">
        <f t="shared" si="116"/>
        <v/>
      </c>
      <c r="BO85" s="110"/>
      <c r="BP85" s="111" t="str">
        <f t="shared" si="117"/>
        <v/>
      </c>
      <c r="BQ85" s="104" t="str">
        <f t="shared" si="118"/>
        <v/>
      </c>
      <c r="BR85" s="110" t="str">
        <f t="shared" si="119"/>
        <v/>
      </c>
      <c r="BS85" s="111"/>
      <c r="BT85" s="104" t="str">
        <f t="shared" si="120"/>
        <v/>
      </c>
      <c r="BU85" s="110"/>
      <c r="BV85" s="112" t="str">
        <f t="shared" si="121"/>
        <v/>
      </c>
      <c r="BW85" s="104" t="str">
        <f t="shared" si="122"/>
        <v/>
      </c>
      <c r="BX85" s="113"/>
      <c r="BY85" s="114">
        <f t="shared" si="123"/>
        <v>0</v>
      </c>
      <c r="BZ85" s="115" t="str">
        <f t="shared" si="125"/>
        <v/>
      </c>
    </row>
    <row r="86" spans="1:78" ht="33" customHeight="1" thickBot="1" x14ac:dyDescent="0.3">
      <c r="A86" s="37"/>
      <c r="B86" s="71"/>
      <c r="C86" s="153"/>
      <c r="D86" s="154"/>
      <c r="E86" s="154"/>
      <c r="F86" s="155" t="s">
        <v>167</v>
      </c>
      <c r="G86" s="156"/>
      <c r="H86" s="157"/>
      <c r="I86" s="156"/>
      <c r="J86" s="156"/>
      <c r="K86" s="156"/>
      <c r="L86" s="158"/>
      <c r="M86" s="159"/>
      <c r="N86" s="160"/>
      <c r="O86" s="156"/>
      <c r="P86" s="156"/>
      <c r="Q86" s="156"/>
      <c r="R86" s="156"/>
      <c r="S86" s="156"/>
      <c r="T86" s="156"/>
      <c r="U86" s="156"/>
      <c r="V86" s="161" t="str">
        <f t="shared" si="104"/>
        <v/>
      </c>
      <c r="W86" s="162"/>
      <c r="X86" s="163"/>
      <c r="Y86" s="160"/>
      <c r="Z86" s="156"/>
      <c r="AA86" s="156"/>
      <c r="AB86" s="156"/>
      <c r="AC86" s="156"/>
      <c r="AD86" s="156"/>
      <c r="AE86" s="156"/>
      <c r="AF86" s="156"/>
      <c r="AG86" s="161" t="str">
        <f t="shared" si="107"/>
        <v/>
      </c>
      <c r="AH86" s="162"/>
      <c r="AI86" s="163"/>
      <c r="AJ86" s="160"/>
      <c r="AK86" s="156"/>
      <c r="AL86" s="156"/>
      <c r="AM86" s="156"/>
      <c r="AN86" s="156"/>
      <c r="AO86" s="156"/>
      <c r="AP86" s="156"/>
      <c r="AQ86" s="156"/>
      <c r="AR86" s="161" t="str">
        <f t="shared" si="126"/>
        <v/>
      </c>
      <c r="AS86" s="164"/>
      <c r="AT86" s="163"/>
      <c r="AU86" s="160"/>
      <c r="AV86" s="156"/>
      <c r="AW86" s="156"/>
      <c r="AX86" s="156"/>
      <c r="AY86" s="156"/>
      <c r="AZ86" s="156"/>
      <c r="BA86" s="156"/>
      <c r="BB86" s="156"/>
      <c r="BC86" s="161" t="str">
        <f t="shared" si="113"/>
        <v/>
      </c>
      <c r="BD86" s="165"/>
      <c r="BE86" s="163"/>
      <c r="BF86" s="182">
        <f t="shared" si="114"/>
        <v>0</v>
      </c>
      <c r="BG86" s="183">
        <f t="shared" si="115"/>
        <v>0</v>
      </c>
      <c r="BH86" s="166" t="str">
        <f t="shared" si="127"/>
        <v/>
      </c>
      <c r="BI86" s="167"/>
      <c r="BJ86" s="44"/>
      <c r="BM86" s="62"/>
      <c r="BN86" s="38" t="str">
        <f t="shared" si="116"/>
        <v/>
      </c>
      <c r="BO86" s="39"/>
      <c r="BP86" s="40" t="str">
        <f t="shared" si="117"/>
        <v/>
      </c>
      <c r="BQ86" s="38" t="str">
        <f t="shared" si="118"/>
        <v/>
      </c>
      <c r="BR86" s="39" t="str">
        <f t="shared" si="119"/>
        <v/>
      </c>
      <c r="BS86" s="40"/>
      <c r="BT86" s="38" t="str">
        <f t="shared" si="120"/>
        <v/>
      </c>
      <c r="BU86" s="39"/>
      <c r="BV86" s="41" t="str">
        <f t="shared" si="121"/>
        <v/>
      </c>
      <c r="BW86" s="38" t="str">
        <f t="shared" si="122"/>
        <v/>
      </c>
      <c r="BX86" s="42"/>
      <c r="BY86" s="43"/>
      <c r="BZ86" s="63" t="str">
        <f t="shared" si="125"/>
        <v/>
      </c>
    </row>
    <row r="87" spans="1:78" ht="16.5" thickBot="1" x14ac:dyDescent="0.3">
      <c r="A87" s="14"/>
      <c r="B87" s="71"/>
      <c r="C87" s="122"/>
      <c r="D87" s="122"/>
      <c r="E87" s="122"/>
      <c r="F87" s="122"/>
      <c r="G87" s="122"/>
      <c r="H87" s="133"/>
      <c r="I87" s="122"/>
      <c r="J87" s="122"/>
      <c r="K87" s="122"/>
      <c r="L87" s="122"/>
      <c r="M87" s="122"/>
      <c r="N87" s="122"/>
      <c r="O87" s="122"/>
      <c r="P87" s="122"/>
      <c r="Q87" s="122"/>
      <c r="R87" s="122"/>
      <c r="S87" s="122"/>
      <c r="T87" s="122"/>
      <c r="U87" s="134"/>
      <c r="V87" s="134"/>
      <c r="W87" s="122"/>
      <c r="X87" s="122"/>
      <c r="Y87" s="122"/>
      <c r="Z87" s="135"/>
      <c r="AA87" s="135"/>
      <c r="AB87" s="135"/>
      <c r="AC87" s="135"/>
      <c r="AD87" s="135"/>
      <c r="AE87" s="135"/>
      <c r="AF87" s="134"/>
      <c r="AG87" s="134"/>
      <c r="AH87" s="136"/>
      <c r="AI87" s="122"/>
      <c r="AJ87" s="136"/>
      <c r="AK87" s="137"/>
      <c r="AL87" s="137"/>
      <c r="AM87" s="137"/>
      <c r="AN87" s="137"/>
      <c r="AO87" s="137"/>
      <c r="AP87" s="137"/>
      <c r="AQ87" s="134"/>
      <c r="AR87" s="134"/>
      <c r="AS87" s="136"/>
      <c r="AT87" s="122"/>
      <c r="AU87" s="136"/>
      <c r="AV87" s="137"/>
      <c r="AW87" s="137"/>
      <c r="AX87" s="137"/>
      <c r="AY87" s="137"/>
      <c r="AZ87" s="137"/>
      <c r="BA87" s="137"/>
      <c r="BB87" s="134"/>
      <c r="BC87" s="134"/>
      <c r="BD87" s="136"/>
      <c r="BE87" s="122"/>
      <c r="BF87" s="136"/>
      <c r="BG87" s="136"/>
      <c r="BH87" s="136"/>
      <c r="BI87" s="138"/>
      <c r="BJ87" s="15"/>
      <c r="BM87" s="46"/>
      <c r="BN87" s="46"/>
      <c r="BO87" s="46"/>
      <c r="BP87" s="46"/>
      <c r="BQ87" s="46"/>
      <c r="BR87" s="46"/>
      <c r="BS87" s="46"/>
      <c r="BT87" s="46"/>
      <c r="BU87" s="46"/>
      <c r="BV87" s="46"/>
      <c r="BW87" s="46"/>
      <c r="BX87" s="46"/>
      <c r="BY87" s="46"/>
      <c r="BZ87" s="46"/>
    </row>
    <row r="88" spans="1:78" s="177" customFormat="1" ht="12.75" customHeight="1" x14ac:dyDescent="0.2">
      <c r="A88" s="10"/>
      <c r="B88" s="176"/>
      <c r="C88" s="298" t="s">
        <v>230</v>
      </c>
      <c r="D88" s="299"/>
      <c r="E88" s="299"/>
      <c r="F88" s="299"/>
      <c r="G88" s="300" t="s">
        <v>231</v>
      </c>
      <c r="H88" s="301"/>
      <c r="I88" s="301"/>
      <c r="J88" s="301"/>
      <c r="K88" s="301"/>
      <c r="L88" s="301"/>
      <c r="M88" s="302"/>
      <c r="N88" s="337" t="s">
        <v>100</v>
      </c>
      <c r="O88" s="338"/>
      <c r="P88" s="338"/>
      <c r="Q88" s="338"/>
      <c r="R88" s="338"/>
      <c r="S88" s="338"/>
      <c r="T88" s="338"/>
      <c r="U88" s="338"/>
      <c r="V88" s="338"/>
      <c r="W88" s="338"/>
      <c r="X88" s="339"/>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2"/>
      <c r="BH88" s="12"/>
      <c r="BI88" s="13"/>
      <c r="BJ88" s="11"/>
      <c r="BM88" s="176"/>
      <c r="BN88" s="176"/>
      <c r="BO88" s="176"/>
      <c r="BP88" s="176"/>
      <c r="BQ88" s="176"/>
      <c r="BR88" s="176"/>
      <c r="BS88" s="176"/>
      <c r="BT88" s="176"/>
      <c r="BU88" s="176"/>
      <c r="BV88" s="176"/>
      <c r="BW88" s="176"/>
      <c r="BX88" s="176"/>
      <c r="BY88" s="176"/>
      <c r="BZ88" s="12"/>
    </row>
    <row r="89" spans="1:78" ht="36.75" customHeight="1" thickBot="1" x14ac:dyDescent="0.3">
      <c r="A89" s="24"/>
      <c r="B89" s="71"/>
      <c r="C89" s="275" t="s">
        <v>87</v>
      </c>
      <c r="D89" s="276"/>
      <c r="E89" s="276"/>
      <c r="F89" s="276"/>
      <c r="G89" s="277" t="str">
        <f>+VLOOKUP(G88,LISTAS!$H$3:$I$10,2,FALSE)</f>
        <v>&lt;Por favor seleccione los objetivos estratégicos asociados al proceso</v>
      </c>
      <c r="H89" s="278"/>
      <c r="I89" s="278"/>
      <c r="J89" s="278"/>
      <c r="K89" s="278"/>
      <c r="L89" s="278"/>
      <c r="M89" s="279"/>
      <c r="N89" s="340" t="s">
        <v>93</v>
      </c>
      <c r="O89" s="317"/>
      <c r="P89" s="317"/>
      <c r="Q89" s="317"/>
      <c r="R89" s="317"/>
      <c r="S89" s="317" t="s">
        <v>94</v>
      </c>
      <c r="T89" s="317"/>
      <c r="U89" s="317"/>
      <c r="V89" s="317"/>
      <c r="W89" s="202" t="s">
        <v>95</v>
      </c>
      <c r="X89" s="180" t="s">
        <v>96</v>
      </c>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24"/>
      <c r="BI89" s="24"/>
      <c r="BM89" s="64">
        <f>SUM(BM93:BM101)</f>
        <v>0</v>
      </c>
      <c r="BN89" s="64"/>
      <c r="BO89" s="64"/>
      <c r="BP89" s="64">
        <f>SUM(BP93:BP101)</f>
        <v>0</v>
      </c>
      <c r="BQ89" s="64"/>
      <c r="BR89" s="64"/>
      <c r="BS89" s="64">
        <f>SUM(BS93:BS101)</f>
        <v>0</v>
      </c>
      <c r="BT89" s="64"/>
      <c r="BU89" s="64"/>
      <c r="BV89" s="64">
        <f>SUM(BV93:BV101)</f>
        <v>0</v>
      </c>
      <c r="BW89" s="64"/>
      <c r="BX89" s="64"/>
      <c r="BY89" s="64">
        <f>SUM(BY93:BY101)</f>
        <v>0</v>
      </c>
      <c r="BZ89" s="64"/>
    </row>
    <row r="90" spans="1:78" ht="24" customHeight="1" thickBot="1" x14ac:dyDescent="0.3">
      <c r="A90" s="24"/>
      <c r="B90" s="71" t="str">
        <f>+VLOOKUP($G$10,LISTAS!$B$47:$D$65,2,FALSE)</f>
        <v>OBJ_6</v>
      </c>
      <c r="C90" s="275" t="s">
        <v>168</v>
      </c>
      <c r="D90" s="276"/>
      <c r="E90" s="276"/>
      <c r="F90" s="276"/>
      <c r="G90" s="280"/>
      <c r="H90" s="280"/>
      <c r="I90" s="280"/>
      <c r="J90" s="280"/>
      <c r="K90" s="280"/>
      <c r="L90" s="280"/>
      <c r="M90" s="281"/>
      <c r="N90" s="318"/>
      <c r="O90" s="319"/>
      <c r="P90" s="319"/>
      <c r="Q90" s="319"/>
      <c r="R90" s="319"/>
      <c r="S90" s="322"/>
      <c r="T90" s="322"/>
      <c r="U90" s="322"/>
      <c r="V90" s="322"/>
      <c r="W90" s="322"/>
      <c r="X90" s="324"/>
      <c r="Y90" s="26"/>
      <c r="Z90" s="26"/>
      <c r="AA90" s="26"/>
      <c r="AB90" s="26"/>
      <c r="AC90" s="26"/>
      <c r="AD90" s="26"/>
      <c r="AE90" s="26"/>
      <c r="AF90" s="14"/>
      <c r="AG90" s="26"/>
      <c r="AH90" s="26"/>
      <c r="AI90" s="26"/>
      <c r="AJ90" s="26"/>
      <c r="AK90" s="26"/>
      <c r="AL90" s="26"/>
      <c r="AM90" s="26"/>
      <c r="AN90" s="26"/>
      <c r="AO90" s="26"/>
      <c r="AP90" s="26"/>
      <c r="AQ90" s="14"/>
      <c r="AR90" s="26"/>
      <c r="AS90" s="26"/>
      <c r="AT90" s="26"/>
      <c r="AU90" s="26"/>
      <c r="AV90" s="26"/>
      <c r="AW90" s="26"/>
      <c r="AX90" s="26"/>
      <c r="AY90" s="26"/>
      <c r="AZ90" s="26"/>
      <c r="BA90" s="26"/>
      <c r="BB90" s="14"/>
      <c r="BC90" s="26"/>
      <c r="BD90" s="26"/>
      <c r="BE90" s="26"/>
      <c r="BF90" s="26"/>
      <c r="BG90" s="26"/>
      <c r="BH90" s="26"/>
      <c r="BI90" s="26"/>
      <c r="BJ90" s="25"/>
      <c r="BM90" s="282" t="s">
        <v>108</v>
      </c>
      <c r="BN90" s="283"/>
      <c r="BO90" s="283"/>
      <c r="BP90" s="283"/>
      <c r="BQ90" s="283"/>
      <c r="BR90" s="283"/>
      <c r="BS90" s="283"/>
      <c r="BT90" s="283"/>
      <c r="BU90" s="283"/>
      <c r="BV90" s="283"/>
      <c r="BW90" s="283"/>
      <c r="BX90" s="283"/>
      <c r="BY90" s="283"/>
      <c r="BZ90" s="284"/>
    </row>
    <row r="91" spans="1:78" ht="24" customHeight="1" thickBot="1" x14ac:dyDescent="0.3">
      <c r="A91" s="24"/>
      <c r="B91" s="71" t="str">
        <f>+VLOOKUP($G$11,LISTAS!$B$112:$D$132,2,FALSE)</f>
        <v>PROD_OBJ_6</v>
      </c>
      <c r="C91" s="305" t="s">
        <v>166</v>
      </c>
      <c r="D91" s="306"/>
      <c r="E91" s="306"/>
      <c r="F91" s="307"/>
      <c r="G91" s="342"/>
      <c r="H91" s="343"/>
      <c r="I91" s="343"/>
      <c r="J91" s="343"/>
      <c r="K91" s="343"/>
      <c r="L91" s="343"/>
      <c r="M91" s="344"/>
      <c r="N91" s="320"/>
      <c r="O91" s="321"/>
      <c r="P91" s="321"/>
      <c r="Q91" s="321"/>
      <c r="R91" s="321"/>
      <c r="S91" s="323"/>
      <c r="T91" s="323"/>
      <c r="U91" s="323"/>
      <c r="V91" s="323"/>
      <c r="W91" s="323"/>
      <c r="X91" s="325"/>
      <c r="Y91" s="26"/>
      <c r="Z91" s="26"/>
      <c r="AA91" s="26"/>
      <c r="AB91" s="26"/>
      <c r="AC91" s="26"/>
      <c r="AD91" s="26"/>
      <c r="AE91" s="26"/>
      <c r="AF91" s="14"/>
      <c r="AG91" s="26"/>
      <c r="AH91" s="26"/>
      <c r="AI91" s="26"/>
      <c r="AJ91" s="26"/>
      <c r="AK91" s="26"/>
      <c r="AL91" s="26"/>
      <c r="AM91" s="26"/>
      <c r="AN91" s="26"/>
      <c r="AO91" s="26"/>
      <c r="AP91" s="26"/>
      <c r="AQ91" s="14"/>
      <c r="AR91" s="26"/>
      <c r="AS91" s="26"/>
      <c r="AT91" s="26"/>
      <c r="AU91" s="26"/>
      <c r="AV91" s="26"/>
      <c r="AW91" s="26"/>
      <c r="AX91" s="26"/>
      <c r="AY91" s="26"/>
      <c r="AZ91" s="26"/>
      <c r="BA91" s="26"/>
      <c r="BB91" s="14"/>
      <c r="BC91" s="26"/>
      <c r="BD91" s="26"/>
      <c r="BE91" s="26"/>
      <c r="BF91" s="26"/>
      <c r="BG91" s="26"/>
      <c r="BH91" s="26"/>
      <c r="BI91" s="26"/>
      <c r="BJ91" s="25"/>
      <c r="BM91" s="78"/>
      <c r="BN91" s="79"/>
      <c r="BO91" s="79"/>
      <c r="BP91" s="79"/>
      <c r="BQ91" s="79"/>
      <c r="BR91" s="79"/>
      <c r="BS91" s="79"/>
      <c r="BT91" s="79"/>
      <c r="BU91" s="79"/>
      <c r="BV91" s="79"/>
      <c r="BW91" s="79"/>
      <c r="BX91" s="79"/>
      <c r="BY91" s="79"/>
      <c r="BZ91" s="80"/>
    </row>
    <row r="92" spans="1:78" ht="23.25" customHeight="1" x14ac:dyDescent="0.25">
      <c r="A92" s="27"/>
      <c r="B92" s="71"/>
      <c r="C92" s="291" t="s">
        <v>173</v>
      </c>
      <c r="D92" s="293" t="s">
        <v>173</v>
      </c>
      <c r="E92" s="293" t="s">
        <v>32</v>
      </c>
      <c r="F92" s="293" t="s">
        <v>10</v>
      </c>
      <c r="G92" s="293" t="s">
        <v>106</v>
      </c>
      <c r="H92" s="293" t="s">
        <v>86</v>
      </c>
      <c r="I92" s="293" t="s">
        <v>89</v>
      </c>
      <c r="J92" s="293" t="s">
        <v>88</v>
      </c>
      <c r="K92" s="293" t="s">
        <v>174</v>
      </c>
      <c r="L92" s="262" t="s">
        <v>33</v>
      </c>
      <c r="M92" s="263"/>
      <c r="N92" s="139"/>
      <c r="O92" s="264" t="s">
        <v>14</v>
      </c>
      <c r="P92" s="265"/>
      <c r="Q92" s="264" t="s">
        <v>15</v>
      </c>
      <c r="R92" s="265"/>
      <c r="S92" s="266" t="s">
        <v>16</v>
      </c>
      <c r="T92" s="266"/>
      <c r="U92" s="140"/>
      <c r="V92" s="140"/>
      <c r="W92" s="168" t="s">
        <v>34</v>
      </c>
      <c r="X92" s="141"/>
      <c r="Y92" s="139"/>
      <c r="Z92" s="266" t="s">
        <v>22</v>
      </c>
      <c r="AA92" s="266"/>
      <c r="AB92" s="266" t="s">
        <v>23</v>
      </c>
      <c r="AC92" s="266"/>
      <c r="AD92" s="266" t="s">
        <v>24</v>
      </c>
      <c r="AE92" s="266"/>
      <c r="AF92" s="140"/>
      <c r="AG92" s="140"/>
      <c r="AH92" s="140" t="s">
        <v>35</v>
      </c>
      <c r="AI92" s="141"/>
      <c r="AJ92" s="139"/>
      <c r="AK92" s="297" t="s">
        <v>25</v>
      </c>
      <c r="AL92" s="297"/>
      <c r="AM92" s="297" t="s">
        <v>26</v>
      </c>
      <c r="AN92" s="297"/>
      <c r="AO92" s="297" t="s">
        <v>27</v>
      </c>
      <c r="AP92" s="297"/>
      <c r="AQ92" s="140"/>
      <c r="AR92" s="140"/>
      <c r="AS92" s="140" t="s">
        <v>36</v>
      </c>
      <c r="AT92" s="141"/>
      <c r="AU92" s="140"/>
      <c r="AV92" s="295" t="s">
        <v>28</v>
      </c>
      <c r="AW92" s="313"/>
      <c r="AX92" s="295" t="s">
        <v>29</v>
      </c>
      <c r="AY92" s="313"/>
      <c r="AZ92" s="295" t="s">
        <v>30</v>
      </c>
      <c r="BA92" s="296"/>
      <c r="BB92" s="140"/>
      <c r="BC92" s="140"/>
      <c r="BD92" s="140" t="s">
        <v>37</v>
      </c>
      <c r="BE92" s="141"/>
      <c r="BF92" s="139"/>
      <c r="BG92" s="140"/>
      <c r="BH92" s="140" t="s">
        <v>38</v>
      </c>
      <c r="BI92" s="273" t="s">
        <v>107</v>
      </c>
      <c r="BJ92" s="28"/>
      <c r="BM92" s="267" t="s">
        <v>34</v>
      </c>
      <c r="BN92" s="268"/>
      <c r="BO92" s="269"/>
      <c r="BP92" s="270" t="s">
        <v>35</v>
      </c>
      <c r="BQ92" s="268"/>
      <c r="BR92" s="269"/>
      <c r="BS92" s="270" t="s">
        <v>36</v>
      </c>
      <c r="BT92" s="268"/>
      <c r="BU92" s="269"/>
      <c r="BV92" s="270" t="s">
        <v>37</v>
      </c>
      <c r="BW92" s="268"/>
      <c r="BX92" s="269"/>
      <c r="BY92" s="270" t="s">
        <v>38</v>
      </c>
      <c r="BZ92" s="271"/>
    </row>
    <row r="93" spans="1:78" ht="25.5" x14ac:dyDescent="0.25">
      <c r="A93" s="27"/>
      <c r="B93" s="71"/>
      <c r="C93" s="292"/>
      <c r="D93" s="294"/>
      <c r="E93" s="294"/>
      <c r="F93" s="294"/>
      <c r="G93" s="294"/>
      <c r="H93" s="294"/>
      <c r="I93" s="294"/>
      <c r="J93" s="294"/>
      <c r="K93" s="294"/>
      <c r="L93" s="29" t="s">
        <v>11</v>
      </c>
      <c r="M93" s="30" t="s">
        <v>12</v>
      </c>
      <c r="N93" s="31" t="s">
        <v>13</v>
      </c>
      <c r="O93" s="32" t="s">
        <v>171</v>
      </c>
      <c r="P93" s="32" t="s">
        <v>172</v>
      </c>
      <c r="Q93" s="32" t="s">
        <v>171</v>
      </c>
      <c r="R93" s="32" t="s">
        <v>172</v>
      </c>
      <c r="S93" s="178" t="s">
        <v>171</v>
      </c>
      <c r="T93" s="178" t="s">
        <v>172</v>
      </c>
      <c r="U93" s="32" t="s">
        <v>17</v>
      </c>
      <c r="V93" s="59" t="s">
        <v>199</v>
      </c>
      <c r="W93" s="32" t="s">
        <v>18</v>
      </c>
      <c r="X93" s="33" t="s">
        <v>85</v>
      </c>
      <c r="Y93" s="31" t="s">
        <v>13</v>
      </c>
      <c r="Z93" s="178" t="s">
        <v>171</v>
      </c>
      <c r="AA93" s="178" t="s">
        <v>172</v>
      </c>
      <c r="AB93" s="178" t="s">
        <v>171</v>
      </c>
      <c r="AC93" s="178" t="s">
        <v>172</v>
      </c>
      <c r="AD93" s="178" t="s">
        <v>171</v>
      </c>
      <c r="AE93" s="178" t="s">
        <v>172</v>
      </c>
      <c r="AF93" s="32" t="s">
        <v>17</v>
      </c>
      <c r="AG93" s="59" t="s">
        <v>199</v>
      </c>
      <c r="AH93" s="32" t="s">
        <v>18</v>
      </c>
      <c r="AI93" s="33" t="s">
        <v>85</v>
      </c>
      <c r="AJ93" s="31" t="s">
        <v>13</v>
      </c>
      <c r="AK93" s="178" t="s">
        <v>171</v>
      </c>
      <c r="AL93" s="178" t="s">
        <v>172</v>
      </c>
      <c r="AM93" s="178" t="s">
        <v>171</v>
      </c>
      <c r="AN93" s="178" t="s">
        <v>172</v>
      </c>
      <c r="AO93" s="178" t="s">
        <v>171</v>
      </c>
      <c r="AP93" s="178" t="s">
        <v>172</v>
      </c>
      <c r="AQ93" s="32" t="s">
        <v>17</v>
      </c>
      <c r="AR93" s="59" t="s">
        <v>199</v>
      </c>
      <c r="AS93" s="33" t="s">
        <v>85</v>
      </c>
      <c r="AT93" s="33" t="s">
        <v>85</v>
      </c>
      <c r="AU93" s="34" t="s">
        <v>13</v>
      </c>
      <c r="AV93" s="32" t="s">
        <v>171</v>
      </c>
      <c r="AW93" s="32" t="s">
        <v>172</v>
      </c>
      <c r="AX93" s="32" t="s">
        <v>171</v>
      </c>
      <c r="AY93" s="32" t="s">
        <v>172</v>
      </c>
      <c r="AZ93" s="32" t="s">
        <v>171</v>
      </c>
      <c r="BA93" s="32" t="s">
        <v>172</v>
      </c>
      <c r="BB93" s="32" t="s">
        <v>17</v>
      </c>
      <c r="BC93" s="59" t="s">
        <v>199</v>
      </c>
      <c r="BD93" s="32" t="s">
        <v>18</v>
      </c>
      <c r="BE93" s="33" t="s">
        <v>85</v>
      </c>
      <c r="BF93" s="31" t="s">
        <v>13</v>
      </c>
      <c r="BG93" s="35" t="s">
        <v>17</v>
      </c>
      <c r="BH93" s="59" t="s">
        <v>199</v>
      </c>
      <c r="BI93" s="274"/>
      <c r="BJ93" s="28"/>
      <c r="BM93" s="60" t="s">
        <v>19</v>
      </c>
      <c r="BN93" s="32" t="s">
        <v>20</v>
      </c>
      <c r="BO93" s="33" t="s">
        <v>21</v>
      </c>
      <c r="BP93" s="32" t="s">
        <v>19</v>
      </c>
      <c r="BQ93" s="32" t="s">
        <v>20</v>
      </c>
      <c r="BR93" s="33" t="s">
        <v>21</v>
      </c>
      <c r="BS93" s="32" t="s">
        <v>19</v>
      </c>
      <c r="BT93" s="32" t="s">
        <v>20</v>
      </c>
      <c r="BU93" s="33" t="s">
        <v>21</v>
      </c>
      <c r="BV93" s="32" t="s">
        <v>19</v>
      </c>
      <c r="BW93" s="32" t="s">
        <v>20</v>
      </c>
      <c r="BX93" s="30" t="s">
        <v>21</v>
      </c>
      <c r="BY93" s="36" t="s">
        <v>19</v>
      </c>
      <c r="BZ93" s="61" t="s">
        <v>31</v>
      </c>
    </row>
    <row r="94" spans="1:78" s="93" customFormat="1" x14ac:dyDescent="0.25">
      <c r="A94" s="81"/>
      <c r="B94" s="82"/>
      <c r="C94" s="142"/>
      <c r="D94" s="143"/>
      <c r="E94" s="144"/>
      <c r="F94" s="144"/>
      <c r="G94" s="83"/>
      <c r="H94" s="84"/>
      <c r="I94" s="83"/>
      <c r="J94" s="83"/>
      <c r="K94" s="85"/>
      <c r="L94" s="86"/>
      <c r="M94" s="145"/>
      <c r="N94" s="87">
        <f t="shared" ref="N94:N99" si="128">SUM(O94,Q94,S94)</f>
        <v>0</v>
      </c>
      <c r="O94" s="83"/>
      <c r="P94" s="83"/>
      <c r="Q94" s="83"/>
      <c r="R94" s="83"/>
      <c r="S94" s="83"/>
      <c r="T94" s="83"/>
      <c r="U94" s="83">
        <f t="shared" ref="U94:U99" si="129">SUM(P94,R94,T94)</f>
        <v>0</v>
      </c>
      <c r="V94" s="88" t="str">
        <f t="shared" ref="V94:V100" si="130">IFERROR(U94/N94,"")</f>
        <v/>
      </c>
      <c r="W94" s="146"/>
      <c r="X94" s="89"/>
      <c r="Y94" s="87">
        <f t="shared" ref="Y94:Y99" si="131">SUM(Z94,AB94,AD94)</f>
        <v>0</v>
      </c>
      <c r="Z94" s="83"/>
      <c r="AA94" s="83"/>
      <c r="AB94" s="83"/>
      <c r="AC94" s="83"/>
      <c r="AD94" s="83"/>
      <c r="AE94" s="83"/>
      <c r="AF94" s="83">
        <f t="shared" ref="AF94:AF99" si="132">SUM(AA94,AC94,AE94)</f>
        <v>0</v>
      </c>
      <c r="AG94" s="88" t="str">
        <f t="shared" ref="AG94:AG100" si="133">IFERROR(AF94/Y94,"")</f>
        <v/>
      </c>
      <c r="AH94" s="147"/>
      <c r="AI94" s="89"/>
      <c r="AJ94" s="87">
        <f t="shared" ref="AJ94:AJ99" si="134">SUM(AK94,AM94,AO94)</f>
        <v>0</v>
      </c>
      <c r="AK94" s="83"/>
      <c r="AL94" s="83"/>
      <c r="AM94" s="83"/>
      <c r="AN94" s="83"/>
      <c r="AO94" s="83"/>
      <c r="AP94" s="83"/>
      <c r="AQ94" s="83">
        <f t="shared" ref="AQ94:AQ99" si="135">SUM(AL94,AN94,AP94)</f>
        <v>0</v>
      </c>
      <c r="AR94" s="88" t="str">
        <f t="shared" ref="AR94:AR96" si="136">IFERROR(AQ94/AJ94,"")</f>
        <v/>
      </c>
      <c r="AS94" s="148"/>
      <c r="AT94" s="89"/>
      <c r="AU94" s="87">
        <f t="shared" ref="AU94:AU99" si="137">SUM(AV94,AX94,AZ94)</f>
        <v>0</v>
      </c>
      <c r="AV94" s="83"/>
      <c r="AW94" s="83"/>
      <c r="AX94" s="83"/>
      <c r="AY94" s="83"/>
      <c r="AZ94" s="83"/>
      <c r="BA94" s="83"/>
      <c r="BB94" s="83">
        <f t="shared" ref="BB94:BB99" si="138">SUM(AW94,AY94,BA94)</f>
        <v>0</v>
      </c>
      <c r="BC94" s="88" t="str">
        <f t="shared" ref="BC94:BC100" si="139">IFERROR(BB94/AU94,"")</f>
        <v/>
      </c>
      <c r="BD94" s="90"/>
      <c r="BE94" s="89"/>
      <c r="BF94" s="87">
        <f>+SUM(N94,Y94,AJ94,AU94)</f>
        <v>0</v>
      </c>
      <c r="BG94" s="83">
        <f>+SUM(U94,AF94,AQ94,BB94)</f>
        <v>0</v>
      </c>
      <c r="BH94" s="91" t="str">
        <f>IFERROR(BG94/BF94,"")</f>
        <v/>
      </c>
      <c r="BI94" s="149"/>
      <c r="BJ94" s="92"/>
      <c r="BM94" s="94"/>
      <c r="BN94" s="88" t="str">
        <f t="shared" ref="BN94:BN100" si="140">IFERROR(BM94/N94,"")</f>
        <v/>
      </c>
      <c r="BO94" s="89"/>
      <c r="BP94" s="95" t="str">
        <f t="shared" ref="BP94:BP100" si="141">IFERROR(BO94/Q94,"")</f>
        <v/>
      </c>
      <c r="BQ94" s="88" t="str">
        <f t="shared" ref="BQ94:BQ100" si="142">IFERROR(BP94/Y94,"")</f>
        <v/>
      </c>
      <c r="BR94" s="89" t="str">
        <f t="shared" ref="BR94:BR100" si="143">IFERROR(BQ94/U94,"")</f>
        <v/>
      </c>
      <c r="BS94" s="95"/>
      <c r="BT94" s="88" t="str">
        <f t="shared" ref="BT94:BT100" si="144">IFERROR(BS94/AJ94,"")</f>
        <v/>
      </c>
      <c r="BU94" s="89"/>
      <c r="BV94" s="96" t="str">
        <f t="shared" ref="BV94:BV100" si="145">IFERROR(BU94/Y94,"")</f>
        <v/>
      </c>
      <c r="BW94" s="88" t="str">
        <f t="shared" ref="BW94:BW100" si="146">IFERROR(BV94/AU94,"")</f>
        <v/>
      </c>
      <c r="BX94" s="97" t="str">
        <f>IFERROR(BW94/AB94,"")</f>
        <v/>
      </c>
      <c r="BY94" s="98">
        <f t="shared" ref="BY94:BY99" si="147">SUM(BM94,BP94,BS94,BV94)</f>
        <v>0</v>
      </c>
      <c r="BZ94" s="99" t="str">
        <f>IFERROR(BY94/BF94,"")</f>
        <v/>
      </c>
    </row>
    <row r="95" spans="1:78" s="93" customFormat="1" x14ac:dyDescent="0.25">
      <c r="A95" s="100"/>
      <c r="B95" s="82"/>
      <c r="C95" s="142"/>
      <c r="D95" s="143"/>
      <c r="E95" s="143"/>
      <c r="F95" s="143"/>
      <c r="G95" s="85"/>
      <c r="H95" s="101"/>
      <c r="I95" s="85"/>
      <c r="J95" s="85"/>
      <c r="K95" s="85"/>
      <c r="L95" s="102"/>
      <c r="M95" s="150"/>
      <c r="N95" s="87">
        <f t="shared" si="128"/>
        <v>0</v>
      </c>
      <c r="O95" s="85"/>
      <c r="P95" s="85"/>
      <c r="Q95" s="85"/>
      <c r="R95" s="85"/>
      <c r="S95" s="85"/>
      <c r="T95" s="85"/>
      <c r="U95" s="83">
        <f t="shared" si="129"/>
        <v>0</v>
      </c>
      <c r="V95" s="104" t="str">
        <f t="shared" si="130"/>
        <v/>
      </c>
      <c r="W95" s="151"/>
      <c r="X95" s="105"/>
      <c r="Y95" s="87">
        <f t="shared" si="131"/>
        <v>0</v>
      </c>
      <c r="Z95" s="85"/>
      <c r="AA95" s="85"/>
      <c r="AB95" s="85"/>
      <c r="AC95" s="85"/>
      <c r="AD95" s="85"/>
      <c r="AE95" s="85"/>
      <c r="AF95" s="83">
        <f t="shared" si="132"/>
        <v>0</v>
      </c>
      <c r="AG95" s="104" t="str">
        <f t="shared" si="133"/>
        <v/>
      </c>
      <c r="AH95" s="151"/>
      <c r="AI95" s="105"/>
      <c r="AJ95" s="87">
        <f t="shared" si="134"/>
        <v>0</v>
      </c>
      <c r="AK95" s="85"/>
      <c r="AL95" s="85"/>
      <c r="AM95" s="85"/>
      <c r="AN95" s="85"/>
      <c r="AO95" s="85"/>
      <c r="AP95" s="85"/>
      <c r="AQ95" s="83">
        <f t="shared" si="135"/>
        <v>0</v>
      </c>
      <c r="AR95" s="104" t="str">
        <f t="shared" si="136"/>
        <v/>
      </c>
      <c r="AS95" s="151"/>
      <c r="AT95" s="105"/>
      <c r="AU95" s="87">
        <f t="shared" si="137"/>
        <v>0</v>
      </c>
      <c r="AV95" s="85"/>
      <c r="AW95" s="85"/>
      <c r="AX95" s="85"/>
      <c r="AY95" s="85"/>
      <c r="AZ95" s="85"/>
      <c r="BA95" s="85"/>
      <c r="BB95" s="83">
        <f t="shared" si="138"/>
        <v>0</v>
      </c>
      <c r="BC95" s="104" t="str">
        <f t="shared" si="139"/>
        <v/>
      </c>
      <c r="BD95" s="106"/>
      <c r="BE95" s="105"/>
      <c r="BF95" s="103">
        <f t="shared" ref="BF95:BF100" si="148">+SUM(N95,Y95,AJ95,AU95)</f>
        <v>0</v>
      </c>
      <c r="BG95" s="85">
        <f t="shared" ref="BG95:BG100" si="149">+SUM(U95,AF95,AQ95,BB95)</f>
        <v>0</v>
      </c>
      <c r="BH95" s="107" t="str">
        <f t="shared" ref="BH95:BH96" si="150">IFERROR(BG95/BF95,"")</f>
        <v/>
      </c>
      <c r="BI95" s="152"/>
      <c r="BJ95" s="108"/>
      <c r="BM95" s="109"/>
      <c r="BN95" s="104" t="str">
        <f t="shared" si="140"/>
        <v/>
      </c>
      <c r="BO95" s="110"/>
      <c r="BP95" s="111" t="str">
        <f t="shared" si="141"/>
        <v/>
      </c>
      <c r="BQ95" s="104" t="str">
        <f t="shared" si="142"/>
        <v/>
      </c>
      <c r="BR95" s="110" t="str">
        <f t="shared" si="143"/>
        <v/>
      </c>
      <c r="BS95" s="111"/>
      <c r="BT95" s="104" t="str">
        <f t="shared" si="144"/>
        <v/>
      </c>
      <c r="BU95" s="110"/>
      <c r="BV95" s="112" t="str">
        <f t="shared" si="145"/>
        <v/>
      </c>
      <c r="BW95" s="104" t="str">
        <f t="shared" si="146"/>
        <v/>
      </c>
      <c r="BX95" s="113"/>
      <c r="BY95" s="114">
        <f t="shared" si="147"/>
        <v>0</v>
      </c>
      <c r="BZ95" s="115" t="str">
        <f t="shared" ref="BZ95:BZ100" si="151">IFERROR(BY95/BF95,"")</f>
        <v/>
      </c>
    </row>
    <row r="96" spans="1:78" s="93" customFormat="1" x14ac:dyDescent="0.25">
      <c r="A96" s="100"/>
      <c r="B96" s="82"/>
      <c r="C96" s="142"/>
      <c r="D96" s="143"/>
      <c r="E96" s="143"/>
      <c r="F96" s="143"/>
      <c r="G96" s="85"/>
      <c r="H96" s="101"/>
      <c r="I96" s="85"/>
      <c r="J96" s="85"/>
      <c r="K96" s="85"/>
      <c r="L96" s="102"/>
      <c r="M96" s="150"/>
      <c r="N96" s="87">
        <f t="shared" si="128"/>
        <v>0</v>
      </c>
      <c r="O96" s="85"/>
      <c r="P96" s="85"/>
      <c r="Q96" s="85"/>
      <c r="R96" s="85"/>
      <c r="S96" s="85"/>
      <c r="T96" s="85"/>
      <c r="U96" s="83">
        <f t="shared" si="129"/>
        <v>0</v>
      </c>
      <c r="V96" s="104" t="str">
        <f t="shared" si="130"/>
        <v/>
      </c>
      <c r="W96" s="151"/>
      <c r="X96" s="105"/>
      <c r="Y96" s="87">
        <f t="shared" si="131"/>
        <v>0</v>
      </c>
      <c r="Z96" s="85"/>
      <c r="AA96" s="85"/>
      <c r="AB96" s="85"/>
      <c r="AC96" s="85"/>
      <c r="AD96" s="85"/>
      <c r="AE96" s="85"/>
      <c r="AF96" s="83">
        <f t="shared" si="132"/>
        <v>0</v>
      </c>
      <c r="AG96" s="104" t="str">
        <f t="shared" si="133"/>
        <v/>
      </c>
      <c r="AH96" s="151"/>
      <c r="AI96" s="105"/>
      <c r="AJ96" s="87">
        <f t="shared" si="134"/>
        <v>0</v>
      </c>
      <c r="AK96" s="85"/>
      <c r="AL96" s="85"/>
      <c r="AM96" s="85"/>
      <c r="AN96" s="85"/>
      <c r="AO96" s="85"/>
      <c r="AP96" s="85"/>
      <c r="AQ96" s="83">
        <f t="shared" si="135"/>
        <v>0</v>
      </c>
      <c r="AR96" s="104" t="str">
        <f t="shared" si="136"/>
        <v/>
      </c>
      <c r="AS96" s="151"/>
      <c r="AT96" s="105"/>
      <c r="AU96" s="87">
        <f t="shared" si="137"/>
        <v>0</v>
      </c>
      <c r="AV96" s="85"/>
      <c r="AW96" s="85"/>
      <c r="AX96" s="85"/>
      <c r="AY96" s="85"/>
      <c r="AZ96" s="85"/>
      <c r="BA96" s="85"/>
      <c r="BB96" s="83">
        <f t="shared" si="138"/>
        <v>0</v>
      </c>
      <c r="BC96" s="104" t="str">
        <f t="shared" si="139"/>
        <v/>
      </c>
      <c r="BD96" s="106"/>
      <c r="BE96" s="105"/>
      <c r="BF96" s="103">
        <f t="shared" si="148"/>
        <v>0</v>
      </c>
      <c r="BG96" s="85">
        <f t="shared" si="149"/>
        <v>0</v>
      </c>
      <c r="BH96" s="107" t="str">
        <f t="shared" si="150"/>
        <v/>
      </c>
      <c r="BI96" s="152"/>
      <c r="BJ96" s="108"/>
      <c r="BM96" s="109"/>
      <c r="BN96" s="104" t="str">
        <f t="shared" si="140"/>
        <v/>
      </c>
      <c r="BO96" s="105"/>
      <c r="BP96" s="116" t="str">
        <f t="shared" si="141"/>
        <v/>
      </c>
      <c r="BQ96" s="104" t="str">
        <f t="shared" si="142"/>
        <v/>
      </c>
      <c r="BR96" s="105" t="str">
        <f t="shared" si="143"/>
        <v/>
      </c>
      <c r="BS96" s="116"/>
      <c r="BT96" s="104" t="str">
        <f t="shared" si="144"/>
        <v/>
      </c>
      <c r="BU96" s="105"/>
      <c r="BV96" s="117" t="str">
        <f t="shared" si="145"/>
        <v/>
      </c>
      <c r="BW96" s="104" t="str">
        <f t="shared" si="146"/>
        <v/>
      </c>
      <c r="BX96" s="118"/>
      <c r="BY96" s="114">
        <f t="shared" si="147"/>
        <v>0</v>
      </c>
      <c r="BZ96" s="115" t="str">
        <f t="shared" si="151"/>
        <v/>
      </c>
    </row>
    <row r="97" spans="1:78" s="93" customFormat="1" x14ac:dyDescent="0.25">
      <c r="A97" s="100"/>
      <c r="B97" s="82"/>
      <c r="C97" s="142"/>
      <c r="D97" s="143"/>
      <c r="E97" s="143"/>
      <c r="F97" s="143"/>
      <c r="G97" s="85"/>
      <c r="H97" s="101"/>
      <c r="I97" s="85"/>
      <c r="J97" s="85"/>
      <c r="K97" s="85"/>
      <c r="L97" s="102"/>
      <c r="M97" s="150"/>
      <c r="N97" s="87">
        <f t="shared" si="128"/>
        <v>0</v>
      </c>
      <c r="O97" s="85"/>
      <c r="P97" s="85"/>
      <c r="Q97" s="85"/>
      <c r="R97" s="85"/>
      <c r="S97" s="85"/>
      <c r="T97" s="85"/>
      <c r="U97" s="83">
        <f t="shared" si="129"/>
        <v>0</v>
      </c>
      <c r="V97" s="104" t="str">
        <f t="shared" si="130"/>
        <v/>
      </c>
      <c r="W97" s="151"/>
      <c r="X97" s="105"/>
      <c r="Y97" s="87">
        <f t="shared" si="131"/>
        <v>0</v>
      </c>
      <c r="Z97" s="85"/>
      <c r="AA97" s="85"/>
      <c r="AB97" s="85"/>
      <c r="AC97" s="85"/>
      <c r="AD97" s="85"/>
      <c r="AE97" s="85"/>
      <c r="AF97" s="83">
        <f t="shared" si="132"/>
        <v>0</v>
      </c>
      <c r="AG97" s="104" t="str">
        <f t="shared" si="133"/>
        <v/>
      </c>
      <c r="AH97" s="151"/>
      <c r="AI97" s="105"/>
      <c r="AJ97" s="87">
        <f t="shared" si="134"/>
        <v>0</v>
      </c>
      <c r="AK97" s="85"/>
      <c r="AL97" s="85"/>
      <c r="AM97" s="85"/>
      <c r="AN97" s="85"/>
      <c r="AO97" s="85"/>
      <c r="AP97" s="85"/>
      <c r="AQ97" s="83">
        <f t="shared" si="135"/>
        <v>0</v>
      </c>
      <c r="AR97" s="104" t="str">
        <f>IFERROR(AQ97/AJ97,"")</f>
        <v/>
      </c>
      <c r="AS97" s="151"/>
      <c r="AT97" s="105"/>
      <c r="AU97" s="87">
        <f t="shared" si="137"/>
        <v>0</v>
      </c>
      <c r="AV97" s="85"/>
      <c r="AW97" s="85"/>
      <c r="AX97" s="85"/>
      <c r="AY97" s="85"/>
      <c r="AZ97" s="85"/>
      <c r="BA97" s="85"/>
      <c r="BB97" s="83">
        <f t="shared" si="138"/>
        <v>0</v>
      </c>
      <c r="BC97" s="104" t="str">
        <f t="shared" si="139"/>
        <v/>
      </c>
      <c r="BD97" s="106"/>
      <c r="BE97" s="105"/>
      <c r="BF97" s="103">
        <f t="shared" si="148"/>
        <v>0</v>
      </c>
      <c r="BG97" s="85">
        <f t="shared" si="149"/>
        <v>0</v>
      </c>
      <c r="BH97" s="107" t="str">
        <f>IFERROR(BG97/BF97,"")</f>
        <v/>
      </c>
      <c r="BI97" s="152"/>
      <c r="BJ97" s="108"/>
      <c r="BM97" s="109"/>
      <c r="BN97" s="104" t="str">
        <f t="shared" si="140"/>
        <v/>
      </c>
      <c r="BO97" s="105"/>
      <c r="BP97" s="116" t="str">
        <f t="shared" si="141"/>
        <v/>
      </c>
      <c r="BQ97" s="104" t="str">
        <f t="shared" si="142"/>
        <v/>
      </c>
      <c r="BR97" s="105" t="str">
        <f t="shared" si="143"/>
        <v/>
      </c>
      <c r="BS97" s="116"/>
      <c r="BT97" s="104" t="str">
        <f t="shared" si="144"/>
        <v/>
      </c>
      <c r="BU97" s="105"/>
      <c r="BV97" s="117" t="str">
        <f t="shared" si="145"/>
        <v/>
      </c>
      <c r="BW97" s="104" t="str">
        <f t="shared" si="146"/>
        <v/>
      </c>
      <c r="BX97" s="118"/>
      <c r="BY97" s="114">
        <f t="shared" si="147"/>
        <v>0</v>
      </c>
      <c r="BZ97" s="115" t="str">
        <f t="shared" si="151"/>
        <v/>
      </c>
    </row>
    <row r="98" spans="1:78" s="93" customFormat="1" x14ac:dyDescent="0.25">
      <c r="A98" s="100"/>
      <c r="B98" s="82"/>
      <c r="C98" s="142"/>
      <c r="D98" s="143"/>
      <c r="E98" s="143"/>
      <c r="F98" s="143"/>
      <c r="G98" s="85"/>
      <c r="H98" s="101"/>
      <c r="I98" s="85"/>
      <c r="J98" s="85"/>
      <c r="K98" s="85"/>
      <c r="L98" s="102"/>
      <c r="M98" s="150"/>
      <c r="N98" s="87">
        <f t="shared" si="128"/>
        <v>0</v>
      </c>
      <c r="O98" s="85"/>
      <c r="P98" s="85"/>
      <c r="Q98" s="85"/>
      <c r="R98" s="85"/>
      <c r="S98" s="85"/>
      <c r="T98" s="85"/>
      <c r="U98" s="83">
        <f t="shared" si="129"/>
        <v>0</v>
      </c>
      <c r="V98" s="104" t="str">
        <f t="shared" si="130"/>
        <v/>
      </c>
      <c r="W98" s="151"/>
      <c r="X98" s="105"/>
      <c r="Y98" s="87">
        <f t="shared" si="131"/>
        <v>0</v>
      </c>
      <c r="Z98" s="85"/>
      <c r="AA98" s="85"/>
      <c r="AB98" s="85"/>
      <c r="AC98" s="85"/>
      <c r="AD98" s="85"/>
      <c r="AE98" s="85"/>
      <c r="AF98" s="83">
        <f t="shared" si="132"/>
        <v>0</v>
      </c>
      <c r="AG98" s="104" t="str">
        <f t="shared" si="133"/>
        <v/>
      </c>
      <c r="AH98" s="151"/>
      <c r="AI98" s="105"/>
      <c r="AJ98" s="87">
        <f t="shared" si="134"/>
        <v>0</v>
      </c>
      <c r="AK98" s="85"/>
      <c r="AL98" s="85"/>
      <c r="AM98" s="85"/>
      <c r="AN98" s="85"/>
      <c r="AO98" s="85"/>
      <c r="AP98" s="85"/>
      <c r="AQ98" s="83">
        <f t="shared" si="135"/>
        <v>0</v>
      </c>
      <c r="AR98" s="104" t="str">
        <f>IFERROR(AQ98/AJ98,"")</f>
        <v/>
      </c>
      <c r="AS98" s="151"/>
      <c r="AT98" s="105"/>
      <c r="AU98" s="87">
        <f t="shared" si="137"/>
        <v>0</v>
      </c>
      <c r="AV98" s="85"/>
      <c r="AW98" s="85"/>
      <c r="AX98" s="85"/>
      <c r="AY98" s="85"/>
      <c r="AZ98" s="85"/>
      <c r="BA98" s="85"/>
      <c r="BB98" s="83">
        <f t="shared" si="138"/>
        <v>0</v>
      </c>
      <c r="BC98" s="104" t="str">
        <f t="shared" si="139"/>
        <v/>
      </c>
      <c r="BD98" s="106"/>
      <c r="BE98" s="105"/>
      <c r="BF98" s="103">
        <f t="shared" si="148"/>
        <v>0</v>
      </c>
      <c r="BG98" s="85">
        <f t="shared" si="149"/>
        <v>0</v>
      </c>
      <c r="BH98" s="107" t="str">
        <f>IFERROR(BG98/BF98,"")</f>
        <v/>
      </c>
      <c r="BI98" s="152"/>
      <c r="BJ98" s="108"/>
      <c r="BM98" s="109"/>
      <c r="BN98" s="104" t="str">
        <f t="shared" si="140"/>
        <v/>
      </c>
      <c r="BO98" s="110"/>
      <c r="BP98" s="111" t="str">
        <f t="shared" si="141"/>
        <v/>
      </c>
      <c r="BQ98" s="104" t="str">
        <f t="shared" si="142"/>
        <v/>
      </c>
      <c r="BR98" s="110" t="str">
        <f t="shared" si="143"/>
        <v/>
      </c>
      <c r="BS98" s="111"/>
      <c r="BT98" s="104" t="str">
        <f t="shared" si="144"/>
        <v/>
      </c>
      <c r="BU98" s="110"/>
      <c r="BV98" s="112" t="str">
        <f t="shared" si="145"/>
        <v/>
      </c>
      <c r="BW98" s="104" t="str">
        <f t="shared" si="146"/>
        <v/>
      </c>
      <c r="BX98" s="113"/>
      <c r="BY98" s="114">
        <f t="shared" si="147"/>
        <v>0</v>
      </c>
      <c r="BZ98" s="115" t="str">
        <f t="shared" si="151"/>
        <v/>
      </c>
    </row>
    <row r="99" spans="1:78" s="93" customFormat="1" x14ac:dyDescent="0.25">
      <c r="A99" s="100"/>
      <c r="B99" s="82"/>
      <c r="C99" s="142"/>
      <c r="D99" s="143"/>
      <c r="E99" s="143"/>
      <c r="F99" s="143"/>
      <c r="G99" s="85"/>
      <c r="H99" s="101"/>
      <c r="I99" s="85"/>
      <c r="J99" s="85"/>
      <c r="K99" s="85"/>
      <c r="L99" s="102"/>
      <c r="M99" s="150"/>
      <c r="N99" s="87">
        <f t="shared" si="128"/>
        <v>0</v>
      </c>
      <c r="O99" s="85"/>
      <c r="P99" s="85"/>
      <c r="Q99" s="85"/>
      <c r="R99" s="85"/>
      <c r="S99" s="85"/>
      <c r="T99" s="85"/>
      <c r="U99" s="83">
        <f t="shared" si="129"/>
        <v>0</v>
      </c>
      <c r="V99" s="104" t="str">
        <f t="shared" si="130"/>
        <v/>
      </c>
      <c r="W99" s="151"/>
      <c r="X99" s="105"/>
      <c r="Y99" s="87">
        <f t="shared" si="131"/>
        <v>0</v>
      </c>
      <c r="Z99" s="85"/>
      <c r="AA99" s="85"/>
      <c r="AB99" s="85"/>
      <c r="AC99" s="85"/>
      <c r="AD99" s="85"/>
      <c r="AE99" s="85"/>
      <c r="AF99" s="83">
        <f t="shared" si="132"/>
        <v>0</v>
      </c>
      <c r="AG99" s="104" t="str">
        <f t="shared" si="133"/>
        <v/>
      </c>
      <c r="AH99" s="151"/>
      <c r="AI99" s="105"/>
      <c r="AJ99" s="87">
        <f t="shared" si="134"/>
        <v>0</v>
      </c>
      <c r="AK99" s="85"/>
      <c r="AL99" s="85"/>
      <c r="AM99" s="85"/>
      <c r="AN99" s="85"/>
      <c r="AO99" s="85"/>
      <c r="AP99" s="85"/>
      <c r="AQ99" s="83">
        <f t="shared" si="135"/>
        <v>0</v>
      </c>
      <c r="AR99" s="104" t="str">
        <f t="shared" ref="AR99:AR100" si="152">IFERROR(AQ99/AJ99,"")</f>
        <v/>
      </c>
      <c r="AS99" s="151"/>
      <c r="AT99" s="105"/>
      <c r="AU99" s="87">
        <f t="shared" si="137"/>
        <v>0</v>
      </c>
      <c r="AV99" s="85"/>
      <c r="AW99" s="85"/>
      <c r="AX99" s="85"/>
      <c r="AY99" s="85"/>
      <c r="AZ99" s="85"/>
      <c r="BA99" s="85"/>
      <c r="BB99" s="83">
        <f t="shared" si="138"/>
        <v>0</v>
      </c>
      <c r="BC99" s="104" t="str">
        <f t="shared" si="139"/>
        <v/>
      </c>
      <c r="BD99" s="106"/>
      <c r="BE99" s="105"/>
      <c r="BF99" s="103">
        <f t="shared" si="148"/>
        <v>0</v>
      </c>
      <c r="BG99" s="85">
        <f t="shared" si="149"/>
        <v>0</v>
      </c>
      <c r="BH99" s="107" t="str">
        <f t="shared" ref="BH99:BH100" si="153">IFERROR(BG99/BF99,"")</f>
        <v/>
      </c>
      <c r="BI99" s="152"/>
      <c r="BJ99" s="108"/>
      <c r="BM99" s="109"/>
      <c r="BN99" s="104" t="str">
        <f t="shared" si="140"/>
        <v/>
      </c>
      <c r="BO99" s="110"/>
      <c r="BP99" s="111" t="str">
        <f t="shared" si="141"/>
        <v/>
      </c>
      <c r="BQ99" s="104" t="str">
        <f t="shared" si="142"/>
        <v/>
      </c>
      <c r="BR99" s="110" t="str">
        <f t="shared" si="143"/>
        <v/>
      </c>
      <c r="BS99" s="111"/>
      <c r="BT99" s="104" t="str">
        <f t="shared" si="144"/>
        <v/>
      </c>
      <c r="BU99" s="110"/>
      <c r="BV99" s="112" t="str">
        <f t="shared" si="145"/>
        <v/>
      </c>
      <c r="BW99" s="104" t="str">
        <f t="shared" si="146"/>
        <v/>
      </c>
      <c r="BX99" s="113"/>
      <c r="BY99" s="114">
        <f t="shared" si="147"/>
        <v>0</v>
      </c>
      <c r="BZ99" s="115" t="str">
        <f t="shared" si="151"/>
        <v/>
      </c>
    </row>
    <row r="100" spans="1:78" ht="33" customHeight="1" thickBot="1" x14ac:dyDescent="0.3">
      <c r="A100" s="37"/>
      <c r="B100" s="71"/>
      <c r="C100" s="153"/>
      <c r="D100" s="154"/>
      <c r="E100" s="154"/>
      <c r="F100" s="155" t="s">
        <v>167</v>
      </c>
      <c r="G100" s="156"/>
      <c r="H100" s="157"/>
      <c r="I100" s="156"/>
      <c r="J100" s="156"/>
      <c r="K100" s="156"/>
      <c r="L100" s="158"/>
      <c r="M100" s="159"/>
      <c r="N100" s="160"/>
      <c r="O100" s="156"/>
      <c r="P100" s="156"/>
      <c r="Q100" s="156"/>
      <c r="R100" s="156"/>
      <c r="S100" s="156"/>
      <c r="T100" s="156"/>
      <c r="U100" s="156"/>
      <c r="V100" s="161" t="str">
        <f t="shared" si="130"/>
        <v/>
      </c>
      <c r="W100" s="162"/>
      <c r="X100" s="163"/>
      <c r="Y100" s="160"/>
      <c r="Z100" s="156"/>
      <c r="AA100" s="156"/>
      <c r="AB100" s="156"/>
      <c r="AC100" s="156"/>
      <c r="AD100" s="156"/>
      <c r="AE100" s="156"/>
      <c r="AF100" s="156"/>
      <c r="AG100" s="161" t="str">
        <f t="shared" si="133"/>
        <v/>
      </c>
      <c r="AH100" s="162"/>
      <c r="AI100" s="163"/>
      <c r="AJ100" s="160"/>
      <c r="AK100" s="156"/>
      <c r="AL100" s="156"/>
      <c r="AM100" s="156"/>
      <c r="AN100" s="156"/>
      <c r="AO100" s="156"/>
      <c r="AP100" s="156"/>
      <c r="AQ100" s="156"/>
      <c r="AR100" s="161" t="str">
        <f t="shared" si="152"/>
        <v/>
      </c>
      <c r="AS100" s="164"/>
      <c r="AT100" s="163"/>
      <c r="AU100" s="160"/>
      <c r="AV100" s="156"/>
      <c r="AW100" s="156"/>
      <c r="AX100" s="156"/>
      <c r="AY100" s="156"/>
      <c r="AZ100" s="156"/>
      <c r="BA100" s="156"/>
      <c r="BB100" s="156"/>
      <c r="BC100" s="161" t="str">
        <f t="shared" si="139"/>
        <v/>
      </c>
      <c r="BD100" s="165"/>
      <c r="BE100" s="163"/>
      <c r="BF100" s="103">
        <f t="shared" si="148"/>
        <v>0</v>
      </c>
      <c r="BG100" s="85">
        <f t="shared" si="149"/>
        <v>0</v>
      </c>
      <c r="BH100" s="166" t="str">
        <f t="shared" si="153"/>
        <v/>
      </c>
      <c r="BI100" s="167"/>
      <c r="BJ100" s="44"/>
      <c r="BM100" s="62"/>
      <c r="BN100" s="38" t="str">
        <f t="shared" si="140"/>
        <v/>
      </c>
      <c r="BO100" s="39"/>
      <c r="BP100" s="40" t="str">
        <f t="shared" si="141"/>
        <v/>
      </c>
      <c r="BQ100" s="38" t="str">
        <f t="shared" si="142"/>
        <v/>
      </c>
      <c r="BR100" s="39" t="str">
        <f t="shared" si="143"/>
        <v/>
      </c>
      <c r="BS100" s="40"/>
      <c r="BT100" s="38" t="str">
        <f t="shared" si="144"/>
        <v/>
      </c>
      <c r="BU100" s="39"/>
      <c r="BV100" s="41" t="str">
        <f t="shared" si="145"/>
        <v/>
      </c>
      <c r="BW100" s="38" t="str">
        <f t="shared" si="146"/>
        <v/>
      </c>
      <c r="BX100" s="42"/>
      <c r="BY100" s="43"/>
      <c r="BZ100" s="63" t="str">
        <f t="shared" si="151"/>
        <v/>
      </c>
    </row>
    <row r="101" spans="1:78" ht="16.5" thickBot="1" x14ac:dyDescent="0.3">
      <c r="A101" s="14"/>
      <c r="B101" s="71"/>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s="177" customFormat="1" ht="12.75" customHeight="1" x14ac:dyDescent="0.2">
      <c r="A102" s="10"/>
      <c r="B102" s="176"/>
      <c r="C102" s="298" t="s">
        <v>230</v>
      </c>
      <c r="D102" s="299"/>
      <c r="E102" s="299"/>
      <c r="F102" s="299"/>
      <c r="G102" s="300" t="s">
        <v>231</v>
      </c>
      <c r="H102" s="301"/>
      <c r="I102" s="301"/>
      <c r="J102" s="301"/>
      <c r="K102" s="301"/>
      <c r="L102" s="301"/>
      <c r="M102" s="302"/>
      <c r="N102" s="337" t="s">
        <v>100</v>
      </c>
      <c r="O102" s="338"/>
      <c r="P102" s="338"/>
      <c r="Q102" s="338"/>
      <c r="R102" s="338"/>
      <c r="S102" s="338"/>
      <c r="T102" s="338"/>
      <c r="U102" s="338"/>
      <c r="V102" s="338"/>
      <c r="W102" s="338"/>
      <c r="X102" s="339"/>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2"/>
      <c r="BH102" s="12"/>
      <c r="BI102" s="13"/>
      <c r="BJ102" s="11"/>
      <c r="BM102" s="176"/>
      <c r="BN102" s="176"/>
      <c r="BO102" s="176"/>
      <c r="BP102" s="176"/>
      <c r="BQ102" s="176"/>
      <c r="BR102" s="176"/>
      <c r="BS102" s="176"/>
      <c r="BT102" s="176"/>
      <c r="BU102" s="176"/>
      <c r="BV102" s="176"/>
      <c r="BW102" s="176"/>
      <c r="BX102" s="176"/>
      <c r="BY102" s="176"/>
      <c r="BZ102" s="12"/>
    </row>
    <row r="103" spans="1:78" ht="36.75" customHeight="1" thickBot="1" x14ac:dyDescent="0.3">
      <c r="A103" s="24"/>
      <c r="B103" s="71"/>
      <c r="C103" s="275" t="s">
        <v>87</v>
      </c>
      <c r="D103" s="276"/>
      <c r="E103" s="276"/>
      <c r="F103" s="276"/>
      <c r="G103" s="277" t="str">
        <f>+VLOOKUP(G102,LISTAS!$H$3:$I$10,2,FALSE)</f>
        <v>&lt;Por favor seleccione los objetivos estratégicos asociados al proceso</v>
      </c>
      <c r="H103" s="278"/>
      <c r="I103" s="278"/>
      <c r="J103" s="278"/>
      <c r="K103" s="278"/>
      <c r="L103" s="278"/>
      <c r="M103" s="279"/>
      <c r="N103" s="340" t="s">
        <v>93</v>
      </c>
      <c r="O103" s="317"/>
      <c r="P103" s="317"/>
      <c r="Q103" s="317"/>
      <c r="R103" s="317"/>
      <c r="S103" s="317" t="s">
        <v>94</v>
      </c>
      <c r="T103" s="317"/>
      <c r="U103" s="317"/>
      <c r="V103" s="317"/>
      <c r="W103" s="202" t="s">
        <v>95</v>
      </c>
      <c r="X103" s="180" t="s">
        <v>96</v>
      </c>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24"/>
      <c r="BI103" s="24"/>
      <c r="BM103" s="64">
        <f>SUM(BM107:BM130)</f>
        <v>0</v>
      </c>
      <c r="BN103" s="64"/>
      <c r="BO103" s="64"/>
      <c r="BP103" s="64">
        <f>SUM(BP107:BP130)</f>
        <v>0</v>
      </c>
      <c r="BQ103" s="64"/>
      <c r="BR103" s="64"/>
      <c r="BS103" s="64">
        <f>SUM(BS107:BS130)</f>
        <v>0</v>
      </c>
      <c r="BT103" s="64"/>
      <c r="BU103" s="64"/>
      <c r="BV103" s="64">
        <f>SUM(BV107:BV130)</f>
        <v>0</v>
      </c>
      <c r="BW103" s="64"/>
      <c r="BX103" s="64"/>
      <c r="BY103" s="64">
        <f>SUM(BY107:BY130)</f>
        <v>0</v>
      </c>
      <c r="BZ103" s="64"/>
    </row>
    <row r="104" spans="1:78" ht="24" customHeight="1" thickBot="1" x14ac:dyDescent="0.3">
      <c r="A104" s="24"/>
      <c r="B104" s="71" t="str">
        <f>+VLOOKUP($G$10,LISTAS!$B$47:$D$65,2,FALSE)</f>
        <v>OBJ_6</v>
      </c>
      <c r="C104" s="275" t="s">
        <v>168</v>
      </c>
      <c r="D104" s="276"/>
      <c r="E104" s="276"/>
      <c r="F104" s="276"/>
      <c r="G104" s="280"/>
      <c r="H104" s="280"/>
      <c r="I104" s="280"/>
      <c r="J104" s="280"/>
      <c r="K104" s="280"/>
      <c r="L104" s="280"/>
      <c r="M104" s="281"/>
      <c r="N104" s="318"/>
      <c r="O104" s="319"/>
      <c r="P104" s="319"/>
      <c r="Q104" s="319"/>
      <c r="R104" s="319"/>
      <c r="S104" s="319"/>
      <c r="T104" s="319"/>
      <c r="U104" s="319"/>
      <c r="V104" s="319"/>
      <c r="W104" s="319"/>
      <c r="X104" s="351"/>
      <c r="Y104" s="26"/>
      <c r="Z104" s="26"/>
      <c r="AA104" s="26"/>
      <c r="AB104" s="26"/>
      <c r="AC104" s="26"/>
      <c r="AD104" s="26"/>
      <c r="AE104" s="26"/>
      <c r="AF104" s="14"/>
      <c r="AG104" s="26"/>
      <c r="AH104" s="26"/>
      <c r="AI104" s="26"/>
      <c r="AJ104" s="26"/>
      <c r="AK104" s="26"/>
      <c r="AL104" s="26"/>
      <c r="AM104" s="26"/>
      <c r="AN104" s="26"/>
      <c r="AO104" s="26"/>
      <c r="AP104" s="26"/>
      <c r="AQ104" s="14"/>
      <c r="AR104" s="26"/>
      <c r="AS104" s="26"/>
      <c r="AT104" s="26"/>
      <c r="AU104" s="26"/>
      <c r="AV104" s="26"/>
      <c r="AW104" s="26"/>
      <c r="AX104" s="26"/>
      <c r="AY104" s="26"/>
      <c r="AZ104" s="26"/>
      <c r="BA104" s="26"/>
      <c r="BB104" s="14"/>
      <c r="BC104" s="26"/>
      <c r="BD104" s="26"/>
      <c r="BE104" s="26"/>
      <c r="BF104" s="26"/>
      <c r="BG104" s="26"/>
      <c r="BH104" s="26"/>
      <c r="BI104" s="26"/>
      <c r="BJ104" s="25"/>
      <c r="BM104" s="282" t="s">
        <v>108</v>
      </c>
      <c r="BN104" s="283"/>
      <c r="BO104" s="283"/>
      <c r="BP104" s="283"/>
      <c r="BQ104" s="283"/>
      <c r="BR104" s="283"/>
      <c r="BS104" s="283"/>
      <c r="BT104" s="283"/>
      <c r="BU104" s="283"/>
      <c r="BV104" s="283"/>
      <c r="BW104" s="283"/>
      <c r="BX104" s="283"/>
      <c r="BY104" s="283"/>
      <c r="BZ104" s="284"/>
    </row>
    <row r="105" spans="1:78" ht="24" customHeight="1" thickBot="1" x14ac:dyDescent="0.3">
      <c r="A105" s="24"/>
      <c r="B105" s="71" t="str">
        <f>+VLOOKUP($G$11,LISTAS!$B$112:$D$132,2,FALSE)</f>
        <v>PROD_OBJ_6</v>
      </c>
      <c r="C105" s="305" t="s">
        <v>166</v>
      </c>
      <c r="D105" s="286"/>
      <c r="E105" s="286"/>
      <c r="F105" s="287"/>
      <c r="G105" s="288"/>
      <c r="H105" s="289"/>
      <c r="I105" s="289"/>
      <c r="J105" s="289"/>
      <c r="K105" s="289"/>
      <c r="L105" s="289"/>
      <c r="M105" s="290"/>
      <c r="N105" s="349"/>
      <c r="O105" s="350"/>
      <c r="P105" s="350"/>
      <c r="Q105" s="350"/>
      <c r="R105" s="350"/>
      <c r="S105" s="350"/>
      <c r="T105" s="350"/>
      <c r="U105" s="350"/>
      <c r="V105" s="350"/>
      <c r="W105" s="350"/>
      <c r="X105" s="352"/>
      <c r="Y105" s="77"/>
      <c r="Z105" s="77"/>
      <c r="AA105" s="77"/>
      <c r="AB105" s="77"/>
      <c r="AC105" s="77"/>
      <c r="AD105" s="77"/>
      <c r="AE105" s="77"/>
      <c r="AF105" s="181"/>
      <c r="AG105" s="77"/>
      <c r="AH105" s="77"/>
      <c r="AI105" s="77"/>
      <c r="AJ105" s="77"/>
      <c r="AK105" s="77"/>
      <c r="AL105" s="77"/>
      <c r="AM105" s="77"/>
      <c r="AN105" s="77"/>
      <c r="AO105" s="77"/>
      <c r="AP105" s="77"/>
      <c r="AQ105" s="181"/>
      <c r="AR105" s="77"/>
      <c r="AS105" s="77"/>
      <c r="AT105" s="77"/>
      <c r="AU105" s="77"/>
      <c r="AV105" s="77"/>
      <c r="AW105" s="77"/>
      <c r="AX105" s="77"/>
      <c r="AY105" s="77"/>
      <c r="AZ105" s="77"/>
      <c r="BA105" s="77"/>
      <c r="BB105" s="181"/>
      <c r="BC105" s="77"/>
      <c r="BD105" s="77"/>
      <c r="BE105" s="77"/>
      <c r="BF105" s="77"/>
      <c r="BG105" s="77"/>
      <c r="BH105" s="77"/>
      <c r="BI105" s="77"/>
      <c r="BJ105" s="25"/>
      <c r="BM105" s="78"/>
      <c r="BN105" s="79"/>
      <c r="BO105" s="79"/>
      <c r="BP105" s="79"/>
      <c r="BQ105" s="79"/>
      <c r="BR105" s="79"/>
      <c r="BS105" s="79"/>
      <c r="BT105" s="79"/>
      <c r="BU105" s="79"/>
      <c r="BV105" s="79"/>
      <c r="BW105" s="79"/>
      <c r="BX105" s="79"/>
      <c r="BY105" s="79"/>
      <c r="BZ105" s="80"/>
    </row>
    <row r="106" spans="1:78" ht="23.25" customHeight="1" x14ac:dyDescent="0.25">
      <c r="A106" s="27"/>
      <c r="B106" s="71"/>
      <c r="C106" s="347" t="s">
        <v>173</v>
      </c>
      <c r="D106" s="291" t="s">
        <v>173</v>
      </c>
      <c r="E106" s="293" t="s">
        <v>32</v>
      </c>
      <c r="F106" s="293" t="s">
        <v>10</v>
      </c>
      <c r="G106" s="293" t="s">
        <v>106</v>
      </c>
      <c r="H106" s="293" t="s">
        <v>86</v>
      </c>
      <c r="I106" s="293" t="s">
        <v>89</v>
      </c>
      <c r="J106" s="293" t="s">
        <v>88</v>
      </c>
      <c r="K106" s="293" t="s">
        <v>174</v>
      </c>
      <c r="L106" s="262" t="s">
        <v>33</v>
      </c>
      <c r="M106" s="263"/>
      <c r="N106" s="139"/>
      <c r="O106" s="264" t="s">
        <v>14</v>
      </c>
      <c r="P106" s="265"/>
      <c r="Q106" s="264" t="s">
        <v>15</v>
      </c>
      <c r="R106" s="265"/>
      <c r="S106" s="266" t="s">
        <v>16</v>
      </c>
      <c r="T106" s="266"/>
      <c r="U106" s="140"/>
      <c r="V106" s="140"/>
      <c r="W106" s="175" t="s">
        <v>34</v>
      </c>
      <c r="X106" s="141"/>
      <c r="Y106" s="139"/>
      <c r="Z106" s="266" t="s">
        <v>22</v>
      </c>
      <c r="AA106" s="266"/>
      <c r="AB106" s="266" t="s">
        <v>23</v>
      </c>
      <c r="AC106" s="266"/>
      <c r="AD106" s="266" t="s">
        <v>24</v>
      </c>
      <c r="AE106" s="266"/>
      <c r="AF106" s="140"/>
      <c r="AG106" s="140"/>
      <c r="AH106" s="140" t="s">
        <v>35</v>
      </c>
      <c r="AI106" s="141"/>
      <c r="AJ106" s="139"/>
      <c r="AK106" s="266" t="s">
        <v>25</v>
      </c>
      <c r="AL106" s="266"/>
      <c r="AM106" s="266" t="s">
        <v>26</v>
      </c>
      <c r="AN106" s="266"/>
      <c r="AO106" s="266" t="s">
        <v>27</v>
      </c>
      <c r="AP106" s="266"/>
      <c r="AQ106" s="140"/>
      <c r="AR106" s="140"/>
      <c r="AS106" s="140" t="s">
        <v>36</v>
      </c>
      <c r="AT106" s="141"/>
      <c r="AU106" s="140"/>
      <c r="AV106" s="264" t="s">
        <v>28</v>
      </c>
      <c r="AW106" s="265"/>
      <c r="AX106" s="264" t="s">
        <v>29</v>
      </c>
      <c r="AY106" s="265"/>
      <c r="AZ106" s="264" t="s">
        <v>30</v>
      </c>
      <c r="BA106" s="272"/>
      <c r="BB106" s="140"/>
      <c r="BC106" s="140"/>
      <c r="BD106" s="140" t="s">
        <v>37</v>
      </c>
      <c r="BE106" s="141"/>
      <c r="BF106" s="139"/>
      <c r="BG106" s="140"/>
      <c r="BH106" s="140" t="s">
        <v>38</v>
      </c>
      <c r="BI106" s="273" t="s">
        <v>107</v>
      </c>
      <c r="BJ106" s="28"/>
      <c r="BM106" s="267" t="s">
        <v>34</v>
      </c>
      <c r="BN106" s="268"/>
      <c r="BO106" s="269"/>
      <c r="BP106" s="270" t="s">
        <v>35</v>
      </c>
      <c r="BQ106" s="268"/>
      <c r="BR106" s="269"/>
      <c r="BS106" s="270" t="s">
        <v>36</v>
      </c>
      <c r="BT106" s="268"/>
      <c r="BU106" s="269"/>
      <c r="BV106" s="270" t="s">
        <v>37</v>
      </c>
      <c r="BW106" s="268"/>
      <c r="BX106" s="269"/>
      <c r="BY106" s="270" t="s">
        <v>38</v>
      </c>
      <c r="BZ106" s="271"/>
    </row>
    <row r="107" spans="1:78" ht="25.5" x14ac:dyDescent="0.25">
      <c r="A107" s="27"/>
      <c r="B107" s="71"/>
      <c r="C107" s="348"/>
      <c r="D107" s="292"/>
      <c r="E107" s="294"/>
      <c r="F107" s="294"/>
      <c r="G107" s="294"/>
      <c r="H107" s="294"/>
      <c r="I107" s="294"/>
      <c r="J107" s="294"/>
      <c r="K107" s="294"/>
      <c r="L107" s="29" t="s">
        <v>11</v>
      </c>
      <c r="M107" s="30" t="s">
        <v>12</v>
      </c>
      <c r="N107" s="31" t="s">
        <v>13</v>
      </c>
      <c r="O107" s="32" t="s">
        <v>171</v>
      </c>
      <c r="P107" s="32" t="s">
        <v>172</v>
      </c>
      <c r="Q107" s="32" t="s">
        <v>171</v>
      </c>
      <c r="R107" s="32" t="s">
        <v>172</v>
      </c>
      <c r="S107" s="178" t="s">
        <v>171</v>
      </c>
      <c r="T107" s="178" t="s">
        <v>172</v>
      </c>
      <c r="U107" s="32" t="s">
        <v>17</v>
      </c>
      <c r="V107" s="59" t="s">
        <v>199</v>
      </c>
      <c r="W107" s="32" t="s">
        <v>18</v>
      </c>
      <c r="X107" s="33" t="s">
        <v>85</v>
      </c>
      <c r="Y107" s="31" t="s">
        <v>13</v>
      </c>
      <c r="Z107" s="178" t="s">
        <v>171</v>
      </c>
      <c r="AA107" s="178" t="s">
        <v>172</v>
      </c>
      <c r="AB107" s="178" t="s">
        <v>171</v>
      </c>
      <c r="AC107" s="178" t="s">
        <v>172</v>
      </c>
      <c r="AD107" s="178" t="s">
        <v>171</v>
      </c>
      <c r="AE107" s="178" t="s">
        <v>172</v>
      </c>
      <c r="AF107" s="32" t="s">
        <v>17</v>
      </c>
      <c r="AG107" s="59" t="s">
        <v>199</v>
      </c>
      <c r="AH107" s="32" t="s">
        <v>18</v>
      </c>
      <c r="AI107" s="33" t="s">
        <v>85</v>
      </c>
      <c r="AJ107" s="31" t="s">
        <v>13</v>
      </c>
      <c r="AK107" s="178" t="s">
        <v>171</v>
      </c>
      <c r="AL107" s="178" t="s">
        <v>172</v>
      </c>
      <c r="AM107" s="178" t="s">
        <v>171</v>
      </c>
      <c r="AN107" s="178" t="s">
        <v>172</v>
      </c>
      <c r="AO107" s="178" t="s">
        <v>171</v>
      </c>
      <c r="AP107" s="178" t="s">
        <v>172</v>
      </c>
      <c r="AQ107" s="32" t="s">
        <v>17</v>
      </c>
      <c r="AR107" s="59" t="s">
        <v>199</v>
      </c>
      <c r="AS107" s="33" t="s">
        <v>85</v>
      </c>
      <c r="AT107" s="33" t="s">
        <v>85</v>
      </c>
      <c r="AU107" s="34" t="s">
        <v>13</v>
      </c>
      <c r="AV107" s="32" t="s">
        <v>171</v>
      </c>
      <c r="AW107" s="32" t="s">
        <v>172</v>
      </c>
      <c r="AX107" s="32" t="s">
        <v>171</v>
      </c>
      <c r="AY107" s="32" t="s">
        <v>172</v>
      </c>
      <c r="AZ107" s="32" t="s">
        <v>171</v>
      </c>
      <c r="BA107" s="32" t="s">
        <v>172</v>
      </c>
      <c r="BB107" s="32" t="s">
        <v>17</v>
      </c>
      <c r="BC107" s="59" t="s">
        <v>199</v>
      </c>
      <c r="BD107" s="32" t="s">
        <v>18</v>
      </c>
      <c r="BE107" s="33" t="s">
        <v>85</v>
      </c>
      <c r="BF107" s="31" t="s">
        <v>13</v>
      </c>
      <c r="BG107" s="35" t="s">
        <v>17</v>
      </c>
      <c r="BH107" s="59" t="s">
        <v>199</v>
      </c>
      <c r="BI107" s="274"/>
      <c r="BJ107" s="28"/>
      <c r="BM107" s="60" t="s">
        <v>19</v>
      </c>
      <c r="BN107" s="32" t="s">
        <v>20</v>
      </c>
      <c r="BO107" s="33" t="s">
        <v>21</v>
      </c>
      <c r="BP107" s="32" t="s">
        <v>19</v>
      </c>
      <c r="BQ107" s="32" t="s">
        <v>20</v>
      </c>
      <c r="BR107" s="33" t="s">
        <v>21</v>
      </c>
      <c r="BS107" s="32" t="s">
        <v>19</v>
      </c>
      <c r="BT107" s="32" t="s">
        <v>20</v>
      </c>
      <c r="BU107" s="33" t="s">
        <v>21</v>
      </c>
      <c r="BV107" s="32" t="s">
        <v>19</v>
      </c>
      <c r="BW107" s="32" t="s">
        <v>20</v>
      </c>
      <c r="BX107" s="30" t="s">
        <v>21</v>
      </c>
      <c r="BY107" s="36" t="s">
        <v>19</v>
      </c>
      <c r="BZ107" s="61" t="s">
        <v>31</v>
      </c>
    </row>
    <row r="108" spans="1:78" s="93" customFormat="1" x14ac:dyDescent="0.25">
      <c r="A108" s="81"/>
      <c r="B108" s="82"/>
      <c r="C108" s="142"/>
      <c r="D108" s="142"/>
      <c r="E108" s="144"/>
      <c r="F108" s="144"/>
      <c r="G108" s="83"/>
      <c r="H108" s="84"/>
      <c r="I108" s="83"/>
      <c r="J108" s="83"/>
      <c r="K108" s="85"/>
      <c r="L108" s="86"/>
      <c r="M108" s="145"/>
      <c r="N108" s="87">
        <f t="shared" ref="N108:N113" si="154">SUM(O108,Q108,S108)</f>
        <v>0</v>
      </c>
      <c r="O108" s="83"/>
      <c r="P108" s="83"/>
      <c r="Q108" s="83"/>
      <c r="R108" s="83"/>
      <c r="S108" s="83"/>
      <c r="T108" s="83"/>
      <c r="U108" s="83">
        <f t="shared" ref="U108:U113" si="155">SUM(P108,R108,T108)</f>
        <v>0</v>
      </c>
      <c r="V108" s="88" t="str">
        <f t="shared" ref="V108:V114" si="156">IFERROR(U108/N108,"")</f>
        <v/>
      </c>
      <c r="W108" s="146"/>
      <c r="X108" s="89"/>
      <c r="Y108" s="87">
        <f t="shared" ref="Y108:Y113" si="157">SUM(Z108,AB108,AD108)</f>
        <v>0</v>
      </c>
      <c r="Z108" s="83"/>
      <c r="AA108" s="83"/>
      <c r="AB108" s="83"/>
      <c r="AC108" s="83"/>
      <c r="AD108" s="83"/>
      <c r="AE108" s="83"/>
      <c r="AF108" s="83">
        <f t="shared" ref="AF108:AF113" si="158">SUM(AA108,AC108,AE108)</f>
        <v>0</v>
      </c>
      <c r="AG108" s="88" t="str">
        <f t="shared" ref="AG108:AG114" si="159">IFERROR(AF108/Y108,"")</f>
        <v/>
      </c>
      <c r="AH108" s="147"/>
      <c r="AI108" s="89"/>
      <c r="AJ108" s="87">
        <f t="shared" ref="AJ108:AJ113" si="160">SUM(AK108,AM108,AO108)</f>
        <v>0</v>
      </c>
      <c r="AK108" s="83"/>
      <c r="AL108" s="83"/>
      <c r="AM108" s="83"/>
      <c r="AN108" s="83"/>
      <c r="AO108" s="83"/>
      <c r="AP108" s="83"/>
      <c r="AQ108" s="83">
        <f t="shared" ref="AQ108:AQ113" si="161">SUM(AL108,AN108,AP108)</f>
        <v>0</v>
      </c>
      <c r="AR108" s="88" t="str">
        <f t="shared" ref="AR108:AR110" si="162">IFERROR(AQ108/AJ108,"")</f>
        <v/>
      </c>
      <c r="AS108" s="148"/>
      <c r="AT108" s="89"/>
      <c r="AU108" s="87">
        <f t="shared" ref="AU108:AU113" si="163">SUM(AV108,AX108,AZ108)</f>
        <v>0</v>
      </c>
      <c r="AV108" s="83"/>
      <c r="AW108" s="83"/>
      <c r="AX108" s="83"/>
      <c r="AY108" s="83"/>
      <c r="AZ108" s="83"/>
      <c r="BA108" s="83"/>
      <c r="BB108" s="83">
        <f t="shared" ref="BB108:BB113" si="164">SUM(AW108,AY108,BA108)</f>
        <v>0</v>
      </c>
      <c r="BC108" s="88" t="str">
        <f t="shared" ref="BC108:BC114" si="165">IFERROR(BB108/AU108,"")</f>
        <v/>
      </c>
      <c r="BD108" s="90"/>
      <c r="BE108" s="89"/>
      <c r="BF108" s="87">
        <f t="shared" ref="BF108:BF114" si="166">+SUM(N108,Y108,AJ108,AU108)</f>
        <v>0</v>
      </c>
      <c r="BG108" s="83">
        <f t="shared" ref="BG108:BG114" si="167">+SUM(U108,AF108,AQ108,BB108)</f>
        <v>0</v>
      </c>
      <c r="BH108" s="91" t="str">
        <f>IFERROR(BG108/BF108,"")</f>
        <v/>
      </c>
      <c r="BI108" s="149"/>
      <c r="BJ108" s="92"/>
      <c r="BM108" s="94"/>
      <c r="BN108" s="88" t="str">
        <f t="shared" ref="BN108:BN114" si="168">IFERROR(BM108/N108,"")</f>
        <v/>
      </c>
      <c r="BO108" s="89"/>
      <c r="BP108" s="95" t="str">
        <f t="shared" ref="BP108:BP114" si="169">IFERROR(BO108/Q108,"")</f>
        <v/>
      </c>
      <c r="BQ108" s="88" t="str">
        <f t="shared" ref="BQ108:BQ114" si="170">IFERROR(BP108/Y108,"")</f>
        <v/>
      </c>
      <c r="BR108" s="89" t="str">
        <f t="shared" ref="BR108:BR114" si="171">IFERROR(BQ108/U108,"")</f>
        <v/>
      </c>
      <c r="BS108" s="95"/>
      <c r="BT108" s="88" t="str">
        <f t="shared" ref="BT108:BT114" si="172">IFERROR(BS108/AJ108,"")</f>
        <v/>
      </c>
      <c r="BU108" s="89"/>
      <c r="BV108" s="96" t="str">
        <f t="shared" ref="BV108:BV114" si="173">IFERROR(BU108/Y108,"")</f>
        <v/>
      </c>
      <c r="BW108" s="88" t="str">
        <f t="shared" ref="BW108:BW114" si="174">IFERROR(BV108/AU108,"")</f>
        <v/>
      </c>
      <c r="BX108" s="97" t="str">
        <f>IFERROR(BW108/AB108,"")</f>
        <v/>
      </c>
      <c r="BY108" s="98">
        <f t="shared" ref="BY108:BY113" si="175">SUM(BM108,BP108,BS108,BV108)</f>
        <v>0</v>
      </c>
      <c r="BZ108" s="99" t="str">
        <f>IFERROR(BY108/BF108,"")</f>
        <v/>
      </c>
    </row>
    <row r="109" spans="1:78" s="93" customFormat="1" x14ac:dyDescent="0.25">
      <c r="A109" s="100"/>
      <c r="B109" s="82"/>
      <c r="C109" s="142"/>
      <c r="D109" s="142"/>
      <c r="E109" s="143"/>
      <c r="F109" s="143"/>
      <c r="G109" s="85"/>
      <c r="H109" s="101"/>
      <c r="I109" s="85"/>
      <c r="J109" s="85"/>
      <c r="K109" s="85"/>
      <c r="L109" s="102"/>
      <c r="M109" s="150"/>
      <c r="N109" s="87">
        <f t="shared" si="154"/>
        <v>0</v>
      </c>
      <c r="O109" s="85"/>
      <c r="P109" s="85"/>
      <c r="Q109" s="85"/>
      <c r="R109" s="85"/>
      <c r="S109" s="85"/>
      <c r="T109" s="85"/>
      <c r="U109" s="83">
        <f t="shared" si="155"/>
        <v>0</v>
      </c>
      <c r="V109" s="104" t="str">
        <f t="shared" si="156"/>
        <v/>
      </c>
      <c r="W109" s="151"/>
      <c r="X109" s="105"/>
      <c r="Y109" s="87">
        <f t="shared" si="157"/>
        <v>0</v>
      </c>
      <c r="Z109" s="85"/>
      <c r="AA109" s="85"/>
      <c r="AB109" s="85"/>
      <c r="AC109" s="85"/>
      <c r="AD109" s="85"/>
      <c r="AE109" s="85"/>
      <c r="AF109" s="83">
        <f t="shared" si="158"/>
        <v>0</v>
      </c>
      <c r="AG109" s="104" t="str">
        <f t="shared" si="159"/>
        <v/>
      </c>
      <c r="AH109" s="151"/>
      <c r="AI109" s="105"/>
      <c r="AJ109" s="87">
        <f t="shared" si="160"/>
        <v>0</v>
      </c>
      <c r="AK109" s="85"/>
      <c r="AL109" s="85"/>
      <c r="AM109" s="85"/>
      <c r="AN109" s="85"/>
      <c r="AO109" s="85"/>
      <c r="AP109" s="85"/>
      <c r="AQ109" s="83">
        <f t="shared" si="161"/>
        <v>0</v>
      </c>
      <c r="AR109" s="104" t="str">
        <f t="shared" si="162"/>
        <v/>
      </c>
      <c r="AS109" s="151"/>
      <c r="AT109" s="105"/>
      <c r="AU109" s="87">
        <f t="shared" si="163"/>
        <v>0</v>
      </c>
      <c r="AV109" s="85"/>
      <c r="AW109" s="85"/>
      <c r="AX109" s="85"/>
      <c r="AY109" s="85"/>
      <c r="AZ109" s="85"/>
      <c r="BA109" s="85"/>
      <c r="BB109" s="83">
        <f t="shared" si="164"/>
        <v>0</v>
      </c>
      <c r="BC109" s="104" t="str">
        <f t="shared" si="165"/>
        <v/>
      </c>
      <c r="BD109" s="106"/>
      <c r="BE109" s="105"/>
      <c r="BF109" s="103">
        <f t="shared" si="166"/>
        <v>0</v>
      </c>
      <c r="BG109" s="85">
        <f t="shared" si="167"/>
        <v>0</v>
      </c>
      <c r="BH109" s="107" t="str">
        <f t="shared" ref="BH109:BH110" si="176">IFERROR(BG109/BF109,"")</f>
        <v/>
      </c>
      <c r="BI109" s="152"/>
      <c r="BJ109" s="108"/>
      <c r="BM109" s="109"/>
      <c r="BN109" s="104" t="str">
        <f t="shared" si="168"/>
        <v/>
      </c>
      <c r="BO109" s="110"/>
      <c r="BP109" s="111" t="str">
        <f t="shared" si="169"/>
        <v/>
      </c>
      <c r="BQ109" s="104" t="str">
        <f t="shared" si="170"/>
        <v/>
      </c>
      <c r="BR109" s="110" t="str">
        <f t="shared" si="171"/>
        <v/>
      </c>
      <c r="BS109" s="111"/>
      <c r="BT109" s="104" t="str">
        <f t="shared" si="172"/>
        <v/>
      </c>
      <c r="BU109" s="110"/>
      <c r="BV109" s="112" t="str">
        <f t="shared" si="173"/>
        <v/>
      </c>
      <c r="BW109" s="104" t="str">
        <f t="shared" si="174"/>
        <v/>
      </c>
      <c r="BX109" s="113"/>
      <c r="BY109" s="114">
        <f t="shared" si="175"/>
        <v>0</v>
      </c>
      <c r="BZ109" s="115" t="str">
        <f t="shared" ref="BZ109:BZ114" si="177">IFERROR(BY109/BF109,"")</f>
        <v/>
      </c>
    </row>
    <row r="110" spans="1:78" s="93" customFormat="1" x14ac:dyDescent="0.25">
      <c r="A110" s="100"/>
      <c r="B110" s="82"/>
      <c r="C110" s="142"/>
      <c r="D110" s="142"/>
      <c r="E110" s="143"/>
      <c r="F110" s="143"/>
      <c r="G110" s="85"/>
      <c r="H110" s="101"/>
      <c r="I110" s="85"/>
      <c r="J110" s="85"/>
      <c r="K110" s="85"/>
      <c r="L110" s="102"/>
      <c r="M110" s="150"/>
      <c r="N110" s="87">
        <f t="shared" si="154"/>
        <v>0</v>
      </c>
      <c r="O110" s="85"/>
      <c r="P110" s="85"/>
      <c r="Q110" s="85"/>
      <c r="R110" s="85"/>
      <c r="S110" s="85"/>
      <c r="T110" s="85"/>
      <c r="U110" s="83">
        <f t="shared" si="155"/>
        <v>0</v>
      </c>
      <c r="V110" s="104" t="str">
        <f t="shared" si="156"/>
        <v/>
      </c>
      <c r="W110" s="151"/>
      <c r="X110" s="105"/>
      <c r="Y110" s="87">
        <f t="shared" si="157"/>
        <v>0</v>
      </c>
      <c r="Z110" s="85"/>
      <c r="AA110" s="85"/>
      <c r="AB110" s="85"/>
      <c r="AC110" s="85"/>
      <c r="AD110" s="85"/>
      <c r="AE110" s="85"/>
      <c r="AF110" s="83">
        <f t="shared" si="158"/>
        <v>0</v>
      </c>
      <c r="AG110" s="104" t="str">
        <f t="shared" si="159"/>
        <v/>
      </c>
      <c r="AH110" s="151"/>
      <c r="AI110" s="105"/>
      <c r="AJ110" s="87">
        <f t="shared" si="160"/>
        <v>0</v>
      </c>
      <c r="AK110" s="85"/>
      <c r="AL110" s="85"/>
      <c r="AM110" s="85"/>
      <c r="AN110" s="85"/>
      <c r="AO110" s="85"/>
      <c r="AP110" s="85"/>
      <c r="AQ110" s="83">
        <f t="shared" si="161"/>
        <v>0</v>
      </c>
      <c r="AR110" s="104" t="str">
        <f t="shared" si="162"/>
        <v/>
      </c>
      <c r="AS110" s="151"/>
      <c r="AT110" s="105"/>
      <c r="AU110" s="87">
        <f t="shared" si="163"/>
        <v>0</v>
      </c>
      <c r="AV110" s="85"/>
      <c r="AW110" s="85"/>
      <c r="AX110" s="85"/>
      <c r="AY110" s="85"/>
      <c r="AZ110" s="85"/>
      <c r="BA110" s="85"/>
      <c r="BB110" s="83">
        <f t="shared" si="164"/>
        <v>0</v>
      </c>
      <c r="BC110" s="104" t="str">
        <f t="shared" si="165"/>
        <v/>
      </c>
      <c r="BD110" s="106"/>
      <c r="BE110" s="105"/>
      <c r="BF110" s="103">
        <f t="shared" si="166"/>
        <v>0</v>
      </c>
      <c r="BG110" s="85">
        <f t="shared" si="167"/>
        <v>0</v>
      </c>
      <c r="BH110" s="107" t="str">
        <f t="shared" si="176"/>
        <v/>
      </c>
      <c r="BI110" s="152"/>
      <c r="BJ110" s="108"/>
      <c r="BM110" s="109"/>
      <c r="BN110" s="104" t="str">
        <f t="shared" si="168"/>
        <v/>
      </c>
      <c r="BO110" s="105"/>
      <c r="BP110" s="116" t="str">
        <f t="shared" si="169"/>
        <v/>
      </c>
      <c r="BQ110" s="104" t="str">
        <f t="shared" si="170"/>
        <v/>
      </c>
      <c r="BR110" s="105" t="str">
        <f t="shared" si="171"/>
        <v/>
      </c>
      <c r="BS110" s="116"/>
      <c r="BT110" s="104" t="str">
        <f t="shared" si="172"/>
        <v/>
      </c>
      <c r="BU110" s="105"/>
      <c r="BV110" s="117" t="str">
        <f t="shared" si="173"/>
        <v/>
      </c>
      <c r="BW110" s="104" t="str">
        <f t="shared" si="174"/>
        <v/>
      </c>
      <c r="BX110" s="118"/>
      <c r="BY110" s="114">
        <f t="shared" si="175"/>
        <v>0</v>
      </c>
      <c r="BZ110" s="115" t="str">
        <f t="shared" si="177"/>
        <v/>
      </c>
    </row>
    <row r="111" spans="1:78" s="93" customFormat="1" x14ac:dyDescent="0.25">
      <c r="A111" s="100"/>
      <c r="B111" s="82"/>
      <c r="C111" s="142"/>
      <c r="D111" s="142"/>
      <c r="E111" s="143"/>
      <c r="F111" s="143"/>
      <c r="G111" s="85"/>
      <c r="H111" s="101"/>
      <c r="I111" s="85"/>
      <c r="J111" s="85"/>
      <c r="K111" s="85"/>
      <c r="L111" s="102"/>
      <c r="M111" s="150"/>
      <c r="N111" s="87">
        <f t="shared" si="154"/>
        <v>0</v>
      </c>
      <c r="O111" s="85"/>
      <c r="P111" s="85"/>
      <c r="Q111" s="85"/>
      <c r="R111" s="85"/>
      <c r="S111" s="85"/>
      <c r="T111" s="85"/>
      <c r="U111" s="83">
        <f t="shared" si="155"/>
        <v>0</v>
      </c>
      <c r="V111" s="104" t="str">
        <f t="shared" si="156"/>
        <v/>
      </c>
      <c r="W111" s="151"/>
      <c r="X111" s="105"/>
      <c r="Y111" s="87">
        <f t="shared" si="157"/>
        <v>0</v>
      </c>
      <c r="Z111" s="85"/>
      <c r="AA111" s="85"/>
      <c r="AB111" s="85"/>
      <c r="AC111" s="85"/>
      <c r="AD111" s="85"/>
      <c r="AE111" s="85"/>
      <c r="AF111" s="83">
        <f t="shared" si="158"/>
        <v>0</v>
      </c>
      <c r="AG111" s="104" t="str">
        <f t="shared" si="159"/>
        <v/>
      </c>
      <c r="AH111" s="151"/>
      <c r="AI111" s="105"/>
      <c r="AJ111" s="87">
        <f t="shared" si="160"/>
        <v>0</v>
      </c>
      <c r="AK111" s="85"/>
      <c r="AL111" s="85"/>
      <c r="AM111" s="85"/>
      <c r="AN111" s="85"/>
      <c r="AO111" s="85"/>
      <c r="AP111" s="85"/>
      <c r="AQ111" s="83">
        <f t="shared" si="161"/>
        <v>0</v>
      </c>
      <c r="AR111" s="104" t="str">
        <f>IFERROR(AQ111/AJ111,"")</f>
        <v/>
      </c>
      <c r="AS111" s="151"/>
      <c r="AT111" s="105"/>
      <c r="AU111" s="87">
        <f t="shared" si="163"/>
        <v>0</v>
      </c>
      <c r="AV111" s="85"/>
      <c r="AW111" s="85"/>
      <c r="AX111" s="85"/>
      <c r="AY111" s="85"/>
      <c r="AZ111" s="85"/>
      <c r="BA111" s="85"/>
      <c r="BB111" s="83">
        <f t="shared" si="164"/>
        <v>0</v>
      </c>
      <c r="BC111" s="104" t="str">
        <f t="shared" si="165"/>
        <v/>
      </c>
      <c r="BD111" s="106"/>
      <c r="BE111" s="105"/>
      <c r="BF111" s="103">
        <f t="shared" si="166"/>
        <v>0</v>
      </c>
      <c r="BG111" s="85">
        <f t="shared" si="167"/>
        <v>0</v>
      </c>
      <c r="BH111" s="107" t="str">
        <f>IFERROR(BG111/BF111,"")</f>
        <v/>
      </c>
      <c r="BI111" s="152"/>
      <c r="BJ111" s="108"/>
      <c r="BM111" s="109"/>
      <c r="BN111" s="104" t="str">
        <f t="shared" si="168"/>
        <v/>
      </c>
      <c r="BO111" s="105"/>
      <c r="BP111" s="116" t="str">
        <f t="shared" si="169"/>
        <v/>
      </c>
      <c r="BQ111" s="104" t="str">
        <f t="shared" si="170"/>
        <v/>
      </c>
      <c r="BR111" s="105" t="str">
        <f t="shared" si="171"/>
        <v/>
      </c>
      <c r="BS111" s="116"/>
      <c r="BT111" s="104" t="str">
        <f t="shared" si="172"/>
        <v/>
      </c>
      <c r="BU111" s="105"/>
      <c r="BV111" s="117" t="str">
        <f t="shared" si="173"/>
        <v/>
      </c>
      <c r="BW111" s="104" t="str">
        <f t="shared" si="174"/>
        <v/>
      </c>
      <c r="BX111" s="118"/>
      <c r="BY111" s="114">
        <f t="shared" si="175"/>
        <v>0</v>
      </c>
      <c r="BZ111" s="115" t="str">
        <f t="shared" si="177"/>
        <v/>
      </c>
    </row>
    <row r="112" spans="1:78" s="93" customFormat="1" x14ac:dyDescent="0.25">
      <c r="A112" s="100"/>
      <c r="B112" s="82"/>
      <c r="C112" s="142"/>
      <c r="D112" s="142"/>
      <c r="E112" s="143"/>
      <c r="F112" s="143"/>
      <c r="G112" s="85"/>
      <c r="H112" s="101"/>
      <c r="I112" s="85"/>
      <c r="J112" s="85"/>
      <c r="K112" s="85"/>
      <c r="L112" s="102"/>
      <c r="M112" s="150"/>
      <c r="N112" s="87">
        <f t="shared" si="154"/>
        <v>0</v>
      </c>
      <c r="O112" s="85"/>
      <c r="P112" s="85"/>
      <c r="Q112" s="85"/>
      <c r="R112" s="85"/>
      <c r="S112" s="85"/>
      <c r="T112" s="85"/>
      <c r="U112" s="83">
        <f t="shared" si="155"/>
        <v>0</v>
      </c>
      <c r="V112" s="104" t="str">
        <f t="shared" si="156"/>
        <v/>
      </c>
      <c r="W112" s="151"/>
      <c r="X112" s="105"/>
      <c r="Y112" s="87">
        <f t="shared" si="157"/>
        <v>0</v>
      </c>
      <c r="Z112" s="85"/>
      <c r="AA112" s="85"/>
      <c r="AB112" s="85"/>
      <c r="AC112" s="85"/>
      <c r="AD112" s="85"/>
      <c r="AE112" s="85"/>
      <c r="AF112" s="83">
        <f t="shared" si="158"/>
        <v>0</v>
      </c>
      <c r="AG112" s="104" t="str">
        <f t="shared" si="159"/>
        <v/>
      </c>
      <c r="AH112" s="151"/>
      <c r="AI112" s="105"/>
      <c r="AJ112" s="87">
        <f t="shared" si="160"/>
        <v>0</v>
      </c>
      <c r="AK112" s="85"/>
      <c r="AL112" s="85"/>
      <c r="AM112" s="85"/>
      <c r="AN112" s="85"/>
      <c r="AO112" s="85"/>
      <c r="AP112" s="85"/>
      <c r="AQ112" s="83">
        <f t="shared" si="161"/>
        <v>0</v>
      </c>
      <c r="AR112" s="104" t="str">
        <f>IFERROR(AQ112/AJ112,"")</f>
        <v/>
      </c>
      <c r="AS112" s="151"/>
      <c r="AT112" s="105"/>
      <c r="AU112" s="87">
        <f t="shared" si="163"/>
        <v>0</v>
      </c>
      <c r="AV112" s="85"/>
      <c r="AW112" s="85"/>
      <c r="AX112" s="85"/>
      <c r="AY112" s="85"/>
      <c r="AZ112" s="85"/>
      <c r="BA112" s="85"/>
      <c r="BB112" s="83">
        <f t="shared" si="164"/>
        <v>0</v>
      </c>
      <c r="BC112" s="104" t="str">
        <f t="shared" si="165"/>
        <v/>
      </c>
      <c r="BD112" s="106"/>
      <c r="BE112" s="105"/>
      <c r="BF112" s="103">
        <f t="shared" si="166"/>
        <v>0</v>
      </c>
      <c r="BG112" s="85">
        <f t="shared" si="167"/>
        <v>0</v>
      </c>
      <c r="BH112" s="107" t="str">
        <f>IFERROR(BG112/BF112,"")</f>
        <v/>
      </c>
      <c r="BI112" s="152"/>
      <c r="BJ112" s="108"/>
      <c r="BM112" s="109"/>
      <c r="BN112" s="104" t="str">
        <f t="shared" si="168"/>
        <v/>
      </c>
      <c r="BO112" s="110"/>
      <c r="BP112" s="111" t="str">
        <f t="shared" si="169"/>
        <v/>
      </c>
      <c r="BQ112" s="104" t="str">
        <f t="shared" si="170"/>
        <v/>
      </c>
      <c r="BR112" s="110" t="str">
        <f t="shared" si="171"/>
        <v/>
      </c>
      <c r="BS112" s="111"/>
      <c r="BT112" s="104" t="str">
        <f t="shared" si="172"/>
        <v/>
      </c>
      <c r="BU112" s="110"/>
      <c r="BV112" s="112" t="str">
        <f t="shared" si="173"/>
        <v/>
      </c>
      <c r="BW112" s="104" t="str">
        <f t="shared" si="174"/>
        <v/>
      </c>
      <c r="BX112" s="113"/>
      <c r="BY112" s="114">
        <f t="shared" si="175"/>
        <v>0</v>
      </c>
      <c r="BZ112" s="115" t="str">
        <f t="shared" si="177"/>
        <v/>
      </c>
    </row>
    <row r="113" spans="1:78" s="93" customFormat="1" x14ac:dyDescent="0.25">
      <c r="A113" s="100"/>
      <c r="B113" s="82"/>
      <c r="C113" s="142"/>
      <c r="D113" s="142"/>
      <c r="E113" s="143"/>
      <c r="F113" s="143"/>
      <c r="G113" s="85"/>
      <c r="H113" s="101"/>
      <c r="I113" s="85"/>
      <c r="J113" s="85"/>
      <c r="K113" s="85"/>
      <c r="L113" s="102"/>
      <c r="M113" s="150"/>
      <c r="N113" s="87">
        <f t="shared" si="154"/>
        <v>0</v>
      </c>
      <c r="O113" s="85"/>
      <c r="P113" s="85"/>
      <c r="Q113" s="85"/>
      <c r="R113" s="85"/>
      <c r="S113" s="85"/>
      <c r="T113" s="85"/>
      <c r="U113" s="83">
        <f t="shared" si="155"/>
        <v>0</v>
      </c>
      <c r="V113" s="104" t="str">
        <f t="shared" si="156"/>
        <v/>
      </c>
      <c r="W113" s="151"/>
      <c r="X113" s="105"/>
      <c r="Y113" s="87">
        <f t="shared" si="157"/>
        <v>0</v>
      </c>
      <c r="Z113" s="85"/>
      <c r="AA113" s="85"/>
      <c r="AB113" s="85"/>
      <c r="AC113" s="85"/>
      <c r="AD113" s="85"/>
      <c r="AE113" s="85"/>
      <c r="AF113" s="83">
        <f t="shared" si="158"/>
        <v>0</v>
      </c>
      <c r="AG113" s="104" t="str">
        <f t="shared" si="159"/>
        <v/>
      </c>
      <c r="AH113" s="151"/>
      <c r="AI113" s="105"/>
      <c r="AJ113" s="87">
        <f t="shared" si="160"/>
        <v>0</v>
      </c>
      <c r="AK113" s="85"/>
      <c r="AL113" s="85"/>
      <c r="AM113" s="85"/>
      <c r="AN113" s="85"/>
      <c r="AO113" s="85"/>
      <c r="AP113" s="85"/>
      <c r="AQ113" s="83">
        <f t="shared" si="161"/>
        <v>0</v>
      </c>
      <c r="AR113" s="104" t="str">
        <f t="shared" ref="AR113:AR114" si="178">IFERROR(AQ113/AJ113,"")</f>
        <v/>
      </c>
      <c r="AS113" s="151"/>
      <c r="AT113" s="105"/>
      <c r="AU113" s="87">
        <f t="shared" si="163"/>
        <v>0</v>
      </c>
      <c r="AV113" s="85"/>
      <c r="AW113" s="85"/>
      <c r="AX113" s="85"/>
      <c r="AY113" s="85"/>
      <c r="AZ113" s="85"/>
      <c r="BA113" s="85"/>
      <c r="BB113" s="83">
        <f t="shared" si="164"/>
        <v>0</v>
      </c>
      <c r="BC113" s="104" t="str">
        <f t="shared" si="165"/>
        <v/>
      </c>
      <c r="BD113" s="106"/>
      <c r="BE113" s="105"/>
      <c r="BF113" s="103">
        <f t="shared" si="166"/>
        <v>0</v>
      </c>
      <c r="BG113" s="85">
        <f t="shared" si="167"/>
        <v>0</v>
      </c>
      <c r="BH113" s="107" t="str">
        <f t="shared" ref="BH113:BH114" si="179">IFERROR(BG113/BF113,"")</f>
        <v/>
      </c>
      <c r="BI113" s="152"/>
      <c r="BJ113" s="108"/>
      <c r="BM113" s="109"/>
      <c r="BN113" s="104" t="str">
        <f t="shared" si="168"/>
        <v/>
      </c>
      <c r="BO113" s="110"/>
      <c r="BP113" s="111" t="str">
        <f t="shared" si="169"/>
        <v/>
      </c>
      <c r="BQ113" s="104" t="str">
        <f t="shared" si="170"/>
        <v/>
      </c>
      <c r="BR113" s="110" t="str">
        <f t="shared" si="171"/>
        <v/>
      </c>
      <c r="BS113" s="111"/>
      <c r="BT113" s="104" t="str">
        <f t="shared" si="172"/>
        <v/>
      </c>
      <c r="BU113" s="110"/>
      <c r="BV113" s="112" t="str">
        <f t="shared" si="173"/>
        <v/>
      </c>
      <c r="BW113" s="104" t="str">
        <f t="shared" si="174"/>
        <v/>
      </c>
      <c r="BX113" s="113"/>
      <c r="BY113" s="114">
        <f t="shared" si="175"/>
        <v>0</v>
      </c>
      <c r="BZ113" s="115" t="str">
        <f t="shared" si="177"/>
        <v/>
      </c>
    </row>
    <row r="114" spans="1:78" ht="33" customHeight="1" thickBot="1" x14ac:dyDescent="0.3">
      <c r="A114" s="37"/>
      <c r="B114" s="71"/>
      <c r="C114" s="200"/>
      <c r="D114" s="200"/>
      <c r="E114" s="154"/>
      <c r="F114" s="155" t="s">
        <v>167</v>
      </c>
      <c r="G114" s="156"/>
      <c r="H114" s="157"/>
      <c r="I114" s="156"/>
      <c r="J114" s="156"/>
      <c r="K114" s="156"/>
      <c r="L114" s="158"/>
      <c r="M114" s="159"/>
      <c r="N114" s="160"/>
      <c r="O114" s="156"/>
      <c r="P114" s="156"/>
      <c r="Q114" s="156"/>
      <c r="R114" s="156"/>
      <c r="S114" s="156"/>
      <c r="T114" s="156"/>
      <c r="U114" s="156"/>
      <c r="V114" s="161" t="str">
        <f t="shared" si="156"/>
        <v/>
      </c>
      <c r="W114" s="162"/>
      <c r="X114" s="163"/>
      <c r="Y114" s="160"/>
      <c r="Z114" s="156"/>
      <c r="AA114" s="156"/>
      <c r="AB114" s="156"/>
      <c r="AC114" s="156"/>
      <c r="AD114" s="156"/>
      <c r="AE114" s="156"/>
      <c r="AF114" s="156"/>
      <c r="AG114" s="161" t="str">
        <f t="shared" si="159"/>
        <v/>
      </c>
      <c r="AH114" s="162"/>
      <c r="AI114" s="163"/>
      <c r="AJ114" s="160"/>
      <c r="AK114" s="156"/>
      <c r="AL114" s="156"/>
      <c r="AM114" s="156"/>
      <c r="AN114" s="156"/>
      <c r="AO114" s="156"/>
      <c r="AP114" s="156"/>
      <c r="AQ114" s="156"/>
      <c r="AR114" s="161" t="str">
        <f t="shared" si="178"/>
        <v/>
      </c>
      <c r="AS114" s="164"/>
      <c r="AT114" s="163"/>
      <c r="AU114" s="160"/>
      <c r="AV114" s="156"/>
      <c r="AW114" s="156"/>
      <c r="AX114" s="156"/>
      <c r="AY114" s="156"/>
      <c r="AZ114" s="156"/>
      <c r="BA114" s="156"/>
      <c r="BB114" s="156"/>
      <c r="BC114" s="161" t="str">
        <f t="shared" si="165"/>
        <v/>
      </c>
      <c r="BD114" s="165"/>
      <c r="BE114" s="163"/>
      <c r="BF114" s="182">
        <f t="shared" si="166"/>
        <v>0</v>
      </c>
      <c r="BG114" s="183">
        <f t="shared" si="167"/>
        <v>0</v>
      </c>
      <c r="BH114" s="166" t="str">
        <f t="shared" si="179"/>
        <v/>
      </c>
      <c r="BI114" s="167"/>
      <c r="BJ114" s="44"/>
      <c r="BM114" s="62"/>
      <c r="BN114" s="38" t="str">
        <f t="shared" si="168"/>
        <v/>
      </c>
      <c r="BO114" s="39"/>
      <c r="BP114" s="40" t="str">
        <f t="shared" si="169"/>
        <v/>
      </c>
      <c r="BQ114" s="38" t="str">
        <f t="shared" si="170"/>
        <v/>
      </c>
      <c r="BR114" s="39" t="str">
        <f t="shared" si="171"/>
        <v/>
      </c>
      <c r="BS114" s="40"/>
      <c r="BT114" s="38" t="str">
        <f t="shared" si="172"/>
        <v/>
      </c>
      <c r="BU114" s="39"/>
      <c r="BV114" s="41" t="str">
        <f t="shared" si="173"/>
        <v/>
      </c>
      <c r="BW114" s="38" t="str">
        <f t="shared" si="174"/>
        <v/>
      </c>
      <c r="BX114" s="42"/>
      <c r="BY114" s="43"/>
      <c r="BZ114" s="63" t="str">
        <f t="shared" si="177"/>
        <v/>
      </c>
    </row>
    <row r="115" spans="1:78" ht="25.5" customHeight="1" thickBot="1" x14ac:dyDescent="0.3">
      <c r="A115" s="184"/>
      <c r="B115" s="71"/>
      <c r="C115" s="185"/>
      <c r="D115" s="185"/>
      <c r="E115" s="185"/>
      <c r="F115" s="186"/>
      <c r="G115" s="187"/>
      <c r="H115" s="188"/>
      <c r="I115" s="187"/>
      <c r="J115" s="187"/>
      <c r="K115" s="187"/>
      <c r="L115" s="189"/>
      <c r="M115" s="189"/>
      <c r="N115" s="187"/>
      <c r="O115" s="187"/>
      <c r="P115" s="187"/>
      <c r="Q115" s="187"/>
      <c r="R115" s="187"/>
      <c r="S115" s="187"/>
      <c r="T115" s="187"/>
      <c r="U115" s="187"/>
      <c r="V115" s="190"/>
      <c r="W115" s="191"/>
      <c r="X115" s="192"/>
      <c r="Y115" s="187"/>
      <c r="Z115" s="187"/>
      <c r="AA115" s="187"/>
      <c r="AB115" s="187"/>
      <c r="AC115" s="187"/>
      <c r="AD115" s="187"/>
      <c r="AE115" s="187"/>
      <c r="AF115" s="187"/>
      <c r="AG115" s="190"/>
      <c r="AH115" s="191"/>
      <c r="AI115" s="192"/>
      <c r="AJ115" s="187"/>
      <c r="AK115" s="187"/>
      <c r="AL115" s="187"/>
      <c r="AM115" s="187"/>
      <c r="AN115" s="187"/>
      <c r="AO115" s="187"/>
      <c r="AP115" s="187"/>
      <c r="AQ115" s="187"/>
      <c r="AR115" s="190"/>
      <c r="AS115" s="193"/>
      <c r="AT115" s="192"/>
      <c r="AU115" s="187"/>
      <c r="AV115" s="187"/>
      <c r="AW115" s="187"/>
      <c r="AX115" s="187"/>
      <c r="AY115" s="187"/>
      <c r="AZ115" s="187"/>
      <c r="BA115" s="187"/>
      <c r="BB115" s="187"/>
      <c r="BC115" s="190"/>
      <c r="BD115" s="187"/>
      <c r="BE115" s="192"/>
      <c r="BF115" s="194"/>
      <c r="BG115" s="194"/>
      <c r="BH115" s="195"/>
      <c r="BI115" s="196"/>
      <c r="BJ115" s="197"/>
      <c r="BM115" s="198"/>
      <c r="BN115" s="190"/>
      <c r="BO115" s="192"/>
      <c r="BP115" s="192"/>
      <c r="BQ115" s="190"/>
      <c r="BR115" s="192"/>
      <c r="BS115" s="192"/>
      <c r="BT115" s="190"/>
      <c r="BU115" s="192"/>
      <c r="BV115" s="192"/>
      <c r="BW115" s="190"/>
      <c r="BX115" s="192"/>
      <c r="BY115" s="199"/>
      <c r="BZ115" s="190"/>
    </row>
    <row r="116" spans="1:78" s="177" customFormat="1" ht="12.75" customHeight="1" x14ac:dyDescent="0.2">
      <c r="A116" s="10"/>
      <c r="B116" s="176"/>
      <c r="C116" s="298" t="s">
        <v>230</v>
      </c>
      <c r="D116" s="299"/>
      <c r="E116" s="299"/>
      <c r="F116" s="299"/>
      <c r="G116" s="300" t="s">
        <v>231</v>
      </c>
      <c r="H116" s="301"/>
      <c r="I116" s="301"/>
      <c r="J116" s="301"/>
      <c r="K116" s="301"/>
      <c r="L116" s="301"/>
      <c r="M116" s="302"/>
      <c r="N116" s="337" t="s">
        <v>100</v>
      </c>
      <c r="O116" s="338"/>
      <c r="P116" s="338"/>
      <c r="Q116" s="338"/>
      <c r="R116" s="338"/>
      <c r="S116" s="338"/>
      <c r="T116" s="338"/>
      <c r="U116" s="338"/>
      <c r="V116" s="338"/>
      <c r="W116" s="338"/>
      <c r="X116" s="339"/>
      <c r="Y116" s="176"/>
      <c r="Z116" s="176"/>
      <c r="AA116" s="176"/>
      <c r="AB116" s="176"/>
      <c r="AC116" s="176"/>
      <c r="AD116" s="176"/>
      <c r="AE116" s="176"/>
      <c r="AF116" s="176"/>
      <c r="AG116" s="176"/>
      <c r="AH116" s="176"/>
      <c r="AI116" s="176"/>
      <c r="AJ116" s="176"/>
      <c r="AK116" s="176"/>
      <c r="AL116" s="176"/>
      <c r="AM116" s="176"/>
      <c r="AN116" s="176"/>
      <c r="AO116" s="176"/>
      <c r="AP116" s="176"/>
      <c r="AQ116" s="176"/>
      <c r="AR116" s="176"/>
      <c r="AS116" s="176"/>
      <c r="AT116" s="176"/>
      <c r="AU116" s="176"/>
      <c r="AV116" s="176"/>
      <c r="AW116" s="176"/>
      <c r="AX116" s="176"/>
      <c r="AY116" s="176"/>
      <c r="AZ116" s="176"/>
      <c r="BA116" s="176"/>
      <c r="BB116" s="176"/>
      <c r="BC116" s="176"/>
      <c r="BD116" s="176"/>
      <c r="BE116" s="176"/>
      <c r="BF116" s="176"/>
      <c r="BG116" s="12"/>
      <c r="BH116" s="12"/>
      <c r="BI116" s="13"/>
      <c r="BJ116" s="11"/>
      <c r="BM116" s="176"/>
      <c r="BN116" s="176"/>
      <c r="BO116" s="176"/>
      <c r="BP116" s="176"/>
      <c r="BQ116" s="176"/>
      <c r="BR116" s="176"/>
      <c r="BS116" s="176"/>
      <c r="BT116" s="176"/>
      <c r="BU116" s="176"/>
      <c r="BV116" s="176"/>
      <c r="BW116" s="176"/>
      <c r="BX116" s="176"/>
      <c r="BY116" s="176"/>
      <c r="BZ116" s="12"/>
    </row>
    <row r="117" spans="1:78" ht="36.75" customHeight="1" thickBot="1" x14ac:dyDescent="0.3">
      <c r="A117" s="24"/>
      <c r="B117" s="71"/>
      <c r="C117" s="275" t="s">
        <v>87</v>
      </c>
      <c r="D117" s="276"/>
      <c r="E117" s="276"/>
      <c r="F117" s="276"/>
      <c r="G117" s="277" t="str">
        <f>+VLOOKUP(G116,LISTAS!$H$3:$I$10,2,FALSE)</f>
        <v>&lt;Por favor seleccione los objetivos estratégicos asociados al proceso</v>
      </c>
      <c r="H117" s="278"/>
      <c r="I117" s="278"/>
      <c r="J117" s="278"/>
      <c r="K117" s="278"/>
      <c r="L117" s="278"/>
      <c r="M117" s="279"/>
      <c r="N117" s="340" t="s">
        <v>93</v>
      </c>
      <c r="O117" s="317"/>
      <c r="P117" s="317"/>
      <c r="Q117" s="317"/>
      <c r="R117" s="317"/>
      <c r="S117" s="317" t="s">
        <v>94</v>
      </c>
      <c r="T117" s="317"/>
      <c r="U117" s="317"/>
      <c r="V117" s="317"/>
      <c r="W117" s="202" t="s">
        <v>95</v>
      </c>
      <c r="X117" s="180" t="s">
        <v>96</v>
      </c>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24"/>
      <c r="BI117" s="24"/>
      <c r="BM117" s="64">
        <f>SUM(BM121:BM144)</f>
        <v>0</v>
      </c>
      <c r="BN117" s="64"/>
      <c r="BO117" s="64"/>
      <c r="BP117" s="64">
        <f>SUM(BP121:BP144)</f>
        <v>0</v>
      </c>
      <c r="BQ117" s="64"/>
      <c r="BR117" s="64"/>
      <c r="BS117" s="64">
        <f>SUM(BS121:BS144)</f>
        <v>0</v>
      </c>
      <c r="BT117" s="64"/>
      <c r="BU117" s="64"/>
      <c r="BV117" s="64">
        <f>SUM(BV121:BV144)</f>
        <v>0</v>
      </c>
      <c r="BW117" s="64"/>
      <c r="BX117" s="64"/>
      <c r="BY117" s="64">
        <f>SUM(BY121:BY144)</f>
        <v>0</v>
      </c>
      <c r="BZ117" s="64"/>
    </row>
    <row r="118" spans="1:78" ht="24" customHeight="1" thickBot="1" x14ac:dyDescent="0.3">
      <c r="A118" s="24"/>
      <c r="B118" s="71" t="str">
        <f>+VLOOKUP($G$10,LISTAS!$B$47:$D$65,2,FALSE)</f>
        <v>OBJ_6</v>
      </c>
      <c r="C118" s="275" t="s">
        <v>168</v>
      </c>
      <c r="D118" s="276"/>
      <c r="E118" s="276"/>
      <c r="F118" s="276"/>
      <c r="G118" s="280"/>
      <c r="H118" s="280"/>
      <c r="I118" s="280"/>
      <c r="J118" s="280"/>
      <c r="K118" s="280"/>
      <c r="L118" s="280"/>
      <c r="M118" s="281"/>
      <c r="N118" s="318"/>
      <c r="O118" s="319"/>
      <c r="P118" s="319"/>
      <c r="Q118" s="319"/>
      <c r="R118" s="319"/>
      <c r="S118" s="319"/>
      <c r="T118" s="319"/>
      <c r="U118" s="319"/>
      <c r="V118" s="319"/>
      <c r="W118" s="319"/>
      <c r="X118" s="351"/>
      <c r="Y118" s="26"/>
      <c r="Z118" s="26"/>
      <c r="AA118" s="26"/>
      <c r="AB118" s="26"/>
      <c r="AC118" s="26"/>
      <c r="AD118" s="26"/>
      <c r="AE118" s="26"/>
      <c r="AF118" s="14"/>
      <c r="AG118" s="26"/>
      <c r="AH118" s="26"/>
      <c r="AI118" s="26"/>
      <c r="AJ118" s="26"/>
      <c r="AK118" s="26"/>
      <c r="AL118" s="26"/>
      <c r="AM118" s="26"/>
      <c r="AN118" s="26"/>
      <c r="AO118" s="26"/>
      <c r="AP118" s="26"/>
      <c r="AQ118" s="14"/>
      <c r="AR118" s="26"/>
      <c r="AS118" s="26"/>
      <c r="AT118" s="26"/>
      <c r="AU118" s="26"/>
      <c r="AV118" s="26"/>
      <c r="AW118" s="26"/>
      <c r="AX118" s="26"/>
      <c r="AY118" s="26"/>
      <c r="AZ118" s="26"/>
      <c r="BA118" s="26"/>
      <c r="BB118" s="14"/>
      <c r="BC118" s="26"/>
      <c r="BD118" s="26"/>
      <c r="BE118" s="26"/>
      <c r="BF118" s="26"/>
      <c r="BG118" s="26"/>
      <c r="BH118" s="26"/>
      <c r="BI118" s="26"/>
      <c r="BJ118" s="25"/>
      <c r="BM118" s="282" t="s">
        <v>108</v>
      </c>
      <c r="BN118" s="283"/>
      <c r="BO118" s="283"/>
      <c r="BP118" s="283"/>
      <c r="BQ118" s="283"/>
      <c r="BR118" s="283"/>
      <c r="BS118" s="283"/>
      <c r="BT118" s="283"/>
      <c r="BU118" s="283"/>
      <c r="BV118" s="283"/>
      <c r="BW118" s="283"/>
      <c r="BX118" s="283"/>
      <c r="BY118" s="283"/>
      <c r="BZ118" s="284"/>
    </row>
    <row r="119" spans="1:78" ht="24" customHeight="1" thickBot="1" x14ac:dyDescent="0.3">
      <c r="A119" s="24"/>
      <c r="B119" s="71" t="str">
        <f>+VLOOKUP($G$11,LISTAS!$B$112:$D$132,2,FALSE)</f>
        <v>PROD_OBJ_6</v>
      </c>
      <c r="C119" s="285" t="s">
        <v>166</v>
      </c>
      <c r="D119" s="286"/>
      <c r="E119" s="286"/>
      <c r="F119" s="287"/>
      <c r="G119" s="288"/>
      <c r="H119" s="289"/>
      <c r="I119" s="289"/>
      <c r="J119" s="289"/>
      <c r="K119" s="289"/>
      <c r="L119" s="289"/>
      <c r="M119" s="290"/>
      <c r="N119" s="349"/>
      <c r="O119" s="350"/>
      <c r="P119" s="350"/>
      <c r="Q119" s="350"/>
      <c r="R119" s="350"/>
      <c r="S119" s="350"/>
      <c r="T119" s="350"/>
      <c r="U119" s="350"/>
      <c r="V119" s="350"/>
      <c r="W119" s="350"/>
      <c r="X119" s="352"/>
      <c r="Y119" s="77"/>
      <c r="Z119" s="77"/>
      <c r="AA119" s="77"/>
      <c r="AB119" s="77"/>
      <c r="AC119" s="77"/>
      <c r="AD119" s="77"/>
      <c r="AE119" s="77"/>
      <c r="AF119" s="181"/>
      <c r="AG119" s="77"/>
      <c r="AH119" s="77"/>
      <c r="AI119" s="77"/>
      <c r="AJ119" s="77"/>
      <c r="AK119" s="77"/>
      <c r="AL119" s="77"/>
      <c r="AM119" s="77"/>
      <c r="AN119" s="77"/>
      <c r="AO119" s="77"/>
      <c r="AP119" s="77"/>
      <c r="AQ119" s="181"/>
      <c r="AR119" s="77"/>
      <c r="AS119" s="77"/>
      <c r="AT119" s="77"/>
      <c r="AU119" s="77"/>
      <c r="AV119" s="77"/>
      <c r="AW119" s="77"/>
      <c r="AX119" s="77"/>
      <c r="AY119" s="77"/>
      <c r="AZ119" s="77"/>
      <c r="BA119" s="77"/>
      <c r="BB119" s="181"/>
      <c r="BC119" s="77"/>
      <c r="BD119" s="77"/>
      <c r="BE119" s="77"/>
      <c r="BF119" s="77"/>
      <c r="BG119" s="77"/>
      <c r="BH119" s="77"/>
      <c r="BI119" s="77"/>
      <c r="BJ119" s="25"/>
      <c r="BM119" s="78"/>
      <c r="BN119" s="79"/>
      <c r="BO119" s="79"/>
      <c r="BP119" s="79"/>
      <c r="BQ119" s="79"/>
      <c r="BR119" s="79"/>
      <c r="BS119" s="79"/>
      <c r="BT119" s="79"/>
      <c r="BU119" s="79"/>
      <c r="BV119" s="79"/>
      <c r="BW119" s="79"/>
      <c r="BX119" s="79"/>
      <c r="BY119" s="79"/>
      <c r="BZ119" s="80"/>
    </row>
    <row r="120" spans="1:78" ht="23.25" customHeight="1" x14ac:dyDescent="0.25">
      <c r="A120" s="27"/>
      <c r="B120" s="71"/>
      <c r="C120" s="291" t="s">
        <v>173</v>
      </c>
      <c r="D120" s="293" t="s">
        <v>173</v>
      </c>
      <c r="E120" s="293" t="s">
        <v>32</v>
      </c>
      <c r="F120" s="293" t="s">
        <v>10</v>
      </c>
      <c r="G120" s="293" t="s">
        <v>106</v>
      </c>
      <c r="H120" s="293" t="s">
        <v>86</v>
      </c>
      <c r="I120" s="293" t="s">
        <v>89</v>
      </c>
      <c r="J120" s="293" t="s">
        <v>88</v>
      </c>
      <c r="K120" s="293" t="s">
        <v>174</v>
      </c>
      <c r="L120" s="262" t="s">
        <v>33</v>
      </c>
      <c r="M120" s="263"/>
      <c r="N120" s="139"/>
      <c r="O120" s="264" t="s">
        <v>14</v>
      </c>
      <c r="P120" s="265"/>
      <c r="Q120" s="264" t="s">
        <v>15</v>
      </c>
      <c r="R120" s="265"/>
      <c r="S120" s="266" t="s">
        <v>16</v>
      </c>
      <c r="T120" s="266"/>
      <c r="U120" s="140"/>
      <c r="V120" s="140"/>
      <c r="W120" s="175" t="s">
        <v>34</v>
      </c>
      <c r="X120" s="141"/>
      <c r="Y120" s="139"/>
      <c r="Z120" s="266" t="s">
        <v>22</v>
      </c>
      <c r="AA120" s="266"/>
      <c r="AB120" s="266" t="s">
        <v>23</v>
      </c>
      <c r="AC120" s="266"/>
      <c r="AD120" s="266" t="s">
        <v>24</v>
      </c>
      <c r="AE120" s="266"/>
      <c r="AF120" s="140"/>
      <c r="AG120" s="140"/>
      <c r="AH120" s="140" t="s">
        <v>35</v>
      </c>
      <c r="AI120" s="141"/>
      <c r="AJ120" s="139"/>
      <c r="AK120" s="266" t="s">
        <v>25</v>
      </c>
      <c r="AL120" s="266"/>
      <c r="AM120" s="266" t="s">
        <v>26</v>
      </c>
      <c r="AN120" s="266"/>
      <c r="AO120" s="266" t="s">
        <v>27</v>
      </c>
      <c r="AP120" s="266"/>
      <c r="AQ120" s="140"/>
      <c r="AR120" s="140"/>
      <c r="AS120" s="140" t="s">
        <v>36</v>
      </c>
      <c r="AT120" s="141"/>
      <c r="AU120" s="140"/>
      <c r="AV120" s="264" t="s">
        <v>28</v>
      </c>
      <c r="AW120" s="265"/>
      <c r="AX120" s="264" t="s">
        <v>29</v>
      </c>
      <c r="AY120" s="265"/>
      <c r="AZ120" s="264" t="s">
        <v>30</v>
      </c>
      <c r="BA120" s="272"/>
      <c r="BB120" s="140"/>
      <c r="BC120" s="140"/>
      <c r="BD120" s="140" t="s">
        <v>37</v>
      </c>
      <c r="BE120" s="141"/>
      <c r="BF120" s="139"/>
      <c r="BG120" s="140"/>
      <c r="BH120" s="140" t="s">
        <v>38</v>
      </c>
      <c r="BI120" s="273" t="s">
        <v>107</v>
      </c>
      <c r="BJ120" s="28"/>
      <c r="BM120" s="267" t="s">
        <v>34</v>
      </c>
      <c r="BN120" s="268"/>
      <c r="BO120" s="269"/>
      <c r="BP120" s="270" t="s">
        <v>35</v>
      </c>
      <c r="BQ120" s="268"/>
      <c r="BR120" s="269"/>
      <c r="BS120" s="270" t="s">
        <v>36</v>
      </c>
      <c r="BT120" s="268"/>
      <c r="BU120" s="269"/>
      <c r="BV120" s="270" t="s">
        <v>37</v>
      </c>
      <c r="BW120" s="268"/>
      <c r="BX120" s="269"/>
      <c r="BY120" s="270" t="s">
        <v>38</v>
      </c>
      <c r="BZ120" s="271"/>
    </row>
    <row r="121" spans="1:78" ht="25.5" x14ac:dyDescent="0.25">
      <c r="A121" s="27"/>
      <c r="B121" s="71"/>
      <c r="C121" s="292"/>
      <c r="D121" s="294"/>
      <c r="E121" s="294"/>
      <c r="F121" s="294"/>
      <c r="G121" s="294"/>
      <c r="H121" s="294"/>
      <c r="I121" s="294"/>
      <c r="J121" s="294"/>
      <c r="K121" s="294"/>
      <c r="L121" s="29" t="s">
        <v>11</v>
      </c>
      <c r="M121" s="30" t="s">
        <v>12</v>
      </c>
      <c r="N121" s="31" t="s">
        <v>13</v>
      </c>
      <c r="O121" s="32" t="s">
        <v>171</v>
      </c>
      <c r="P121" s="32" t="s">
        <v>172</v>
      </c>
      <c r="Q121" s="32" t="s">
        <v>171</v>
      </c>
      <c r="R121" s="32" t="s">
        <v>172</v>
      </c>
      <c r="S121" s="178" t="s">
        <v>171</v>
      </c>
      <c r="T121" s="178" t="s">
        <v>172</v>
      </c>
      <c r="U121" s="32" t="s">
        <v>17</v>
      </c>
      <c r="V121" s="59" t="s">
        <v>199</v>
      </c>
      <c r="W121" s="32" t="s">
        <v>18</v>
      </c>
      <c r="X121" s="33" t="s">
        <v>85</v>
      </c>
      <c r="Y121" s="31" t="s">
        <v>13</v>
      </c>
      <c r="Z121" s="178" t="s">
        <v>171</v>
      </c>
      <c r="AA121" s="178" t="s">
        <v>172</v>
      </c>
      <c r="AB121" s="178" t="s">
        <v>171</v>
      </c>
      <c r="AC121" s="178" t="s">
        <v>172</v>
      </c>
      <c r="AD121" s="178" t="s">
        <v>171</v>
      </c>
      <c r="AE121" s="178" t="s">
        <v>172</v>
      </c>
      <c r="AF121" s="32" t="s">
        <v>17</v>
      </c>
      <c r="AG121" s="59" t="s">
        <v>199</v>
      </c>
      <c r="AH121" s="32" t="s">
        <v>18</v>
      </c>
      <c r="AI121" s="33" t="s">
        <v>85</v>
      </c>
      <c r="AJ121" s="31" t="s">
        <v>13</v>
      </c>
      <c r="AK121" s="178" t="s">
        <v>171</v>
      </c>
      <c r="AL121" s="178" t="s">
        <v>172</v>
      </c>
      <c r="AM121" s="178" t="s">
        <v>171</v>
      </c>
      <c r="AN121" s="178" t="s">
        <v>172</v>
      </c>
      <c r="AO121" s="178" t="s">
        <v>171</v>
      </c>
      <c r="AP121" s="178" t="s">
        <v>172</v>
      </c>
      <c r="AQ121" s="32" t="s">
        <v>17</v>
      </c>
      <c r="AR121" s="59" t="s">
        <v>199</v>
      </c>
      <c r="AS121" s="33" t="s">
        <v>85</v>
      </c>
      <c r="AT121" s="33" t="s">
        <v>85</v>
      </c>
      <c r="AU121" s="34" t="s">
        <v>13</v>
      </c>
      <c r="AV121" s="32" t="s">
        <v>171</v>
      </c>
      <c r="AW121" s="32" t="s">
        <v>172</v>
      </c>
      <c r="AX121" s="32" t="s">
        <v>171</v>
      </c>
      <c r="AY121" s="32" t="s">
        <v>172</v>
      </c>
      <c r="AZ121" s="32" t="s">
        <v>171</v>
      </c>
      <c r="BA121" s="32" t="s">
        <v>172</v>
      </c>
      <c r="BB121" s="32" t="s">
        <v>17</v>
      </c>
      <c r="BC121" s="59" t="s">
        <v>199</v>
      </c>
      <c r="BD121" s="32" t="s">
        <v>18</v>
      </c>
      <c r="BE121" s="33" t="s">
        <v>85</v>
      </c>
      <c r="BF121" s="31" t="s">
        <v>13</v>
      </c>
      <c r="BG121" s="35" t="s">
        <v>17</v>
      </c>
      <c r="BH121" s="59" t="s">
        <v>199</v>
      </c>
      <c r="BI121" s="274"/>
      <c r="BJ121" s="28"/>
      <c r="BM121" s="60" t="s">
        <v>19</v>
      </c>
      <c r="BN121" s="32" t="s">
        <v>20</v>
      </c>
      <c r="BO121" s="33" t="s">
        <v>21</v>
      </c>
      <c r="BP121" s="32" t="s">
        <v>19</v>
      </c>
      <c r="BQ121" s="32" t="s">
        <v>20</v>
      </c>
      <c r="BR121" s="33" t="s">
        <v>21</v>
      </c>
      <c r="BS121" s="32" t="s">
        <v>19</v>
      </c>
      <c r="BT121" s="32" t="s">
        <v>20</v>
      </c>
      <c r="BU121" s="33" t="s">
        <v>21</v>
      </c>
      <c r="BV121" s="32" t="s">
        <v>19</v>
      </c>
      <c r="BW121" s="32" t="s">
        <v>20</v>
      </c>
      <c r="BX121" s="30" t="s">
        <v>21</v>
      </c>
      <c r="BY121" s="36" t="s">
        <v>19</v>
      </c>
      <c r="BZ121" s="61" t="s">
        <v>31</v>
      </c>
    </row>
    <row r="122" spans="1:78" s="93" customFormat="1" x14ac:dyDescent="0.25">
      <c r="A122" s="81"/>
      <c r="B122" s="82"/>
      <c r="C122" s="142"/>
      <c r="D122" s="143"/>
      <c r="E122" s="144"/>
      <c r="F122" s="144"/>
      <c r="G122" s="83"/>
      <c r="H122" s="84"/>
      <c r="I122" s="83"/>
      <c r="J122" s="83"/>
      <c r="K122" s="85"/>
      <c r="L122" s="86"/>
      <c r="M122" s="145"/>
      <c r="N122" s="87">
        <f t="shared" ref="N122:N127" si="180">SUM(O122,Q122,S122)</f>
        <v>0</v>
      </c>
      <c r="O122" s="83"/>
      <c r="P122" s="83"/>
      <c r="Q122" s="83"/>
      <c r="R122" s="83"/>
      <c r="S122" s="83"/>
      <c r="T122" s="83"/>
      <c r="U122" s="83">
        <f t="shared" ref="U122:U127" si="181">SUM(P122,R122,T122)</f>
        <v>0</v>
      </c>
      <c r="V122" s="88" t="str">
        <f t="shared" ref="V122:V128" si="182">IFERROR(U122/N122,"")</f>
        <v/>
      </c>
      <c r="W122" s="146"/>
      <c r="X122" s="89"/>
      <c r="Y122" s="87">
        <f t="shared" ref="Y122:Y127" si="183">SUM(Z122,AB122,AD122)</f>
        <v>0</v>
      </c>
      <c r="Z122" s="83"/>
      <c r="AA122" s="83"/>
      <c r="AB122" s="83"/>
      <c r="AC122" s="83"/>
      <c r="AD122" s="83"/>
      <c r="AE122" s="83"/>
      <c r="AF122" s="83">
        <f t="shared" ref="AF122:AF127" si="184">SUM(AA122,AC122,AE122)</f>
        <v>0</v>
      </c>
      <c r="AG122" s="88" t="str">
        <f t="shared" ref="AG122:AG128" si="185">IFERROR(AF122/Y122,"")</f>
        <v/>
      </c>
      <c r="AH122" s="147"/>
      <c r="AI122" s="89"/>
      <c r="AJ122" s="87">
        <f t="shared" ref="AJ122:AJ127" si="186">SUM(AK122,AM122,AO122)</f>
        <v>0</v>
      </c>
      <c r="AK122" s="83"/>
      <c r="AL122" s="83"/>
      <c r="AM122" s="83"/>
      <c r="AN122" s="83"/>
      <c r="AO122" s="83"/>
      <c r="AP122" s="83"/>
      <c r="AQ122" s="83">
        <f t="shared" ref="AQ122:AQ127" si="187">SUM(AL122,AN122,AP122)</f>
        <v>0</v>
      </c>
      <c r="AR122" s="88" t="str">
        <f t="shared" ref="AR122:AR124" si="188">IFERROR(AQ122/AJ122,"")</f>
        <v/>
      </c>
      <c r="AS122" s="148"/>
      <c r="AT122" s="89"/>
      <c r="AU122" s="87">
        <f t="shared" ref="AU122:AU127" si="189">SUM(AV122,AX122,AZ122)</f>
        <v>0</v>
      </c>
      <c r="AV122" s="83"/>
      <c r="AW122" s="83"/>
      <c r="AX122" s="83"/>
      <c r="AY122" s="83"/>
      <c r="AZ122" s="83"/>
      <c r="BA122" s="83"/>
      <c r="BB122" s="83">
        <f t="shared" ref="BB122:BB127" si="190">SUM(AW122,AY122,BA122)</f>
        <v>0</v>
      </c>
      <c r="BC122" s="88" t="str">
        <f t="shared" ref="BC122:BC128" si="191">IFERROR(BB122/AU122,"")</f>
        <v/>
      </c>
      <c r="BD122" s="90"/>
      <c r="BE122" s="89"/>
      <c r="BF122" s="87">
        <f t="shared" ref="BF122:BF128" si="192">+SUM(N122,Y122,AJ122,AU122)</f>
        <v>0</v>
      </c>
      <c r="BG122" s="83">
        <f t="shared" ref="BG122:BG128" si="193">+SUM(U122,AF122,AQ122,BB122)</f>
        <v>0</v>
      </c>
      <c r="BH122" s="91" t="str">
        <f>IFERROR(BG122/BF122,"")</f>
        <v/>
      </c>
      <c r="BI122" s="149"/>
      <c r="BJ122" s="92"/>
      <c r="BM122" s="94"/>
      <c r="BN122" s="88" t="str">
        <f t="shared" ref="BN122:BN128" si="194">IFERROR(BM122/N122,"")</f>
        <v/>
      </c>
      <c r="BO122" s="89"/>
      <c r="BP122" s="95" t="str">
        <f t="shared" ref="BP122:BP128" si="195">IFERROR(BO122/Q122,"")</f>
        <v/>
      </c>
      <c r="BQ122" s="88" t="str">
        <f t="shared" ref="BQ122:BQ128" si="196">IFERROR(BP122/Y122,"")</f>
        <v/>
      </c>
      <c r="BR122" s="89" t="str">
        <f t="shared" ref="BR122:BR128" si="197">IFERROR(BQ122/U122,"")</f>
        <v/>
      </c>
      <c r="BS122" s="95"/>
      <c r="BT122" s="88" t="str">
        <f t="shared" ref="BT122:BT128" si="198">IFERROR(BS122/AJ122,"")</f>
        <v/>
      </c>
      <c r="BU122" s="89"/>
      <c r="BV122" s="96" t="str">
        <f t="shared" ref="BV122:BV128" si="199">IFERROR(BU122/Y122,"")</f>
        <v/>
      </c>
      <c r="BW122" s="88" t="str">
        <f t="shared" ref="BW122:BW128" si="200">IFERROR(BV122/AU122,"")</f>
        <v/>
      </c>
      <c r="BX122" s="97" t="str">
        <f>IFERROR(BW122/AB122,"")</f>
        <v/>
      </c>
      <c r="BY122" s="98">
        <f t="shared" ref="BY122:BY127" si="201">SUM(BM122,BP122,BS122,BV122)</f>
        <v>0</v>
      </c>
      <c r="BZ122" s="99" t="str">
        <f>IFERROR(BY122/BF122,"")</f>
        <v/>
      </c>
    </row>
    <row r="123" spans="1:78" s="93" customFormat="1" x14ac:dyDescent="0.25">
      <c r="A123" s="100"/>
      <c r="B123" s="82"/>
      <c r="C123" s="142"/>
      <c r="D123" s="143"/>
      <c r="E123" s="143"/>
      <c r="F123" s="143"/>
      <c r="G123" s="85"/>
      <c r="H123" s="101"/>
      <c r="I123" s="85"/>
      <c r="J123" s="85"/>
      <c r="K123" s="85"/>
      <c r="L123" s="102"/>
      <c r="M123" s="150"/>
      <c r="N123" s="87">
        <f t="shared" si="180"/>
        <v>0</v>
      </c>
      <c r="O123" s="85"/>
      <c r="P123" s="85"/>
      <c r="Q123" s="85"/>
      <c r="R123" s="85"/>
      <c r="S123" s="85"/>
      <c r="T123" s="85"/>
      <c r="U123" s="83">
        <f t="shared" si="181"/>
        <v>0</v>
      </c>
      <c r="V123" s="104" t="str">
        <f t="shared" si="182"/>
        <v/>
      </c>
      <c r="W123" s="151"/>
      <c r="X123" s="105"/>
      <c r="Y123" s="87">
        <f t="shared" si="183"/>
        <v>0</v>
      </c>
      <c r="Z123" s="85"/>
      <c r="AA123" s="85"/>
      <c r="AB123" s="85"/>
      <c r="AC123" s="85"/>
      <c r="AD123" s="85"/>
      <c r="AE123" s="85"/>
      <c r="AF123" s="83">
        <f t="shared" si="184"/>
        <v>0</v>
      </c>
      <c r="AG123" s="104" t="str">
        <f t="shared" si="185"/>
        <v/>
      </c>
      <c r="AH123" s="151"/>
      <c r="AI123" s="105"/>
      <c r="AJ123" s="87">
        <f t="shared" si="186"/>
        <v>0</v>
      </c>
      <c r="AK123" s="85"/>
      <c r="AL123" s="85"/>
      <c r="AM123" s="85"/>
      <c r="AN123" s="85"/>
      <c r="AO123" s="85"/>
      <c r="AP123" s="85"/>
      <c r="AQ123" s="83">
        <f t="shared" si="187"/>
        <v>0</v>
      </c>
      <c r="AR123" s="104" t="str">
        <f t="shared" si="188"/>
        <v/>
      </c>
      <c r="AS123" s="151"/>
      <c r="AT123" s="105"/>
      <c r="AU123" s="87">
        <f t="shared" si="189"/>
        <v>0</v>
      </c>
      <c r="AV123" s="85"/>
      <c r="AW123" s="85"/>
      <c r="AX123" s="85"/>
      <c r="AY123" s="85"/>
      <c r="AZ123" s="85"/>
      <c r="BA123" s="85"/>
      <c r="BB123" s="83">
        <f t="shared" si="190"/>
        <v>0</v>
      </c>
      <c r="BC123" s="104" t="str">
        <f t="shared" si="191"/>
        <v/>
      </c>
      <c r="BD123" s="106"/>
      <c r="BE123" s="105"/>
      <c r="BF123" s="103">
        <f t="shared" si="192"/>
        <v>0</v>
      </c>
      <c r="BG123" s="85">
        <f t="shared" si="193"/>
        <v>0</v>
      </c>
      <c r="BH123" s="107" t="str">
        <f t="shared" ref="BH123:BH124" si="202">IFERROR(BG123/BF123,"")</f>
        <v/>
      </c>
      <c r="BI123" s="152"/>
      <c r="BJ123" s="108"/>
      <c r="BM123" s="109"/>
      <c r="BN123" s="104" t="str">
        <f t="shared" si="194"/>
        <v/>
      </c>
      <c r="BO123" s="110"/>
      <c r="BP123" s="111" t="str">
        <f t="shared" si="195"/>
        <v/>
      </c>
      <c r="BQ123" s="104" t="str">
        <f t="shared" si="196"/>
        <v/>
      </c>
      <c r="BR123" s="110" t="str">
        <f t="shared" si="197"/>
        <v/>
      </c>
      <c r="BS123" s="111"/>
      <c r="BT123" s="104" t="str">
        <f t="shared" si="198"/>
        <v/>
      </c>
      <c r="BU123" s="110"/>
      <c r="BV123" s="112" t="str">
        <f t="shared" si="199"/>
        <v/>
      </c>
      <c r="BW123" s="104" t="str">
        <f t="shared" si="200"/>
        <v/>
      </c>
      <c r="BX123" s="113"/>
      <c r="BY123" s="114">
        <f t="shared" si="201"/>
        <v>0</v>
      </c>
      <c r="BZ123" s="115" t="str">
        <f t="shared" ref="BZ123:BZ128" si="203">IFERROR(BY123/BF123,"")</f>
        <v/>
      </c>
    </row>
    <row r="124" spans="1:78" s="93" customFormat="1" x14ac:dyDescent="0.25">
      <c r="A124" s="100"/>
      <c r="B124" s="82"/>
      <c r="C124" s="142"/>
      <c r="D124" s="143"/>
      <c r="E124" s="143"/>
      <c r="F124" s="143"/>
      <c r="G124" s="85"/>
      <c r="H124" s="101"/>
      <c r="I124" s="85"/>
      <c r="J124" s="85"/>
      <c r="K124" s="85"/>
      <c r="L124" s="102"/>
      <c r="M124" s="150"/>
      <c r="N124" s="87">
        <f t="shared" si="180"/>
        <v>0</v>
      </c>
      <c r="O124" s="85"/>
      <c r="P124" s="85"/>
      <c r="Q124" s="85"/>
      <c r="R124" s="85"/>
      <c r="S124" s="85"/>
      <c r="T124" s="85"/>
      <c r="U124" s="83">
        <f t="shared" si="181"/>
        <v>0</v>
      </c>
      <c r="V124" s="104" t="str">
        <f t="shared" si="182"/>
        <v/>
      </c>
      <c r="W124" s="151"/>
      <c r="X124" s="105"/>
      <c r="Y124" s="87">
        <f t="shared" si="183"/>
        <v>0</v>
      </c>
      <c r="Z124" s="85"/>
      <c r="AA124" s="85"/>
      <c r="AB124" s="85"/>
      <c r="AC124" s="85"/>
      <c r="AD124" s="85"/>
      <c r="AE124" s="85"/>
      <c r="AF124" s="83">
        <f t="shared" si="184"/>
        <v>0</v>
      </c>
      <c r="AG124" s="104" t="str">
        <f t="shared" si="185"/>
        <v/>
      </c>
      <c r="AH124" s="151"/>
      <c r="AI124" s="105"/>
      <c r="AJ124" s="87">
        <f t="shared" si="186"/>
        <v>0</v>
      </c>
      <c r="AK124" s="85"/>
      <c r="AL124" s="85"/>
      <c r="AM124" s="85"/>
      <c r="AN124" s="85"/>
      <c r="AO124" s="85"/>
      <c r="AP124" s="85"/>
      <c r="AQ124" s="83">
        <f t="shared" si="187"/>
        <v>0</v>
      </c>
      <c r="AR124" s="104" t="str">
        <f t="shared" si="188"/>
        <v/>
      </c>
      <c r="AS124" s="151"/>
      <c r="AT124" s="105"/>
      <c r="AU124" s="87">
        <f t="shared" si="189"/>
        <v>0</v>
      </c>
      <c r="AV124" s="85"/>
      <c r="AW124" s="85"/>
      <c r="AX124" s="85"/>
      <c r="AY124" s="85"/>
      <c r="AZ124" s="85"/>
      <c r="BA124" s="85"/>
      <c r="BB124" s="83">
        <f t="shared" si="190"/>
        <v>0</v>
      </c>
      <c r="BC124" s="104" t="str">
        <f t="shared" si="191"/>
        <v/>
      </c>
      <c r="BD124" s="106"/>
      <c r="BE124" s="105"/>
      <c r="BF124" s="103">
        <f t="shared" si="192"/>
        <v>0</v>
      </c>
      <c r="BG124" s="85">
        <f t="shared" si="193"/>
        <v>0</v>
      </c>
      <c r="BH124" s="107" t="str">
        <f t="shared" si="202"/>
        <v/>
      </c>
      <c r="BI124" s="152"/>
      <c r="BJ124" s="108"/>
      <c r="BM124" s="109"/>
      <c r="BN124" s="104" t="str">
        <f t="shared" si="194"/>
        <v/>
      </c>
      <c r="BO124" s="105"/>
      <c r="BP124" s="116" t="str">
        <f t="shared" si="195"/>
        <v/>
      </c>
      <c r="BQ124" s="104" t="str">
        <f t="shared" si="196"/>
        <v/>
      </c>
      <c r="BR124" s="105" t="str">
        <f t="shared" si="197"/>
        <v/>
      </c>
      <c r="BS124" s="116"/>
      <c r="BT124" s="104" t="str">
        <f t="shared" si="198"/>
        <v/>
      </c>
      <c r="BU124" s="105"/>
      <c r="BV124" s="117" t="str">
        <f t="shared" si="199"/>
        <v/>
      </c>
      <c r="BW124" s="104" t="str">
        <f t="shared" si="200"/>
        <v/>
      </c>
      <c r="BX124" s="118"/>
      <c r="BY124" s="114">
        <f t="shared" si="201"/>
        <v>0</v>
      </c>
      <c r="BZ124" s="115" t="str">
        <f t="shared" si="203"/>
        <v/>
      </c>
    </row>
    <row r="125" spans="1:78" s="93" customFormat="1" x14ac:dyDescent="0.25">
      <c r="A125" s="100"/>
      <c r="B125" s="82"/>
      <c r="C125" s="142"/>
      <c r="D125" s="143"/>
      <c r="E125" s="143"/>
      <c r="F125" s="143"/>
      <c r="G125" s="85"/>
      <c r="H125" s="101"/>
      <c r="I125" s="85"/>
      <c r="J125" s="85"/>
      <c r="K125" s="85"/>
      <c r="L125" s="102"/>
      <c r="M125" s="150"/>
      <c r="N125" s="87">
        <f t="shared" si="180"/>
        <v>0</v>
      </c>
      <c r="O125" s="85"/>
      <c r="P125" s="85"/>
      <c r="Q125" s="85"/>
      <c r="R125" s="85"/>
      <c r="S125" s="85"/>
      <c r="T125" s="85"/>
      <c r="U125" s="83">
        <f t="shared" si="181"/>
        <v>0</v>
      </c>
      <c r="V125" s="104" t="str">
        <f t="shared" si="182"/>
        <v/>
      </c>
      <c r="W125" s="151"/>
      <c r="X125" s="105"/>
      <c r="Y125" s="87">
        <f t="shared" si="183"/>
        <v>0</v>
      </c>
      <c r="Z125" s="85"/>
      <c r="AA125" s="85"/>
      <c r="AB125" s="85"/>
      <c r="AC125" s="85"/>
      <c r="AD125" s="85"/>
      <c r="AE125" s="85"/>
      <c r="AF125" s="83">
        <f t="shared" si="184"/>
        <v>0</v>
      </c>
      <c r="AG125" s="104" t="str">
        <f t="shared" si="185"/>
        <v/>
      </c>
      <c r="AH125" s="151"/>
      <c r="AI125" s="105"/>
      <c r="AJ125" s="87">
        <f t="shared" si="186"/>
        <v>0</v>
      </c>
      <c r="AK125" s="85"/>
      <c r="AL125" s="85"/>
      <c r="AM125" s="85"/>
      <c r="AN125" s="85"/>
      <c r="AO125" s="85"/>
      <c r="AP125" s="85"/>
      <c r="AQ125" s="83">
        <f t="shared" si="187"/>
        <v>0</v>
      </c>
      <c r="AR125" s="104" t="str">
        <f>IFERROR(AQ125/AJ125,"")</f>
        <v/>
      </c>
      <c r="AS125" s="151"/>
      <c r="AT125" s="105"/>
      <c r="AU125" s="87">
        <f t="shared" si="189"/>
        <v>0</v>
      </c>
      <c r="AV125" s="85"/>
      <c r="AW125" s="85"/>
      <c r="AX125" s="85"/>
      <c r="AY125" s="85"/>
      <c r="AZ125" s="85"/>
      <c r="BA125" s="85"/>
      <c r="BB125" s="83">
        <f t="shared" si="190"/>
        <v>0</v>
      </c>
      <c r="BC125" s="104" t="str">
        <f t="shared" si="191"/>
        <v/>
      </c>
      <c r="BD125" s="106"/>
      <c r="BE125" s="105"/>
      <c r="BF125" s="103">
        <f t="shared" si="192"/>
        <v>0</v>
      </c>
      <c r="BG125" s="85">
        <f t="shared" si="193"/>
        <v>0</v>
      </c>
      <c r="BH125" s="107" t="str">
        <f>IFERROR(BG125/BF125,"")</f>
        <v/>
      </c>
      <c r="BI125" s="152"/>
      <c r="BJ125" s="108"/>
      <c r="BM125" s="109"/>
      <c r="BN125" s="104" t="str">
        <f t="shared" si="194"/>
        <v/>
      </c>
      <c r="BO125" s="105"/>
      <c r="BP125" s="116" t="str">
        <f t="shared" si="195"/>
        <v/>
      </c>
      <c r="BQ125" s="104" t="str">
        <f t="shared" si="196"/>
        <v/>
      </c>
      <c r="BR125" s="105" t="str">
        <f t="shared" si="197"/>
        <v/>
      </c>
      <c r="BS125" s="116"/>
      <c r="BT125" s="104" t="str">
        <f t="shared" si="198"/>
        <v/>
      </c>
      <c r="BU125" s="105"/>
      <c r="BV125" s="117" t="str">
        <f t="shared" si="199"/>
        <v/>
      </c>
      <c r="BW125" s="104" t="str">
        <f t="shared" si="200"/>
        <v/>
      </c>
      <c r="BX125" s="118"/>
      <c r="BY125" s="114">
        <f t="shared" si="201"/>
        <v>0</v>
      </c>
      <c r="BZ125" s="115" t="str">
        <f t="shared" si="203"/>
        <v/>
      </c>
    </row>
    <row r="126" spans="1:78" s="93" customFormat="1" x14ac:dyDescent="0.25">
      <c r="A126" s="100"/>
      <c r="B126" s="82"/>
      <c r="C126" s="142"/>
      <c r="D126" s="143"/>
      <c r="E126" s="143"/>
      <c r="F126" s="143"/>
      <c r="G126" s="85"/>
      <c r="H126" s="101"/>
      <c r="I126" s="85"/>
      <c r="J126" s="85"/>
      <c r="K126" s="85"/>
      <c r="L126" s="102"/>
      <c r="M126" s="150"/>
      <c r="N126" s="87">
        <f t="shared" si="180"/>
        <v>0</v>
      </c>
      <c r="O126" s="85"/>
      <c r="P126" s="85"/>
      <c r="Q126" s="85"/>
      <c r="R126" s="85"/>
      <c r="S126" s="85"/>
      <c r="T126" s="85"/>
      <c r="U126" s="83">
        <f t="shared" si="181"/>
        <v>0</v>
      </c>
      <c r="V126" s="104" t="str">
        <f t="shared" si="182"/>
        <v/>
      </c>
      <c r="W126" s="151"/>
      <c r="X126" s="105"/>
      <c r="Y126" s="87">
        <f t="shared" si="183"/>
        <v>0</v>
      </c>
      <c r="Z126" s="85"/>
      <c r="AA126" s="85"/>
      <c r="AB126" s="85"/>
      <c r="AC126" s="85"/>
      <c r="AD126" s="85"/>
      <c r="AE126" s="85"/>
      <c r="AF126" s="83">
        <f t="shared" si="184"/>
        <v>0</v>
      </c>
      <c r="AG126" s="104" t="str">
        <f t="shared" si="185"/>
        <v/>
      </c>
      <c r="AH126" s="151"/>
      <c r="AI126" s="105"/>
      <c r="AJ126" s="87">
        <f t="shared" si="186"/>
        <v>0</v>
      </c>
      <c r="AK126" s="85"/>
      <c r="AL126" s="85"/>
      <c r="AM126" s="85"/>
      <c r="AN126" s="85"/>
      <c r="AO126" s="85"/>
      <c r="AP126" s="85"/>
      <c r="AQ126" s="83">
        <f t="shared" si="187"/>
        <v>0</v>
      </c>
      <c r="AR126" s="104" t="str">
        <f>IFERROR(AQ126/AJ126,"")</f>
        <v/>
      </c>
      <c r="AS126" s="151"/>
      <c r="AT126" s="105"/>
      <c r="AU126" s="87">
        <f t="shared" si="189"/>
        <v>0</v>
      </c>
      <c r="AV126" s="85"/>
      <c r="AW126" s="85"/>
      <c r="AX126" s="85"/>
      <c r="AY126" s="85"/>
      <c r="AZ126" s="85"/>
      <c r="BA126" s="85"/>
      <c r="BB126" s="83">
        <f t="shared" si="190"/>
        <v>0</v>
      </c>
      <c r="BC126" s="104" t="str">
        <f t="shared" si="191"/>
        <v/>
      </c>
      <c r="BD126" s="106"/>
      <c r="BE126" s="105"/>
      <c r="BF126" s="103">
        <f t="shared" si="192"/>
        <v>0</v>
      </c>
      <c r="BG126" s="85">
        <f t="shared" si="193"/>
        <v>0</v>
      </c>
      <c r="BH126" s="107" t="str">
        <f>IFERROR(BG126/BF126,"")</f>
        <v/>
      </c>
      <c r="BI126" s="152"/>
      <c r="BJ126" s="108"/>
      <c r="BM126" s="109"/>
      <c r="BN126" s="104" t="str">
        <f t="shared" si="194"/>
        <v/>
      </c>
      <c r="BO126" s="110"/>
      <c r="BP126" s="111" t="str">
        <f t="shared" si="195"/>
        <v/>
      </c>
      <c r="BQ126" s="104" t="str">
        <f t="shared" si="196"/>
        <v/>
      </c>
      <c r="BR126" s="110" t="str">
        <f t="shared" si="197"/>
        <v/>
      </c>
      <c r="BS126" s="111"/>
      <c r="BT126" s="104" t="str">
        <f t="shared" si="198"/>
        <v/>
      </c>
      <c r="BU126" s="110"/>
      <c r="BV126" s="112" t="str">
        <f t="shared" si="199"/>
        <v/>
      </c>
      <c r="BW126" s="104" t="str">
        <f t="shared" si="200"/>
        <v/>
      </c>
      <c r="BX126" s="113"/>
      <c r="BY126" s="114">
        <f t="shared" si="201"/>
        <v>0</v>
      </c>
      <c r="BZ126" s="115" t="str">
        <f t="shared" si="203"/>
        <v/>
      </c>
    </row>
    <row r="127" spans="1:78" s="93" customFormat="1" x14ac:dyDescent="0.25">
      <c r="A127" s="100"/>
      <c r="B127" s="82"/>
      <c r="C127" s="142"/>
      <c r="D127" s="143"/>
      <c r="E127" s="143"/>
      <c r="F127" s="143"/>
      <c r="G127" s="85"/>
      <c r="H127" s="101"/>
      <c r="I127" s="85"/>
      <c r="J127" s="85"/>
      <c r="K127" s="85"/>
      <c r="L127" s="102"/>
      <c r="M127" s="150"/>
      <c r="N127" s="87">
        <f t="shared" si="180"/>
        <v>0</v>
      </c>
      <c r="O127" s="85"/>
      <c r="P127" s="85"/>
      <c r="Q127" s="85"/>
      <c r="R127" s="85"/>
      <c r="S127" s="85"/>
      <c r="T127" s="85"/>
      <c r="U127" s="83">
        <f t="shared" si="181"/>
        <v>0</v>
      </c>
      <c r="V127" s="104" t="str">
        <f t="shared" si="182"/>
        <v/>
      </c>
      <c r="W127" s="151"/>
      <c r="X127" s="105"/>
      <c r="Y127" s="87">
        <f t="shared" si="183"/>
        <v>0</v>
      </c>
      <c r="Z127" s="85"/>
      <c r="AA127" s="85"/>
      <c r="AB127" s="85"/>
      <c r="AC127" s="85"/>
      <c r="AD127" s="85"/>
      <c r="AE127" s="85"/>
      <c r="AF127" s="83">
        <f t="shared" si="184"/>
        <v>0</v>
      </c>
      <c r="AG127" s="104" t="str">
        <f t="shared" si="185"/>
        <v/>
      </c>
      <c r="AH127" s="151"/>
      <c r="AI127" s="105"/>
      <c r="AJ127" s="87">
        <f t="shared" si="186"/>
        <v>0</v>
      </c>
      <c r="AK127" s="85"/>
      <c r="AL127" s="85"/>
      <c r="AM127" s="85"/>
      <c r="AN127" s="85"/>
      <c r="AO127" s="85"/>
      <c r="AP127" s="85"/>
      <c r="AQ127" s="83">
        <f t="shared" si="187"/>
        <v>0</v>
      </c>
      <c r="AR127" s="104" t="str">
        <f t="shared" ref="AR127:AR128" si="204">IFERROR(AQ127/AJ127,"")</f>
        <v/>
      </c>
      <c r="AS127" s="151"/>
      <c r="AT127" s="105"/>
      <c r="AU127" s="87">
        <f t="shared" si="189"/>
        <v>0</v>
      </c>
      <c r="AV127" s="85"/>
      <c r="AW127" s="85"/>
      <c r="AX127" s="85"/>
      <c r="AY127" s="85"/>
      <c r="AZ127" s="85"/>
      <c r="BA127" s="85"/>
      <c r="BB127" s="83">
        <f t="shared" si="190"/>
        <v>0</v>
      </c>
      <c r="BC127" s="104" t="str">
        <f t="shared" si="191"/>
        <v/>
      </c>
      <c r="BD127" s="106"/>
      <c r="BE127" s="105"/>
      <c r="BF127" s="103">
        <f t="shared" si="192"/>
        <v>0</v>
      </c>
      <c r="BG127" s="85">
        <f t="shared" si="193"/>
        <v>0</v>
      </c>
      <c r="BH127" s="107" t="str">
        <f t="shared" ref="BH127:BH128" si="205">IFERROR(BG127/BF127,"")</f>
        <v/>
      </c>
      <c r="BI127" s="152"/>
      <c r="BJ127" s="108"/>
      <c r="BM127" s="109"/>
      <c r="BN127" s="104" t="str">
        <f t="shared" si="194"/>
        <v/>
      </c>
      <c r="BO127" s="110"/>
      <c r="BP127" s="111" t="str">
        <f t="shared" si="195"/>
        <v/>
      </c>
      <c r="BQ127" s="104" t="str">
        <f t="shared" si="196"/>
        <v/>
      </c>
      <c r="BR127" s="110" t="str">
        <f t="shared" si="197"/>
        <v/>
      </c>
      <c r="BS127" s="111"/>
      <c r="BT127" s="104" t="str">
        <f t="shared" si="198"/>
        <v/>
      </c>
      <c r="BU127" s="110"/>
      <c r="BV127" s="112" t="str">
        <f t="shared" si="199"/>
        <v/>
      </c>
      <c r="BW127" s="104" t="str">
        <f t="shared" si="200"/>
        <v/>
      </c>
      <c r="BX127" s="113"/>
      <c r="BY127" s="114">
        <f t="shared" si="201"/>
        <v>0</v>
      </c>
      <c r="BZ127" s="115" t="str">
        <f t="shared" si="203"/>
        <v/>
      </c>
    </row>
    <row r="128" spans="1:78" ht="33" customHeight="1" thickBot="1" x14ac:dyDescent="0.3">
      <c r="A128" s="37"/>
      <c r="B128" s="71"/>
      <c r="C128" s="153"/>
      <c r="D128" s="154"/>
      <c r="E128" s="154"/>
      <c r="F128" s="155" t="s">
        <v>167</v>
      </c>
      <c r="G128" s="156"/>
      <c r="H128" s="157"/>
      <c r="I128" s="156"/>
      <c r="J128" s="156"/>
      <c r="K128" s="156"/>
      <c r="L128" s="158"/>
      <c r="M128" s="159"/>
      <c r="N128" s="160"/>
      <c r="O128" s="156"/>
      <c r="P128" s="156"/>
      <c r="Q128" s="156"/>
      <c r="R128" s="156"/>
      <c r="S128" s="156"/>
      <c r="T128" s="156"/>
      <c r="U128" s="156"/>
      <c r="V128" s="161" t="str">
        <f t="shared" si="182"/>
        <v/>
      </c>
      <c r="W128" s="162"/>
      <c r="X128" s="163"/>
      <c r="Y128" s="160"/>
      <c r="Z128" s="156"/>
      <c r="AA128" s="156"/>
      <c r="AB128" s="156"/>
      <c r="AC128" s="156"/>
      <c r="AD128" s="156"/>
      <c r="AE128" s="156"/>
      <c r="AF128" s="156"/>
      <c r="AG128" s="161" t="str">
        <f t="shared" si="185"/>
        <v/>
      </c>
      <c r="AH128" s="162"/>
      <c r="AI128" s="163"/>
      <c r="AJ128" s="160"/>
      <c r="AK128" s="156"/>
      <c r="AL128" s="156"/>
      <c r="AM128" s="156"/>
      <c r="AN128" s="156"/>
      <c r="AO128" s="156"/>
      <c r="AP128" s="156"/>
      <c r="AQ128" s="156"/>
      <c r="AR128" s="161" t="str">
        <f t="shared" si="204"/>
        <v/>
      </c>
      <c r="AS128" s="164"/>
      <c r="AT128" s="163"/>
      <c r="AU128" s="160"/>
      <c r="AV128" s="156"/>
      <c r="AW128" s="156"/>
      <c r="AX128" s="156"/>
      <c r="AY128" s="156"/>
      <c r="AZ128" s="156"/>
      <c r="BA128" s="156"/>
      <c r="BB128" s="156"/>
      <c r="BC128" s="161" t="str">
        <f t="shared" si="191"/>
        <v/>
      </c>
      <c r="BD128" s="165"/>
      <c r="BE128" s="163"/>
      <c r="BF128" s="182">
        <f t="shared" si="192"/>
        <v>0</v>
      </c>
      <c r="BG128" s="183">
        <f t="shared" si="193"/>
        <v>0</v>
      </c>
      <c r="BH128" s="166" t="str">
        <f t="shared" si="205"/>
        <v/>
      </c>
      <c r="BI128" s="167"/>
      <c r="BJ128" s="44"/>
      <c r="BM128" s="62"/>
      <c r="BN128" s="38" t="str">
        <f t="shared" si="194"/>
        <v/>
      </c>
      <c r="BO128" s="39"/>
      <c r="BP128" s="40" t="str">
        <f t="shared" si="195"/>
        <v/>
      </c>
      <c r="BQ128" s="38" t="str">
        <f t="shared" si="196"/>
        <v/>
      </c>
      <c r="BR128" s="39" t="str">
        <f t="shared" si="197"/>
        <v/>
      </c>
      <c r="BS128" s="40"/>
      <c r="BT128" s="38" t="str">
        <f t="shared" si="198"/>
        <v/>
      </c>
      <c r="BU128" s="39"/>
      <c r="BV128" s="41" t="str">
        <f t="shared" si="199"/>
        <v/>
      </c>
      <c r="BW128" s="38" t="str">
        <f t="shared" si="200"/>
        <v/>
      </c>
      <c r="BX128" s="42"/>
      <c r="BY128" s="43"/>
      <c r="BZ128" s="63" t="str">
        <f t="shared" si="203"/>
        <v/>
      </c>
    </row>
    <row r="129" spans="1:78" ht="30" customHeight="1" x14ac:dyDescent="0.25">
      <c r="A129" s="184"/>
      <c r="B129" s="71"/>
      <c r="C129" s="185"/>
      <c r="D129" s="185"/>
      <c r="E129" s="185"/>
      <c r="F129" s="186"/>
      <c r="G129" s="187"/>
      <c r="H129" s="188"/>
      <c r="I129" s="187"/>
      <c r="J129" s="187"/>
      <c r="K129" s="187"/>
      <c r="L129" s="189"/>
      <c r="M129" s="189"/>
      <c r="N129" s="187"/>
      <c r="O129" s="187"/>
      <c r="P129" s="187"/>
      <c r="Q129" s="187"/>
      <c r="R129" s="187"/>
      <c r="S129" s="187"/>
      <c r="T129" s="187"/>
      <c r="U129" s="187"/>
      <c r="V129" s="190"/>
      <c r="W129" s="191"/>
      <c r="X129" s="192"/>
      <c r="Y129" s="187"/>
      <c r="Z129" s="187"/>
      <c r="AA129" s="187"/>
      <c r="AB129" s="187"/>
      <c r="AC129" s="187"/>
      <c r="AD129" s="187"/>
      <c r="AE129" s="187"/>
      <c r="AF129" s="187"/>
      <c r="AG129" s="190"/>
      <c r="AH129" s="191"/>
      <c r="AI129" s="192"/>
      <c r="AJ129" s="187"/>
      <c r="AK129" s="187"/>
      <c r="AL129" s="187"/>
      <c r="AM129" s="187"/>
      <c r="AN129" s="187"/>
      <c r="AO129" s="187"/>
      <c r="AP129" s="187"/>
      <c r="AQ129" s="187"/>
      <c r="AR129" s="190"/>
      <c r="AS129" s="193"/>
      <c r="AT129" s="192"/>
      <c r="AU129" s="187"/>
      <c r="AV129" s="187"/>
      <c r="AW129" s="187"/>
      <c r="AX129" s="187"/>
      <c r="AY129" s="187"/>
      <c r="AZ129" s="187"/>
      <c r="BA129" s="187"/>
      <c r="BB129" s="187"/>
      <c r="BC129" s="190"/>
      <c r="BD129" s="187"/>
      <c r="BE129" s="192"/>
      <c r="BF129" s="201"/>
      <c r="BG129" s="201"/>
      <c r="BH129" s="195"/>
      <c r="BI129" s="196"/>
      <c r="BJ129" s="197"/>
      <c r="BM129" s="198"/>
      <c r="BN129" s="190"/>
      <c r="BO129" s="192"/>
      <c r="BP129" s="192"/>
      <c r="BQ129" s="190"/>
      <c r="BR129" s="192"/>
      <c r="BS129" s="192"/>
      <c r="BT129" s="190"/>
      <c r="BU129" s="192"/>
      <c r="BV129" s="192"/>
      <c r="BW129" s="190"/>
      <c r="BX129" s="192"/>
      <c r="BY129" s="199"/>
      <c r="BZ129" s="190"/>
    </row>
    <row r="130" spans="1:78" ht="15.75" x14ac:dyDescent="0.25">
      <c r="A130" s="14"/>
      <c r="B130" s="71"/>
      <c r="C130" s="47" t="s">
        <v>41</v>
      </c>
      <c r="D130" s="123"/>
      <c r="E130" s="123"/>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72"/>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4"/>
      <c r="B132" s="72"/>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x14ac:dyDescent="0.25">
      <c r="A133" s="14"/>
      <c r="B133" s="72"/>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2"/>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72"/>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4"/>
      <c r="B136" s="72"/>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72"/>
      <c r="C137" s="126"/>
      <c r="D137" s="126"/>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2"/>
      <c r="C138" s="126"/>
      <c r="D138" s="126"/>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2"/>
      <c r="C139" s="14"/>
      <c r="D139" s="126"/>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4"/>
      <c r="B140" s="72"/>
      <c r="C140" s="14"/>
      <c r="D140" s="126"/>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5"/>
      <c r="BM140" s="14"/>
      <c r="BN140" s="14"/>
      <c r="BO140" s="14"/>
      <c r="BP140" s="14"/>
      <c r="BQ140" s="14"/>
      <c r="BR140" s="14"/>
      <c r="BS140" s="14"/>
      <c r="BT140" s="14"/>
      <c r="BU140" s="14"/>
      <c r="BV140" s="14"/>
      <c r="BW140" s="14"/>
      <c r="BX140" s="14"/>
      <c r="BY140" s="14"/>
      <c r="BZ140" s="14"/>
    </row>
    <row r="141" spans="1:78" ht="15.75" x14ac:dyDescent="0.25">
      <c r="A141" s="15"/>
      <c r="B141" s="73"/>
      <c r="C141" s="14"/>
      <c r="D141" s="14"/>
      <c r="E141" s="15"/>
      <c r="F141" s="15"/>
      <c r="G141" s="15"/>
      <c r="H141" s="15"/>
      <c r="I141" s="15"/>
      <c r="J141" s="15"/>
      <c r="K141" s="15"/>
      <c r="L141" s="15"/>
      <c r="M141" s="48"/>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M141" s="15"/>
      <c r="BN141" s="15"/>
      <c r="BO141" s="15"/>
      <c r="BP141" s="15"/>
      <c r="BQ141" s="15"/>
      <c r="BR141" s="15"/>
      <c r="BS141" s="15"/>
      <c r="BT141" s="15"/>
      <c r="BU141" s="15"/>
      <c r="BV141" s="15"/>
      <c r="BW141" s="15"/>
      <c r="BX141" s="15"/>
      <c r="BY141" s="15"/>
      <c r="BZ141" s="15"/>
    </row>
    <row r="142" spans="1:78" ht="15.75" x14ac:dyDescent="0.25">
      <c r="A142" s="14"/>
      <c r="B142" s="72"/>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5"/>
      <c r="BG142" s="15"/>
      <c r="BH142" s="15"/>
      <c r="BI142" s="15"/>
      <c r="BJ142" s="15"/>
      <c r="BM142" s="14"/>
      <c r="BN142" s="14"/>
      <c r="BO142" s="14"/>
      <c r="BP142" s="14"/>
      <c r="BQ142" s="14"/>
      <c r="BR142" s="14"/>
      <c r="BS142" s="14"/>
      <c r="BT142" s="14"/>
      <c r="BU142" s="14"/>
      <c r="BV142" s="14"/>
      <c r="BW142" s="14"/>
      <c r="BX142" s="14"/>
      <c r="BY142" s="15"/>
      <c r="BZ142" s="15"/>
    </row>
    <row r="143" spans="1:78" ht="15.75" x14ac:dyDescent="0.25">
      <c r="A143" s="14"/>
      <c r="B143" s="72"/>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5"/>
      <c r="BM143" s="14"/>
      <c r="BN143" s="14"/>
      <c r="BO143" s="14"/>
      <c r="BP143" s="14"/>
      <c r="BQ143" s="14"/>
      <c r="BR143" s="14"/>
      <c r="BS143" s="14"/>
      <c r="BT143" s="14"/>
      <c r="BU143" s="14"/>
      <c r="BV143" s="14"/>
      <c r="BW143" s="14"/>
      <c r="BX143" s="14"/>
      <c r="BY143" s="14"/>
      <c r="BZ143" s="14"/>
    </row>
    <row r="144" spans="1:78" ht="15.75" x14ac:dyDescent="0.25">
      <c r="A144" s="14"/>
      <c r="B144" s="72"/>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5"/>
      <c r="BM144" s="14"/>
      <c r="BN144" s="14"/>
      <c r="BO144" s="14"/>
      <c r="BP144" s="14"/>
      <c r="BQ144" s="14"/>
      <c r="BR144" s="14"/>
      <c r="BS144" s="14"/>
      <c r="BT144" s="14"/>
      <c r="BU144" s="14"/>
      <c r="BV144" s="14"/>
      <c r="BW144" s="14"/>
      <c r="BX144" s="14"/>
      <c r="BY144" s="14"/>
      <c r="BZ144" s="14"/>
    </row>
    <row r="145" spans="1:78" ht="15.75" x14ac:dyDescent="0.25">
      <c r="A145" s="14"/>
      <c r="B145" s="72"/>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5"/>
      <c r="BM145" s="14"/>
      <c r="BN145" s="14"/>
      <c r="BO145" s="14"/>
      <c r="BP145" s="14"/>
      <c r="BQ145" s="14"/>
      <c r="BR145" s="14"/>
      <c r="BS145" s="14"/>
      <c r="BT145" s="14"/>
      <c r="BU145" s="14"/>
      <c r="BV145" s="14"/>
      <c r="BW145" s="14"/>
      <c r="BX145" s="14"/>
      <c r="BY145" s="14"/>
      <c r="BZ145" s="14"/>
    </row>
    <row r="146" spans="1:78" ht="15.75" x14ac:dyDescent="0.25">
      <c r="A146" s="14"/>
      <c r="B146" s="72"/>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5"/>
      <c r="BM146" s="14"/>
      <c r="BN146" s="14"/>
      <c r="BO146" s="14"/>
      <c r="BP146" s="14"/>
      <c r="BQ146" s="14"/>
      <c r="BR146" s="14"/>
      <c r="BS146" s="14"/>
      <c r="BT146" s="14"/>
      <c r="BU146" s="14"/>
      <c r="BV146" s="14"/>
      <c r="BW146" s="14"/>
      <c r="BX146" s="14"/>
      <c r="BY146" s="14"/>
      <c r="BZ146" s="14"/>
    </row>
    <row r="147" spans="1:78" ht="15.75" x14ac:dyDescent="0.25">
      <c r="A147" s="14"/>
      <c r="B147" s="72"/>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5"/>
      <c r="BM147" s="14"/>
      <c r="BN147" s="14"/>
      <c r="BO147" s="14"/>
      <c r="BP147" s="14"/>
      <c r="BQ147" s="14"/>
      <c r="BR147" s="14"/>
      <c r="BS147" s="14"/>
      <c r="BT147" s="14"/>
      <c r="BU147" s="14"/>
      <c r="BV147" s="14"/>
      <c r="BW147" s="14"/>
      <c r="BX147" s="14"/>
      <c r="BY147" s="14"/>
      <c r="BZ147" s="14"/>
    </row>
    <row r="148" spans="1:78" ht="15.75" x14ac:dyDescent="0.25">
      <c r="A148" s="14"/>
      <c r="B148" s="72"/>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5"/>
      <c r="BM148" s="14"/>
      <c r="BN148" s="14"/>
      <c r="BO148" s="14"/>
      <c r="BP148" s="14"/>
      <c r="BQ148" s="14"/>
      <c r="BR148" s="14"/>
      <c r="BS148" s="14"/>
      <c r="BT148" s="14"/>
      <c r="BU148" s="14"/>
      <c r="BV148" s="14"/>
      <c r="BW148" s="14"/>
      <c r="BX148" s="14"/>
      <c r="BY148" s="14"/>
      <c r="BZ148" s="14"/>
    </row>
    <row r="149" spans="1:78" ht="15.75" x14ac:dyDescent="0.25">
      <c r="A149" s="14"/>
      <c r="B149" s="72"/>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5"/>
      <c r="BM149" s="14"/>
      <c r="BN149" s="14"/>
      <c r="BO149" s="14"/>
      <c r="BP149" s="14"/>
      <c r="BQ149" s="14"/>
      <c r="BR149" s="14"/>
      <c r="BS149" s="14"/>
      <c r="BT149" s="14"/>
      <c r="BU149" s="14"/>
      <c r="BV149" s="14"/>
      <c r="BW149" s="14"/>
      <c r="BX149" s="14"/>
      <c r="BY149" s="14"/>
      <c r="BZ149" s="14"/>
    </row>
    <row r="150" spans="1:78" ht="15.75" x14ac:dyDescent="0.25">
      <c r="A150" s="14"/>
      <c r="B150" s="72"/>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5"/>
      <c r="BM150" s="14"/>
      <c r="BN150" s="14"/>
      <c r="BO150" s="14"/>
      <c r="BP150" s="14"/>
      <c r="BQ150" s="14"/>
      <c r="BR150" s="14"/>
      <c r="BS150" s="14"/>
      <c r="BT150" s="14"/>
      <c r="BU150" s="14"/>
      <c r="BV150" s="14"/>
      <c r="BW150" s="14"/>
      <c r="BX150" s="14"/>
      <c r="BY150" s="14"/>
      <c r="BZ150" s="14"/>
    </row>
    <row r="151" spans="1:78" ht="15.75" x14ac:dyDescent="0.25">
      <c r="A151" s="14"/>
      <c r="B151" s="72"/>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5"/>
      <c r="BM151" s="14"/>
      <c r="BN151" s="14"/>
      <c r="BO151" s="14"/>
      <c r="BP151" s="14"/>
      <c r="BQ151" s="14"/>
      <c r="BR151" s="14"/>
      <c r="BS151" s="14"/>
      <c r="BT151" s="14"/>
      <c r="BU151" s="14"/>
      <c r="BV151" s="14"/>
      <c r="BW151" s="14"/>
      <c r="BX151" s="14"/>
      <c r="BY151" s="14"/>
      <c r="BZ151" s="14"/>
    </row>
    <row r="152" spans="1:78" ht="15.75" x14ac:dyDescent="0.25">
      <c r="A152" s="14"/>
      <c r="B152" s="72"/>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5"/>
      <c r="BM152" s="14"/>
      <c r="BN152" s="14"/>
      <c r="BO152" s="14"/>
      <c r="BP152" s="14"/>
      <c r="BQ152" s="14"/>
      <c r="BR152" s="14"/>
      <c r="BS152" s="14"/>
      <c r="BT152" s="14"/>
      <c r="BU152" s="14"/>
      <c r="BV152" s="14"/>
      <c r="BW152" s="14"/>
      <c r="BX152" s="14"/>
      <c r="BY152" s="14"/>
      <c r="BZ152" s="14"/>
    </row>
    <row r="153" spans="1:78" ht="15.75" x14ac:dyDescent="0.25">
      <c r="A153" s="14"/>
      <c r="B153" s="72"/>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5"/>
      <c r="BM153" s="14"/>
      <c r="BN153" s="14"/>
      <c r="BO153" s="14"/>
      <c r="BP153" s="14"/>
      <c r="BQ153" s="14"/>
      <c r="BR153" s="14"/>
      <c r="BS153" s="14"/>
      <c r="BT153" s="14"/>
      <c r="BU153" s="14"/>
      <c r="BV153" s="14"/>
      <c r="BW153" s="14"/>
      <c r="BX153" s="14"/>
      <c r="BY153" s="14"/>
      <c r="BZ153" s="14"/>
    </row>
    <row r="154" spans="1:78" ht="15.75" x14ac:dyDescent="0.25">
      <c r="A154" s="14"/>
      <c r="B154" s="72"/>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5"/>
      <c r="BM154" s="14"/>
      <c r="BN154" s="14"/>
      <c r="BO154" s="14"/>
      <c r="BP154" s="14"/>
      <c r="BQ154" s="14"/>
      <c r="BR154" s="14"/>
      <c r="BS154" s="14"/>
      <c r="BT154" s="14"/>
      <c r="BU154" s="14"/>
      <c r="BV154" s="14"/>
      <c r="BW154" s="14"/>
      <c r="BX154" s="14"/>
      <c r="BY154" s="14"/>
      <c r="BZ154" s="14"/>
    </row>
    <row r="155" spans="1:78" ht="15.75" x14ac:dyDescent="0.25">
      <c r="A155" s="14"/>
      <c r="B155" s="72"/>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5"/>
      <c r="BM155" s="14"/>
      <c r="BN155" s="14"/>
      <c r="BO155" s="14"/>
      <c r="BP155" s="14"/>
      <c r="BQ155" s="14"/>
      <c r="BR155" s="14"/>
      <c r="BS155" s="14"/>
      <c r="BT155" s="14"/>
      <c r="BU155" s="14"/>
      <c r="BV155" s="14"/>
      <c r="BW155" s="14"/>
      <c r="BX155" s="14"/>
      <c r="BY155" s="14"/>
      <c r="BZ155" s="14"/>
    </row>
    <row r="156" spans="1:78" ht="15.75" x14ac:dyDescent="0.25">
      <c r="A156" s="14"/>
      <c r="B156" s="72"/>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5"/>
      <c r="BM156" s="14"/>
      <c r="BN156" s="14"/>
      <c r="BO156" s="14"/>
      <c r="BP156" s="14"/>
      <c r="BQ156" s="14"/>
      <c r="BR156" s="14"/>
      <c r="BS156" s="14"/>
      <c r="BT156" s="14"/>
      <c r="BU156" s="14"/>
      <c r="BV156" s="14"/>
      <c r="BW156" s="14"/>
      <c r="BX156" s="14"/>
      <c r="BY156" s="14"/>
      <c r="BZ156" s="14"/>
    </row>
    <row r="157" spans="1:78" ht="15.75" x14ac:dyDescent="0.25">
      <c r="A157" s="14"/>
      <c r="B157" s="72"/>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5"/>
      <c r="BM157" s="14"/>
      <c r="BN157" s="14"/>
      <c r="BO157" s="14"/>
      <c r="BP157" s="14"/>
      <c r="BQ157" s="14"/>
      <c r="BR157" s="14"/>
      <c r="BS157" s="14"/>
      <c r="BT157" s="14"/>
      <c r="BU157" s="14"/>
      <c r="BV157" s="14"/>
      <c r="BW157" s="14"/>
      <c r="BX157" s="14"/>
      <c r="BY157" s="14"/>
      <c r="BZ157" s="14"/>
    </row>
    <row r="158" spans="1:78" ht="15.75" x14ac:dyDescent="0.25">
      <c r="A158" s="14"/>
      <c r="B158" s="72"/>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5"/>
      <c r="BM158" s="14"/>
      <c r="BN158" s="14"/>
      <c r="BO158" s="14"/>
      <c r="BP158" s="14"/>
      <c r="BQ158" s="14"/>
      <c r="BR158" s="14"/>
      <c r="BS158" s="14"/>
      <c r="BT158" s="14"/>
      <c r="BU158" s="14"/>
      <c r="BV158" s="14"/>
      <c r="BW158" s="14"/>
      <c r="BX158" s="14"/>
      <c r="BY158" s="14"/>
      <c r="BZ158" s="14"/>
    </row>
    <row r="159" spans="1:78" ht="15.75" x14ac:dyDescent="0.25">
      <c r="A159" s="14"/>
      <c r="B159" s="72"/>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5"/>
      <c r="BM159" s="14"/>
      <c r="BN159" s="14"/>
      <c r="BO159" s="14"/>
      <c r="BP159" s="14"/>
      <c r="BQ159" s="14"/>
      <c r="BR159" s="14"/>
      <c r="BS159" s="14"/>
      <c r="BT159" s="14"/>
      <c r="BU159" s="14"/>
      <c r="BV159" s="14"/>
      <c r="BW159" s="14"/>
      <c r="BX159" s="14"/>
      <c r="BY159" s="14"/>
      <c r="BZ159" s="14"/>
    </row>
    <row r="160" spans="1:78" ht="15.75" x14ac:dyDescent="0.25">
      <c r="A160" s="14"/>
      <c r="B160" s="72"/>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5"/>
      <c r="BM160" s="14"/>
      <c r="BN160" s="14"/>
      <c r="BO160" s="14"/>
      <c r="BP160" s="14"/>
      <c r="BQ160" s="14"/>
      <c r="BR160" s="14"/>
      <c r="BS160" s="14"/>
      <c r="BT160" s="14"/>
      <c r="BU160" s="14"/>
      <c r="BV160" s="14"/>
      <c r="BW160" s="14"/>
      <c r="BX160" s="14"/>
      <c r="BY160" s="14"/>
      <c r="BZ160" s="14"/>
    </row>
    <row r="161" spans="1:78" ht="15.75" x14ac:dyDescent="0.25">
      <c r="A161" s="14"/>
      <c r="B161" s="72"/>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5"/>
      <c r="BM161" s="14"/>
      <c r="BN161" s="14"/>
      <c r="BO161" s="14"/>
      <c r="BP161" s="14"/>
      <c r="BQ161" s="14"/>
      <c r="BR161" s="14"/>
      <c r="BS161" s="14"/>
      <c r="BT161" s="14"/>
      <c r="BU161" s="14"/>
      <c r="BV161" s="14"/>
      <c r="BW161" s="14"/>
      <c r="BX161" s="14"/>
      <c r="BY161" s="14"/>
      <c r="BZ161" s="14"/>
    </row>
    <row r="162" spans="1:78" ht="15.75" x14ac:dyDescent="0.25">
      <c r="A162" s="14"/>
      <c r="B162" s="72"/>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5"/>
      <c r="BM162" s="14"/>
      <c r="BN162" s="14"/>
      <c r="BO162" s="14"/>
      <c r="BP162" s="14"/>
      <c r="BQ162" s="14"/>
      <c r="BR162" s="14"/>
      <c r="BS162" s="14"/>
      <c r="BT162" s="14"/>
      <c r="BU162" s="14"/>
      <c r="BV162" s="14"/>
      <c r="BW162" s="14"/>
      <c r="BX162" s="14"/>
      <c r="BY162" s="14"/>
      <c r="BZ162" s="14"/>
    </row>
    <row r="163" spans="1:78" ht="15.75" x14ac:dyDescent="0.25">
      <c r="A163" s="14"/>
      <c r="B163" s="72"/>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5"/>
      <c r="BM163" s="14"/>
      <c r="BN163" s="14"/>
      <c r="BO163" s="14"/>
      <c r="BP163" s="14"/>
      <c r="BQ163" s="14"/>
      <c r="BR163" s="14"/>
      <c r="BS163" s="14"/>
      <c r="BT163" s="14"/>
      <c r="BU163" s="14"/>
      <c r="BV163" s="14"/>
      <c r="BW163" s="14"/>
      <c r="BX163" s="14"/>
      <c r="BY163" s="14"/>
      <c r="BZ163" s="14"/>
    </row>
    <row r="164" spans="1:78" ht="15.75" x14ac:dyDescent="0.25">
      <c r="A164" s="14"/>
      <c r="B164" s="72"/>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5"/>
      <c r="BM164" s="14"/>
      <c r="BN164" s="14"/>
      <c r="BO164" s="14"/>
      <c r="BP164" s="14"/>
      <c r="BQ164" s="14"/>
      <c r="BR164" s="14"/>
      <c r="BS164" s="14"/>
      <c r="BT164" s="14"/>
      <c r="BU164" s="14"/>
      <c r="BV164" s="14"/>
      <c r="BW164" s="14"/>
      <c r="BX164" s="14"/>
      <c r="BY164" s="14"/>
      <c r="BZ164" s="14"/>
    </row>
    <row r="165" spans="1:78" ht="15.75" x14ac:dyDescent="0.25">
      <c r="A165" s="14"/>
      <c r="B165" s="72"/>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5"/>
      <c r="BM165" s="14"/>
      <c r="BN165" s="14"/>
      <c r="BO165" s="14"/>
      <c r="BP165" s="14"/>
      <c r="BQ165" s="14"/>
      <c r="BR165" s="14"/>
      <c r="BS165" s="14"/>
      <c r="BT165" s="14"/>
      <c r="BU165" s="14"/>
      <c r="BV165" s="14"/>
      <c r="BW165" s="14"/>
      <c r="BX165" s="14"/>
      <c r="BY165" s="14"/>
      <c r="BZ165" s="14"/>
    </row>
    <row r="166" spans="1:78" ht="15.75" x14ac:dyDescent="0.25">
      <c r="A166" s="14"/>
      <c r="B166" s="72"/>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5"/>
      <c r="BM166" s="14"/>
      <c r="BN166" s="14"/>
      <c r="BO166" s="14"/>
      <c r="BP166" s="14"/>
      <c r="BQ166" s="14"/>
      <c r="BR166" s="14"/>
      <c r="BS166" s="14"/>
      <c r="BT166" s="14"/>
      <c r="BU166" s="14"/>
      <c r="BV166" s="14"/>
      <c r="BW166" s="14"/>
      <c r="BX166" s="14"/>
      <c r="BY166" s="14"/>
      <c r="BZ166" s="14"/>
    </row>
    <row r="167" spans="1:78" ht="15.75" x14ac:dyDescent="0.25">
      <c r="A167" s="14"/>
      <c r="B167" s="72"/>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5"/>
      <c r="BM167" s="14"/>
      <c r="BN167" s="14"/>
      <c r="BO167" s="14"/>
      <c r="BP167" s="14"/>
      <c r="BQ167" s="14"/>
      <c r="BR167" s="14"/>
      <c r="BS167" s="14"/>
      <c r="BT167" s="14"/>
      <c r="BU167" s="14"/>
      <c r="BV167" s="14"/>
      <c r="BW167" s="14"/>
      <c r="BX167" s="14"/>
      <c r="BY167" s="14"/>
      <c r="BZ167" s="14"/>
    </row>
    <row r="168" spans="1:78" ht="15.75" x14ac:dyDescent="0.25">
      <c r="A168" s="14"/>
      <c r="B168" s="72"/>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5"/>
      <c r="BM168" s="14"/>
      <c r="BN168" s="14"/>
      <c r="BO168" s="14"/>
      <c r="BP168" s="14"/>
      <c r="BQ168" s="14"/>
      <c r="BR168" s="14"/>
      <c r="BS168" s="14"/>
      <c r="BT168" s="14"/>
      <c r="BU168" s="14"/>
      <c r="BV168" s="14"/>
      <c r="BW168" s="14"/>
      <c r="BX168" s="14"/>
      <c r="BY168" s="14"/>
      <c r="BZ168" s="14"/>
    </row>
    <row r="169" spans="1:78" ht="15.75" x14ac:dyDescent="0.25">
      <c r="A169" s="17"/>
      <c r="B169" s="72"/>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23"/>
      <c r="BM169" s="14"/>
      <c r="BN169" s="14"/>
      <c r="BO169" s="14"/>
      <c r="BP169" s="14"/>
      <c r="BQ169" s="14"/>
      <c r="BR169" s="14"/>
      <c r="BS169" s="14"/>
      <c r="BT169" s="14"/>
      <c r="BU169" s="14"/>
      <c r="BV169" s="14"/>
      <c r="BW169" s="14"/>
      <c r="BX169" s="14"/>
      <c r="BY169" s="14"/>
      <c r="BZ169" s="14"/>
    </row>
    <row r="170" spans="1:78" ht="15.75" x14ac:dyDescent="0.25">
      <c r="A170" s="14"/>
      <c r="B170" s="72"/>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5"/>
      <c r="BM170" s="14"/>
      <c r="BN170" s="14"/>
      <c r="BO170" s="14"/>
      <c r="BP170" s="14"/>
      <c r="BQ170" s="14"/>
      <c r="BR170" s="14"/>
      <c r="BS170" s="14"/>
      <c r="BT170" s="14"/>
      <c r="BU170" s="14"/>
      <c r="BV170" s="14"/>
      <c r="BW170" s="14"/>
      <c r="BX170" s="14"/>
      <c r="BY170" s="14"/>
      <c r="BZ170" s="14"/>
    </row>
    <row r="171" spans="1:78" ht="15.75" x14ac:dyDescent="0.25">
      <c r="A171" s="14"/>
      <c r="B171" s="72"/>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5"/>
      <c r="BM171" s="14"/>
      <c r="BN171" s="14"/>
      <c r="BO171" s="14"/>
      <c r="BP171" s="14"/>
      <c r="BQ171" s="14"/>
      <c r="BR171" s="14"/>
      <c r="BS171" s="14"/>
      <c r="BT171" s="14"/>
      <c r="BU171" s="14"/>
      <c r="BV171" s="14"/>
      <c r="BW171" s="14"/>
      <c r="BX171" s="14"/>
      <c r="BY171" s="14"/>
      <c r="BZ171" s="14"/>
    </row>
    <row r="172" spans="1:78" ht="15.75" x14ac:dyDescent="0.25">
      <c r="A172" s="14"/>
      <c r="B172" s="72"/>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5"/>
      <c r="BM172" s="14"/>
      <c r="BN172" s="14"/>
      <c r="BO172" s="14"/>
      <c r="BP172" s="14"/>
      <c r="BQ172" s="14"/>
      <c r="BR172" s="14"/>
      <c r="BS172" s="14"/>
      <c r="BT172" s="14"/>
      <c r="BU172" s="14"/>
      <c r="BV172" s="14"/>
      <c r="BW172" s="14"/>
      <c r="BX172" s="14"/>
      <c r="BY172" s="14"/>
      <c r="BZ172" s="14"/>
    </row>
    <row r="173" spans="1:78" ht="15.75" x14ac:dyDescent="0.25">
      <c r="A173" s="14"/>
      <c r="B173" s="72"/>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5"/>
      <c r="BM173" s="14"/>
      <c r="BN173" s="14"/>
      <c r="BO173" s="14"/>
      <c r="BP173" s="14"/>
      <c r="BQ173" s="14"/>
      <c r="BR173" s="14"/>
      <c r="BS173" s="14"/>
      <c r="BT173" s="14"/>
      <c r="BU173" s="14"/>
      <c r="BV173" s="14"/>
      <c r="BW173" s="14"/>
      <c r="BX173" s="14"/>
      <c r="BY173" s="14"/>
      <c r="BZ173" s="14"/>
    </row>
    <row r="174" spans="1:78" ht="15.75" x14ac:dyDescent="0.25">
      <c r="A174" s="14"/>
      <c r="B174" s="72"/>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5"/>
      <c r="BM174" s="14"/>
      <c r="BN174" s="14"/>
      <c r="BO174" s="14"/>
      <c r="BP174" s="14"/>
      <c r="BQ174" s="14"/>
      <c r="BR174" s="14"/>
      <c r="BS174" s="14"/>
      <c r="BT174" s="14"/>
      <c r="BU174" s="14"/>
      <c r="BV174" s="14"/>
      <c r="BW174" s="14"/>
      <c r="BX174" s="14"/>
      <c r="BY174" s="14"/>
      <c r="BZ174" s="14"/>
    </row>
    <row r="175" spans="1:78" ht="15.75" x14ac:dyDescent="0.25">
      <c r="A175" s="14"/>
      <c r="B175" s="72"/>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5"/>
      <c r="BM175" s="14"/>
      <c r="BN175" s="14"/>
      <c r="BO175" s="14"/>
      <c r="BP175" s="14"/>
      <c r="BQ175" s="14"/>
      <c r="BR175" s="14"/>
      <c r="BS175" s="14"/>
      <c r="BT175" s="14"/>
      <c r="BU175" s="14"/>
      <c r="BV175" s="14"/>
      <c r="BW175" s="14"/>
      <c r="BX175" s="14"/>
      <c r="BY175" s="14"/>
      <c r="BZ175" s="14"/>
    </row>
    <row r="176" spans="1:78" ht="15.75" x14ac:dyDescent="0.25">
      <c r="A176" s="14"/>
      <c r="B176" s="72"/>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5"/>
      <c r="BM176" s="14"/>
      <c r="BN176" s="14"/>
      <c r="BO176" s="14"/>
      <c r="BP176" s="14"/>
      <c r="BQ176" s="14"/>
      <c r="BR176" s="14"/>
      <c r="BS176" s="14"/>
      <c r="BT176" s="14"/>
      <c r="BU176" s="14"/>
      <c r="BV176" s="14"/>
      <c r="BW176" s="14"/>
      <c r="BX176" s="14"/>
      <c r="BY176" s="14"/>
      <c r="BZ176" s="14"/>
    </row>
    <row r="177" spans="1:78" ht="15.75" x14ac:dyDescent="0.25">
      <c r="A177" s="17"/>
      <c r="B177" s="72"/>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23"/>
      <c r="BM177" s="14"/>
      <c r="BN177" s="14"/>
      <c r="BO177" s="14"/>
      <c r="BP177" s="14"/>
      <c r="BQ177" s="14"/>
      <c r="BR177" s="14"/>
      <c r="BS177" s="14"/>
      <c r="BT177" s="14"/>
      <c r="BU177" s="14"/>
      <c r="BV177" s="14"/>
      <c r="BW177" s="14"/>
      <c r="BX177" s="14"/>
      <c r="BY177" s="14"/>
      <c r="BZ177" s="14"/>
    </row>
    <row r="178" spans="1:78" ht="15.75" x14ac:dyDescent="0.25">
      <c r="A178" s="17"/>
      <c r="B178" s="72"/>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23"/>
      <c r="BM178" s="14"/>
      <c r="BN178" s="14"/>
      <c r="BO178" s="14"/>
      <c r="BP178" s="14"/>
      <c r="BQ178" s="14"/>
      <c r="BR178" s="14"/>
      <c r="BS178" s="14"/>
      <c r="BT178" s="14"/>
      <c r="BU178" s="14"/>
      <c r="BV178" s="14"/>
      <c r="BW178" s="14"/>
      <c r="BX178" s="14"/>
      <c r="BY178" s="14"/>
      <c r="BZ178" s="14"/>
    </row>
    <row r="179" spans="1:78" ht="15.75" x14ac:dyDescent="0.25">
      <c r="A179" s="17"/>
      <c r="B179" s="72"/>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23"/>
      <c r="BM179" s="14"/>
      <c r="BN179" s="14"/>
      <c r="BO179" s="14"/>
      <c r="BP179" s="14"/>
      <c r="BQ179" s="14"/>
      <c r="BR179" s="14"/>
      <c r="BS179" s="14"/>
      <c r="BT179" s="14"/>
      <c r="BU179" s="14"/>
      <c r="BV179" s="14"/>
      <c r="BW179" s="14"/>
      <c r="BX179" s="14"/>
      <c r="BY179" s="14"/>
      <c r="BZ179" s="14"/>
    </row>
    <row r="180" spans="1:78" ht="15.75" x14ac:dyDescent="0.25">
      <c r="A180" s="17"/>
      <c r="B180" s="72"/>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23"/>
      <c r="BM180" s="14"/>
      <c r="BN180" s="14"/>
      <c r="BO180" s="14"/>
      <c r="BP180" s="14"/>
      <c r="BQ180" s="14"/>
      <c r="BR180" s="14"/>
      <c r="BS180" s="14"/>
      <c r="BT180" s="14"/>
      <c r="BU180" s="14"/>
      <c r="BV180" s="14"/>
      <c r="BW180" s="14"/>
      <c r="BX180" s="14"/>
      <c r="BY180" s="14"/>
      <c r="BZ180" s="14"/>
    </row>
    <row r="181" spans="1:78" ht="15.75" x14ac:dyDescent="0.25">
      <c r="A181" s="17"/>
      <c r="B181" s="72"/>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23"/>
      <c r="BM181" s="14"/>
      <c r="BN181" s="14"/>
      <c r="BO181" s="14"/>
      <c r="BP181" s="14"/>
      <c r="BQ181" s="14"/>
      <c r="BR181" s="14"/>
      <c r="BS181" s="14"/>
      <c r="BT181" s="14"/>
      <c r="BU181" s="14"/>
      <c r="BV181" s="14"/>
      <c r="BW181" s="14"/>
      <c r="BX181" s="14"/>
      <c r="BY181" s="14"/>
      <c r="BZ181" s="14"/>
    </row>
    <row r="182" spans="1:78" ht="15.75" x14ac:dyDescent="0.25">
      <c r="A182" s="17"/>
      <c r="B182" s="72"/>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23"/>
      <c r="BM182" s="14"/>
      <c r="BN182" s="14"/>
      <c r="BO182" s="14"/>
      <c r="BP182" s="14"/>
      <c r="BQ182" s="14"/>
      <c r="BR182" s="14"/>
      <c r="BS182" s="14"/>
      <c r="BT182" s="14"/>
      <c r="BU182" s="14"/>
      <c r="BV182" s="14"/>
      <c r="BW182" s="14"/>
      <c r="BX182" s="14"/>
      <c r="BY182" s="14"/>
      <c r="BZ182" s="14"/>
    </row>
    <row r="183" spans="1:78" ht="15.75" x14ac:dyDescent="0.25">
      <c r="A183" s="17"/>
      <c r="B183" s="72"/>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23"/>
      <c r="BM183" s="14"/>
      <c r="BN183" s="14"/>
      <c r="BO183" s="14"/>
      <c r="BP183" s="14"/>
      <c r="BQ183" s="14"/>
      <c r="BR183" s="14"/>
      <c r="BS183" s="14"/>
      <c r="BT183" s="14"/>
      <c r="BU183" s="14"/>
      <c r="BV183" s="14"/>
      <c r="BW183" s="14"/>
      <c r="BX183" s="14"/>
      <c r="BY183" s="14"/>
      <c r="BZ183" s="14"/>
    </row>
    <row r="184" spans="1:78" ht="15.75" x14ac:dyDescent="0.25">
      <c r="A184" s="17"/>
      <c r="B184" s="74"/>
      <c r="C184" s="49"/>
      <c r="D184" s="124"/>
      <c r="E184" s="124"/>
      <c r="F184" s="49"/>
      <c r="G184" s="49"/>
      <c r="H184" s="50"/>
      <c r="I184" s="49"/>
      <c r="J184" s="49"/>
      <c r="K184" s="49"/>
      <c r="L184" s="49"/>
      <c r="M184" s="49"/>
      <c r="N184" s="49"/>
      <c r="O184" s="49"/>
      <c r="P184" s="124"/>
      <c r="Q184" s="49"/>
      <c r="R184" s="124"/>
      <c r="S184" s="49"/>
      <c r="T184" s="124"/>
      <c r="U184" s="49"/>
      <c r="V184" s="49"/>
      <c r="W184" s="49"/>
      <c r="X184" s="49"/>
      <c r="Y184" s="49"/>
      <c r="Z184" s="51"/>
      <c r="AA184" s="128"/>
      <c r="AB184" s="51"/>
      <c r="AC184" s="128"/>
      <c r="AD184" s="51"/>
      <c r="AE184" s="128"/>
      <c r="AF184" s="49"/>
      <c r="AG184" s="49"/>
      <c r="AH184" s="52"/>
      <c r="AI184" s="49"/>
      <c r="AJ184" s="52"/>
      <c r="AK184" s="53"/>
      <c r="AL184" s="130"/>
      <c r="AM184" s="53"/>
      <c r="AN184" s="130"/>
      <c r="AO184" s="53"/>
      <c r="AP184" s="130"/>
      <c r="AQ184" s="49"/>
      <c r="AR184" s="49"/>
      <c r="AS184" s="52"/>
      <c r="AT184" s="49"/>
      <c r="AU184" s="52"/>
      <c r="AV184" s="53"/>
      <c r="AW184" s="130"/>
      <c r="AX184" s="53"/>
      <c r="AY184" s="130"/>
      <c r="AZ184" s="53"/>
      <c r="BA184" s="130"/>
      <c r="BB184" s="49"/>
      <c r="BC184" s="49"/>
      <c r="BD184" s="52"/>
      <c r="BE184" s="49"/>
      <c r="BF184" s="52"/>
      <c r="BG184" s="52"/>
      <c r="BH184" s="52"/>
      <c r="BI184" s="54"/>
      <c r="BJ184" s="23"/>
      <c r="BM184" s="49"/>
      <c r="BN184" s="49"/>
      <c r="BO184" s="49"/>
      <c r="BP184" s="49"/>
      <c r="BQ184" s="49"/>
      <c r="BR184" s="49"/>
      <c r="BS184" s="49"/>
      <c r="BT184" s="49"/>
      <c r="BU184" s="49"/>
      <c r="BV184" s="49"/>
      <c r="BW184" s="49"/>
      <c r="BX184" s="49"/>
      <c r="BY184" s="52"/>
      <c r="BZ184" s="52"/>
    </row>
    <row r="185" spans="1:78" ht="15.75" x14ac:dyDescent="0.25">
      <c r="A185" s="17"/>
      <c r="B185" s="74"/>
      <c r="C185" s="49"/>
      <c r="D185" s="124"/>
      <c r="E185" s="124"/>
      <c r="F185" s="49"/>
      <c r="G185" s="17"/>
      <c r="H185" s="17"/>
      <c r="I185" s="17"/>
      <c r="J185" s="17"/>
      <c r="K185" s="17"/>
      <c r="L185" s="17"/>
      <c r="M185" s="17"/>
      <c r="N185" s="17"/>
      <c r="O185" s="17"/>
      <c r="P185" s="125"/>
      <c r="Q185" s="17"/>
      <c r="R185" s="125"/>
      <c r="S185" s="17"/>
      <c r="T185" s="125"/>
      <c r="U185" s="17"/>
      <c r="V185" s="17"/>
      <c r="W185" s="17"/>
      <c r="X185" s="17"/>
      <c r="Y185" s="17"/>
      <c r="Z185" s="55"/>
      <c r="AA185" s="129"/>
      <c r="AB185" s="55"/>
      <c r="AC185" s="129"/>
      <c r="AD185" s="55"/>
      <c r="AE185" s="129"/>
      <c r="AF185" s="17"/>
      <c r="AG185" s="17"/>
      <c r="AH185" s="17"/>
      <c r="AI185" s="17"/>
      <c r="AJ185" s="17"/>
      <c r="AK185" s="55"/>
      <c r="AL185" s="129"/>
      <c r="AM185" s="55"/>
      <c r="AN185" s="129"/>
      <c r="AO185" s="55"/>
      <c r="AP185" s="129"/>
      <c r="AQ185" s="17"/>
      <c r="AR185" s="17"/>
      <c r="AS185" s="52"/>
      <c r="AT185" s="17"/>
      <c r="AU185" s="52"/>
      <c r="AV185" s="53"/>
      <c r="AW185" s="130"/>
      <c r="AX185" s="53"/>
      <c r="AY185" s="130"/>
      <c r="AZ185" s="53"/>
      <c r="BA185" s="130"/>
      <c r="BB185" s="17"/>
      <c r="BC185" s="17"/>
      <c r="BD185" s="52"/>
      <c r="BE185" s="17"/>
      <c r="BF185" s="52"/>
      <c r="BG185" s="52"/>
      <c r="BH185" s="52"/>
      <c r="BI185" s="54"/>
      <c r="BJ185" s="23"/>
      <c r="BM185" s="17"/>
      <c r="BN185" s="17"/>
      <c r="BO185" s="17"/>
      <c r="BP185" s="17"/>
      <c r="BQ185" s="17"/>
      <c r="BR185" s="17"/>
      <c r="BS185" s="17"/>
      <c r="BT185" s="17"/>
      <c r="BU185" s="17"/>
      <c r="BV185" s="17"/>
      <c r="BW185" s="17"/>
      <c r="BX185" s="17"/>
      <c r="BY185" s="52"/>
      <c r="BZ185" s="52"/>
    </row>
    <row r="186" spans="1:78" ht="15.75" x14ac:dyDescent="0.25">
      <c r="A186" s="17"/>
      <c r="B186" s="74"/>
      <c r="C186" s="49"/>
      <c r="D186" s="124"/>
      <c r="E186" s="124"/>
      <c r="F186" s="49"/>
      <c r="G186" s="49"/>
      <c r="H186" s="50"/>
      <c r="I186" s="49"/>
      <c r="J186" s="49"/>
      <c r="K186" s="49"/>
      <c r="L186" s="49"/>
      <c r="M186" s="49"/>
      <c r="N186" s="49"/>
      <c r="O186" s="49"/>
      <c r="P186" s="124"/>
      <c r="Q186" s="49"/>
      <c r="R186" s="124"/>
      <c r="S186" s="49"/>
      <c r="T186" s="124"/>
      <c r="U186" s="49"/>
      <c r="V186" s="49"/>
      <c r="W186" s="49"/>
      <c r="X186" s="49"/>
      <c r="Y186" s="49"/>
      <c r="Z186" s="51"/>
      <c r="AA186" s="128"/>
      <c r="AB186" s="51"/>
      <c r="AC186" s="128"/>
      <c r="AD186" s="51"/>
      <c r="AE186" s="128"/>
      <c r="AF186" s="49"/>
      <c r="AG186" s="49"/>
      <c r="AH186" s="52"/>
      <c r="AI186" s="49"/>
      <c r="AJ186" s="52"/>
      <c r="AK186" s="53"/>
      <c r="AL186" s="130"/>
      <c r="AM186" s="53"/>
      <c r="AN186" s="130"/>
      <c r="AO186" s="53"/>
      <c r="AP186" s="130"/>
      <c r="AQ186" s="49"/>
      <c r="AR186" s="49"/>
      <c r="AS186" s="52"/>
      <c r="AT186" s="49"/>
      <c r="AU186" s="52"/>
      <c r="AV186" s="53"/>
      <c r="AW186" s="130"/>
      <c r="AX186" s="53"/>
      <c r="AY186" s="130"/>
      <c r="AZ186" s="53"/>
      <c r="BA186" s="130"/>
      <c r="BB186" s="49"/>
      <c r="BC186" s="49"/>
      <c r="BD186" s="52"/>
      <c r="BE186" s="49"/>
      <c r="BF186" s="52"/>
      <c r="BG186" s="52"/>
      <c r="BH186" s="52"/>
      <c r="BI186" s="54"/>
      <c r="BJ186" s="23"/>
      <c r="BM186" s="49"/>
      <c r="BN186" s="49"/>
      <c r="BO186" s="49"/>
      <c r="BP186" s="49"/>
      <c r="BQ186" s="49"/>
      <c r="BR186" s="49"/>
      <c r="BS186" s="49"/>
      <c r="BT186" s="49"/>
      <c r="BU186" s="49"/>
      <c r="BV186" s="49"/>
      <c r="BW186" s="49"/>
      <c r="BX186" s="49"/>
      <c r="BY186" s="52"/>
      <c r="BZ186" s="52"/>
    </row>
    <row r="187" spans="1:78" ht="15.75" x14ac:dyDescent="0.25">
      <c r="A187" s="17"/>
      <c r="B187" s="74"/>
      <c r="C187" s="49"/>
      <c r="D187" s="124"/>
      <c r="E187" s="124"/>
      <c r="F187" s="49"/>
      <c r="G187" s="49"/>
      <c r="H187" s="50"/>
      <c r="I187" s="49"/>
      <c r="J187" s="49"/>
      <c r="K187" s="49"/>
      <c r="L187" s="49"/>
      <c r="M187" s="49"/>
      <c r="N187" s="49"/>
      <c r="O187" s="49"/>
      <c r="P187" s="124"/>
      <c r="Q187" s="49"/>
      <c r="R187" s="124"/>
      <c r="S187" s="49"/>
      <c r="T187" s="124"/>
      <c r="U187" s="49"/>
      <c r="V187" s="49"/>
      <c r="W187" s="49"/>
      <c r="X187" s="49"/>
      <c r="Y187" s="49"/>
      <c r="Z187" s="51"/>
      <c r="AA187" s="128"/>
      <c r="AB187" s="51"/>
      <c r="AC187" s="128"/>
      <c r="AD187" s="51"/>
      <c r="AE187" s="128"/>
      <c r="AF187" s="49"/>
      <c r="AG187" s="49"/>
      <c r="AH187" s="52"/>
      <c r="AI187" s="49"/>
      <c r="AJ187" s="52"/>
      <c r="AK187" s="53"/>
      <c r="AL187" s="130"/>
      <c r="AM187" s="53"/>
      <c r="AN187" s="130"/>
      <c r="AO187" s="53"/>
      <c r="AP187" s="130"/>
      <c r="AQ187" s="49"/>
      <c r="AR187" s="49"/>
      <c r="AS187" s="52"/>
      <c r="AT187" s="49"/>
      <c r="AU187" s="52"/>
      <c r="AV187" s="53"/>
      <c r="AW187" s="130"/>
      <c r="AX187" s="53"/>
      <c r="AY187" s="130"/>
      <c r="AZ187" s="53"/>
      <c r="BA187" s="130"/>
      <c r="BB187" s="49"/>
      <c r="BC187" s="49"/>
      <c r="BD187" s="52"/>
      <c r="BE187" s="49"/>
      <c r="BF187" s="52"/>
      <c r="BG187" s="52"/>
      <c r="BH187" s="52"/>
      <c r="BI187" s="54"/>
      <c r="BJ187" s="23"/>
      <c r="BM187" s="49"/>
      <c r="BN187" s="49"/>
      <c r="BO187" s="49"/>
      <c r="BP187" s="49"/>
      <c r="BQ187" s="49"/>
      <c r="BR187" s="49"/>
      <c r="BS187" s="49"/>
      <c r="BT187" s="49"/>
      <c r="BU187" s="49"/>
      <c r="BV187" s="49"/>
      <c r="BW187" s="49"/>
      <c r="BX187" s="49"/>
      <c r="BY187" s="52"/>
      <c r="BZ187" s="52"/>
    </row>
    <row r="188" spans="1:78" ht="15.75" x14ac:dyDescent="0.25">
      <c r="A188" s="17"/>
      <c r="B188" s="74"/>
      <c r="C188" s="49"/>
      <c r="D188" s="124"/>
      <c r="E188" s="124"/>
      <c r="F188" s="49"/>
      <c r="G188" s="49"/>
      <c r="H188" s="50"/>
      <c r="I188" s="49"/>
      <c r="J188" s="49"/>
      <c r="K188" s="49"/>
      <c r="L188" s="49"/>
      <c r="M188" s="49"/>
      <c r="N188" s="49"/>
      <c r="O188" s="49"/>
      <c r="P188" s="124"/>
      <c r="Q188" s="49"/>
      <c r="R188" s="124"/>
      <c r="S188" s="49"/>
      <c r="T188" s="124"/>
      <c r="U188" s="49"/>
      <c r="V188" s="49"/>
      <c r="W188" s="49"/>
      <c r="X188" s="49"/>
      <c r="Y188" s="49"/>
      <c r="Z188" s="51"/>
      <c r="AA188" s="128"/>
      <c r="AB188" s="51"/>
      <c r="AC188" s="128"/>
      <c r="AD188" s="51"/>
      <c r="AE188" s="128"/>
      <c r="AF188" s="49"/>
      <c r="AG188" s="49"/>
      <c r="AH188" s="52"/>
      <c r="AI188" s="49"/>
      <c r="AJ188" s="52"/>
      <c r="AK188" s="53"/>
      <c r="AL188" s="130"/>
      <c r="AM188" s="53"/>
      <c r="AN188" s="130"/>
      <c r="AO188" s="53"/>
      <c r="AP188" s="130"/>
      <c r="AQ188" s="49"/>
      <c r="AR188" s="49"/>
      <c r="AS188" s="52"/>
      <c r="AT188" s="49"/>
      <c r="AU188" s="52"/>
      <c r="AV188" s="53"/>
      <c r="AW188" s="130"/>
      <c r="AX188" s="53"/>
      <c r="AY188" s="130"/>
      <c r="AZ188" s="53"/>
      <c r="BA188" s="130"/>
      <c r="BB188" s="49"/>
      <c r="BC188" s="49"/>
      <c r="BD188" s="52"/>
      <c r="BE188" s="49"/>
      <c r="BF188" s="52"/>
      <c r="BG188" s="52"/>
      <c r="BH188" s="52"/>
      <c r="BI188" s="54"/>
      <c r="BJ188" s="23"/>
      <c r="BM188" s="49"/>
      <c r="BN188" s="49"/>
      <c r="BO188" s="49"/>
      <c r="BP188" s="49"/>
      <c r="BQ188" s="49"/>
      <c r="BR188" s="49"/>
      <c r="BS188" s="49"/>
      <c r="BT188" s="49"/>
      <c r="BU188" s="49"/>
      <c r="BV188" s="49"/>
      <c r="BW188" s="49"/>
      <c r="BX188" s="49"/>
      <c r="BY188" s="52"/>
      <c r="BZ188" s="52"/>
    </row>
    <row r="189" spans="1:78" ht="15.75" x14ac:dyDescent="0.25">
      <c r="A189" s="14"/>
      <c r="B189" s="75"/>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5"/>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5"/>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5"/>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5"/>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5"/>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5"/>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5"/>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5"/>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5"/>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5"/>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5"/>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5"/>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5"/>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5"/>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5"/>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5"/>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5"/>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5"/>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5"/>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5"/>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5"/>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5"/>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5"/>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5"/>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5"/>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5"/>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5"/>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5"/>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5"/>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5"/>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5"/>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5"/>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5"/>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5"/>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5"/>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5"/>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5"/>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5"/>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5"/>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5"/>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5"/>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5"/>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5"/>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5"/>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5"/>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5"/>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5"/>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5"/>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5"/>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5"/>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5"/>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5"/>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5"/>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5"/>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5"/>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5"/>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5"/>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5"/>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5"/>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5"/>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5"/>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5"/>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5"/>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5"/>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5"/>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5"/>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5"/>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5"/>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5"/>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5"/>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5"/>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5"/>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5"/>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5"/>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5"/>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5"/>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5"/>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5"/>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5"/>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5"/>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5"/>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5"/>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5"/>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5"/>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5"/>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5"/>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5"/>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5"/>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5"/>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5"/>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5"/>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5"/>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5"/>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5"/>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5"/>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5"/>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5"/>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5"/>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5"/>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5"/>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5"/>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5"/>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5"/>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5"/>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5"/>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5"/>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5"/>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5"/>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5"/>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5"/>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5"/>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5"/>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5"/>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5"/>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5"/>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5"/>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5"/>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5"/>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5"/>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5"/>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5"/>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5"/>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5"/>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5"/>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5"/>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5"/>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5"/>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5"/>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5"/>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5"/>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5"/>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5"/>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5"/>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5"/>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5"/>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5"/>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5"/>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5"/>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5"/>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5"/>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5"/>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5"/>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5"/>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5"/>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5"/>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5"/>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5"/>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5"/>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5"/>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5"/>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5"/>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5"/>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5"/>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5"/>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5"/>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5"/>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5"/>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5"/>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5"/>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5"/>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5"/>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5"/>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5"/>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5"/>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5"/>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5"/>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5"/>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5"/>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5"/>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5"/>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5"/>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5"/>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5"/>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5"/>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5"/>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5"/>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5"/>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5"/>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5"/>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5"/>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5"/>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5"/>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5"/>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5"/>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5"/>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5"/>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5"/>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5"/>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5"/>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5"/>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5"/>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5"/>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5"/>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5"/>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5"/>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5"/>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5"/>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5"/>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5"/>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5"/>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5"/>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5"/>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5"/>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5"/>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5"/>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5"/>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5"/>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5"/>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5"/>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5"/>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5"/>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5"/>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5"/>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5"/>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5"/>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5"/>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5"/>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5"/>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5"/>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5"/>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5"/>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5"/>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5"/>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5"/>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5"/>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5"/>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5"/>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5"/>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5"/>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5"/>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5"/>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5"/>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5"/>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5"/>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5"/>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5"/>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5"/>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5"/>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5"/>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5"/>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5"/>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5"/>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5"/>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5"/>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5"/>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5"/>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5"/>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5"/>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5"/>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5"/>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5"/>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5"/>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5"/>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5"/>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5"/>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5"/>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5"/>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5"/>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5"/>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5"/>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5"/>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5"/>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5"/>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5"/>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5"/>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5"/>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5"/>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5"/>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5"/>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5"/>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5"/>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5"/>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5"/>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5"/>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5"/>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5"/>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5"/>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5"/>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5"/>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5"/>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5"/>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5"/>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5"/>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5"/>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5"/>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5"/>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5"/>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5"/>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5"/>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5"/>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5"/>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5"/>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5"/>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5"/>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5"/>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5"/>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5"/>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5"/>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5"/>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5"/>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5"/>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5"/>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5"/>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5"/>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5"/>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5"/>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5"/>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5"/>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5"/>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5"/>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5"/>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5"/>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5"/>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5"/>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5"/>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5"/>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5"/>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5"/>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5"/>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5"/>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5"/>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5"/>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5"/>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5"/>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5"/>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5"/>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5"/>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5"/>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5"/>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5"/>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5"/>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5"/>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5"/>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5"/>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5"/>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5"/>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5"/>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5"/>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5"/>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5"/>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5"/>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5"/>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5"/>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5"/>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5"/>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5"/>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5"/>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5"/>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5"/>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5"/>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5"/>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5"/>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5"/>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5"/>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5"/>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5"/>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5"/>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5"/>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5"/>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5"/>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5"/>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5"/>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5"/>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5"/>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5"/>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5"/>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5"/>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5"/>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5"/>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5"/>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5"/>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5"/>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5"/>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5"/>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5"/>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5"/>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5"/>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5"/>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5"/>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5"/>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5"/>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5"/>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5"/>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5"/>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5"/>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5"/>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5"/>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5"/>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5"/>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5"/>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5"/>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5"/>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5"/>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5"/>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5"/>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5"/>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5"/>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5"/>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5"/>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5"/>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5"/>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5"/>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5"/>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5"/>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5"/>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5"/>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5"/>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5"/>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5"/>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5"/>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5"/>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5"/>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5"/>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5"/>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5"/>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5"/>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5"/>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5"/>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5"/>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5"/>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5"/>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5"/>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5"/>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5"/>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5"/>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5"/>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5"/>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5"/>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5"/>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5"/>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5"/>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5"/>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5"/>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5"/>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5"/>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5"/>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5"/>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5"/>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5"/>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5"/>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5"/>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5"/>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5"/>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5"/>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5"/>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5"/>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5"/>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5"/>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5"/>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5"/>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5"/>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5"/>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5"/>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5"/>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5"/>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5"/>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5"/>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5"/>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5"/>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5"/>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5"/>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5"/>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5"/>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5"/>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5"/>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5"/>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5"/>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5"/>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5"/>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5"/>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5"/>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5"/>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5"/>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5"/>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5"/>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5"/>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5"/>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5"/>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5"/>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5"/>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5"/>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5"/>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5"/>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5"/>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5"/>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5"/>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5"/>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5"/>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5"/>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5"/>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5"/>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5"/>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5"/>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5"/>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5"/>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5"/>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5"/>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5"/>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5"/>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5"/>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5"/>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5"/>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5"/>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5"/>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5"/>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5"/>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5"/>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5"/>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5"/>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5"/>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5"/>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5"/>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5"/>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5"/>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5"/>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5"/>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5"/>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5"/>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5"/>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5"/>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5"/>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5"/>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5"/>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5"/>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5"/>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5"/>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5"/>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5"/>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5"/>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5"/>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5"/>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5"/>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5"/>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5"/>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5"/>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5"/>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5"/>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5"/>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5"/>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5"/>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5"/>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5"/>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5"/>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5"/>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5"/>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5"/>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5"/>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5"/>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5"/>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5"/>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5"/>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5"/>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5"/>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5"/>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5"/>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5"/>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5"/>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5"/>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5"/>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5"/>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5"/>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5"/>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5"/>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5"/>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5"/>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5"/>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5"/>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5"/>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5"/>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5"/>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5"/>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5"/>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5"/>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5"/>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5"/>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5"/>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5"/>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5"/>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5"/>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5"/>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5"/>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5"/>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5"/>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5"/>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5"/>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5"/>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5"/>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5"/>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5"/>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5"/>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5"/>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5"/>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5"/>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5"/>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5"/>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5"/>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5"/>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5"/>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5"/>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5"/>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5"/>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5"/>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5"/>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5"/>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5"/>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5"/>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5"/>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5"/>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5"/>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5"/>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5"/>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5"/>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5"/>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5"/>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5"/>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5"/>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5"/>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5"/>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5"/>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5"/>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5"/>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5"/>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5"/>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5"/>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5"/>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5"/>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5"/>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5"/>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5"/>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5"/>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5"/>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5"/>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5"/>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5"/>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5"/>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5"/>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5"/>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5"/>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5"/>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5"/>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5"/>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5"/>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5"/>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5"/>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5"/>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5"/>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5"/>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5"/>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5"/>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5"/>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5"/>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5"/>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5"/>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5"/>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5"/>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5"/>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5"/>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5"/>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5"/>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5"/>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5"/>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5"/>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5"/>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5"/>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5"/>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5"/>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5"/>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5"/>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5"/>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5"/>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5"/>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5"/>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5"/>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5"/>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5"/>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5"/>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5"/>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5"/>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5"/>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5"/>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5"/>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5"/>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5"/>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5"/>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5"/>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5"/>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5"/>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5"/>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5"/>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5"/>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5"/>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5"/>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5"/>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5"/>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5"/>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5"/>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5"/>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5"/>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5"/>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5"/>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5"/>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5"/>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5"/>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5"/>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5"/>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5"/>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5"/>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5"/>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5"/>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5"/>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5"/>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5"/>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5"/>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5"/>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5"/>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5"/>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5"/>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5"/>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5"/>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5"/>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5"/>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5"/>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5"/>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5"/>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5"/>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5"/>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5"/>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5"/>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5"/>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5"/>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5"/>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5"/>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5"/>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5"/>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5"/>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5"/>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5"/>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5"/>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5"/>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5"/>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5"/>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5"/>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5"/>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5"/>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5"/>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5"/>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5"/>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5"/>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5"/>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5"/>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5"/>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5"/>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5"/>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5"/>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5"/>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5"/>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5"/>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5"/>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5"/>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5"/>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5"/>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5"/>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5"/>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5"/>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5"/>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5"/>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5"/>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5"/>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5"/>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5"/>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5"/>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5"/>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5"/>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5"/>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5"/>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5"/>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5"/>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5"/>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5"/>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5"/>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5"/>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5"/>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5"/>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5"/>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5"/>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5"/>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5"/>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5"/>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5"/>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5"/>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5"/>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5"/>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5"/>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5"/>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5"/>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5"/>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5"/>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5"/>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5"/>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5"/>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5"/>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5"/>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5"/>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5"/>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5"/>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5"/>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5"/>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5"/>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5"/>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5"/>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5"/>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5"/>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5"/>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5"/>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5"/>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5"/>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5"/>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5"/>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5"/>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5"/>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5"/>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5"/>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5"/>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5"/>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5"/>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5"/>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5"/>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5"/>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row r="1018" spans="1:78" ht="15.75" x14ac:dyDescent="0.25">
      <c r="A1018" s="14"/>
      <c r="B1018" s="75"/>
      <c r="C1018" s="56"/>
      <c r="D1018" s="56"/>
      <c r="E1018" s="56"/>
      <c r="F1018" s="56"/>
      <c r="G1018" s="56"/>
      <c r="H1018" s="45"/>
      <c r="I1018" s="56"/>
      <c r="J1018" s="56"/>
      <c r="K1018" s="56"/>
      <c r="L1018" s="56"/>
      <c r="M1018" s="56"/>
      <c r="N1018" s="56"/>
      <c r="O1018" s="56"/>
      <c r="P1018" s="56"/>
      <c r="Q1018" s="56"/>
      <c r="R1018" s="56"/>
      <c r="S1018" s="56"/>
      <c r="T1018" s="56"/>
      <c r="U1018" s="56"/>
      <c r="V1018" s="56"/>
      <c r="W1018" s="56"/>
      <c r="X1018" s="56"/>
      <c r="Y1018" s="56"/>
      <c r="Z1018" s="10"/>
      <c r="AA1018" s="10"/>
      <c r="AB1018" s="10"/>
      <c r="AC1018" s="10"/>
      <c r="AD1018" s="10"/>
      <c r="AE1018" s="10"/>
      <c r="AF1018" s="56"/>
      <c r="AG1018" s="56"/>
      <c r="AH1018" s="57"/>
      <c r="AI1018" s="56"/>
      <c r="AJ1018" s="57"/>
      <c r="AK1018" s="11"/>
      <c r="AL1018" s="11"/>
      <c r="AM1018" s="11"/>
      <c r="AN1018" s="11"/>
      <c r="AO1018" s="11"/>
      <c r="AP1018" s="11"/>
      <c r="AQ1018" s="56"/>
      <c r="AR1018" s="56"/>
      <c r="AS1018" s="57"/>
      <c r="AT1018" s="56"/>
      <c r="AU1018" s="57"/>
      <c r="AV1018" s="11"/>
      <c r="AW1018" s="11"/>
      <c r="AX1018" s="11"/>
      <c r="AY1018" s="11"/>
      <c r="AZ1018" s="11"/>
      <c r="BA1018" s="11"/>
      <c r="BB1018" s="56"/>
      <c r="BC1018" s="56"/>
      <c r="BD1018" s="57"/>
      <c r="BE1018" s="56"/>
      <c r="BF1018" s="57"/>
      <c r="BG1018" s="57"/>
      <c r="BH1018" s="57"/>
      <c r="BI1018" s="46"/>
      <c r="BJ1018" s="15"/>
      <c r="BM1018" s="56"/>
      <c r="BN1018" s="56"/>
      <c r="BO1018" s="56"/>
      <c r="BP1018" s="56"/>
      <c r="BQ1018" s="56"/>
      <c r="BR1018" s="56"/>
      <c r="BS1018" s="56"/>
      <c r="BT1018" s="56"/>
      <c r="BU1018" s="56"/>
      <c r="BV1018" s="56"/>
      <c r="BW1018" s="56"/>
      <c r="BX1018" s="56"/>
      <c r="BY1018" s="57"/>
      <c r="BZ1018" s="57"/>
    </row>
    <row r="1019" spans="1:78" ht="15.75" x14ac:dyDescent="0.25">
      <c r="A1019" s="14"/>
      <c r="B1019" s="75"/>
      <c r="C1019" s="56"/>
      <c r="D1019" s="56"/>
      <c r="E1019" s="56"/>
      <c r="F1019" s="56"/>
      <c r="G1019" s="56"/>
      <c r="H1019" s="45"/>
      <c r="I1019" s="56"/>
      <c r="J1019" s="56"/>
      <c r="K1019" s="56"/>
      <c r="L1019" s="56"/>
      <c r="M1019" s="56"/>
      <c r="N1019" s="56"/>
      <c r="O1019" s="56"/>
      <c r="P1019" s="56"/>
      <c r="Q1019" s="56"/>
      <c r="R1019" s="56"/>
      <c r="S1019" s="56"/>
      <c r="T1019" s="56"/>
      <c r="U1019" s="56"/>
      <c r="V1019" s="56"/>
      <c r="W1019" s="56"/>
      <c r="X1019" s="56"/>
      <c r="Y1019" s="56"/>
      <c r="Z1019" s="10"/>
      <c r="AA1019" s="10"/>
      <c r="AB1019" s="10"/>
      <c r="AC1019" s="10"/>
      <c r="AD1019" s="10"/>
      <c r="AE1019" s="10"/>
      <c r="AF1019" s="56"/>
      <c r="AG1019" s="56"/>
      <c r="AH1019" s="57"/>
      <c r="AI1019" s="56"/>
      <c r="AJ1019" s="57"/>
      <c r="AK1019" s="11"/>
      <c r="AL1019" s="11"/>
      <c r="AM1019" s="11"/>
      <c r="AN1019" s="11"/>
      <c r="AO1019" s="11"/>
      <c r="AP1019" s="11"/>
      <c r="AQ1019" s="56"/>
      <c r="AR1019" s="56"/>
      <c r="AS1019" s="57"/>
      <c r="AT1019" s="56"/>
      <c r="AU1019" s="57"/>
      <c r="AV1019" s="11"/>
      <c r="AW1019" s="11"/>
      <c r="AX1019" s="11"/>
      <c r="AY1019" s="11"/>
      <c r="AZ1019" s="11"/>
      <c r="BA1019" s="11"/>
      <c r="BB1019" s="56"/>
      <c r="BC1019" s="56"/>
      <c r="BD1019" s="57"/>
      <c r="BE1019" s="56"/>
      <c r="BF1019" s="57"/>
      <c r="BG1019" s="57"/>
      <c r="BH1019" s="57"/>
      <c r="BI1019" s="46"/>
      <c r="BJ1019" s="15"/>
      <c r="BM1019" s="56"/>
      <c r="BN1019" s="56"/>
      <c r="BO1019" s="56"/>
      <c r="BP1019" s="56"/>
      <c r="BQ1019" s="56"/>
      <c r="BR1019" s="56"/>
      <c r="BS1019" s="56"/>
      <c r="BT1019" s="56"/>
      <c r="BU1019" s="56"/>
      <c r="BV1019" s="56"/>
      <c r="BW1019" s="56"/>
      <c r="BX1019" s="56"/>
      <c r="BY1019" s="57"/>
      <c r="BZ1019" s="57"/>
    </row>
    <row r="1020" spans="1:78" ht="15.75" x14ac:dyDescent="0.25">
      <c r="A1020" s="14"/>
      <c r="B1020" s="75"/>
      <c r="C1020" s="56"/>
      <c r="D1020" s="56"/>
      <c r="E1020" s="56"/>
      <c r="F1020" s="56"/>
      <c r="G1020" s="56"/>
      <c r="H1020" s="45"/>
      <c r="I1020" s="56"/>
      <c r="J1020" s="56"/>
      <c r="K1020" s="56"/>
      <c r="L1020" s="56"/>
      <c r="M1020" s="56"/>
      <c r="N1020" s="56"/>
      <c r="O1020" s="56"/>
      <c r="P1020" s="56"/>
      <c r="Q1020" s="56"/>
      <c r="R1020" s="56"/>
      <c r="S1020" s="56"/>
      <c r="T1020" s="56"/>
      <c r="U1020" s="56"/>
      <c r="V1020" s="56"/>
      <c r="W1020" s="56"/>
      <c r="X1020" s="56"/>
      <c r="Y1020" s="56"/>
      <c r="Z1020" s="10"/>
      <c r="AA1020" s="10"/>
      <c r="AB1020" s="10"/>
      <c r="AC1020" s="10"/>
      <c r="AD1020" s="10"/>
      <c r="AE1020" s="10"/>
      <c r="AF1020" s="56"/>
      <c r="AG1020" s="56"/>
      <c r="AH1020" s="57"/>
      <c r="AI1020" s="56"/>
      <c r="AJ1020" s="57"/>
      <c r="AK1020" s="11"/>
      <c r="AL1020" s="11"/>
      <c r="AM1020" s="11"/>
      <c r="AN1020" s="11"/>
      <c r="AO1020" s="11"/>
      <c r="AP1020" s="11"/>
      <c r="AQ1020" s="56"/>
      <c r="AR1020" s="56"/>
      <c r="AS1020" s="57"/>
      <c r="AT1020" s="56"/>
      <c r="AU1020" s="57"/>
      <c r="AV1020" s="11"/>
      <c r="AW1020" s="11"/>
      <c r="AX1020" s="11"/>
      <c r="AY1020" s="11"/>
      <c r="AZ1020" s="11"/>
      <c r="BA1020" s="11"/>
      <c r="BB1020" s="56"/>
      <c r="BC1020" s="56"/>
      <c r="BD1020" s="57"/>
      <c r="BE1020" s="56"/>
      <c r="BF1020" s="57"/>
      <c r="BG1020" s="57"/>
      <c r="BH1020" s="57"/>
      <c r="BI1020" s="46"/>
      <c r="BJ1020" s="15"/>
      <c r="BM1020" s="56"/>
      <c r="BN1020" s="56"/>
      <c r="BO1020" s="56"/>
      <c r="BP1020" s="56"/>
      <c r="BQ1020" s="56"/>
      <c r="BR1020" s="56"/>
      <c r="BS1020" s="56"/>
      <c r="BT1020" s="56"/>
      <c r="BU1020" s="56"/>
      <c r="BV1020" s="56"/>
      <c r="BW1020" s="56"/>
      <c r="BX1020" s="56"/>
      <c r="BY1020" s="57"/>
      <c r="BZ1020" s="57"/>
    </row>
    <row r="1021" spans="1:78" ht="15.75" x14ac:dyDescent="0.25">
      <c r="A1021" s="14"/>
      <c r="B1021" s="75"/>
      <c r="C1021" s="56"/>
      <c r="D1021" s="56"/>
      <c r="E1021" s="56"/>
      <c r="F1021" s="56"/>
      <c r="G1021" s="56"/>
      <c r="H1021" s="45"/>
      <c r="I1021" s="56"/>
      <c r="J1021" s="56"/>
      <c r="K1021" s="56"/>
      <c r="L1021" s="56"/>
      <c r="M1021" s="56"/>
      <c r="N1021" s="56"/>
      <c r="O1021" s="56"/>
      <c r="P1021" s="56"/>
      <c r="Q1021" s="56"/>
      <c r="R1021" s="56"/>
      <c r="S1021" s="56"/>
      <c r="T1021" s="56"/>
      <c r="U1021" s="56"/>
      <c r="V1021" s="56"/>
      <c r="W1021" s="56"/>
      <c r="X1021" s="56"/>
      <c r="Y1021" s="56"/>
      <c r="Z1021" s="10"/>
      <c r="AA1021" s="10"/>
      <c r="AB1021" s="10"/>
      <c r="AC1021" s="10"/>
      <c r="AD1021" s="10"/>
      <c r="AE1021" s="10"/>
      <c r="AF1021" s="56"/>
      <c r="AG1021" s="56"/>
      <c r="AH1021" s="57"/>
      <c r="AI1021" s="56"/>
      <c r="AJ1021" s="57"/>
      <c r="AK1021" s="11"/>
      <c r="AL1021" s="11"/>
      <c r="AM1021" s="11"/>
      <c r="AN1021" s="11"/>
      <c r="AO1021" s="11"/>
      <c r="AP1021" s="11"/>
      <c r="AQ1021" s="56"/>
      <c r="AR1021" s="56"/>
      <c r="AS1021" s="57"/>
      <c r="AT1021" s="56"/>
      <c r="AU1021" s="57"/>
      <c r="AV1021" s="11"/>
      <c r="AW1021" s="11"/>
      <c r="AX1021" s="11"/>
      <c r="AY1021" s="11"/>
      <c r="AZ1021" s="11"/>
      <c r="BA1021" s="11"/>
      <c r="BB1021" s="56"/>
      <c r="BC1021" s="56"/>
      <c r="BD1021" s="57"/>
      <c r="BE1021" s="56"/>
      <c r="BF1021" s="57"/>
      <c r="BG1021" s="57"/>
      <c r="BH1021" s="57"/>
      <c r="BI1021" s="46"/>
      <c r="BJ1021" s="15"/>
      <c r="BM1021" s="56"/>
      <c r="BN1021" s="56"/>
      <c r="BO1021" s="56"/>
      <c r="BP1021" s="56"/>
      <c r="BQ1021" s="56"/>
      <c r="BR1021" s="56"/>
      <c r="BS1021" s="56"/>
      <c r="BT1021" s="56"/>
      <c r="BU1021" s="56"/>
      <c r="BV1021" s="56"/>
      <c r="BW1021" s="56"/>
      <c r="BX1021" s="56"/>
      <c r="BY1021" s="57"/>
      <c r="BZ1021" s="57"/>
    </row>
    <row r="1022" spans="1:78" ht="15.75" x14ac:dyDescent="0.25">
      <c r="A1022" s="14"/>
      <c r="B1022" s="75"/>
      <c r="C1022" s="56"/>
      <c r="D1022" s="56"/>
      <c r="E1022" s="56"/>
      <c r="F1022" s="56"/>
      <c r="G1022" s="56"/>
      <c r="H1022" s="45"/>
      <c r="I1022" s="56"/>
      <c r="J1022" s="56"/>
      <c r="K1022" s="56"/>
      <c r="L1022" s="56"/>
      <c r="M1022" s="56"/>
      <c r="N1022" s="56"/>
      <c r="O1022" s="56"/>
      <c r="P1022" s="56"/>
      <c r="Q1022" s="56"/>
      <c r="R1022" s="56"/>
      <c r="S1022" s="56"/>
      <c r="T1022" s="56"/>
      <c r="U1022" s="56"/>
      <c r="V1022" s="56"/>
      <c r="W1022" s="56"/>
      <c r="X1022" s="56"/>
      <c r="Y1022" s="56"/>
      <c r="Z1022" s="10"/>
      <c r="AA1022" s="10"/>
      <c r="AB1022" s="10"/>
      <c r="AC1022" s="10"/>
      <c r="AD1022" s="10"/>
      <c r="AE1022" s="10"/>
      <c r="AF1022" s="56"/>
      <c r="AG1022" s="56"/>
      <c r="AH1022" s="57"/>
      <c r="AI1022" s="56"/>
      <c r="AJ1022" s="57"/>
      <c r="AK1022" s="11"/>
      <c r="AL1022" s="11"/>
      <c r="AM1022" s="11"/>
      <c r="AN1022" s="11"/>
      <c r="AO1022" s="11"/>
      <c r="AP1022" s="11"/>
      <c r="AQ1022" s="56"/>
      <c r="AR1022" s="56"/>
      <c r="AS1022" s="57"/>
      <c r="AT1022" s="56"/>
      <c r="AU1022" s="57"/>
      <c r="AV1022" s="11"/>
      <c r="AW1022" s="11"/>
      <c r="AX1022" s="11"/>
      <c r="AY1022" s="11"/>
      <c r="AZ1022" s="11"/>
      <c r="BA1022" s="11"/>
      <c r="BB1022" s="56"/>
      <c r="BC1022" s="56"/>
      <c r="BD1022" s="57"/>
      <c r="BE1022" s="56"/>
      <c r="BF1022" s="57"/>
      <c r="BG1022" s="57"/>
      <c r="BH1022" s="57"/>
      <c r="BI1022" s="46"/>
      <c r="BJ1022" s="15"/>
      <c r="BM1022" s="56"/>
      <c r="BN1022" s="56"/>
      <c r="BO1022" s="56"/>
      <c r="BP1022" s="56"/>
      <c r="BQ1022" s="56"/>
      <c r="BR1022" s="56"/>
      <c r="BS1022" s="56"/>
      <c r="BT1022" s="56"/>
      <c r="BU1022" s="56"/>
      <c r="BV1022" s="56"/>
      <c r="BW1022" s="56"/>
      <c r="BX1022" s="56"/>
      <c r="BY1022" s="57"/>
      <c r="BZ1022" s="57"/>
    </row>
    <row r="1023" spans="1:78" ht="15.75" x14ac:dyDescent="0.25">
      <c r="A1023" s="14"/>
      <c r="B1023" s="75"/>
      <c r="C1023" s="56"/>
      <c r="D1023" s="56"/>
      <c r="E1023" s="56"/>
      <c r="F1023" s="56"/>
      <c r="G1023" s="56"/>
      <c r="H1023" s="45"/>
      <c r="I1023" s="56"/>
      <c r="J1023" s="56"/>
      <c r="K1023" s="56"/>
      <c r="L1023" s="56"/>
      <c r="M1023" s="56"/>
      <c r="N1023" s="56"/>
      <c r="O1023" s="56"/>
      <c r="P1023" s="56"/>
      <c r="Q1023" s="56"/>
      <c r="R1023" s="56"/>
      <c r="S1023" s="56"/>
      <c r="T1023" s="56"/>
      <c r="U1023" s="56"/>
      <c r="V1023" s="56"/>
      <c r="W1023" s="56"/>
      <c r="X1023" s="56"/>
      <c r="Y1023" s="56"/>
      <c r="Z1023" s="10"/>
      <c r="AA1023" s="10"/>
      <c r="AB1023" s="10"/>
      <c r="AC1023" s="10"/>
      <c r="AD1023" s="10"/>
      <c r="AE1023" s="10"/>
      <c r="AF1023" s="56"/>
      <c r="AG1023" s="56"/>
      <c r="AH1023" s="57"/>
      <c r="AI1023" s="56"/>
      <c r="AJ1023" s="57"/>
      <c r="AK1023" s="11"/>
      <c r="AL1023" s="11"/>
      <c r="AM1023" s="11"/>
      <c r="AN1023" s="11"/>
      <c r="AO1023" s="11"/>
      <c r="AP1023" s="11"/>
      <c r="AQ1023" s="56"/>
      <c r="AR1023" s="56"/>
      <c r="AS1023" s="57"/>
      <c r="AT1023" s="56"/>
      <c r="AU1023" s="57"/>
      <c r="AV1023" s="11"/>
      <c r="AW1023" s="11"/>
      <c r="AX1023" s="11"/>
      <c r="AY1023" s="11"/>
      <c r="AZ1023" s="11"/>
      <c r="BA1023" s="11"/>
      <c r="BB1023" s="56"/>
      <c r="BC1023" s="56"/>
      <c r="BD1023" s="57"/>
      <c r="BE1023" s="56"/>
      <c r="BF1023" s="57"/>
      <c r="BG1023" s="57"/>
      <c r="BH1023" s="57"/>
      <c r="BI1023" s="46"/>
      <c r="BJ1023" s="15"/>
      <c r="BM1023" s="56"/>
      <c r="BN1023" s="56"/>
      <c r="BO1023" s="56"/>
      <c r="BP1023" s="56"/>
      <c r="BQ1023" s="56"/>
      <c r="BR1023" s="56"/>
      <c r="BS1023" s="56"/>
      <c r="BT1023" s="56"/>
      <c r="BU1023" s="56"/>
      <c r="BV1023" s="56"/>
      <c r="BW1023" s="56"/>
      <c r="BX1023" s="56"/>
      <c r="BY1023" s="57"/>
      <c r="BZ1023" s="57"/>
    </row>
    <row r="1024" spans="1:78" ht="15.75" x14ac:dyDescent="0.25">
      <c r="A1024" s="14"/>
      <c r="B1024" s="75"/>
      <c r="C1024" s="56"/>
      <c r="D1024" s="56"/>
      <c r="E1024" s="56"/>
      <c r="F1024" s="56"/>
      <c r="G1024" s="56"/>
      <c r="H1024" s="45"/>
      <c r="I1024" s="56"/>
      <c r="J1024" s="56"/>
      <c r="K1024" s="56"/>
      <c r="L1024" s="56"/>
      <c r="M1024" s="56"/>
      <c r="N1024" s="56"/>
      <c r="O1024" s="56"/>
      <c r="P1024" s="56"/>
      <c r="Q1024" s="56"/>
      <c r="R1024" s="56"/>
      <c r="S1024" s="56"/>
      <c r="T1024" s="56"/>
      <c r="U1024" s="56"/>
      <c r="V1024" s="56"/>
      <c r="W1024" s="56"/>
      <c r="X1024" s="56"/>
      <c r="Y1024" s="56"/>
      <c r="Z1024" s="10"/>
      <c r="AA1024" s="10"/>
      <c r="AB1024" s="10"/>
      <c r="AC1024" s="10"/>
      <c r="AD1024" s="10"/>
      <c r="AE1024" s="10"/>
      <c r="AF1024" s="56"/>
      <c r="AG1024" s="56"/>
      <c r="AH1024" s="57"/>
      <c r="AI1024" s="56"/>
      <c r="AJ1024" s="57"/>
      <c r="AK1024" s="11"/>
      <c r="AL1024" s="11"/>
      <c r="AM1024" s="11"/>
      <c r="AN1024" s="11"/>
      <c r="AO1024" s="11"/>
      <c r="AP1024" s="11"/>
      <c r="AQ1024" s="56"/>
      <c r="AR1024" s="56"/>
      <c r="AS1024" s="57"/>
      <c r="AT1024" s="56"/>
      <c r="AU1024" s="57"/>
      <c r="AV1024" s="11"/>
      <c r="AW1024" s="11"/>
      <c r="AX1024" s="11"/>
      <c r="AY1024" s="11"/>
      <c r="AZ1024" s="11"/>
      <c r="BA1024" s="11"/>
      <c r="BB1024" s="56"/>
      <c r="BC1024" s="56"/>
      <c r="BD1024" s="57"/>
      <c r="BE1024" s="56"/>
      <c r="BF1024" s="57"/>
      <c r="BG1024" s="57"/>
      <c r="BH1024" s="57"/>
      <c r="BI1024" s="46"/>
      <c r="BJ1024" s="15"/>
      <c r="BM1024" s="56"/>
      <c r="BN1024" s="56"/>
      <c r="BO1024" s="56"/>
      <c r="BP1024" s="56"/>
      <c r="BQ1024" s="56"/>
      <c r="BR1024" s="56"/>
      <c r="BS1024" s="56"/>
      <c r="BT1024" s="56"/>
      <c r="BU1024" s="56"/>
      <c r="BV1024" s="56"/>
      <c r="BW1024" s="56"/>
      <c r="BX1024" s="56"/>
      <c r="BY1024" s="57"/>
      <c r="BZ1024" s="57"/>
    </row>
    <row r="1025" spans="1:78" ht="15.75" x14ac:dyDescent="0.25">
      <c r="A1025" s="14"/>
      <c r="B1025" s="75"/>
      <c r="C1025" s="56"/>
      <c r="D1025" s="56"/>
      <c r="E1025" s="56"/>
      <c r="F1025" s="56"/>
      <c r="G1025" s="56"/>
      <c r="H1025" s="45"/>
      <c r="I1025" s="56"/>
      <c r="J1025" s="56"/>
      <c r="K1025" s="56"/>
      <c r="L1025" s="56"/>
      <c r="M1025" s="56"/>
      <c r="N1025" s="56"/>
      <c r="O1025" s="56"/>
      <c r="P1025" s="56"/>
      <c r="Q1025" s="56"/>
      <c r="R1025" s="56"/>
      <c r="S1025" s="56"/>
      <c r="T1025" s="56"/>
      <c r="U1025" s="56"/>
      <c r="V1025" s="56"/>
      <c r="W1025" s="56"/>
      <c r="X1025" s="56"/>
      <c r="Y1025" s="56"/>
      <c r="Z1025" s="10"/>
      <c r="AA1025" s="10"/>
      <c r="AB1025" s="10"/>
      <c r="AC1025" s="10"/>
      <c r="AD1025" s="10"/>
      <c r="AE1025" s="10"/>
      <c r="AF1025" s="56"/>
      <c r="AG1025" s="56"/>
      <c r="AH1025" s="57"/>
      <c r="AI1025" s="56"/>
      <c r="AJ1025" s="57"/>
      <c r="AK1025" s="11"/>
      <c r="AL1025" s="11"/>
      <c r="AM1025" s="11"/>
      <c r="AN1025" s="11"/>
      <c r="AO1025" s="11"/>
      <c r="AP1025" s="11"/>
      <c r="AQ1025" s="56"/>
      <c r="AR1025" s="56"/>
      <c r="AS1025" s="57"/>
      <c r="AT1025" s="56"/>
      <c r="AU1025" s="57"/>
      <c r="AV1025" s="11"/>
      <c r="AW1025" s="11"/>
      <c r="AX1025" s="11"/>
      <c r="AY1025" s="11"/>
      <c r="AZ1025" s="11"/>
      <c r="BA1025" s="11"/>
      <c r="BB1025" s="56"/>
      <c r="BC1025" s="56"/>
      <c r="BD1025" s="57"/>
      <c r="BE1025" s="56"/>
      <c r="BF1025" s="57"/>
      <c r="BG1025" s="57"/>
      <c r="BH1025" s="57"/>
      <c r="BI1025" s="46"/>
      <c r="BJ1025" s="15"/>
      <c r="BM1025" s="56"/>
      <c r="BN1025" s="56"/>
      <c r="BO1025" s="56"/>
      <c r="BP1025" s="56"/>
      <c r="BQ1025" s="56"/>
      <c r="BR1025" s="56"/>
      <c r="BS1025" s="56"/>
      <c r="BT1025" s="56"/>
      <c r="BU1025" s="56"/>
      <c r="BV1025" s="56"/>
      <c r="BW1025" s="56"/>
      <c r="BX1025" s="56"/>
      <c r="BY1025" s="57"/>
      <c r="BZ1025" s="57"/>
    </row>
    <row r="1026" spans="1:78" ht="15.75" x14ac:dyDescent="0.25">
      <c r="A1026" s="14"/>
      <c r="B1026" s="75"/>
      <c r="C1026" s="56"/>
      <c r="D1026" s="56"/>
      <c r="E1026" s="56"/>
      <c r="F1026" s="56"/>
      <c r="G1026" s="56"/>
      <c r="H1026" s="45"/>
      <c r="I1026" s="56"/>
      <c r="J1026" s="56"/>
      <c r="K1026" s="56"/>
      <c r="L1026" s="56"/>
      <c r="M1026" s="56"/>
      <c r="N1026" s="56"/>
      <c r="O1026" s="56"/>
      <c r="P1026" s="56"/>
      <c r="Q1026" s="56"/>
      <c r="R1026" s="56"/>
      <c r="S1026" s="56"/>
      <c r="T1026" s="56"/>
      <c r="U1026" s="56"/>
      <c r="V1026" s="56"/>
      <c r="W1026" s="56"/>
      <c r="X1026" s="56"/>
      <c r="Y1026" s="56"/>
      <c r="Z1026" s="10"/>
      <c r="AA1026" s="10"/>
      <c r="AB1026" s="10"/>
      <c r="AC1026" s="10"/>
      <c r="AD1026" s="10"/>
      <c r="AE1026" s="10"/>
      <c r="AF1026" s="56"/>
      <c r="AG1026" s="56"/>
      <c r="AH1026" s="57"/>
      <c r="AI1026" s="56"/>
      <c r="AJ1026" s="57"/>
      <c r="AK1026" s="11"/>
      <c r="AL1026" s="11"/>
      <c r="AM1026" s="11"/>
      <c r="AN1026" s="11"/>
      <c r="AO1026" s="11"/>
      <c r="AP1026" s="11"/>
      <c r="AQ1026" s="56"/>
      <c r="AR1026" s="56"/>
      <c r="AS1026" s="57"/>
      <c r="AT1026" s="56"/>
      <c r="AU1026" s="57"/>
      <c r="AV1026" s="11"/>
      <c r="AW1026" s="11"/>
      <c r="AX1026" s="11"/>
      <c r="AY1026" s="11"/>
      <c r="AZ1026" s="11"/>
      <c r="BA1026" s="11"/>
      <c r="BB1026" s="56"/>
      <c r="BC1026" s="56"/>
      <c r="BD1026" s="57"/>
      <c r="BE1026" s="56"/>
      <c r="BF1026" s="57"/>
      <c r="BG1026" s="57"/>
      <c r="BH1026" s="57"/>
      <c r="BI1026" s="46"/>
      <c r="BJ1026" s="15"/>
      <c r="BM1026" s="56"/>
      <c r="BN1026" s="56"/>
      <c r="BO1026" s="56"/>
      <c r="BP1026" s="56"/>
      <c r="BQ1026" s="56"/>
      <c r="BR1026" s="56"/>
      <c r="BS1026" s="56"/>
      <c r="BT1026" s="56"/>
      <c r="BU1026" s="56"/>
      <c r="BV1026" s="56"/>
      <c r="BW1026" s="56"/>
      <c r="BX1026" s="56"/>
      <c r="BY1026" s="57"/>
      <c r="BZ1026" s="57"/>
    </row>
    <row r="1027" spans="1:78" ht="15.75" x14ac:dyDescent="0.25">
      <c r="A1027" s="14"/>
      <c r="B1027" s="75"/>
      <c r="C1027" s="56"/>
      <c r="D1027" s="56"/>
      <c r="E1027" s="56"/>
      <c r="F1027" s="56"/>
      <c r="G1027" s="56"/>
      <c r="H1027" s="45"/>
      <c r="I1027" s="56"/>
      <c r="J1027" s="56"/>
      <c r="K1027" s="56"/>
      <c r="L1027" s="56"/>
      <c r="M1027" s="56"/>
      <c r="N1027" s="56"/>
      <c r="O1027" s="56"/>
      <c r="P1027" s="56"/>
      <c r="Q1027" s="56"/>
      <c r="R1027" s="56"/>
      <c r="S1027" s="56"/>
      <c r="T1027" s="56"/>
      <c r="U1027" s="56"/>
      <c r="V1027" s="56"/>
      <c r="W1027" s="56"/>
      <c r="X1027" s="56"/>
      <c r="Y1027" s="56"/>
      <c r="Z1027" s="10"/>
      <c r="AA1027" s="10"/>
      <c r="AB1027" s="10"/>
      <c r="AC1027" s="10"/>
      <c r="AD1027" s="10"/>
      <c r="AE1027" s="10"/>
      <c r="AF1027" s="56"/>
      <c r="AG1027" s="56"/>
      <c r="AH1027" s="57"/>
      <c r="AI1027" s="56"/>
      <c r="AJ1027" s="57"/>
      <c r="AK1027" s="11"/>
      <c r="AL1027" s="11"/>
      <c r="AM1027" s="11"/>
      <c r="AN1027" s="11"/>
      <c r="AO1027" s="11"/>
      <c r="AP1027" s="11"/>
      <c r="AQ1027" s="56"/>
      <c r="AR1027" s="56"/>
      <c r="AS1027" s="57"/>
      <c r="AT1027" s="56"/>
      <c r="AU1027" s="57"/>
      <c r="AV1027" s="11"/>
      <c r="AW1027" s="11"/>
      <c r="AX1027" s="11"/>
      <c r="AY1027" s="11"/>
      <c r="AZ1027" s="11"/>
      <c r="BA1027" s="11"/>
      <c r="BB1027" s="56"/>
      <c r="BC1027" s="56"/>
      <c r="BD1027" s="57"/>
      <c r="BE1027" s="56"/>
      <c r="BF1027" s="57"/>
      <c r="BG1027" s="57"/>
      <c r="BH1027" s="57"/>
      <c r="BI1027" s="46"/>
      <c r="BJ1027" s="15"/>
      <c r="BM1027" s="56"/>
      <c r="BN1027" s="56"/>
      <c r="BO1027" s="56"/>
      <c r="BP1027" s="56"/>
      <c r="BQ1027" s="56"/>
      <c r="BR1027" s="56"/>
      <c r="BS1027" s="56"/>
      <c r="BT1027" s="56"/>
      <c r="BU1027" s="56"/>
      <c r="BV1027" s="56"/>
      <c r="BW1027" s="56"/>
      <c r="BX1027" s="56"/>
      <c r="BY1027" s="57"/>
      <c r="BZ1027" s="57"/>
    </row>
    <row r="1028" spans="1:78" ht="15.75" x14ac:dyDescent="0.25">
      <c r="A1028" s="14"/>
      <c r="B1028" s="75"/>
      <c r="C1028" s="56"/>
      <c r="D1028" s="56"/>
      <c r="E1028" s="56"/>
      <c r="F1028" s="56"/>
      <c r="G1028" s="56"/>
      <c r="H1028" s="45"/>
      <c r="I1028" s="56"/>
      <c r="J1028" s="56"/>
      <c r="K1028" s="56"/>
      <c r="L1028" s="56"/>
      <c r="M1028" s="56"/>
      <c r="N1028" s="56"/>
      <c r="O1028" s="56"/>
      <c r="P1028" s="56"/>
      <c r="Q1028" s="56"/>
      <c r="R1028" s="56"/>
      <c r="S1028" s="56"/>
      <c r="T1028" s="56"/>
      <c r="U1028" s="56"/>
      <c r="V1028" s="56"/>
      <c r="W1028" s="56"/>
      <c r="X1028" s="56"/>
      <c r="Y1028" s="56"/>
      <c r="Z1028" s="10"/>
      <c r="AA1028" s="10"/>
      <c r="AB1028" s="10"/>
      <c r="AC1028" s="10"/>
      <c r="AD1028" s="10"/>
      <c r="AE1028" s="10"/>
      <c r="AF1028" s="56"/>
      <c r="AG1028" s="56"/>
      <c r="AH1028" s="57"/>
      <c r="AI1028" s="56"/>
      <c r="AJ1028" s="57"/>
      <c r="AK1028" s="11"/>
      <c r="AL1028" s="11"/>
      <c r="AM1028" s="11"/>
      <c r="AN1028" s="11"/>
      <c r="AO1028" s="11"/>
      <c r="AP1028" s="11"/>
      <c r="AQ1028" s="56"/>
      <c r="AR1028" s="56"/>
      <c r="AS1028" s="57"/>
      <c r="AT1028" s="56"/>
      <c r="AU1028" s="57"/>
      <c r="AV1028" s="11"/>
      <c r="AW1028" s="11"/>
      <c r="AX1028" s="11"/>
      <c r="AY1028" s="11"/>
      <c r="AZ1028" s="11"/>
      <c r="BA1028" s="11"/>
      <c r="BB1028" s="56"/>
      <c r="BC1028" s="56"/>
      <c r="BD1028" s="57"/>
      <c r="BE1028" s="56"/>
      <c r="BF1028" s="57"/>
      <c r="BG1028" s="57"/>
      <c r="BH1028" s="57"/>
      <c r="BI1028" s="46"/>
      <c r="BJ1028" s="15"/>
      <c r="BM1028" s="56"/>
      <c r="BN1028" s="56"/>
      <c r="BO1028" s="56"/>
      <c r="BP1028" s="56"/>
      <c r="BQ1028" s="56"/>
      <c r="BR1028" s="56"/>
      <c r="BS1028" s="56"/>
      <c r="BT1028" s="56"/>
      <c r="BU1028" s="56"/>
      <c r="BV1028" s="56"/>
      <c r="BW1028" s="56"/>
      <c r="BX1028" s="56"/>
      <c r="BY1028" s="57"/>
      <c r="BZ1028" s="57"/>
    </row>
    <row r="1029" spans="1:78" ht="15.75" x14ac:dyDescent="0.25">
      <c r="A1029" s="14"/>
      <c r="B1029" s="75"/>
      <c r="C1029" s="56"/>
      <c r="D1029" s="56"/>
      <c r="E1029" s="56"/>
      <c r="F1029" s="56"/>
      <c r="G1029" s="56"/>
      <c r="H1029" s="45"/>
      <c r="I1029" s="56"/>
      <c r="J1029" s="56"/>
      <c r="K1029" s="56"/>
      <c r="L1029" s="56"/>
      <c r="M1029" s="56"/>
      <c r="N1029" s="56"/>
      <c r="O1029" s="56"/>
      <c r="P1029" s="56"/>
      <c r="Q1029" s="56"/>
      <c r="R1029" s="56"/>
      <c r="S1029" s="56"/>
      <c r="T1029" s="56"/>
      <c r="U1029" s="56"/>
      <c r="V1029" s="56"/>
      <c r="W1029" s="56"/>
      <c r="X1029" s="56"/>
      <c r="Y1029" s="56"/>
      <c r="Z1029" s="10"/>
      <c r="AA1029" s="10"/>
      <c r="AB1029" s="10"/>
      <c r="AC1029" s="10"/>
      <c r="AD1029" s="10"/>
      <c r="AE1029" s="10"/>
      <c r="AF1029" s="56"/>
      <c r="AG1029" s="56"/>
      <c r="AH1029" s="57"/>
      <c r="AI1029" s="56"/>
      <c r="AJ1029" s="57"/>
      <c r="AK1029" s="11"/>
      <c r="AL1029" s="11"/>
      <c r="AM1029" s="11"/>
      <c r="AN1029" s="11"/>
      <c r="AO1029" s="11"/>
      <c r="AP1029" s="11"/>
      <c r="AQ1029" s="56"/>
      <c r="AR1029" s="56"/>
      <c r="AS1029" s="57"/>
      <c r="AT1029" s="56"/>
      <c r="AU1029" s="57"/>
      <c r="AV1029" s="11"/>
      <c r="AW1029" s="11"/>
      <c r="AX1029" s="11"/>
      <c r="AY1029" s="11"/>
      <c r="AZ1029" s="11"/>
      <c r="BA1029" s="11"/>
      <c r="BB1029" s="56"/>
      <c r="BC1029" s="56"/>
      <c r="BD1029" s="57"/>
      <c r="BE1029" s="56"/>
      <c r="BF1029" s="57"/>
      <c r="BG1029" s="57"/>
      <c r="BH1029" s="57"/>
      <c r="BI1029" s="46"/>
      <c r="BJ1029" s="15"/>
      <c r="BM1029" s="56"/>
      <c r="BN1029" s="56"/>
      <c r="BO1029" s="56"/>
      <c r="BP1029" s="56"/>
      <c r="BQ1029" s="56"/>
      <c r="BR1029" s="56"/>
      <c r="BS1029" s="56"/>
      <c r="BT1029" s="56"/>
      <c r="BU1029" s="56"/>
      <c r="BV1029" s="56"/>
      <c r="BW1029" s="56"/>
      <c r="BX1029" s="56"/>
      <c r="BY1029" s="57"/>
      <c r="BZ1029" s="57"/>
    </row>
    <row r="1030" spans="1:78" ht="15.75" x14ac:dyDescent="0.25">
      <c r="A1030" s="14"/>
      <c r="B1030" s="75"/>
      <c r="C1030" s="56"/>
      <c r="D1030" s="56"/>
      <c r="E1030" s="56"/>
      <c r="F1030" s="56"/>
      <c r="G1030" s="56"/>
      <c r="H1030" s="45"/>
      <c r="I1030" s="56"/>
      <c r="J1030" s="56"/>
      <c r="K1030" s="56"/>
      <c r="L1030" s="56"/>
      <c r="M1030" s="56"/>
      <c r="N1030" s="56"/>
      <c r="O1030" s="56"/>
      <c r="P1030" s="56"/>
      <c r="Q1030" s="56"/>
      <c r="R1030" s="56"/>
      <c r="S1030" s="56"/>
      <c r="T1030" s="56"/>
      <c r="U1030" s="56"/>
      <c r="V1030" s="56"/>
      <c r="W1030" s="56"/>
      <c r="X1030" s="56"/>
      <c r="Y1030" s="56"/>
      <c r="Z1030" s="10"/>
      <c r="AA1030" s="10"/>
      <c r="AB1030" s="10"/>
      <c r="AC1030" s="10"/>
      <c r="AD1030" s="10"/>
      <c r="AE1030" s="10"/>
      <c r="AF1030" s="56"/>
      <c r="AG1030" s="56"/>
      <c r="AH1030" s="57"/>
      <c r="AI1030" s="56"/>
      <c r="AJ1030" s="57"/>
      <c r="AK1030" s="11"/>
      <c r="AL1030" s="11"/>
      <c r="AM1030" s="11"/>
      <c r="AN1030" s="11"/>
      <c r="AO1030" s="11"/>
      <c r="AP1030" s="11"/>
      <c r="AQ1030" s="56"/>
      <c r="AR1030" s="56"/>
      <c r="AS1030" s="57"/>
      <c r="AT1030" s="56"/>
      <c r="AU1030" s="57"/>
      <c r="AV1030" s="11"/>
      <c r="AW1030" s="11"/>
      <c r="AX1030" s="11"/>
      <c r="AY1030" s="11"/>
      <c r="AZ1030" s="11"/>
      <c r="BA1030" s="11"/>
      <c r="BB1030" s="56"/>
      <c r="BC1030" s="56"/>
      <c r="BD1030" s="57"/>
      <c r="BE1030" s="56"/>
      <c r="BF1030" s="57"/>
      <c r="BG1030" s="57"/>
      <c r="BH1030" s="57"/>
      <c r="BI1030" s="46"/>
      <c r="BJ1030" s="15"/>
      <c r="BM1030" s="56"/>
      <c r="BN1030" s="56"/>
      <c r="BO1030" s="56"/>
      <c r="BP1030" s="56"/>
      <c r="BQ1030" s="56"/>
      <c r="BR1030" s="56"/>
      <c r="BS1030" s="56"/>
      <c r="BT1030" s="56"/>
      <c r="BU1030" s="56"/>
      <c r="BV1030" s="56"/>
      <c r="BW1030" s="56"/>
      <c r="BX1030" s="56"/>
      <c r="BY1030" s="57"/>
      <c r="BZ1030" s="57"/>
    </row>
    <row r="1031" spans="1:78" ht="15.75" x14ac:dyDescent="0.25">
      <c r="A1031" s="14"/>
      <c r="B1031" s="75"/>
      <c r="C1031" s="56"/>
      <c r="D1031" s="56"/>
      <c r="E1031" s="56"/>
      <c r="F1031" s="56"/>
      <c r="G1031" s="56"/>
      <c r="H1031" s="45"/>
      <c r="I1031" s="56"/>
      <c r="J1031" s="56"/>
      <c r="K1031" s="56"/>
      <c r="L1031" s="56"/>
      <c r="M1031" s="56"/>
      <c r="N1031" s="56"/>
      <c r="O1031" s="56"/>
      <c r="P1031" s="56"/>
      <c r="Q1031" s="56"/>
      <c r="R1031" s="56"/>
      <c r="S1031" s="56"/>
      <c r="T1031" s="56"/>
      <c r="U1031" s="56"/>
      <c r="V1031" s="56"/>
      <c r="W1031" s="56"/>
      <c r="X1031" s="56"/>
      <c r="Y1031" s="56"/>
      <c r="Z1031" s="10"/>
      <c r="AA1031" s="10"/>
      <c r="AB1031" s="10"/>
      <c r="AC1031" s="10"/>
      <c r="AD1031" s="10"/>
      <c r="AE1031" s="10"/>
      <c r="AF1031" s="56"/>
      <c r="AG1031" s="56"/>
      <c r="AH1031" s="57"/>
      <c r="AI1031" s="56"/>
      <c r="AJ1031" s="57"/>
      <c r="AK1031" s="11"/>
      <c r="AL1031" s="11"/>
      <c r="AM1031" s="11"/>
      <c r="AN1031" s="11"/>
      <c r="AO1031" s="11"/>
      <c r="AP1031" s="11"/>
      <c r="AQ1031" s="56"/>
      <c r="AR1031" s="56"/>
      <c r="AS1031" s="57"/>
      <c r="AT1031" s="56"/>
      <c r="AU1031" s="57"/>
      <c r="AV1031" s="11"/>
      <c r="AW1031" s="11"/>
      <c r="AX1031" s="11"/>
      <c r="AY1031" s="11"/>
      <c r="AZ1031" s="11"/>
      <c r="BA1031" s="11"/>
      <c r="BB1031" s="56"/>
      <c r="BC1031" s="56"/>
      <c r="BD1031" s="57"/>
      <c r="BE1031" s="56"/>
      <c r="BF1031" s="57"/>
      <c r="BG1031" s="57"/>
      <c r="BH1031" s="57"/>
      <c r="BI1031" s="46"/>
      <c r="BJ1031" s="15"/>
      <c r="BM1031" s="56"/>
      <c r="BN1031" s="56"/>
      <c r="BO1031" s="56"/>
      <c r="BP1031" s="56"/>
      <c r="BQ1031" s="56"/>
      <c r="BR1031" s="56"/>
      <c r="BS1031" s="56"/>
      <c r="BT1031" s="56"/>
      <c r="BU1031" s="56"/>
      <c r="BV1031" s="56"/>
      <c r="BW1031" s="56"/>
      <c r="BX1031" s="56"/>
      <c r="BY1031" s="57"/>
      <c r="BZ1031" s="57"/>
    </row>
    <row r="1032" spans="1:78" ht="15.75" x14ac:dyDescent="0.25">
      <c r="A1032" s="14"/>
      <c r="B1032" s="75"/>
      <c r="C1032" s="56"/>
      <c r="D1032" s="56"/>
      <c r="E1032" s="56"/>
      <c r="F1032" s="56"/>
      <c r="G1032" s="56"/>
      <c r="H1032" s="45"/>
      <c r="I1032" s="56"/>
      <c r="J1032" s="56"/>
      <c r="K1032" s="56"/>
      <c r="L1032" s="56"/>
      <c r="M1032" s="56"/>
      <c r="N1032" s="56"/>
      <c r="O1032" s="56"/>
      <c r="P1032" s="56"/>
      <c r="Q1032" s="56"/>
      <c r="R1032" s="56"/>
      <c r="S1032" s="56"/>
      <c r="T1032" s="56"/>
      <c r="U1032" s="56"/>
      <c r="V1032" s="56"/>
      <c r="W1032" s="56"/>
      <c r="X1032" s="56"/>
      <c r="Y1032" s="56"/>
      <c r="Z1032" s="10"/>
      <c r="AA1032" s="10"/>
      <c r="AB1032" s="10"/>
      <c r="AC1032" s="10"/>
      <c r="AD1032" s="10"/>
      <c r="AE1032" s="10"/>
      <c r="AF1032" s="56"/>
      <c r="AG1032" s="56"/>
      <c r="AH1032" s="57"/>
      <c r="AI1032" s="56"/>
      <c r="AJ1032" s="57"/>
      <c r="AK1032" s="11"/>
      <c r="AL1032" s="11"/>
      <c r="AM1032" s="11"/>
      <c r="AN1032" s="11"/>
      <c r="AO1032" s="11"/>
      <c r="AP1032" s="11"/>
      <c r="AQ1032" s="56"/>
      <c r="AR1032" s="56"/>
      <c r="AS1032" s="57"/>
      <c r="AT1032" s="56"/>
      <c r="AU1032" s="57"/>
      <c r="AV1032" s="11"/>
      <c r="AW1032" s="11"/>
      <c r="AX1032" s="11"/>
      <c r="AY1032" s="11"/>
      <c r="AZ1032" s="11"/>
      <c r="BA1032" s="11"/>
      <c r="BB1032" s="56"/>
      <c r="BC1032" s="56"/>
      <c r="BD1032" s="57"/>
      <c r="BE1032" s="56"/>
      <c r="BF1032" s="57"/>
      <c r="BG1032" s="57"/>
      <c r="BH1032" s="57"/>
      <c r="BI1032" s="46"/>
      <c r="BJ1032" s="15"/>
      <c r="BM1032" s="56"/>
      <c r="BN1032" s="56"/>
      <c r="BO1032" s="56"/>
      <c r="BP1032" s="56"/>
      <c r="BQ1032" s="56"/>
      <c r="BR1032" s="56"/>
      <c r="BS1032" s="56"/>
      <c r="BT1032" s="56"/>
      <c r="BU1032" s="56"/>
      <c r="BV1032" s="56"/>
      <c r="BW1032" s="56"/>
      <c r="BX1032" s="56"/>
      <c r="BY1032" s="57"/>
      <c r="BZ1032" s="57"/>
    </row>
    <row r="1033" spans="1:78" ht="15.75" x14ac:dyDescent="0.25">
      <c r="A1033" s="14"/>
      <c r="B1033" s="75"/>
      <c r="C1033" s="56"/>
      <c r="D1033" s="56"/>
      <c r="E1033" s="56"/>
      <c r="F1033" s="56"/>
      <c r="G1033" s="56"/>
      <c r="H1033" s="45"/>
      <c r="I1033" s="56"/>
      <c r="J1033" s="56"/>
      <c r="K1033" s="56"/>
      <c r="L1033" s="56"/>
      <c r="M1033" s="56"/>
      <c r="N1033" s="56"/>
      <c r="O1033" s="56"/>
      <c r="P1033" s="56"/>
      <c r="Q1033" s="56"/>
      <c r="R1033" s="56"/>
      <c r="S1033" s="56"/>
      <c r="T1033" s="56"/>
      <c r="U1033" s="56"/>
      <c r="V1033" s="56"/>
      <c r="W1033" s="56"/>
      <c r="X1033" s="56"/>
      <c r="Y1033" s="56"/>
      <c r="Z1033" s="10"/>
      <c r="AA1033" s="10"/>
      <c r="AB1033" s="10"/>
      <c r="AC1033" s="10"/>
      <c r="AD1033" s="10"/>
      <c r="AE1033" s="10"/>
      <c r="AF1033" s="56"/>
      <c r="AG1033" s="56"/>
      <c r="AH1033" s="57"/>
      <c r="AI1033" s="56"/>
      <c r="AJ1033" s="57"/>
      <c r="AK1033" s="11"/>
      <c r="AL1033" s="11"/>
      <c r="AM1033" s="11"/>
      <c r="AN1033" s="11"/>
      <c r="AO1033" s="11"/>
      <c r="AP1033" s="11"/>
      <c r="AQ1033" s="56"/>
      <c r="AR1033" s="56"/>
      <c r="AS1033" s="57"/>
      <c r="AT1033" s="56"/>
      <c r="AU1033" s="57"/>
      <c r="AV1033" s="11"/>
      <c r="AW1033" s="11"/>
      <c r="AX1033" s="11"/>
      <c r="AY1033" s="11"/>
      <c r="AZ1033" s="11"/>
      <c r="BA1033" s="11"/>
      <c r="BB1033" s="56"/>
      <c r="BC1033" s="56"/>
      <c r="BD1033" s="57"/>
      <c r="BE1033" s="56"/>
      <c r="BF1033" s="57"/>
      <c r="BG1033" s="57"/>
      <c r="BH1033" s="57"/>
      <c r="BI1033" s="46"/>
      <c r="BJ1033" s="15"/>
      <c r="BM1033" s="56"/>
      <c r="BN1033" s="56"/>
      <c r="BO1033" s="56"/>
      <c r="BP1033" s="56"/>
      <c r="BQ1033" s="56"/>
      <c r="BR1033" s="56"/>
      <c r="BS1033" s="56"/>
      <c r="BT1033" s="56"/>
      <c r="BU1033" s="56"/>
      <c r="BV1033" s="56"/>
      <c r="BW1033" s="56"/>
      <c r="BX1033" s="56"/>
      <c r="BY1033" s="57"/>
      <c r="BZ1033" s="57"/>
    </row>
    <row r="1034" spans="1:78" ht="15.75" x14ac:dyDescent="0.25">
      <c r="A1034" s="14"/>
      <c r="B1034" s="75"/>
      <c r="C1034" s="56"/>
      <c r="D1034" s="56"/>
      <c r="E1034" s="56"/>
      <c r="F1034" s="56"/>
      <c r="G1034" s="56"/>
      <c r="H1034" s="45"/>
      <c r="I1034" s="56"/>
      <c r="J1034" s="56"/>
      <c r="K1034" s="56"/>
      <c r="L1034" s="56"/>
      <c r="M1034" s="56"/>
      <c r="N1034" s="56"/>
      <c r="O1034" s="56"/>
      <c r="P1034" s="56"/>
      <c r="Q1034" s="56"/>
      <c r="R1034" s="56"/>
      <c r="S1034" s="56"/>
      <c r="T1034" s="56"/>
      <c r="U1034" s="56"/>
      <c r="V1034" s="56"/>
      <c r="W1034" s="56"/>
      <c r="X1034" s="56"/>
      <c r="Y1034" s="56"/>
      <c r="Z1034" s="10"/>
      <c r="AA1034" s="10"/>
      <c r="AB1034" s="10"/>
      <c r="AC1034" s="10"/>
      <c r="AD1034" s="10"/>
      <c r="AE1034" s="10"/>
      <c r="AF1034" s="56"/>
      <c r="AG1034" s="56"/>
      <c r="AH1034" s="57"/>
      <c r="AI1034" s="56"/>
      <c r="AJ1034" s="57"/>
      <c r="AK1034" s="11"/>
      <c r="AL1034" s="11"/>
      <c r="AM1034" s="11"/>
      <c r="AN1034" s="11"/>
      <c r="AO1034" s="11"/>
      <c r="AP1034" s="11"/>
      <c r="AQ1034" s="56"/>
      <c r="AR1034" s="56"/>
      <c r="AS1034" s="57"/>
      <c r="AT1034" s="56"/>
      <c r="AU1034" s="57"/>
      <c r="AV1034" s="11"/>
      <c r="AW1034" s="11"/>
      <c r="AX1034" s="11"/>
      <c r="AY1034" s="11"/>
      <c r="AZ1034" s="11"/>
      <c r="BA1034" s="11"/>
      <c r="BB1034" s="56"/>
      <c r="BC1034" s="56"/>
      <c r="BD1034" s="57"/>
      <c r="BE1034" s="56"/>
      <c r="BF1034" s="57"/>
      <c r="BG1034" s="57"/>
      <c r="BH1034" s="57"/>
      <c r="BI1034" s="46"/>
      <c r="BJ1034" s="15"/>
      <c r="BM1034" s="56"/>
      <c r="BN1034" s="56"/>
      <c r="BO1034" s="56"/>
      <c r="BP1034" s="56"/>
      <c r="BQ1034" s="56"/>
      <c r="BR1034" s="56"/>
      <c r="BS1034" s="56"/>
      <c r="BT1034" s="56"/>
      <c r="BU1034" s="56"/>
      <c r="BV1034" s="56"/>
      <c r="BW1034" s="56"/>
      <c r="BX1034" s="56"/>
      <c r="BY1034" s="57"/>
      <c r="BZ1034" s="57"/>
    </row>
    <row r="1035" spans="1:78" ht="15.75" x14ac:dyDescent="0.25">
      <c r="A1035" s="14"/>
      <c r="B1035" s="75"/>
      <c r="C1035" s="56"/>
      <c r="D1035" s="56"/>
      <c r="E1035" s="56"/>
      <c r="F1035" s="56"/>
      <c r="G1035" s="56"/>
      <c r="H1035" s="45"/>
      <c r="I1035" s="56"/>
      <c r="J1035" s="56"/>
      <c r="K1035" s="56"/>
      <c r="L1035" s="56"/>
      <c r="M1035" s="56"/>
      <c r="N1035" s="56"/>
      <c r="O1035" s="56"/>
      <c r="P1035" s="56"/>
      <c r="Q1035" s="56"/>
      <c r="R1035" s="56"/>
      <c r="S1035" s="56"/>
      <c r="T1035" s="56"/>
      <c r="U1035" s="56"/>
      <c r="V1035" s="56"/>
      <c r="W1035" s="56"/>
      <c r="X1035" s="56"/>
      <c r="Y1035" s="56"/>
      <c r="Z1035" s="10"/>
      <c r="AA1035" s="10"/>
      <c r="AB1035" s="10"/>
      <c r="AC1035" s="10"/>
      <c r="AD1035" s="10"/>
      <c r="AE1035" s="10"/>
      <c r="AF1035" s="56"/>
      <c r="AG1035" s="56"/>
      <c r="AH1035" s="57"/>
      <c r="AI1035" s="56"/>
      <c r="AJ1035" s="57"/>
      <c r="AK1035" s="11"/>
      <c r="AL1035" s="11"/>
      <c r="AM1035" s="11"/>
      <c r="AN1035" s="11"/>
      <c r="AO1035" s="11"/>
      <c r="AP1035" s="11"/>
      <c r="AQ1035" s="56"/>
      <c r="AR1035" s="56"/>
      <c r="AS1035" s="57"/>
      <c r="AT1035" s="56"/>
      <c r="AU1035" s="57"/>
      <c r="AV1035" s="11"/>
      <c r="AW1035" s="11"/>
      <c r="AX1035" s="11"/>
      <c r="AY1035" s="11"/>
      <c r="AZ1035" s="11"/>
      <c r="BA1035" s="11"/>
      <c r="BB1035" s="56"/>
      <c r="BC1035" s="56"/>
      <c r="BD1035" s="57"/>
      <c r="BE1035" s="56"/>
      <c r="BF1035" s="57"/>
      <c r="BG1035" s="57"/>
      <c r="BH1035" s="57"/>
      <c r="BI1035" s="46"/>
      <c r="BJ1035" s="15"/>
      <c r="BM1035" s="56"/>
      <c r="BN1035" s="56"/>
      <c r="BO1035" s="56"/>
      <c r="BP1035" s="56"/>
      <c r="BQ1035" s="56"/>
      <c r="BR1035" s="56"/>
      <c r="BS1035" s="56"/>
      <c r="BT1035" s="56"/>
      <c r="BU1035" s="56"/>
      <c r="BV1035" s="56"/>
      <c r="BW1035" s="56"/>
      <c r="BX1035" s="56"/>
      <c r="BY1035" s="57"/>
      <c r="BZ1035" s="57"/>
    </row>
    <row r="1036" spans="1:78" ht="15.75" x14ac:dyDescent="0.25">
      <c r="A1036" s="14"/>
      <c r="B1036" s="75"/>
      <c r="C1036" s="56"/>
      <c r="D1036" s="56"/>
      <c r="E1036" s="56"/>
      <c r="F1036" s="56"/>
      <c r="G1036" s="56"/>
      <c r="H1036" s="45"/>
      <c r="I1036" s="56"/>
      <c r="J1036" s="56"/>
      <c r="K1036" s="56"/>
      <c r="L1036" s="56"/>
      <c r="M1036" s="56"/>
      <c r="N1036" s="56"/>
      <c r="O1036" s="56"/>
      <c r="P1036" s="56"/>
      <c r="Q1036" s="56"/>
      <c r="R1036" s="56"/>
      <c r="S1036" s="56"/>
      <c r="T1036" s="56"/>
      <c r="U1036" s="56"/>
      <c r="V1036" s="56"/>
      <c r="W1036" s="56"/>
      <c r="X1036" s="56"/>
      <c r="Y1036" s="56"/>
      <c r="Z1036" s="10"/>
      <c r="AA1036" s="10"/>
      <c r="AB1036" s="10"/>
      <c r="AC1036" s="10"/>
      <c r="AD1036" s="10"/>
      <c r="AE1036" s="10"/>
      <c r="AF1036" s="56"/>
      <c r="AG1036" s="56"/>
      <c r="AH1036" s="57"/>
      <c r="AI1036" s="56"/>
      <c r="AJ1036" s="57"/>
      <c r="AK1036" s="11"/>
      <c r="AL1036" s="11"/>
      <c r="AM1036" s="11"/>
      <c r="AN1036" s="11"/>
      <c r="AO1036" s="11"/>
      <c r="AP1036" s="11"/>
      <c r="AQ1036" s="56"/>
      <c r="AR1036" s="56"/>
      <c r="AS1036" s="57"/>
      <c r="AT1036" s="56"/>
      <c r="AU1036" s="57"/>
      <c r="AV1036" s="11"/>
      <c r="AW1036" s="11"/>
      <c r="AX1036" s="11"/>
      <c r="AY1036" s="11"/>
      <c r="AZ1036" s="11"/>
      <c r="BA1036" s="11"/>
      <c r="BB1036" s="56"/>
      <c r="BC1036" s="56"/>
      <c r="BD1036" s="57"/>
      <c r="BE1036" s="56"/>
      <c r="BF1036" s="57"/>
      <c r="BG1036" s="57"/>
      <c r="BH1036" s="57"/>
      <c r="BI1036" s="46"/>
      <c r="BJ1036" s="15"/>
      <c r="BM1036" s="56"/>
      <c r="BN1036" s="56"/>
      <c r="BO1036" s="56"/>
      <c r="BP1036" s="56"/>
      <c r="BQ1036" s="56"/>
      <c r="BR1036" s="56"/>
      <c r="BS1036" s="56"/>
      <c r="BT1036" s="56"/>
      <c r="BU1036" s="56"/>
      <c r="BV1036" s="56"/>
      <c r="BW1036" s="56"/>
      <c r="BX1036" s="56"/>
      <c r="BY1036" s="57"/>
      <c r="BZ1036" s="57"/>
    </row>
    <row r="1037" spans="1:78" ht="15.75" x14ac:dyDescent="0.25">
      <c r="A1037" s="14"/>
      <c r="B1037" s="75"/>
      <c r="C1037" s="56"/>
      <c r="D1037" s="56"/>
      <c r="E1037" s="56"/>
      <c r="F1037" s="56"/>
      <c r="G1037" s="56"/>
      <c r="H1037" s="45"/>
      <c r="I1037" s="56"/>
      <c r="J1037" s="56"/>
      <c r="K1037" s="56"/>
      <c r="L1037" s="56"/>
      <c r="M1037" s="56"/>
      <c r="N1037" s="56"/>
      <c r="O1037" s="56"/>
      <c r="P1037" s="56"/>
      <c r="Q1037" s="56"/>
      <c r="R1037" s="56"/>
      <c r="S1037" s="56"/>
      <c r="T1037" s="56"/>
      <c r="U1037" s="56"/>
      <c r="V1037" s="56"/>
      <c r="W1037" s="56"/>
      <c r="X1037" s="56"/>
      <c r="Y1037" s="56"/>
      <c r="Z1037" s="10"/>
      <c r="AA1037" s="10"/>
      <c r="AB1037" s="10"/>
      <c r="AC1037" s="10"/>
      <c r="AD1037" s="10"/>
      <c r="AE1037" s="10"/>
      <c r="AF1037" s="56"/>
      <c r="AG1037" s="56"/>
      <c r="AH1037" s="57"/>
      <c r="AI1037" s="56"/>
      <c r="AJ1037" s="57"/>
      <c r="AK1037" s="11"/>
      <c r="AL1037" s="11"/>
      <c r="AM1037" s="11"/>
      <c r="AN1037" s="11"/>
      <c r="AO1037" s="11"/>
      <c r="AP1037" s="11"/>
      <c r="AQ1037" s="56"/>
      <c r="AR1037" s="56"/>
      <c r="AS1037" s="57"/>
      <c r="AT1037" s="56"/>
      <c r="AU1037" s="57"/>
      <c r="AV1037" s="11"/>
      <c r="AW1037" s="11"/>
      <c r="AX1037" s="11"/>
      <c r="AY1037" s="11"/>
      <c r="AZ1037" s="11"/>
      <c r="BA1037" s="11"/>
      <c r="BB1037" s="56"/>
      <c r="BC1037" s="56"/>
      <c r="BD1037" s="57"/>
      <c r="BE1037" s="56"/>
      <c r="BF1037" s="57"/>
      <c r="BG1037" s="57"/>
      <c r="BH1037" s="57"/>
      <c r="BI1037" s="46"/>
      <c r="BJ1037" s="15"/>
      <c r="BM1037" s="56"/>
      <c r="BN1037" s="56"/>
      <c r="BO1037" s="56"/>
      <c r="BP1037" s="56"/>
      <c r="BQ1037" s="56"/>
      <c r="BR1037" s="56"/>
      <c r="BS1037" s="56"/>
      <c r="BT1037" s="56"/>
      <c r="BU1037" s="56"/>
      <c r="BV1037" s="56"/>
      <c r="BW1037" s="56"/>
      <c r="BX1037" s="56"/>
      <c r="BY1037" s="57"/>
      <c r="BZ1037" s="57"/>
    </row>
    <row r="1038" spans="1:78" ht="15.75" x14ac:dyDescent="0.25">
      <c r="A1038" s="14"/>
      <c r="B1038" s="75"/>
      <c r="C1038" s="56"/>
      <c r="D1038" s="56"/>
      <c r="E1038" s="56"/>
      <c r="F1038" s="56"/>
      <c r="G1038" s="56"/>
      <c r="H1038" s="45"/>
      <c r="I1038" s="56"/>
      <c r="J1038" s="56"/>
      <c r="K1038" s="56"/>
      <c r="L1038" s="56"/>
      <c r="M1038" s="56"/>
      <c r="N1038" s="56"/>
      <c r="O1038" s="56"/>
      <c r="P1038" s="56"/>
      <c r="Q1038" s="56"/>
      <c r="R1038" s="56"/>
      <c r="S1038" s="56"/>
      <c r="T1038" s="56"/>
      <c r="U1038" s="56"/>
      <c r="V1038" s="56"/>
      <c r="W1038" s="56"/>
      <c r="X1038" s="56"/>
      <c r="Y1038" s="56"/>
      <c r="Z1038" s="10"/>
      <c r="AA1038" s="10"/>
      <c r="AB1038" s="10"/>
      <c r="AC1038" s="10"/>
      <c r="AD1038" s="10"/>
      <c r="AE1038" s="10"/>
      <c r="AF1038" s="56"/>
      <c r="AG1038" s="56"/>
      <c r="AH1038" s="57"/>
      <c r="AI1038" s="56"/>
      <c r="AJ1038" s="57"/>
      <c r="AK1038" s="11"/>
      <c r="AL1038" s="11"/>
      <c r="AM1038" s="11"/>
      <c r="AN1038" s="11"/>
      <c r="AO1038" s="11"/>
      <c r="AP1038" s="11"/>
      <c r="AQ1038" s="56"/>
      <c r="AR1038" s="56"/>
      <c r="AS1038" s="57"/>
      <c r="AT1038" s="56"/>
      <c r="AU1038" s="57"/>
      <c r="AV1038" s="11"/>
      <c r="AW1038" s="11"/>
      <c r="AX1038" s="11"/>
      <c r="AY1038" s="11"/>
      <c r="AZ1038" s="11"/>
      <c r="BA1038" s="11"/>
      <c r="BB1038" s="56"/>
      <c r="BC1038" s="56"/>
      <c r="BD1038" s="57"/>
      <c r="BE1038" s="56"/>
      <c r="BF1038" s="57"/>
      <c r="BG1038" s="57"/>
      <c r="BH1038" s="57"/>
      <c r="BI1038" s="46"/>
      <c r="BJ1038" s="15"/>
      <c r="BM1038" s="56"/>
      <c r="BN1038" s="56"/>
      <c r="BO1038" s="56"/>
      <c r="BP1038" s="56"/>
      <c r="BQ1038" s="56"/>
      <c r="BR1038" s="56"/>
      <c r="BS1038" s="56"/>
      <c r="BT1038" s="56"/>
      <c r="BU1038" s="56"/>
      <c r="BV1038" s="56"/>
      <c r="BW1038" s="56"/>
      <c r="BX1038" s="56"/>
      <c r="BY1038" s="57"/>
      <c r="BZ1038" s="57"/>
    </row>
    <row r="1039" spans="1:78" ht="15.75" x14ac:dyDescent="0.25">
      <c r="A1039" s="14"/>
      <c r="B1039" s="75"/>
      <c r="C1039" s="56"/>
      <c r="D1039" s="56"/>
      <c r="E1039" s="56"/>
      <c r="F1039" s="56"/>
      <c r="G1039" s="56"/>
      <c r="H1039" s="45"/>
      <c r="I1039" s="56"/>
      <c r="J1039" s="56"/>
      <c r="K1039" s="56"/>
      <c r="L1039" s="56"/>
      <c r="M1039" s="56"/>
      <c r="N1039" s="56"/>
      <c r="O1039" s="56"/>
      <c r="P1039" s="56"/>
      <c r="Q1039" s="56"/>
      <c r="R1039" s="56"/>
      <c r="S1039" s="56"/>
      <c r="T1039" s="56"/>
      <c r="U1039" s="56"/>
      <c r="V1039" s="56"/>
      <c r="W1039" s="56"/>
      <c r="X1039" s="56"/>
      <c r="Y1039" s="56"/>
      <c r="Z1039" s="10"/>
      <c r="AA1039" s="10"/>
      <c r="AB1039" s="10"/>
      <c r="AC1039" s="10"/>
      <c r="AD1039" s="10"/>
      <c r="AE1039" s="10"/>
      <c r="AF1039" s="56"/>
      <c r="AG1039" s="56"/>
      <c r="AH1039" s="57"/>
      <c r="AI1039" s="56"/>
      <c r="AJ1039" s="57"/>
      <c r="AK1039" s="11"/>
      <c r="AL1039" s="11"/>
      <c r="AM1039" s="11"/>
      <c r="AN1039" s="11"/>
      <c r="AO1039" s="11"/>
      <c r="AP1039" s="11"/>
      <c r="AQ1039" s="56"/>
      <c r="AR1039" s="56"/>
      <c r="AS1039" s="57"/>
      <c r="AT1039" s="56"/>
      <c r="AU1039" s="57"/>
      <c r="AV1039" s="11"/>
      <c r="AW1039" s="11"/>
      <c r="AX1039" s="11"/>
      <c r="AY1039" s="11"/>
      <c r="AZ1039" s="11"/>
      <c r="BA1039" s="11"/>
      <c r="BB1039" s="56"/>
      <c r="BC1039" s="56"/>
      <c r="BD1039" s="57"/>
      <c r="BE1039" s="56"/>
      <c r="BF1039" s="57"/>
      <c r="BG1039" s="57"/>
      <c r="BH1039" s="57"/>
      <c r="BI1039" s="46"/>
      <c r="BJ1039" s="15"/>
      <c r="BM1039" s="56"/>
      <c r="BN1039" s="56"/>
      <c r="BO1039" s="56"/>
      <c r="BP1039" s="56"/>
      <c r="BQ1039" s="56"/>
      <c r="BR1039" s="56"/>
      <c r="BS1039" s="56"/>
      <c r="BT1039" s="56"/>
      <c r="BU1039" s="56"/>
      <c r="BV1039" s="56"/>
      <c r="BW1039" s="56"/>
      <c r="BX1039" s="56"/>
      <c r="BY1039" s="57"/>
      <c r="BZ1039" s="57"/>
    </row>
    <row r="1040" spans="1:78" ht="15.75" x14ac:dyDescent="0.25">
      <c r="A1040" s="14"/>
      <c r="B1040" s="75"/>
      <c r="C1040" s="56"/>
      <c r="D1040" s="56"/>
      <c r="E1040" s="56"/>
      <c r="F1040" s="56"/>
      <c r="G1040" s="56"/>
      <c r="H1040" s="45"/>
      <c r="I1040" s="56"/>
      <c r="J1040" s="56"/>
      <c r="K1040" s="56"/>
      <c r="L1040" s="56"/>
      <c r="M1040" s="56"/>
      <c r="N1040" s="56"/>
      <c r="O1040" s="56"/>
      <c r="P1040" s="56"/>
      <c r="Q1040" s="56"/>
      <c r="R1040" s="56"/>
      <c r="S1040" s="56"/>
      <c r="T1040" s="56"/>
      <c r="U1040" s="56"/>
      <c r="V1040" s="56"/>
      <c r="W1040" s="56"/>
      <c r="X1040" s="56"/>
      <c r="Y1040" s="56"/>
      <c r="Z1040" s="10"/>
      <c r="AA1040" s="10"/>
      <c r="AB1040" s="10"/>
      <c r="AC1040" s="10"/>
      <c r="AD1040" s="10"/>
      <c r="AE1040" s="10"/>
      <c r="AF1040" s="56"/>
      <c r="AG1040" s="56"/>
      <c r="AH1040" s="57"/>
      <c r="AI1040" s="56"/>
      <c r="AJ1040" s="57"/>
      <c r="AK1040" s="11"/>
      <c r="AL1040" s="11"/>
      <c r="AM1040" s="11"/>
      <c r="AN1040" s="11"/>
      <c r="AO1040" s="11"/>
      <c r="AP1040" s="11"/>
      <c r="AQ1040" s="56"/>
      <c r="AR1040" s="56"/>
      <c r="AS1040" s="57"/>
      <c r="AT1040" s="56"/>
      <c r="AU1040" s="57"/>
      <c r="AV1040" s="11"/>
      <c r="AW1040" s="11"/>
      <c r="AX1040" s="11"/>
      <c r="AY1040" s="11"/>
      <c r="AZ1040" s="11"/>
      <c r="BA1040" s="11"/>
      <c r="BB1040" s="56"/>
      <c r="BC1040" s="56"/>
      <c r="BD1040" s="57"/>
      <c r="BE1040" s="56"/>
      <c r="BF1040" s="57"/>
      <c r="BG1040" s="57"/>
      <c r="BH1040" s="57"/>
      <c r="BI1040" s="46"/>
      <c r="BJ1040" s="15"/>
      <c r="BM1040" s="56"/>
      <c r="BN1040" s="56"/>
      <c r="BO1040" s="56"/>
      <c r="BP1040" s="56"/>
      <c r="BQ1040" s="56"/>
      <c r="BR1040" s="56"/>
      <c r="BS1040" s="56"/>
      <c r="BT1040" s="56"/>
      <c r="BU1040" s="56"/>
      <c r="BV1040" s="56"/>
      <c r="BW1040" s="56"/>
      <c r="BX1040" s="56"/>
      <c r="BY1040" s="57"/>
      <c r="BZ1040" s="57"/>
    </row>
    <row r="1041" spans="1:78" ht="15.75" x14ac:dyDescent="0.25">
      <c r="A1041" s="14"/>
      <c r="B1041" s="75"/>
      <c r="C1041" s="56"/>
      <c r="D1041" s="56"/>
      <c r="E1041" s="56"/>
      <c r="F1041" s="56"/>
      <c r="G1041" s="56"/>
      <c r="H1041" s="45"/>
      <c r="I1041" s="56"/>
      <c r="J1041" s="56"/>
      <c r="K1041" s="56"/>
      <c r="L1041" s="56"/>
      <c r="M1041" s="56"/>
      <c r="N1041" s="56"/>
      <c r="O1041" s="56"/>
      <c r="P1041" s="56"/>
      <c r="Q1041" s="56"/>
      <c r="R1041" s="56"/>
      <c r="S1041" s="56"/>
      <c r="T1041" s="56"/>
      <c r="U1041" s="56"/>
      <c r="V1041" s="56"/>
      <c r="W1041" s="56"/>
      <c r="X1041" s="56"/>
      <c r="Y1041" s="56"/>
      <c r="Z1041" s="10"/>
      <c r="AA1041" s="10"/>
      <c r="AB1041" s="10"/>
      <c r="AC1041" s="10"/>
      <c r="AD1041" s="10"/>
      <c r="AE1041" s="10"/>
      <c r="AF1041" s="56"/>
      <c r="AG1041" s="56"/>
      <c r="AH1041" s="57"/>
      <c r="AI1041" s="56"/>
      <c r="AJ1041" s="57"/>
      <c r="AK1041" s="11"/>
      <c r="AL1041" s="11"/>
      <c r="AM1041" s="11"/>
      <c r="AN1041" s="11"/>
      <c r="AO1041" s="11"/>
      <c r="AP1041" s="11"/>
      <c r="AQ1041" s="56"/>
      <c r="AR1041" s="56"/>
      <c r="AS1041" s="57"/>
      <c r="AT1041" s="56"/>
      <c r="AU1041" s="57"/>
      <c r="AV1041" s="11"/>
      <c r="AW1041" s="11"/>
      <c r="AX1041" s="11"/>
      <c r="AY1041" s="11"/>
      <c r="AZ1041" s="11"/>
      <c r="BA1041" s="11"/>
      <c r="BB1041" s="56"/>
      <c r="BC1041" s="56"/>
      <c r="BD1041" s="57"/>
      <c r="BE1041" s="56"/>
      <c r="BF1041" s="57"/>
      <c r="BG1041" s="57"/>
      <c r="BH1041" s="57"/>
      <c r="BI1041" s="46"/>
      <c r="BJ1041" s="15"/>
      <c r="BM1041" s="56"/>
      <c r="BN1041" s="56"/>
      <c r="BO1041" s="56"/>
      <c r="BP1041" s="56"/>
      <c r="BQ1041" s="56"/>
      <c r="BR1041" s="56"/>
      <c r="BS1041" s="56"/>
      <c r="BT1041" s="56"/>
      <c r="BU1041" s="56"/>
      <c r="BV1041" s="56"/>
      <c r="BW1041" s="56"/>
      <c r="BX1041" s="56"/>
      <c r="BY1041" s="57"/>
      <c r="BZ1041" s="57"/>
    </row>
    <row r="1042" spans="1:78" ht="15.75" x14ac:dyDescent="0.25">
      <c r="A1042" s="14"/>
      <c r="B1042" s="75"/>
      <c r="C1042" s="56"/>
      <c r="D1042" s="56"/>
      <c r="E1042" s="56"/>
      <c r="F1042" s="56"/>
      <c r="G1042" s="56"/>
      <c r="H1042" s="45"/>
      <c r="I1042" s="56"/>
      <c r="J1042" s="56"/>
      <c r="K1042" s="56"/>
      <c r="L1042" s="56"/>
      <c r="M1042" s="56"/>
      <c r="N1042" s="56"/>
      <c r="O1042" s="56"/>
      <c r="P1042" s="56"/>
      <c r="Q1042" s="56"/>
      <c r="R1042" s="56"/>
      <c r="S1042" s="56"/>
      <c r="T1042" s="56"/>
      <c r="U1042" s="56"/>
      <c r="V1042" s="56"/>
      <c r="W1042" s="56"/>
      <c r="X1042" s="56"/>
      <c r="Y1042" s="56"/>
      <c r="Z1042" s="10"/>
      <c r="AA1042" s="10"/>
      <c r="AB1042" s="10"/>
      <c r="AC1042" s="10"/>
      <c r="AD1042" s="10"/>
      <c r="AE1042" s="10"/>
      <c r="AF1042" s="56"/>
      <c r="AG1042" s="56"/>
      <c r="AH1042" s="57"/>
      <c r="AI1042" s="56"/>
      <c r="AJ1042" s="57"/>
      <c r="AK1042" s="11"/>
      <c r="AL1042" s="11"/>
      <c r="AM1042" s="11"/>
      <c r="AN1042" s="11"/>
      <c r="AO1042" s="11"/>
      <c r="AP1042" s="11"/>
      <c r="AQ1042" s="56"/>
      <c r="AR1042" s="56"/>
      <c r="AS1042" s="57"/>
      <c r="AT1042" s="56"/>
      <c r="AU1042" s="57"/>
      <c r="AV1042" s="11"/>
      <c r="AW1042" s="11"/>
      <c r="AX1042" s="11"/>
      <c r="AY1042" s="11"/>
      <c r="AZ1042" s="11"/>
      <c r="BA1042" s="11"/>
      <c r="BB1042" s="56"/>
      <c r="BC1042" s="56"/>
      <c r="BD1042" s="57"/>
      <c r="BE1042" s="56"/>
      <c r="BF1042" s="57"/>
      <c r="BG1042" s="57"/>
      <c r="BH1042" s="57"/>
      <c r="BI1042" s="46"/>
      <c r="BJ1042" s="15"/>
      <c r="BM1042" s="56"/>
      <c r="BN1042" s="56"/>
      <c r="BO1042" s="56"/>
      <c r="BP1042" s="56"/>
      <c r="BQ1042" s="56"/>
      <c r="BR1042" s="56"/>
      <c r="BS1042" s="56"/>
      <c r="BT1042" s="56"/>
      <c r="BU1042" s="56"/>
      <c r="BV1042" s="56"/>
      <c r="BW1042" s="56"/>
      <c r="BX1042" s="56"/>
      <c r="BY1042" s="57"/>
      <c r="BZ1042" s="57"/>
    </row>
    <row r="1043" spans="1:78" ht="15.75" x14ac:dyDescent="0.25">
      <c r="A1043" s="14"/>
      <c r="B1043" s="75"/>
      <c r="C1043" s="56"/>
      <c r="D1043" s="56"/>
      <c r="E1043" s="56"/>
      <c r="F1043" s="56"/>
      <c r="G1043" s="56"/>
      <c r="H1043" s="45"/>
      <c r="I1043" s="56"/>
      <c r="J1043" s="56"/>
      <c r="K1043" s="56"/>
      <c r="L1043" s="56"/>
      <c r="M1043" s="56"/>
      <c r="N1043" s="56"/>
      <c r="O1043" s="56"/>
      <c r="P1043" s="56"/>
      <c r="Q1043" s="56"/>
      <c r="R1043" s="56"/>
      <c r="S1043" s="56"/>
      <c r="T1043" s="56"/>
      <c r="U1043" s="56"/>
      <c r="V1043" s="56"/>
      <c r="W1043" s="56"/>
      <c r="X1043" s="56"/>
      <c r="Y1043" s="56"/>
      <c r="Z1043" s="10"/>
      <c r="AA1043" s="10"/>
      <c r="AB1043" s="10"/>
      <c r="AC1043" s="10"/>
      <c r="AD1043" s="10"/>
      <c r="AE1043" s="10"/>
      <c r="AF1043" s="56"/>
      <c r="AG1043" s="56"/>
      <c r="AH1043" s="57"/>
      <c r="AI1043" s="56"/>
      <c r="AJ1043" s="57"/>
      <c r="AK1043" s="11"/>
      <c r="AL1043" s="11"/>
      <c r="AM1043" s="11"/>
      <c r="AN1043" s="11"/>
      <c r="AO1043" s="11"/>
      <c r="AP1043" s="11"/>
      <c r="AQ1043" s="56"/>
      <c r="AR1043" s="56"/>
      <c r="AS1043" s="57"/>
      <c r="AT1043" s="56"/>
      <c r="AU1043" s="57"/>
      <c r="AV1043" s="11"/>
      <c r="AW1043" s="11"/>
      <c r="AX1043" s="11"/>
      <c r="AY1043" s="11"/>
      <c r="AZ1043" s="11"/>
      <c r="BA1043" s="11"/>
      <c r="BB1043" s="56"/>
      <c r="BC1043" s="56"/>
      <c r="BD1043" s="57"/>
      <c r="BE1043" s="56"/>
      <c r="BF1043" s="57"/>
      <c r="BG1043" s="57"/>
      <c r="BH1043" s="57"/>
      <c r="BI1043" s="46"/>
      <c r="BJ1043" s="15"/>
      <c r="BM1043" s="56"/>
      <c r="BN1043" s="56"/>
      <c r="BO1043" s="56"/>
      <c r="BP1043" s="56"/>
      <c r="BQ1043" s="56"/>
      <c r="BR1043" s="56"/>
      <c r="BS1043" s="56"/>
      <c r="BT1043" s="56"/>
      <c r="BU1043" s="56"/>
      <c r="BV1043" s="56"/>
      <c r="BW1043" s="56"/>
      <c r="BX1043" s="56"/>
      <c r="BY1043" s="57"/>
      <c r="BZ1043" s="57"/>
    </row>
    <row r="1044" spans="1:78" ht="15.75" x14ac:dyDescent="0.25">
      <c r="A1044" s="14"/>
      <c r="B1044" s="75"/>
      <c r="C1044" s="56"/>
      <c r="D1044" s="56"/>
      <c r="E1044" s="56"/>
      <c r="F1044" s="56"/>
      <c r="G1044" s="56"/>
      <c r="H1044" s="45"/>
      <c r="I1044" s="56"/>
      <c r="J1044" s="56"/>
      <c r="K1044" s="56"/>
      <c r="L1044" s="56"/>
      <c r="M1044" s="56"/>
      <c r="N1044" s="56"/>
      <c r="O1044" s="56"/>
      <c r="P1044" s="56"/>
      <c r="Q1044" s="56"/>
      <c r="R1044" s="56"/>
      <c r="S1044" s="56"/>
      <c r="T1044" s="56"/>
      <c r="U1044" s="56"/>
      <c r="V1044" s="56"/>
      <c r="W1044" s="56"/>
      <c r="X1044" s="56"/>
      <c r="Y1044" s="56"/>
      <c r="Z1044" s="10"/>
      <c r="AA1044" s="10"/>
      <c r="AB1044" s="10"/>
      <c r="AC1044" s="10"/>
      <c r="AD1044" s="10"/>
      <c r="AE1044" s="10"/>
      <c r="AF1044" s="56"/>
      <c r="AG1044" s="56"/>
      <c r="AH1044" s="57"/>
      <c r="AI1044" s="56"/>
      <c r="AJ1044" s="57"/>
      <c r="AK1044" s="11"/>
      <c r="AL1044" s="11"/>
      <c r="AM1044" s="11"/>
      <c r="AN1044" s="11"/>
      <c r="AO1044" s="11"/>
      <c r="AP1044" s="11"/>
      <c r="AQ1044" s="56"/>
      <c r="AR1044" s="56"/>
      <c r="AS1044" s="57"/>
      <c r="AT1044" s="56"/>
      <c r="AU1044" s="57"/>
      <c r="AV1044" s="11"/>
      <c r="AW1044" s="11"/>
      <c r="AX1044" s="11"/>
      <c r="AY1044" s="11"/>
      <c r="AZ1044" s="11"/>
      <c r="BA1044" s="11"/>
      <c r="BB1044" s="56"/>
      <c r="BC1044" s="56"/>
      <c r="BD1044" s="57"/>
      <c r="BE1044" s="56"/>
      <c r="BF1044" s="57"/>
      <c r="BG1044" s="57"/>
      <c r="BH1044" s="57"/>
      <c r="BI1044" s="46"/>
      <c r="BJ1044" s="15"/>
      <c r="BM1044" s="56"/>
      <c r="BN1044" s="56"/>
      <c r="BO1044" s="56"/>
      <c r="BP1044" s="56"/>
      <c r="BQ1044" s="56"/>
      <c r="BR1044" s="56"/>
      <c r="BS1044" s="56"/>
      <c r="BT1044" s="56"/>
      <c r="BU1044" s="56"/>
      <c r="BV1044" s="56"/>
      <c r="BW1044" s="56"/>
      <c r="BX1044" s="56"/>
      <c r="BY1044" s="57"/>
      <c r="BZ1044" s="57"/>
    </row>
    <row r="1045" spans="1:78" ht="15.75" x14ac:dyDescent="0.25">
      <c r="A1045" s="14"/>
      <c r="B1045" s="75"/>
      <c r="C1045" s="56"/>
      <c r="D1045" s="56"/>
      <c r="E1045" s="56"/>
      <c r="F1045" s="56"/>
      <c r="G1045" s="56"/>
      <c r="H1045" s="45"/>
      <c r="I1045" s="56"/>
      <c r="J1045" s="56"/>
      <c r="K1045" s="56"/>
      <c r="L1045" s="56"/>
      <c r="M1045" s="56"/>
      <c r="N1045" s="56"/>
      <c r="O1045" s="56"/>
      <c r="P1045" s="56"/>
      <c r="Q1045" s="56"/>
      <c r="R1045" s="56"/>
      <c r="S1045" s="56"/>
      <c r="T1045" s="56"/>
      <c r="U1045" s="56"/>
      <c r="V1045" s="56"/>
      <c r="W1045" s="56"/>
      <c r="X1045" s="56"/>
      <c r="Y1045" s="56"/>
      <c r="Z1045" s="10"/>
      <c r="AA1045" s="10"/>
      <c r="AB1045" s="10"/>
      <c r="AC1045" s="10"/>
      <c r="AD1045" s="10"/>
      <c r="AE1045" s="10"/>
      <c r="AF1045" s="56"/>
      <c r="AG1045" s="56"/>
      <c r="AH1045" s="57"/>
      <c r="AI1045" s="56"/>
      <c r="AJ1045" s="57"/>
      <c r="AK1045" s="11"/>
      <c r="AL1045" s="11"/>
      <c r="AM1045" s="11"/>
      <c r="AN1045" s="11"/>
      <c r="AO1045" s="11"/>
      <c r="AP1045" s="11"/>
      <c r="AQ1045" s="56"/>
      <c r="AR1045" s="56"/>
      <c r="AS1045" s="57"/>
      <c r="AT1045" s="56"/>
      <c r="AU1045" s="57"/>
      <c r="AV1045" s="11"/>
      <c r="AW1045" s="11"/>
      <c r="AX1045" s="11"/>
      <c r="AY1045" s="11"/>
      <c r="AZ1045" s="11"/>
      <c r="BA1045" s="11"/>
      <c r="BB1045" s="56"/>
      <c r="BC1045" s="56"/>
      <c r="BD1045" s="57"/>
      <c r="BE1045" s="56"/>
      <c r="BF1045" s="57"/>
      <c r="BG1045" s="57"/>
      <c r="BH1045" s="57"/>
      <c r="BI1045" s="46"/>
      <c r="BJ1045" s="15"/>
      <c r="BM1045" s="56"/>
      <c r="BN1045" s="56"/>
      <c r="BO1045" s="56"/>
      <c r="BP1045" s="56"/>
      <c r="BQ1045" s="56"/>
      <c r="BR1045" s="56"/>
      <c r="BS1045" s="56"/>
      <c r="BT1045" s="56"/>
      <c r="BU1045" s="56"/>
      <c r="BV1045" s="56"/>
      <c r="BW1045" s="56"/>
      <c r="BX1045" s="56"/>
      <c r="BY1045" s="57"/>
      <c r="BZ1045" s="57"/>
    </row>
    <row r="1046" spans="1:78" ht="15.75" x14ac:dyDescent="0.25">
      <c r="A1046" s="14"/>
      <c r="B1046" s="75"/>
      <c r="C1046" s="56"/>
      <c r="D1046" s="56"/>
      <c r="E1046" s="56"/>
      <c r="F1046" s="56"/>
      <c r="G1046" s="56"/>
      <c r="H1046" s="45"/>
      <c r="I1046" s="56"/>
      <c r="J1046" s="56"/>
      <c r="K1046" s="56"/>
      <c r="L1046" s="56"/>
      <c r="M1046" s="56"/>
      <c r="N1046" s="56"/>
      <c r="O1046" s="56"/>
      <c r="P1046" s="56"/>
      <c r="Q1046" s="56"/>
      <c r="R1046" s="56"/>
      <c r="S1046" s="56"/>
      <c r="T1046" s="56"/>
      <c r="U1046" s="56"/>
      <c r="V1046" s="56"/>
      <c r="W1046" s="56"/>
      <c r="X1046" s="56"/>
      <c r="Y1046" s="56"/>
      <c r="Z1046" s="10"/>
      <c r="AA1046" s="10"/>
      <c r="AB1046" s="10"/>
      <c r="AC1046" s="10"/>
      <c r="AD1046" s="10"/>
      <c r="AE1046" s="10"/>
      <c r="AF1046" s="56"/>
      <c r="AG1046" s="56"/>
      <c r="AH1046" s="57"/>
      <c r="AI1046" s="56"/>
      <c r="AJ1046" s="57"/>
      <c r="AK1046" s="11"/>
      <c r="AL1046" s="11"/>
      <c r="AM1046" s="11"/>
      <c r="AN1046" s="11"/>
      <c r="AO1046" s="11"/>
      <c r="AP1046" s="11"/>
      <c r="AQ1046" s="56"/>
      <c r="AR1046" s="56"/>
      <c r="AS1046" s="57"/>
      <c r="AT1046" s="56"/>
      <c r="AU1046" s="57"/>
      <c r="AV1046" s="11"/>
      <c r="AW1046" s="11"/>
      <c r="AX1046" s="11"/>
      <c r="AY1046" s="11"/>
      <c r="AZ1046" s="11"/>
      <c r="BA1046" s="11"/>
      <c r="BB1046" s="56"/>
      <c r="BC1046" s="56"/>
      <c r="BD1046" s="57"/>
      <c r="BE1046" s="56"/>
      <c r="BF1046" s="57"/>
      <c r="BG1046" s="57"/>
      <c r="BH1046" s="57"/>
      <c r="BI1046" s="46"/>
      <c r="BJ1046" s="15"/>
      <c r="BM1046" s="56"/>
      <c r="BN1046" s="56"/>
      <c r="BO1046" s="56"/>
      <c r="BP1046" s="56"/>
      <c r="BQ1046" s="56"/>
      <c r="BR1046" s="56"/>
      <c r="BS1046" s="56"/>
      <c r="BT1046" s="56"/>
      <c r="BU1046" s="56"/>
      <c r="BV1046" s="56"/>
      <c r="BW1046" s="56"/>
      <c r="BX1046" s="56"/>
      <c r="BY1046" s="57"/>
      <c r="BZ1046" s="57"/>
    </row>
    <row r="1047" spans="1:78" ht="15.75" x14ac:dyDescent="0.25">
      <c r="A1047" s="14"/>
      <c r="B1047" s="75"/>
      <c r="C1047" s="56"/>
      <c r="D1047" s="56"/>
      <c r="E1047" s="56"/>
      <c r="F1047" s="56"/>
      <c r="G1047" s="56"/>
      <c r="H1047" s="45"/>
      <c r="I1047" s="56"/>
      <c r="J1047" s="56"/>
      <c r="K1047" s="56"/>
      <c r="L1047" s="56"/>
      <c r="M1047" s="56"/>
      <c r="N1047" s="56"/>
      <c r="O1047" s="56"/>
      <c r="P1047" s="56"/>
      <c r="Q1047" s="56"/>
      <c r="R1047" s="56"/>
      <c r="S1047" s="56"/>
      <c r="T1047" s="56"/>
      <c r="U1047" s="56"/>
      <c r="V1047" s="56"/>
      <c r="W1047" s="56"/>
      <c r="X1047" s="56"/>
      <c r="Y1047" s="56"/>
      <c r="Z1047" s="10"/>
      <c r="AA1047" s="10"/>
      <c r="AB1047" s="10"/>
      <c r="AC1047" s="10"/>
      <c r="AD1047" s="10"/>
      <c r="AE1047" s="10"/>
      <c r="AF1047" s="56"/>
      <c r="AG1047" s="56"/>
      <c r="AH1047" s="57"/>
      <c r="AI1047" s="56"/>
      <c r="AJ1047" s="57"/>
      <c r="AK1047" s="11"/>
      <c r="AL1047" s="11"/>
      <c r="AM1047" s="11"/>
      <c r="AN1047" s="11"/>
      <c r="AO1047" s="11"/>
      <c r="AP1047" s="11"/>
      <c r="AQ1047" s="56"/>
      <c r="AR1047" s="56"/>
      <c r="AS1047" s="57"/>
      <c r="AT1047" s="56"/>
      <c r="AU1047" s="57"/>
      <c r="AV1047" s="11"/>
      <c r="AW1047" s="11"/>
      <c r="AX1047" s="11"/>
      <c r="AY1047" s="11"/>
      <c r="AZ1047" s="11"/>
      <c r="BA1047" s="11"/>
      <c r="BB1047" s="56"/>
      <c r="BC1047" s="56"/>
      <c r="BD1047" s="57"/>
      <c r="BE1047" s="56"/>
      <c r="BF1047" s="57"/>
      <c r="BG1047" s="57"/>
      <c r="BH1047" s="57"/>
      <c r="BI1047" s="46"/>
      <c r="BJ1047" s="15"/>
      <c r="BM1047" s="56"/>
      <c r="BN1047" s="56"/>
      <c r="BO1047" s="56"/>
      <c r="BP1047" s="56"/>
      <c r="BQ1047" s="56"/>
      <c r="BR1047" s="56"/>
      <c r="BS1047" s="56"/>
      <c r="BT1047" s="56"/>
      <c r="BU1047" s="56"/>
      <c r="BV1047" s="56"/>
      <c r="BW1047" s="56"/>
      <c r="BX1047" s="56"/>
      <c r="BY1047" s="57"/>
      <c r="BZ1047" s="57"/>
    </row>
    <row r="1048" spans="1:78" ht="15.75" x14ac:dyDescent="0.25">
      <c r="A1048" s="14"/>
      <c r="B1048" s="75"/>
      <c r="C1048" s="56"/>
      <c r="D1048" s="56"/>
      <c r="E1048" s="56"/>
      <c r="F1048" s="56"/>
      <c r="G1048" s="56"/>
      <c r="H1048" s="45"/>
      <c r="I1048" s="56"/>
      <c r="J1048" s="56"/>
      <c r="K1048" s="56"/>
      <c r="L1048" s="56"/>
      <c r="M1048" s="56"/>
      <c r="N1048" s="56"/>
      <c r="O1048" s="56"/>
      <c r="P1048" s="56"/>
      <c r="Q1048" s="56"/>
      <c r="R1048" s="56"/>
      <c r="S1048" s="56"/>
      <c r="T1048" s="56"/>
      <c r="U1048" s="56"/>
      <c r="V1048" s="56"/>
      <c r="W1048" s="56"/>
      <c r="X1048" s="56"/>
      <c r="Y1048" s="56"/>
      <c r="Z1048" s="10"/>
      <c r="AA1048" s="10"/>
      <c r="AB1048" s="10"/>
      <c r="AC1048" s="10"/>
      <c r="AD1048" s="10"/>
      <c r="AE1048" s="10"/>
      <c r="AF1048" s="56"/>
      <c r="AG1048" s="56"/>
      <c r="AH1048" s="57"/>
      <c r="AI1048" s="56"/>
      <c r="AJ1048" s="57"/>
      <c r="AK1048" s="11"/>
      <c r="AL1048" s="11"/>
      <c r="AM1048" s="11"/>
      <c r="AN1048" s="11"/>
      <c r="AO1048" s="11"/>
      <c r="AP1048" s="11"/>
      <c r="AQ1048" s="56"/>
      <c r="AR1048" s="56"/>
      <c r="AS1048" s="57"/>
      <c r="AT1048" s="56"/>
      <c r="AU1048" s="57"/>
      <c r="AV1048" s="11"/>
      <c r="AW1048" s="11"/>
      <c r="AX1048" s="11"/>
      <c r="AY1048" s="11"/>
      <c r="AZ1048" s="11"/>
      <c r="BA1048" s="11"/>
      <c r="BB1048" s="56"/>
      <c r="BC1048" s="56"/>
      <c r="BD1048" s="57"/>
      <c r="BE1048" s="56"/>
      <c r="BF1048" s="57"/>
      <c r="BG1048" s="57"/>
      <c r="BH1048" s="57"/>
      <c r="BI1048" s="46"/>
      <c r="BJ1048" s="15"/>
      <c r="BM1048" s="56"/>
      <c r="BN1048" s="56"/>
      <c r="BO1048" s="56"/>
      <c r="BP1048" s="56"/>
      <c r="BQ1048" s="56"/>
      <c r="BR1048" s="56"/>
      <c r="BS1048" s="56"/>
      <c r="BT1048" s="56"/>
      <c r="BU1048" s="56"/>
      <c r="BV1048" s="56"/>
      <c r="BW1048" s="56"/>
      <c r="BX1048" s="56"/>
      <c r="BY1048" s="57"/>
      <c r="BZ1048" s="57"/>
    </row>
    <row r="1049" spans="1:78" ht="15.75" x14ac:dyDescent="0.25">
      <c r="A1049" s="14"/>
      <c r="B1049" s="75"/>
      <c r="C1049" s="56"/>
      <c r="D1049" s="56"/>
      <c r="E1049" s="56"/>
      <c r="F1049" s="56"/>
      <c r="G1049" s="56"/>
      <c r="H1049" s="45"/>
      <c r="I1049" s="56"/>
      <c r="J1049" s="56"/>
      <c r="K1049" s="56"/>
      <c r="L1049" s="56"/>
      <c r="M1049" s="56"/>
      <c r="N1049" s="56"/>
      <c r="O1049" s="56"/>
      <c r="P1049" s="56"/>
      <c r="Q1049" s="56"/>
      <c r="R1049" s="56"/>
      <c r="S1049" s="56"/>
      <c r="T1049" s="56"/>
      <c r="U1049" s="56"/>
      <c r="V1049" s="56"/>
      <c r="W1049" s="56"/>
      <c r="X1049" s="56"/>
      <c r="Y1049" s="56"/>
      <c r="Z1049" s="10"/>
      <c r="AA1049" s="10"/>
      <c r="AB1049" s="10"/>
      <c r="AC1049" s="10"/>
      <c r="AD1049" s="10"/>
      <c r="AE1049" s="10"/>
      <c r="AF1049" s="56"/>
      <c r="AG1049" s="56"/>
      <c r="AH1049" s="57"/>
      <c r="AI1049" s="56"/>
      <c r="AJ1049" s="57"/>
      <c r="AK1049" s="11"/>
      <c r="AL1049" s="11"/>
      <c r="AM1049" s="11"/>
      <c r="AN1049" s="11"/>
      <c r="AO1049" s="11"/>
      <c r="AP1049" s="11"/>
      <c r="AQ1049" s="56"/>
      <c r="AR1049" s="56"/>
      <c r="AS1049" s="57"/>
      <c r="AT1049" s="56"/>
      <c r="AU1049" s="57"/>
      <c r="AV1049" s="11"/>
      <c r="AW1049" s="11"/>
      <c r="AX1049" s="11"/>
      <c r="AY1049" s="11"/>
      <c r="AZ1049" s="11"/>
      <c r="BA1049" s="11"/>
      <c r="BB1049" s="56"/>
      <c r="BC1049" s="56"/>
      <c r="BD1049" s="57"/>
      <c r="BE1049" s="56"/>
      <c r="BF1049" s="57"/>
      <c r="BG1049" s="57"/>
      <c r="BH1049" s="57"/>
      <c r="BI1049" s="46"/>
      <c r="BJ1049" s="15"/>
      <c r="BM1049" s="56"/>
      <c r="BN1049" s="56"/>
      <c r="BO1049" s="56"/>
      <c r="BP1049" s="56"/>
      <c r="BQ1049" s="56"/>
      <c r="BR1049" s="56"/>
      <c r="BS1049" s="56"/>
      <c r="BT1049" s="56"/>
      <c r="BU1049" s="56"/>
      <c r="BV1049" s="56"/>
      <c r="BW1049" s="56"/>
      <c r="BX1049" s="56"/>
      <c r="BY1049" s="57"/>
      <c r="BZ1049" s="57"/>
    </row>
    <row r="1050" spans="1:78" ht="15.75" x14ac:dyDescent="0.25">
      <c r="A1050" s="14"/>
      <c r="B1050" s="75"/>
      <c r="C1050" s="56"/>
      <c r="D1050" s="56"/>
      <c r="E1050" s="56"/>
      <c r="F1050" s="56"/>
      <c r="G1050" s="56"/>
      <c r="H1050" s="45"/>
      <c r="I1050" s="56"/>
      <c r="J1050" s="56"/>
      <c r="K1050" s="56"/>
      <c r="L1050" s="56"/>
      <c r="M1050" s="56"/>
      <c r="N1050" s="56"/>
      <c r="O1050" s="56"/>
      <c r="P1050" s="56"/>
      <c r="Q1050" s="56"/>
      <c r="R1050" s="56"/>
      <c r="S1050" s="56"/>
      <c r="T1050" s="56"/>
      <c r="U1050" s="56"/>
      <c r="V1050" s="56"/>
      <c r="W1050" s="56"/>
      <c r="X1050" s="56"/>
      <c r="Y1050" s="56"/>
      <c r="Z1050" s="10"/>
      <c r="AA1050" s="10"/>
      <c r="AB1050" s="10"/>
      <c r="AC1050" s="10"/>
      <c r="AD1050" s="10"/>
      <c r="AE1050" s="10"/>
      <c r="AF1050" s="56"/>
      <c r="AG1050" s="56"/>
      <c r="AH1050" s="57"/>
      <c r="AI1050" s="56"/>
      <c r="AJ1050" s="57"/>
      <c r="AK1050" s="11"/>
      <c r="AL1050" s="11"/>
      <c r="AM1050" s="11"/>
      <c r="AN1050" s="11"/>
      <c r="AO1050" s="11"/>
      <c r="AP1050" s="11"/>
      <c r="AQ1050" s="56"/>
      <c r="AR1050" s="56"/>
      <c r="AS1050" s="57"/>
      <c r="AT1050" s="56"/>
      <c r="AU1050" s="57"/>
      <c r="AV1050" s="11"/>
      <c r="AW1050" s="11"/>
      <c r="AX1050" s="11"/>
      <c r="AY1050" s="11"/>
      <c r="AZ1050" s="11"/>
      <c r="BA1050" s="11"/>
      <c r="BB1050" s="56"/>
      <c r="BC1050" s="56"/>
      <c r="BD1050" s="57"/>
      <c r="BE1050" s="56"/>
      <c r="BF1050" s="57"/>
      <c r="BG1050" s="57"/>
      <c r="BH1050" s="57"/>
      <c r="BI1050" s="46"/>
      <c r="BJ1050" s="15"/>
      <c r="BM1050" s="56"/>
      <c r="BN1050" s="56"/>
      <c r="BO1050" s="56"/>
      <c r="BP1050" s="56"/>
      <c r="BQ1050" s="56"/>
      <c r="BR1050" s="56"/>
      <c r="BS1050" s="56"/>
      <c r="BT1050" s="56"/>
      <c r="BU1050" s="56"/>
      <c r="BV1050" s="56"/>
      <c r="BW1050" s="56"/>
      <c r="BX1050" s="56"/>
      <c r="BY1050" s="57"/>
      <c r="BZ1050" s="57"/>
    </row>
  </sheetData>
  <sheetProtection formatColumns="0" formatRows="0" insertRows="0"/>
  <autoFilter ref="A35:BZ35" xr:uid="{77FCF7D0-B9F3-4D73-87A1-41627E15C63E}"/>
  <mergeCells count="275">
    <mergeCell ref="N116:X116"/>
    <mergeCell ref="N117:R117"/>
    <mergeCell ref="S117:V117"/>
    <mergeCell ref="N118:R119"/>
    <mergeCell ref="S118:V119"/>
    <mergeCell ref="W118:W119"/>
    <mergeCell ref="X118:X119"/>
    <mergeCell ref="N76:R77"/>
    <mergeCell ref="S76:V77"/>
    <mergeCell ref="W76:W77"/>
    <mergeCell ref="X76:X77"/>
    <mergeCell ref="N88:X88"/>
    <mergeCell ref="N89:R89"/>
    <mergeCell ref="S89:V89"/>
    <mergeCell ref="N90:R91"/>
    <mergeCell ref="S90:V91"/>
    <mergeCell ref="W90:W91"/>
    <mergeCell ref="X90:X91"/>
    <mergeCell ref="N30:X30"/>
    <mergeCell ref="N31:R31"/>
    <mergeCell ref="S31:V31"/>
    <mergeCell ref="N32:R33"/>
    <mergeCell ref="S32:V33"/>
    <mergeCell ref="W32:W33"/>
    <mergeCell ref="X32:X33"/>
    <mergeCell ref="N74:X74"/>
    <mergeCell ref="N75:R75"/>
    <mergeCell ref="S75:V75"/>
    <mergeCell ref="BY120:BZ120"/>
    <mergeCell ref="AO120:AP120"/>
    <mergeCell ref="AV120:AW120"/>
    <mergeCell ref="AX120:AY120"/>
    <mergeCell ref="AZ120:BA120"/>
    <mergeCell ref="BI120:BI121"/>
    <mergeCell ref="BM120:BO120"/>
    <mergeCell ref="BP120:BR120"/>
    <mergeCell ref="BS120:BU120"/>
    <mergeCell ref="BV120:BX120"/>
    <mergeCell ref="L120:M120"/>
    <mergeCell ref="O120:P120"/>
    <mergeCell ref="Q120:R120"/>
    <mergeCell ref="S120:T120"/>
    <mergeCell ref="Z120:AA120"/>
    <mergeCell ref="AB120:AC120"/>
    <mergeCell ref="AD120:AE120"/>
    <mergeCell ref="AK120:AL120"/>
    <mergeCell ref="AM120:AN120"/>
    <mergeCell ref="C120:C121"/>
    <mergeCell ref="D120:D121"/>
    <mergeCell ref="E120:E121"/>
    <mergeCell ref="F120:F121"/>
    <mergeCell ref="G120:G121"/>
    <mergeCell ref="H120:H121"/>
    <mergeCell ref="I120:I121"/>
    <mergeCell ref="J120:J121"/>
    <mergeCell ref="K120:K121"/>
    <mergeCell ref="BY106:BZ106"/>
    <mergeCell ref="C116:F116"/>
    <mergeCell ref="G116:M116"/>
    <mergeCell ref="C117:F117"/>
    <mergeCell ref="G117:M117"/>
    <mergeCell ref="C118:F118"/>
    <mergeCell ref="G118:M118"/>
    <mergeCell ref="BM118:BZ118"/>
    <mergeCell ref="C119:F119"/>
    <mergeCell ref="G119:M119"/>
    <mergeCell ref="L106:M106"/>
    <mergeCell ref="O106:P106"/>
    <mergeCell ref="Q106:R106"/>
    <mergeCell ref="S106:T106"/>
    <mergeCell ref="Z106:AA106"/>
    <mergeCell ref="AB106:AC106"/>
    <mergeCell ref="AD106:AE106"/>
    <mergeCell ref="AK106:AL106"/>
    <mergeCell ref="AM106:AN106"/>
    <mergeCell ref="AO106:AP106"/>
    <mergeCell ref="AV106:AW106"/>
    <mergeCell ref="AX106:AY106"/>
    <mergeCell ref="AZ106:BA106"/>
    <mergeCell ref="BI106:BI107"/>
    <mergeCell ref="C102:F102"/>
    <mergeCell ref="G102:M102"/>
    <mergeCell ref="C103:F103"/>
    <mergeCell ref="G103:M103"/>
    <mergeCell ref="C104:F104"/>
    <mergeCell ref="G104:M104"/>
    <mergeCell ref="BM104:BZ104"/>
    <mergeCell ref="C105:F105"/>
    <mergeCell ref="G105:M105"/>
    <mergeCell ref="N102:X102"/>
    <mergeCell ref="N103:R103"/>
    <mergeCell ref="S103:V103"/>
    <mergeCell ref="N104:R105"/>
    <mergeCell ref="S104:V105"/>
    <mergeCell ref="W104:W105"/>
    <mergeCell ref="X104:X105"/>
    <mergeCell ref="BM106:BO106"/>
    <mergeCell ref="BP106:BR106"/>
    <mergeCell ref="BS106:BU106"/>
    <mergeCell ref="BV106:BX106"/>
    <mergeCell ref="C106:C107"/>
    <mergeCell ref="D106:D107"/>
    <mergeCell ref="E106:E107"/>
    <mergeCell ref="F106:F107"/>
    <mergeCell ref="G106:G107"/>
    <mergeCell ref="H106:H107"/>
    <mergeCell ref="I106:I107"/>
    <mergeCell ref="J106:J107"/>
    <mergeCell ref="K106:K107"/>
    <mergeCell ref="BY92:BZ92"/>
    <mergeCell ref="AO92:AP92"/>
    <mergeCell ref="AV92:AW92"/>
    <mergeCell ref="AX92:AY92"/>
    <mergeCell ref="AZ92:BA92"/>
    <mergeCell ref="BI92:BI93"/>
    <mergeCell ref="BM92:BO92"/>
    <mergeCell ref="BP92:BR92"/>
    <mergeCell ref="BS92:BU92"/>
    <mergeCell ref="BV92:BX92"/>
    <mergeCell ref="L92:M92"/>
    <mergeCell ref="O92:P92"/>
    <mergeCell ref="Q92:R92"/>
    <mergeCell ref="S92:T92"/>
    <mergeCell ref="Z92:AA92"/>
    <mergeCell ref="AB92:AC92"/>
    <mergeCell ref="AD92:AE92"/>
    <mergeCell ref="AK92:AL92"/>
    <mergeCell ref="AM92:AN92"/>
    <mergeCell ref="C92:C93"/>
    <mergeCell ref="D92:D93"/>
    <mergeCell ref="E92:E93"/>
    <mergeCell ref="F92:F93"/>
    <mergeCell ref="G92:G93"/>
    <mergeCell ref="H92:H93"/>
    <mergeCell ref="I92:I93"/>
    <mergeCell ref="J92:J93"/>
    <mergeCell ref="K92:K93"/>
    <mergeCell ref="E1:BI1"/>
    <mergeCell ref="C88:F88"/>
    <mergeCell ref="G88:M88"/>
    <mergeCell ref="C89:F89"/>
    <mergeCell ref="G89:M89"/>
    <mergeCell ref="C90:F90"/>
    <mergeCell ref="G90:M90"/>
    <mergeCell ref="BM90:BZ90"/>
    <mergeCell ref="C91:F91"/>
    <mergeCell ref="G91:M91"/>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30:F30"/>
    <mergeCell ref="G30:M30"/>
    <mergeCell ref="C31:F31"/>
    <mergeCell ref="G31:M31"/>
    <mergeCell ref="C32:F32"/>
    <mergeCell ref="G32:M32"/>
    <mergeCell ref="E13:E14"/>
    <mergeCell ref="G7:M7"/>
    <mergeCell ref="C6:F6"/>
    <mergeCell ref="C13:C14"/>
    <mergeCell ref="BM32:BZ32"/>
    <mergeCell ref="C33:F33"/>
    <mergeCell ref="G33:M33"/>
    <mergeCell ref="C34:C35"/>
    <mergeCell ref="D34:D35"/>
    <mergeCell ref="E34:E35"/>
    <mergeCell ref="F34:F35"/>
    <mergeCell ref="G34:G35"/>
    <mergeCell ref="H34:H35"/>
    <mergeCell ref="I34:I35"/>
    <mergeCell ref="J34:J35"/>
    <mergeCell ref="K34:K35"/>
    <mergeCell ref="L34:M34"/>
    <mergeCell ref="O34:P34"/>
    <mergeCell ref="Q34:R34"/>
    <mergeCell ref="S34:T34"/>
    <mergeCell ref="BV34:BX34"/>
    <mergeCell ref="BY34:BZ34"/>
    <mergeCell ref="AO34:AP34"/>
    <mergeCell ref="AV34:AW34"/>
    <mergeCell ref="AX34:AY34"/>
    <mergeCell ref="AZ34:BA34"/>
    <mergeCell ref="BI34:BI35"/>
    <mergeCell ref="Z34:AA34"/>
    <mergeCell ref="AB34:AC34"/>
    <mergeCell ref="AD34:AE34"/>
    <mergeCell ref="AK34:AL34"/>
    <mergeCell ref="AM34:AN34"/>
    <mergeCell ref="C74:F74"/>
    <mergeCell ref="G74:M74"/>
    <mergeCell ref="C75:F75"/>
    <mergeCell ref="G75:M75"/>
    <mergeCell ref="C76:F76"/>
    <mergeCell ref="G76:M76"/>
    <mergeCell ref="BM34:BO34"/>
    <mergeCell ref="BP34:BR34"/>
    <mergeCell ref="BS34:BU34"/>
    <mergeCell ref="Z78:AA78"/>
    <mergeCell ref="AB78:AC78"/>
    <mergeCell ref="AD78:AE78"/>
    <mergeCell ref="AK78:AL78"/>
    <mergeCell ref="AM78:AN78"/>
    <mergeCell ref="BM76:BZ76"/>
    <mergeCell ref="C77:F77"/>
    <mergeCell ref="G77:M77"/>
    <mergeCell ref="C78:C79"/>
    <mergeCell ref="D78:D79"/>
    <mergeCell ref="E78:E79"/>
    <mergeCell ref="F78:F79"/>
    <mergeCell ref="G78:G79"/>
    <mergeCell ref="H78:H79"/>
    <mergeCell ref="I78:I79"/>
    <mergeCell ref="J78:J79"/>
    <mergeCell ref="K78:K79"/>
    <mergeCell ref="L78:M78"/>
    <mergeCell ref="O78:P78"/>
    <mergeCell ref="Q78:R78"/>
    <mergeCell ref="S78:T78"/>
    <mergeCell ref="BM78:BO78"/>
    <mergeCell ref="BP78:BR78"/>
    <mergeCell ref="BS78:BU78"/>
    <mergeCell ref="BV78:BX78"/>
    <mergeCell ref="BY78:BZ78"/>
    <mergeCell ref="AO78:AP78"/>
    <mergeCell ref="AV78:AW78"/>
    <mergeCell ref="AX78:AY78"/>
    <mergeCell ref="AZ78:BA78"/>
    <mergeCell ref="BI78:BI79"/>
  </mergeCells>
  <conditionalFormatting sqref="BH24:BH25 BH72 BH28 BH16:BH22">
    <cfRule type="cellIs" dxfId="422" priority="1974" stopIfTrue="1" operator="greaterThan">
      <formula>0.9</formula>
    </cfRule>
  </conditionalFormatting>
  <conditionalFormatting sqref="V24:V25 BC24:BC25 AR24:AR25 BH24:BH25 AG24:AG25 V72 BC72 AR72 BH72 BZ72 BQ72 BT72 BN72 BW72 AG16:AG22 AR16:AR22 V16:V22 BC16:BC22 BQ17:BQ22 BH28 AR28 BC28 V28 BH16:BH22 BZ16:BZ22 BT16:BT22 BN16:BN22 BW16:BW22">
    <cfRule type="cellIs" dxfId="421" priority="1975" stopIfTrue="1" operator="between">
      <formula>0.7</formula>
      <formula>0.89</formula>
    </cfRule>
  </conditionalFormatting>
  <conditionalFormatting sqref="V24:V25 BC24:BC25 AR24:AR25 BH24:BH25 AG24:AG25 V72 BC72 AR72 BH72 BZ72 BQ72 BT72 BN72 BW72 AG16:AG22 AR16:AR22 V16:V22 BC16:BC22 BQ17:BQ22 BH28 AR28 BC28 V28 BH16:BH22 BZ16:BZ22 BT16:BT22 BN16:BN22 BW16:BW22">
    <cfRule type="cellIs" dxfId="420" priority="1976" stopIfTrue="1" operator="between">
      <formula>0</formula>
      <formula>0.69</formula>
    </cfRule>
  </conditionalFormatting>
  <conditionalFormatting sqref="BZ23 BZ25 BZ28">
    <cfRule type="cellIs" dxfId="419" priority="1488" stopIfTrue="1" operator="between">
      <formula>0.7</formula>
      <formula>0.89</formula>
    </cfRule>
  </conditionalFormatting>
  <conditionalFormatting sqref="BZ23 BZ25 BZ28">
    <cfRule type="cellIs" dxfId="418" priority="1489" stopIfTrue="1" operator="between">
      <formula>0</formula>
      <formula>0.69</formula>
    </cfRule>
  </conditionalFormatting>
  <conditionalFormatting sqref="V24:V25 BC24:BC25 AR24:AR25 AG24:AG25 V72 BC72 AR72 BQ72 BT72 BN72 BW72 BZ72 AG16:AG22 AR16:AR22 V16:V22 BC16:BC22 BQ17:BQ22 AR28 BC28 V28 BT16:BT22 BN16:BN22 BW16:BW22 BZ16:BZ22">
    <cfRule type="cellIs" dxfId="417" priority="1883" stopIfTrue="1" operator="greaterThanOrEqual">
      <formula>0.9</formula>
    </cfRule>
  </conditionalFormatting>
  <conditionalFormatting sqref="AG28">
    <cfRule type="cellIs" dxfId="416" priority="2135" stopIfTrue="1" operator="greaterThanOrEqual">
      <formula>0.9</formula>
    </cfRule>
  </conditionalFormatting>
  <conditionalFormatting sqref="AG28">
    <cfRule type="cellIs" dxfId="415" priority="2136" stopIfTrue="1" operator="between">
      <formula>0.7</formula>
      <formula>0.89</formula>
    </cfRule>
  </conditionalFormatting>
  <conditionalFormatting sqref="AG28">
    <cfRule type="cellIs" dxfId="414" priority="2137" stopIfTrue="1" operator="between">
      <formula>0</formula>
      <formula>0.69</formula>
    </cfRule>
  </conditionalFormatting>
  <conditionalFormatting sqref="BH23">
    <cfRule type="cellIs" dxfId="413" priority="1725" stopIfTrue="1" operator="greaterThan">
      <formula>0.9</formula>
    </cfRule>
  </conditionalFormatting>
  <conditionalFormatting sqref="AG23 BH23 AR23 BC23 V23">
    <cfRule type="cellIs" dxfId="412" priority="1726" stopIfTrue="1" operator="between">
      <formula>0.7</formula>
      <formula>0.89</formula>
    </cfRule>
  </conditionalFormatting>
  <conditionalFormatting sqref="AG23 BH23 AR23 BC23 V23">
    <cfRule type="cellIs" dxfId="411" priority="1727" stopIfTrue="1" operator="between">
      <formula>0</formula>
      <formula>0.69</formula>
    </cfRule>
  </conditionalFormatting>
  <conditionalFormatting sqref="AG23 AR23 BC23 V23">
    <cfRule type="cellIs" dxfId="410" priority="1724" stopIfTrue="1" operator="greaterThanOrEqual">
      <formula>0.9</formula>
    </cfRule>
  </conditionalFormatting>
  <conditionalFormatting sqref="BQ16 BQ23 BQ25 BQ28">
    <cfRule type="cellIs" dxfId="409" priority="1514" stopIfTrue="1" operator="greaterThanOrEqual">
      <formula>0.9</formula>
    </cfRule>
  </conditionalFormatting>
  <conditionalFormatting sqref="BQ16 BQ23 BQ25 BQ28">
    <cfRule type="cellIs" dxfId="408" priority="1515" stopIfTrue="1" operator="between">
      <formula>0.7</formula>
      <formula>0.89</formula>
    </cfRule>
  </conditionalFormatting>
  <conditionalFormatting sqref="BQ16 BQ23 BQ25 BQ28">
    <cfRule type="cellIs" dxfId="407" priority="1516" stopIfTrue="1" operator="between">
      <formula>0</formula>
      <formula>0.69</formula>
    </cfRule>
  </conditionalFormatting>
  <conditionalFormatting sqref="BT24">
    <cfRule type="cellIs" dxfId="406" priority="1511" stopIfTrue="1" operator="greaterThanOrEqual">
      <formula>0.9</formula>
    </cfRule>
  </conditionalFormatting>
  <conditionalFormatting sqref="BT24">
    <cfRule type="cellIs" dxfId="405" priority="1512" stopIfTrue="1" operator="between">
      <formula>0.7</formula>
      <formula>0.89</formula>
    </cfRule>
  </conditionalFormatting>
  <conditionalFormatting sqref="BT24">
    <cfRule type="cellIs" dxfId="404" priority="1513" stopIfTrue="1" operator="between">
      <formula>0</formula>
      <formula>0.69</formula>
    </cfRule>
  </conditionalFormatting>
  <conditionalFormatting sqref="BT23 BT25 BT28">
    <cfRule type="cellIs" dxfId="403" priority="1505" stopIfTrue="1" operator="greaterThanOrEqual">
      <formula>0.9</formula>
    </cfRule>
  </conditionalFormatting>
  <conditionalFormatting sqref="BT23 BT25 BT28">
    <cfRule type="cellIs" dxfId="402" priority="1506" stopIfTrue="1" operator="between">
      <formula>0.7</formula>
      <formula>0.89</formula>
    </cfRule>
  </conditionalFormatting>
  <conditionalFormatting sqref="BT23 BT25 BT28">
    <cfRule type="cellIs" dxfId="401" priority="1507" stopIfTrue="1" operator="between">
      <formula>0</formula>
      <formula>0.69</formula>
    </cfRule>
  </conditionalFormatting>
  <conditionalFormatting sqref="BW24">
    <cfRule type="cellIs" dxfId="400" priority="1502" stopIfTrue="1" operator="greaterThanOrEqual">
      <formula>0.9</formula>
    </cfRule>
  </conditionalFormatting>
  <conditionalFormatting sqref="BW24">
    <cfRule type="cellIs" dxfId="399" priority="1503" stopIfTrue="1" operator="between">
      <formula>0.7</formula>
      <formula>0.89</formula>
    </cfRule>
  </conditionalFormatting>
  <conditionalFormatting sqref="BW24">
    <cfRule type="cellIs" dxfId="398" priority="1504" stopIfTrue="1" operator="between">
      <formula>0</formula>
      <formula>0.69</formula>
    </cfRule>
  </conditionalFormatting>
  <conditionalFormatting sqref="BN23 BN25 BN28">
    <cfRule type="cellIs" dxfId="397" priority="1522" stopIfTrue="1" operator="greaterThanOrEqual">
      <formula>0.9</formula>
    </cfRule>
  </conditionalFormatting>
  <conditionalFormatting sqref="BN23 BN25 BN28">
    <cfRule type="cellIs" dxfId="396" priority="1523" stopIfTrue="1" operator="between">
      <formula>0.7</formula>
      <formula>0.89</formula>
    </cfRule>
  </conditionalFormatting>
  <conditionalFormatting sqref="BN23 BN25 BN28">
    <cfRule type="cellIs" dxfId="395" priority="1524" stopIfTrue="1" operator="between">
      <formula>0</formula>
      <formula>0.69</formula>
    </cfRule>
  </conditionalFormatting>
  <conditionalFormatting sqref="BN24">
    <cfRule type="cellIs" dxfId="394" priority="1528" stopIfTrue="1" operator="greaterThanOrEqual">
      <formula>0.9</formula>
    </cfRule>
  </conditionalFormatting>
  <conditionalFormatting sqref="BN24">
    <cfRule type="cellIs" dxfId="393" priority="1529" stopIfTrue="1" operator="between">
      <formula>0.7</formula>
      <formula>0.89</formula>
    </cfRule>
  </conditionalFormatting>
  <conditionalFormatting sqref="BN24">
    <cfRule type="cellIs" dxfId="392" priority="1530" stopIfTrue="1" operator="between">
      <formula>0</formula>
      <formula>0.69</formula>
    </cfRule>
  </conditionalFormatting>
  <conditionalFormatting sqref="BQ24">
    <cfRule type="cellIs" dxfId="391" priority="1519" stopIfTrue="1" operator="greaterThanOrEqual">
      <formula>0.9</formula>
    </cfRule>
  </conditionalFormatting>
  <conditionalFormatting sqref="BQ24">
    <cfRule type="cellIs" dxfId="390" priority="1520" stopIfTrue="1" operator="between">
      <formula>0.7</formula>
      <formula>0.89</formula>
    </cfRule>
  </conditionalFormatting>
  <conditionalFormatting sqref="BQ24">
    <cfRule type="cellIs" dxfId="389" priority="1521" stopIfTrue="1" operator="between">
      <formula>0</formula>
      <formula>0.69</formula>
    </cfRule>
  </conditionalFormatting>
  <conditionalFormatting sqref="BW23 BW25 BW28">
    <cfRule type="cellIs" dxfId="388" priority="1496" stopIfTrue="1" operator="greaterThanOrEqual">
      <formula>0.9</formula>
    </cfRule>
  </conditionalFormatting>
  <conditionalFormatting sqref="BW23 BW25 BW28">
    <cfRule type="cellIs" dxfId="387" priority="1497" stopIfTrue="1" operator="between">
      <formula>0.7</formula>
      <formula>0.89</formula>
    </cfRule>
  </conditionalFormatting>
  <conditionalFormatting sqref="BW23 BW25 BW28">
    <cfRule type="cellIs" dxfId="386" priority="1498" stopIfTrue="1" operator="between">
      <formula>0</formula>
      <formula>0.69</formula>
    </cfRule>
  </conditionalFormatting>
  <conditionalFormatting sqref="BZ23 BZ25 BZ28">
    <cfRule type="cellIs" dxfId="385" priority="1487" stopIfTrue="1" operator="greaterThanOrEqual">
      <formula>0.9</formula>
    </cfRule>
  </conditionalFormatting>
  <conditionalFormatting sqref="BZ24">
    <cfRule type="cellIs" dxfId="384" priority="1493" stopIfTrue="1" operator="greaterThanOrEqual">
      <formula>0.9</formula>
    </cfRule>
  </conditionalFormatting>
  <conditionalFormatting sqref="BZ24">
    <cfRule type="cellIs" dxfId="383" priority="1494" stopIfTrue="1" operator="between">
      <formula>0.7</formula>
      <formula>0.89</formula>
    </cfRule>
  </conditionalFormatting>
  <conditionalFormatting sqref="BZ24">
    <cfRule type="cellIs" dxfId="382" priority="1495" stopIfTrue="1" operator="between">
      <formula>0</formula>
      <formula>0.69</formula>
    </cfRule>
  </conditionalFormatting>
  <conditionalFormatting sqref="AG72">
    <cfRule type="cellIs" dxfId="381" priority="458" stopIfTrue="1" operator="greaterThanOrEqual">
      <formula>0.9</formula>
    </cfRule>
  </conditionalFormatting>
  <conditionalFormatting sqref="AG72">
    <cfRule type="cellIs" dxfId="380" priority="459" stopIfTrue="1" operator="between">
      <formula>0.7</formula>
      <formula>0.89</formula>
    </cfRule>
  </conditionalFormatting>
  <conditionalFormatting sqref="AG72">
    <cfRule type="cellIs" dxfId="379" priority="460" stopIfTrue="1" operator="between">
      <formula>0</formula>
      <formula>0.69</formula>
    </cfRule>
  </conditionalFormatting>
  <conditionalFormatting sqref="BH80:BH82 BH84:BH86">
    <cfRule type="cellIs" dxfId="378" priority="384" stopIfTrue="1" operator="greaterThan">
      <formula>0.9</formula>
    </cfRule>
  </conditionalFormatting>
  <conditionalFormatting sqref="AG81:AG82 BH80:BH82 AR81:AR82 V81:V82 V84:V86 BC84:BC86 AR84:AR86 BH84:BH86 AG84:AG85 BC81:BC82">
    <cfRule type="cellIs" dxfId="377" priority="385" stopIfTrue="1" operator="between">
      <formula>0.7</formula>
      <formula>0.89</formula>
    </cfRule>
  </conditionalFormatting>
  <conditionalFormatting sqref="AG81:AG82 BH80:BH82 AR81:AR82 V81:V82 V84:V86 BC84:BC86 AR84:AR86 BH84:BH86 AG84:AG85 BC81:BC82">
    <cfRule type="cellIs" dxfId="376" priority="386" stopIfTrue="1" operator="between">
      <formula>0</formula>
      <formula>0.69</formula>
    </cfRule>
  </conditionalFormatting>
  <conditionalFormatting sqref="BQ80">
    <cfRule type="cellIs" dxfId="375" priority="332" stopIfTrue="1" operator="between">
      <formula>0.7</formula>
      <formula>0.89</formula>
    </cfRule>
  </conditionalFormatting>
  <conditionalFormatting sqref="BQ80">
    <cfRule type="cellIs" dxfId="374" priority="333" stopIfTrue="1" operator="between">
      <formula>0</formula>
      <formula>0.69</formula>
    </cfRule>
  </conditionalFormatting>
  <conditionalFormatting sqref="BZ80:BZ81 BZ83 BZ85:BZ86">
    <cfRule type="cellIs" dxfId="373" priority="335" stopIfTrue="1" operator="between">
      <formula>0.7</formula>
      <formula>0.89</formula>
    </cfRule>
  </conditionalFormatting>
  <conditionalFormatting sqref="BZ80:BZ81 BZ83 BZ85:BZ86">
    <cfRule type="cellIs" dxfId="372" priority="336" stopIfTrue="1" operator="between">
      <formula>0</formula>
      <formula>0.69</formula>
    </cfRule>
  </conditionalFormatting>
  <conditionalFormatting sqref="AG81:AG82 AR81:AR82 V81:V82 V84:V86 BC84:BC86 AR84:AR86 AG84:AG85 BC81:BC82">
    <cfRule type="cellIs" dxfId="371" priority="383" stopIfTrue="1" operator="greaterThanOrEqual">
      <formula>0.9</formula>
    </cfRule>
  </conditionalFormatting>
  <conditionalFormatting sqref="V80">
    <cfRule type="cellIs" dxfId="370" priority="387" stopIfTrue="1" operator="greaterThanOrEqual">
      <formula>0.9</formula>
    </cfRule>
  </conditionalFormatting>
  <conditionalFormatting sqref="V80">
    <cfRule type="cellIs" dxfId="369" priority="388" stopIfTrue="1" operator="between">
      <formula>0.7</formula>
      <formula>0.89</formula>
    </cfRule>
  </conditionalFormatting>
  <conditionalFormatting sqref="V80">
    <cfRule type="cellIs" dxfId="368" priority="389" stopIfTrue="1" operator="between">
      <formula>0</formula>
      <formula>0.69</formula>
    </cfRule>
  </conditionalFormatting>
  <conditionalFormatting sqref="AG80 AG86">
    <cfRule type="cellIs" dxfId="367" priority="390" stopIfTrue="1" operator="greaterThanOrEqual">
      <formula>0.9</formula>
    </cfRule>
  </conditionalFormatting>
  <conditionalFormatting sqref="AG80 AG86">
    <cfRule type="cellIs" dxfId="366" priority="391" stopIfTrue="1" operator="between">
      <formula>0.7</formula>
      <formula>0.89</formula>
    </cfRule>
  </conditionalFormatting>
  <conditionalFormatting sqref="AG80 AG86">
    <cfRule type="cellIs" dxfId="365" priority="392" stopIfTrue="1" operator="between">
      <formula>0</formula>
      <formula>0.69</formula>
    </cfRule>
  </conditionalFormatting>
  <conditionalFormatting sqref="AR80">
    <cfRule type="cellIs" dxfId="364" priority="393" stopIfTrue="1" operator="greaterThanOrEqual">
      <formula>0.9</formula>
    </cfRule>
  </conditionalFormatting>
  <conditionalFormatting sqref="AR80">
    <cfRule type="cellIs" dxfId="363" priority="394" stopIfTrue="1" operator="between">
      <formula>0.7</formula>
      <formula>0.89</formula>
    </cfRule>
  </conditionalFormatting>
  <conditionalFormatting sqref="AR80">
    <cfRule type="cellIs" dxfId="362" priority="395" stopIfTrue="1" operator="between">
      <formula>0</formula>
      <formula>0.69</formula>
    </cfRule>
  </conditionalFormatting>
  <conditionalFormatting sqref="BC80">
    <cfRule type="cellIs" dxfId="361" priority="396" stopIfTrue="1" operator="greaterThanOrEqual">
      <formula>0.9</formula>
    </cfRule>
  </conditionalFormatting>
  <conditionalFormatting sqref="BC80">
    <cfRule type="cellIs" dxfId="360" priority="397" stopIfTrue="1" operator="between">
      <formula>0.7</formula>
      <formula>0.89</formula>
    </cfRule>
  </conditionalFormatting>
  <conditionalFormatting sqref="BC80">
    <cfRule type="cellIs" dxfId="359" priority="398" stopIfTrue="1" operator="between">
      <formula>0</formula>
      <formula>0.69</formula>
    </cfRule>
  </conditionalFormatting>
  <conditionalFormatting sqref="BH83">
    <cfRule type="cellIs" dxfId="358" priority="380" stopIfTrue="1" operator="greaterThan">
      <formula>0.9</formula>
    </cfRule>
  </conditionalFormatting>
  <conditionalFormatting sqref="AG83 BH83 AR83 BC83 V83">
    <cfRule type="cellIs" dxfId="357" priority="381" stopIfTrue="1" operator="between">
      <formula>0.7</formula>
      <formula>0.89</formula>
    </cfRule>
  </conditionalFormatting>
  <conditionalFormatting sqref="AG83 BH83 AR83 BC83 V83">
    <cfRule type="cellIs" dxfId="356" priority="382" stopIfTrue="1" operator="between">
      <formula>0</formula>
      <formula>0.69</formula>
    </cfRule>
  </conditionalFormatting>
  <conditionalFormatting sqref="AG83 AR83 BC83 V83">
    <cfRule type="cellIs" dxfId="355" priority="379" stopIfTrue="1" operator="greaterThanOrEqual">
      <formula>0.9</formula>
    </cfRule>
  </conditionalFormatting>
  <conditionalFormatting sqref="BQ81 BQ83 BQ85:BQ86">
    <cfRule type="cellIs" dxfId="354" priority="361" stopIfTrue="1" operator="greaterThanOrEqual">
      <formula>0.9</formula>
    </cfRule>
  </conditionalFormatting>
  <conditionalFormatting sqref="BQ81 BQ83 BQ85:BQ86">
    <cfRule type="cellIs" dxfId="353" priority="362" stopIfTrue="1" operator="between">
      <formula>0.7</formula>
      <formula>0.89</formula>
    </cfRule>
  </conditionalFormatting>
  <conditionalFormatting sqref="BQ81 BQ83 BQ85:BQ86">
    <cfRule type="cellIs" dxfId="352" priority="363" stopIfTrue="1" operator="between">
      <formula>0</formula>
      <formula>0.69</formula>
    </cfRule>
  </conditionalFormatting>
  <conditionalFormatting sqref="BQ82">
    <cfRule type="cellIs" dxfId="351" priority="378" stopIfTrue="1" operator="between">
      <formula>0</formula>
      <formula>0.69</formula>
    </cfRule>
  </conditionalFormatting>
  <conditionalFormatting sqref="BT84">
    <cfRule type="cellIs" dxfId="350" priority="358" stopIfTrue="1" operator="greaterThanOrEqual">
      <formula>0.9</formula>
    </cfRule>
  </conditionalFormatting>
  <conditionalFormatting sqref="BT84">
    <cfRule type="cellIs" dxfId="349" priority="359" stopIfTrue="1" operator="between">
      <formula>0.7</formula>
      <formula>0.89</formula>
    </cfRule>
  </conditionalFormatting>
  <conditionalFormatting sqref="BT84">
    <cfRule type="cellIs" dxfId="348" priority="360" stopIfTrue="1" operator="between">
      <formula>0</formula>
      <formula>0.69</formula>
    </cfRule>
  </conditionalFormatting>
  <conditionalFormatting sqref="BQ82">
    <cfRule type="cellIs" dxfId="347" priority="364" stopIfTrue="1" operator="greaterThanOrEqual">
      <formula>0.9</formula>
    </cfRule>
  </conditionalFormatting>
  <conditionalFormatting sqref="BQ82">
    <cfRule type="cellIs" dxfId="346" priority="365" stopIfTrue="1" operator="between">
      <formula>0.7</formula>
      <formula>0.89</formula>
    </cfRule>
  </conditionalFormatting>
  <conditionalFormatting sqref="BT80:BT81 BT83 BT85:BT86">
    <cfRule type="cellIs" dxfId="345" priority="352" stopIfTrue="1" operator="greaterThanOrEqual">
      <formula>0.9</formula>
    </cfRule>
  </conditionalFormatting>
  <conditionalFormatting sqref="BT80:BT81 BT83 BT85:BT86">
    <cfRule type="cellIs" dxfId="344" priority="353" stopIfTrue="1" operator="between">
      <formula>0.7</formula>
      <formula>0.89</formula>
    </cfRule>
  </conditionalFormatting>
  <conditionalFormatting sqref="BT80:BT81 BT83 BT85:BT86">
    <cfRule type="cellIs" dxfId="343" priority="354" stopIfTrue="1" operator="between">
      <formula>0</formula>
      <formula>0.69</formula>
    </cfRule>
  </conditionalFormatting>
  <conditionalFormatting sqref="BT82">
    <cfRule type="cellIs" dxfId="342" priority="355" stopIfTrue="1" operator="greaterThanOrEqual">
      <formula>0.9</formula>
    </cfRule>
  </conditionalFormatting>
  <conditionalFormatting sqref="BT82">
    <cfRule type="cellIs" dxfId="341" priority="356" stopIfTrue="1" operator="between">
      <formula>0.7</formula>
      <formula>0.89</formula>
    </cfRule>
  </conditionalFormatting>
  <conditionalFormatting sqref="BT82">
    <cfRule type="cellIs" dxfId="340" priority="357" stopIfTrue="1" operator="between">
      <formula>0</formula>
      <formula>0.69</formula>
    </cfRule>
  </conditionalFormatting>
  <conditionalFormatting sqref="BW82">
    <cfRule type="cellIs" dxfId="339" priority="346" stopIfTrue="1" operator="greaterThanOrEqual">
      <formula>0.9</formula>
    </cfRule>
  </conditionalFormatting>
  <conditionalFormatting sqref="BW82">
    <cfRule type="cellIs" dxfId="338" priority="347" stopIfTrue="1" operator="between">
      <formula>0.7</formula>
      <formula>0.89</formula>
    </cfRule>
  </conditionalFormatting>
  <conditionalFormatting sqref="BW82">
    <cfRule type="cellIs" dxfId="337" priority="348" stopIfTrue="1" operator="between">
      <formula>0</formula>
      <formula>0.69</formula>
    </cfRule>
  </conditionalFormatting>
  <conditionalFormatting sqref="BW84">
    <cfRule type="cellIs" dxfId="336" priority="349" stopIfTrue="1" operator="greaterThanOrEqual">
      <formula>0.9</formula>
    </cfRule>
  </conditionalFormatting>
  <conditionalFormatting sqref="BW84">
    <cfRule type="cellIs" dxfId="335" priority="350" stopIfTrue="1" operator="between">
      <formula>0.7</formula>
      <formula>0.89</formula>
    </cfRule>
  </conditionalFormatting>
  <conditionalFormatting sqref="BW84">
    <cfRule type="cellIs" dxfId="334" priority="351" stopIfTrue="1" operator="between">
      <formula>0</formula>
      <formula>0.69</formula>
    </cfRule>
  </conditionalFormatting>
  <conditionalFormatting sqref="BN80:BN81 BN83 BN85:BN86">
    <cfRule type="cellIs" dxfId="333" priority="369" stopIfTrue="1" operator="greaterThanOrEqual">
      <formula>0.9</formula>
    </cfRule>
  </conditionalFormatting>
  <conditionalFormatting sqref="BN80:BN81 BN83 BN85:BN86">
    <cfRule type="cellIs" dxfId="332" priority="370" stopIfTrue="1" operator="between">
      <formula>0.7</formula>
      <formula>0.89</formula>
    </cfRule>
  </conditionalFormatting>
  <conditionalFormatting sqref="BN80:BN81 BN83 BN85:BN86">
    <cfRule type="cellIs" dxfId="331" priority="371" stopIfTrue="1" operator="between">
      <formula>0</formula>
      <formula>0.69</formula>
    </cfRule>
  </conditionalFormatting>
  <conditionalFormatting sqref="BN82">
    <cfRule type="cellIs" dxfId="330" priority="372" stopIfTrue="1" operator="greaterThanOrEqual">
      <formula>0.9</formula>
    </cfRule>
  </conditionalFormatting>
  <conditionalFormatting sqref="BN82">
    <cfRule type="cellIs" dxfId="329" priority="373" stopIfTrue="1" operator="between">
      <formula>0.7</formula>
      <formula>0.89</formula>
    </cfRule>
  </conditionalFormatting>
  <conditionalFormatting sqref="BN82">
    <cfRule type="cellIs" dxfId="328" priority="374" stopIfTrue="1" operator="between">
      <formula>0</formula>
      <formula>0.69</formula>
    </cfRule>
  </conditionalFormatting>
  <conditionalFormatting sqref="BN84">
    <cfRule type="cellIs" dxfId="327" priority="375" stopIfTrue="1" operator="greaterThanOrEqual">
      <formula>0.9</formula>
    </cfRule>
  </conditionalFormatting>
  <conditionalFormatting sqref="BN84">
    <cfRule type="cellIs" dxfId="326" priority="376" stopIfTrue="1" operator="between">
      <formula>0.7</formula>
      <formula>0.89</formula>
    </cfRule>
  </conditionalFormatting>
  <conditionalFormatting sqref="BN84">
    <cfRule type="cellIs" dxfId="325" priority="377" stopIfTrue="1" operator="between">
      <formula>0</formula>
      <formula>0.69</formula>
    </cfRule>
  </conditionalFormatting>
  <conditionalFormatting sqref="BQ84">
    <cfRule type="cellIs" dxfId="324" priority="366" stopIfTrue="1" operator="greaterThanOrEqual">
      <formula>0.9</formula>
    </cfRule>
  </conditionalFormatting>
  <conditionalFormatting sqref="BQ84">
    <cfRule type="cellIs" dxfId="323" priority="367" stopIfTrue="1" operator="between">
      <formula>0.7</formula>
      <formula>0.89</formula>
    </cfRule>
  </conditionalFormatting>
  <conditionalFormatting sqref="BQ84">
    <cfRule type="cellIs" dxfId="322" priority="368" stopIfTrue="1" operator="between">
      <formula>0</formula>
      <formula>0.69</formula>
    </cfRule>
  </conditionalFormatting>
  <conditionalFormatting sqref="BW80:BW81 BW83 BW85:BW86">
    <cfRule type="cellIs" dxfId="321" priority="343" stopIfTrue="1" operator="greaterThanOrEqual">
      <formula>0.9</formula>
    </cfRule>
  </conditionalFormatting>
  <conditionalFormatting sqref="BW80:BW81 BW83 BW85:BW86">
    <cfRule type="cellIs" dxfId="320" priority="344" stopIfTrue="1" operator="between">
      <formula>0.7</formula>
      <formula>0.89</formula>
    </cfRule>
  </conditionalFormatting>
  <conditionalFormatting sqref="BW80:BW81 BW83 BW85:BW86">
    <cfRule type="cellIs" dxfId="319" priority="345" stopIfTrue="1" operator="between">
      <formula>0</formula>
      <formula>0.69</formula>
    </cfRule>
  </conditionalFormatting>
  <conditionalFormatting sqref="BZ80:BZ81 BZ83 BZ85:BZ86">
    <cfRule type="cellIs" dxfId="318" priority="334" stopIfTrue="1" operator="greaterThanOrEqual">
      <formula>0.9</formula>
    </cfRule>
  </conditionalFormatting>
  <conditionalFormatting sqref="BZ82">
    <cfRule type="cellIs" dxfId="317" priority="337" stopIfTrue="1" operator="greaterThanOrEqual">
      <formula>0.9</formula>
    </cfRule>
  </conditionalFormatting>
  <conditionalFormatting sqref="BZ82">
    <cfRule type="cellIs" dxfId="316" priority="338" stopIfTrue="1" operator="between">
      <formula>0.7</formula>
      <formula>0.89</formula>
    </cfRule>
  </conditionalFormatting>
  <conditionalFormatting sqref="BZ82">
    <cfRule type="cellIs" dxfId="315" priority="339" stopIfTrue="1" operator="between">
      <formula>0</formula>
      <formula>0.69</formula>
    </cfRule>
  </conditionalFormatting>
  <conditionalFormatting sqref="BZ84">
    <cfRule type="cellIs" dxfId="314" priority="340" stopIfTrue="1" operator="greaterThanOrEqual">
      <formula>0.9</formula>
    </cfRule>
  </conditionalFormatting>
  <conditionalFormatting sqref="BZ84">
    <cfRule type="cellIs" dxfId="313" priority="341" stopIfTrue="1" operator="between">
      <formula>0.7</formula>
      <formula>0.89</formula>
    </cfRule>
  </conditionalFormatting>
  <conditionalFormatting sqref="BZ84">
    <cfRule type="cellIs" dxfId="312" priority="342" stopIfTrue="1" operator="between">
      <formula>0</formula>
      <formula>0.69</formula>
    </cfRule>
  </conditionalFormatting>
  <conditionalFormatting sqref="BQ80">
    <cfRule type="cellIs" dxfId="311" priority="331" stopIfTrue="1" operator="greaterThanOrEqual">
      <formula>0.9</formula>
    </cfRule>
  </conditionalFormatting>
  <conditionalFormatting sqref="BH94:BH96 BH98:BH100">
    <cfRule type="cellIs" dxfId="310" priority="316" stopIfTrue="1" operator="greaterThan">
      <formula>0.9</formula>
    </cfRule>
  </conditionalFormatting>
  <conditionalFormatting sqref="AG95:AG96 BH94:BH96 AR95:AR96 V95:V96 V98:V100 BC98:BC100 AR98:AR100 BH98:BH100 AG98:AG99 BC95:BC96">
    <cfRule type="cellIs" dxfId="309" priority="317" stopIfTrue="1" operator="between">
      <formula>0.7</formula>
      <formula>0.89</formula>
    </cfRule>
  </conditionalFormatting>
  <conditionalFormatting sqref="AG95:AG96 BH94:BH96 AR95:AR96 V95:V96 V98:V100 BC98:BC100 AR98:AR100 BH98:BH100 AG98:AG99 BC95:BC96">
    <cfRule type="cellIs" dxfId="308" priority="318" stopIfTrue="1" operator="between">
      <formula>0</formula>
      <formula>0.69</formula>
    </cfRule>
  </conditionalFormatting>
  <conditionalFormatting sqref="BQ94">
    <cfRule type="cellIs" dxfId="307" priority="264" stopIfTrue="1" operator="between">
      <formula>0.7</formula>
      <formula>0.89</formula>
    </cfRule>
  </conditionalFormatting>
  <conditionalFormatting sqref="BQ94">
    <cfRule type="cellIs" dxfId="306" priority="265" stopIfTrue="1" operator="between">
      <formula>0</formula>
      <formula>0.69</formula>
    </cfRule>
  </conditionalFormatting>
  <conditionalFormatting sqref="BZ94:BZ95 BZ97 BZ99:BZ100">
    <cfRule type="cellIs" dxfId="305" priority="267" stopIfTrue="1" operator="between">
      <formula>0.7</formula>
      <formula>0.89</formula>
    </cfRule>
  </conditionalFormatting>
  <conditionalFormatting sqref="BZ94:BZ95 BZ97 BZ99:BZ100">
    <cfRule type="cellIs" dxfId="304" priority="268" stopIfTrue="1" operator="between">
      <formula>0</formula>
      <formula>0.69</formula>
    </cfRule>
  </conditionalFormatting>
  <conditionalFormatting sqref="AG95:AG96 AR95:AR96 V95:V96 V98:V100 BC98:BC100 AR98:AR100 AG98:AG99 BC95:BC96">
    <cfRule type="cellIs" dxfId="303" priority="315" stopIfTrue="1" operator="greaterThanOrEqual">
      <formula>0.9</formula>
    </cfRule>
  </conditionalFormatting>
  <conditionalFormatting sqref="V94">
    <cfRule type="cellIs" dxfId="302" priority="319" stopIfTrue="1" operator="greaterThanOrEqual">
      <formula>0.9</formula>
    </cfRule>
  </conditionalFormatting>
  <conditionalFormatting sqref="V94">
    <cfRule type="cellIs" dxfId="301" priority="320" stopIfTrue="1" operator="between">
      <formula>0.7</formula>
      <formula>0.89</formula>
    </cfRule>
  </conditionalFormatting>
  <conditionalFormatting sqref="V94">
    <cfRule type="cellIs" dxfId="300" priority="321" stopIfTrue="1" operator="between">
      <formula>0</formula>
      <formula>0.69</formula>
    </cfRule>
  </conditionalFormatting>
  <conditionalFormatting sqref="AG94 AG100">
    <cfRule type="cellIs" dxfId="299" priority="322" stopIfTrue="1" operator="greaterThanOrEqual">
      <formula>0.9</formula>
    </cfRule>
  </conditionalFormatting>
  <conditionalFormatting sqref="AG94 AG100">
    <cfRule type="cellIs" dxfId="298" priority="323" stopIfTrue="1" operator="between">
      <formula>0.7</formula>
      <formula>0.89</formula>
    </cfRule>
  </conditionalFormatting>
  <conditionalFormatting sqref="AG94 AG100">
    <cfRule type="cellIs" dxfId="297" priority="324" stopIfTrue="1" operator="between">
      <formula>0</formula>
      <formula>0.69</formula>
    </cfRule>
  </conditionalFormatting>
  <conditionalFormatting sqref="AR94">
    <cfRule type="cellIs" dxfId="296" priority="325" stopIfTrue="1" operator="greaterThanOrEqual">
      <formula>0.9</formula>
    </cfRule>
  </conditionalFormatting>
  <conditionalFormatting sqref="AR94">
    <cfRule type="cellIs" dxfId="295" priority="326" stopIfTrue="1" operator="between">
      <formula>0.7</formula>
      <formula>0.89</formula>
    </cfRule>
  </conditionalFormatting>
  <conditionalFormatting sqref="AR94">
    <cfRule type="cellIs" dxfId="294" priority="327" stopIfTrue="1" operator="between">
      <formula>0</formula>
      <formula>0.69</formula>
    </cfRule>
  </conditionalFormatting>
  <conditionalFormatting sqref="BC94">
    <cfRule type="cellIs" dxfId="293" priority="328" stopIfTrue="1" operator="greaterThanOrEqual">
      <formula>0.9</formula>
    </cfRule>
  </conditionalFormatting>
  <conditionalFormatting sqref="BC94">
    <cfRule type="cellIs" dxfId="292" priority="329" stopIfTrue="1" operator="between">
      <formula>0.7</formula>
      <formula>0.89</formula>
    </cfRule>
  </conditionalFormatting>
  <conditionalFormatting sqref="BC94">
    <cfRule type="cellIs" dxfId="291" priority="330" stopIfTrue="1" operator="between">
      <formula>0</formula>
      <formula>0.69</formula>
    </cfRule>
  </conditionalFormatting>
  <conditionalFormatting sqref="BH97">
    <cfRule type="cellIs" dxfId="290" priority="312" stopIfTrue="1" operator="greaterThan">
      <formula>0.9</formula>
    </cfRule>
  </conditionalFormatting>
  <conditionalFormatting sqref="AG97 BH97 AR97 BC97 V97">
    <cfRule type="cellIs" dxfId="289" priority="313" stopIfTrue="1" operator="between">
      <formula>0.7</formula>
      <formula>0.89</formula>
    </cfRule>
  </conditionalFormatting>
  <conditionalFormatting sqref="AG97 BH97 AR97 BC97 V97">
    <cfRule type="cellIs" dxfId="288" priority="314" stopIfTrue="1" operator="between">
      <formula>0</formula>
      <formula>0.69</formula>
    </cfRule>
  </conditionalFormatting>
  <conditionalFormatting sqref="AG97 AR97 BC97 V97">
    <cfRule type="cellIs" dxfId="287" priority="311" stopIfTrue="1" operator="greaterThanOrEqual">
      <formula>0.9</formula>
    </cfRule>
  </conditionalFormatting>
  <conditionalFormatting sqref="BQ95 BQ97 BQ99:BQ100">
    <cfRule type="cellIs" dxfId="286" priority="293" stopIfTrue="1" operator="greaterThanOrEqual">
      <formula>0.9</formula>
    </cfRule>
  </conditionalFormatting>
  <conditionalFormatting sqref="BQ95 BQ97 BQ99:BQ100">
    <cfRule type="cellIs" dxfId="285" priority="294" stopIfTrue="1" operator="between">
      <formula>0.7</formula>
      <formula>0.89</formula>
    </cfRule>
  </conditionalFormatting>
  <conditionalFormatting sqref="BQ95 BQ97 BQ99:BQ100">
    <cfRule type="cellIs" dxfId="284" priority="295" stopIfTrue="1" operator="between">
      <formula>0</formula>
      <formula>0.69</formula>
    </cfRule>
  </conditionalFormatting>
  <conditionalFormatting sqref="BQ96">
    <cfRule type="cellIs" dxfId="283" priority="310" stopIfTrue="1" operator="between">
      <formula>0</formula>
      <formula>0.69</formula>
    </cfRule>
  </conditionalFormatting>
  <conditionalFormatting sqref="BT98">
    <cfRule type="cellIs" dxfId="282" priority="290" stopIfTrue="1" operator="greaterThanOrEqual">
      <formula>0.9</formula>
    </cfRule>
  </conditionalFormatting>
  <conditionalFormatting sqref="BT98">
    <cfRule type="cellIs" dxfId="281" priority="291" stopIfTrue="1" operator="between">
      <formula>0.7</formula>
      <formula>0.89</formula>
    </cfRule>
  </conditionalFormatting>
  <conditionalFormatting sqref="BT98">
    <cfRule type="cellIs" dxfId="280" priority="292" stopIfTrue="1" operator="between">
      <formula>0</formula>
      <formula>0.69</formula>
    </cfRule>
  </conditionalFormatting>
  <conditionalFormatting sqref="BQ96">
    <cfRule type="cellIs" dxfId="279" priority="296" stopIfTrue="1" operator="greaterThanOrEqual">
      <formula>0.9</formula>
    </cfRule>
  </conditionalFormatting>
  <conditionalFormatting sqref="BQ96">
    <cfRule type="cellIs" dxfId="278" priority="297" stopIfTrue="1" operator="between">
      <formula>0.7</formula>
      <formula>0.89</formula>
    </cfRule>
  </conditionalFormatting>
  <conditionalFormatting sqref="BT94:BT95 BT97 BT99:BT100">
    <cfRule type="cellIs" dxfId="277" priority="284" stopIfTrue="1" operator="greaterThanOrEqual">
      <formula>0.9</formula>
    </cfRule>
  </conditionalFormatting>
  <conditionalFormatting sqref="BT94:BT95 BT97 BT99:BT100">
    <cfRule type="cellIs" dxfId="276" priority="285" stopIfTrue="1" operator="between">
      <formula>0.7</formula>
      <formula>0.89</formula>
    </cfRule>
  </conditionalFormatting>
  <conditionalFormatting sqref="BT94:BT95 BT97 BT99:BT100">
    <cfRule type="cellIs" dxfId="275" priority="286" stopIfTrue="1" operator="between">
      <formula>0</formula>
      <formula>0.69</formula>
    </cfRule>
  </conditionalFormatting>
  <conditionalFormatting sqref="BT96">
    <cfRule type="cellIs" dxfId="274" priority="287" stopIfTrue="1" operator="greaterThanOrEqual">
      <formula>0.9</formula>
    </cfRule>
  </conditionalFormatting>
  <conditionalFormatting sqref="BT96">
    <cfRule type="cellIs" dxfId="273" priority="288" stopIfTrue="1" operator="between">
      <formula>0.7</formula>
      <formula>0.89</formula>
    </cfRule>
  </conditionalFormatting>
  <conditionalFormatting sqref="BT96">
    <cfRule type="cellIs" dxfId="272" priority="289" stopIfTrue="1" operator="between">
      <formula>0</formula>
      <formula>0.69</formula>
    </cfRule>
  </conditionalFormatting>
  <conditionalFormatting sqref="BW96">
    <cfRule type="cellIs" dxfId="271" priority="278" stopIfTrue="1" operator="greaterThanOrEqual">
      <formula>0.9</formula>
    </cfRule>
  </conditionalFormatting>
  <conditionalFormatting sqref="BW96">
    <cfRule type="cellIs" dxfId="270" priority="279" stopIfTrue="1" operator="between">
      <formula>0.7</formula>
      <formula>0.89</formula>
    </cfRule>
  </conditionalFormatting>
  <conditionalFormatting sqref="BW96">
    <cfRule type="cellIs" dxfId="269" priority="280" stopIfTrue="1" operator="between">
      <formula>0</formula>
      <formula>0.69</formula>
    </cfRule>
  </conditionalFormatting>
  <conditionalFormatting sqref="BW98">
    <cfRule type="cellIs" dxfId="268" priority="281" stopIfTrue="1" operator="greaterThanOrEqual">
      <formula>0.9</formula>
    </cfRule>
  </conditionalFormatting>
  <conditionalFormatting sqref="BW98">
    <cfRule type="cellIs" dxfId="267" priority="282" stopIfTrue="1" operator="between">
      <formula>0.7</formula>
      <formula>0.89</formula>
    </cfRule>
  </conditionalFormatting>
  <conditionalFormatting sqref="BW98">
    <cfRule type="cellIs" dxfId="266" priority="283" stopIfTrue="1" operator="between">
      <formula>0</formula>
      <formula>0.69</formula>
    </cfRule>
  </conditionalFormatting>
  <conditionalFormatting sqref="BN94:BN95 BN97 BN99:BN100">
    <cfRule type="cellIs" dxfId="265" priority="301" stopIfTrue="1" operator="greaterThanOrEqual">
      <formula>0.9</formula>
    </cfRule>
  </conditionalFormatting>
  <conditionalFormatting sqref="BN94:BN95 BN97 BN99:BN100">
    <cfRule type="cellIs" dxfId="264" priority="302" stopIfTrue="1" operator="between">
      <formula>0.7</formula>
      <formula>0.89</formula>
    </cfRule>
  </conditionalFormatting>
  <conditionalFormatting sqref="BN94:BN95 BN97 BN99:BN100">
    <cfRule type="cellIs" dxfId="263" priority="303" stopIfTrue="1" operator="between">
      <formula>0</formula>
      <formula>0.69</formula>
    </cfRule>
  </conditionalFormatting>
  <conditionalFormatting sqref="BN96">
    <cfRule type="cellIs" dxfId="262" priority="304" stopIfTrue="1" operator="greaterThanOrEqual">
      <formula>0.9</formula>
    </cfRule>
  </conditionalFormatting>
  <conditionalFormatting sqref="BN96">
    <cfRule type="cellIs" dxfId="261" priority="305" stopIfTrue="1" operator="between">
      <formula>0.7</formula>
      <formula>0.89</formula>
    </cfRule>
  </conditionalFormatting>
  <conditionalFormatting sqref="BN96">
    <cfRule type="cellIs" dxfId="260" priority="306" stopIfTrue="1" operator="between">
      <formula>0</formula>
      <formula>0.69</formula>
    </cfRule>
  </conditionalFormatting>
  <conditionalFormatting sqref="BN98">
    <cfRule type="cellIs" dxfId="259" priority="307" stopIfTrue="1" operator="greaterThanOrEqual">
      <formula>0.9</formula>
    </cfRule>
  </conditionalFormatting>
  <conditionalFormatting sqref="BN98">
    <cfRule type="cellIs" dxfId="258" priority="308" stopIfTrue="1" operator="between">
      <formula>0.7</formula>
      <formula>0.89</formula>
    </cfRule>
  </conditionalFormatting>
  <conditionalFormatting sqref="BN98">
    <cfRule type="cellIs" dxfId="257" priority="309" stopIfTrue="1" operator="between">
      <formula>0</formula>
      <formula>0.69</formula>
    </cfRule>
  </conditionalFormatting>
  <conditionalFormatting sqref="BQ98">
    <cfRule type="cellIs" dxfId="256" priority="298" stopIfTrue="1" operator="greaterThanOrEqual">
      <formula>0.9</formula>
    </cfRule>
  </conditionalFormatting>
  <conditionalFormatting sqref="BQ98">
    <cfRule type="cellIs" dxfId="255" priority="299" stopIfTrue="1" operator="between">
      <formula>0.7</formula>
      <formula>0.89</formula>
    </cfRule>
  </conditionalFormatting>
  <conditionalFormatting sqref="BQ98">
    <cfRule type="cellIs" dxfId="254" priority="300" stopIfTrue="1" operator="between">
      <formula>0</formula>
      <formula>0.69</formula>
    </cfRule>
  </conditionalFormatting>
  <conditionalFormatting sqref="BW94:BW95 BW97 BW99:BW100">
    <cfRule type="cellIs" dxfId="253" priority="275" stopIfTrue="1" operator="greaterThanOrEqual">
      <formula>0.9</formula>
    </cfRule>
  </conditionalFormatting>
  <conditionalFormatting sqref="BW94:BW95 BW97 BW99:BW100">
    <cfRule type="cellIs" dxfId="252" priority="276" stopIfTrue="1" operator="between">
      <formula>0.7</formula>
      <formula>0.89</formula>
    </cfRule>
  </conditionalFormatting>
  <conditionalFormatting sqref="BW94:BW95 BW97 BW99:BW100">
    <cfRule type="cellIs" dxfId="251" priority="277" stopIfTrue="1" operator="between">
      <formula>0</formula>
      <formula>0.69</formula>
    </cfRule>
  </conditionalFormatting>
  <conditionalFormatting sqref="BZ94:BZ95 BZ97 BZ99:BZ100">
    <cfRule type="cellIs" dxfId="250" priority="266" stopIfTrue="1" operator="greaterThanOrEqual">
      <formula>0.9</formula>
    </cfRule>
  </conditionalFormatting>
  <conditionalFormatting sqref="BZ96">
    <cfRule type="cellIs" dxfId="249" priority="269" stopIfTrue="1" operator="greaterThanOrEqual">
      <formula>0.9</formula>
    </cfRule>
  </conditionalFormatting>
  <conditionalFormatting sqref="BZ96">
    <cfRule type="cellIs" dxfId="248" priority="270" stopIfTrue="1" operator="between">
      <formula>0.7</formula>
      <formula>0.89</formula>
    </cfRule>
  </conditionalFormatting>
  <conditionalFormatting sqref="BZ96">
    <cfRule type="cellIs" dxfId="247" priority="271" stopIfTrue="1" operator="between">
      <formula>0</formula>
      <formula>0.69</formula>
    </cfRule>
  </conditionalFormatting>
  <conditionalFormatting sqref="BZ98">
    <cfRule type="cellIs" dxfId="246" priority="272" stopIfTrue="1" operator="greaterThanOrEqual">
      <formula>0.9</formula>
    </cfRule>
  </conditionalFormatting>
  <conditionalFormatting sqref="BZ98">
    <cfRule type="cellIs" dxfId="245" priority="273" stopIfTrue="1" operator="between">
      <formula>0.7</formula>
      <formula>0.89</formula>
    </cfRule>
  </conditionalFormatting>
  <conditionalFormatting sqref="BZ98">
    <cfRule type="cellIs" dxfId="244" priority="274" stopIfTrue="1" operator="between">
      <formula>0</formula>
      <formula>0.69</formula>
    </cfRule>
  </conditionalFormatting>
  <conditionalFormatting sqref="BQ94">
    <cfRule type="cellIs" dxfId="243" priority="263" stopIfTrue="1" operator="greaterThanOrEqual">
      <formula>0.9</formula>
    </cfRule>
  </conditionalFormatting>
  <conditionalFormatting sqref="BH108:BH110 BH112:BH115">
    <cfRule type="cellIs" dxfId="242" priority="248" stopIfTrue="1" operator="greaterThan">
      <formula>0.9</formula>
    </cfRule>
  </conditionalFormatting>
  <conditionalFormatting sqref="AG109:AG110 BH108:BH110 AR109:AR110 V109:V110 V112:V115 BC112:BC115 AR112:AR115 BH112:BH115 AG112:AG113 BC109:BC110">
    <cfRule type="cellIs" dxfId="241" priority="249" stopIfTrue="1" operator="between">
      <formula>0.7</formula>
      <formula>0.89</formula>
    </cfRule>
  </conditionalFormatting>
  <conditionalFormatting sqref="AG109:AG110 BH108:BH110 AR109:AR110 V109:V110 V112:V115 BC112:BC115 AR112:AR115 BH112:BH115 AG112:AG113 BC109:BC110">
    <cfRule type="cellIs" dxfId="240" priority="250" stopIfTrue="1" operator="between">
      <formula>0</formula>
      <formula>0.69</formula>
    </cfRule>
  </conditionalFormatting>
  <conditionalFormatting sqref="BQ108">
    <cfRule type="cellIs" dxfId="239" priority="196" stopIfTrue="1" operator="between">
      <formula>0.7</formula>
      <formula>0.89</formula>
    </cfRule>
  </conditionalFormatting>
  <conditionalFormatting sqref="BQ108">
    <cfRule type="cellIs" dxfId="238" priority="197" stopIfTrue="1" operator="between">
      <formula>0</formula>
      <formula>0.69</formula>
    </cfRule>
  </conditionalFormatting>
  <conditionalFormatting sqref="BZ108:BZ109 BZ111 BZ113:BZ115">
    <cfRule type="cellIs" dxfId="237" priority="199" stopIfTrue="1" operator="between">
      <formula>0.7</formula>
      <formula>0.89</formula>
    </cfRule>
  </conditionalFormatting>
  <conditionalFormatting sqref="BZ108:BZ109 BZ111 BZ113:BZ115">
    <cfRule type="cellIs" dxfId="236" priority="200" stopIfTrue="1" operator="between">
      <formula>0</formula>
      <formula>0.69</formula>
    </cfRule>
  </conditionalFormatting>
  <conditionalFormatting sqref="AG109:AG110 AR109:AR110 V109:V110 V112:V115 BC112:BC115 AR112:AR115 AG112:AG113 BC109:BC110">
    <cfRule type="cellIs" dxfId="235" priority="247" stopIfTrue="1" operator="greaterThanOrEqual">
      <formula>0.9</formula>
    </cfRule>
  </conditionalFormatting>
  <conditionalFormatting sqref="V108">
    <cfRule type="cellIs" dxfId="234" priority="251" stopIfTrue="1" operator="greaterThanOrEqual">
      <formula>0.9</formula>
    </cfRule>
  </conditionalFormatting>
  <conditionalFormatting sqref="V108">
    <cfRule type="cellIs" dxfId="233" priority="252" stopIfTrue="1" operator="between">
      <formula>0.7</formula>
      <formula>0.89</formula>
    </cfRule>
  </conditionalFormatting>
  <conditionalFormatting sqref="V108">
    <cfRule type="cellIs" dxfId="232" priority="253" stopIfTrue="1" operator="between">
      <formula>0</formula>
      <formula>0.69</formula>
    </cfRule>
  </conditionalFormatting>
  <conditionalFormatting sqref="AG108 AG114:AG115">
    <cfRule type="cellIs" dxfId="231" priority="254" stopIfTrue="1" operator="greaterThanOrEqual">
      <formula>0.9</formula>
    </cfRule>
  </conditionalFormatting>
  <conditionalFormatting sqref="AG108 AG114:AG115">
    <cfRule type="cellIs" dxfId="230" priority="255" stopIfTrue="1" operator="between">
      <formula>0.7</formula>
      <formula>0.89</formula>
    </cfRule>
  </conditionalFormatting>
  <conditionalFormatting sqref="AG108 AG114:AG115">
    <cfRule type="cellIs" dxfId="229" priority="256" stopIfTrue="1" operator="between">
      <formula>0</formula>
      <formula>0.69</formula>
    </cfRule>
  </conditionalFormatting>
  <conditionalFormatting sqref="AR108">
    <cfRule type="cellIs" dxfId="228" priority="257" stopIfTrue="1" operator="greaterThanOrEqual">
      <formula>0.9</formula>
    </cfRule>
  </conditionalFormatting>
  <conditionalFormatting sqref="AR108">
    <cfRule type="cellIs" dxfId="227" priority="258" stopIfTrue="1" operator="between">
      <formula>0.7</formula>
      <formula>0.89</formula>
    </cfRule>
  </conditionalFormatting>
  <conditionalFormatting sqref="AR108">
    <cfRule type="cellIs" dxfId="226" priority="259" stopIfTrue="1" operator="between">
      <formula>0</formula>
      <formula>0.69</formula>
    </cfRule>
  </conditionalFormatting>
  <conditionalFormatting sqref="BC108">
    <cfRule type="cellIs" dxfId="225" priority="260" stopIfTrue="1" operator="greaterThanOrEqual">
      <formula>0.9</formula>
    </cfRule>
  </conditionalFormatting>
  <conditionalFormatting sqref="BC108">
    <cfRule type="cellIs" dxfId="224" priority="261" stopIfTrue="1" operator="between">
      <formula>0.7</formula>
      <formula>0.89</formula>
    </cfRule>
  </conditionalFormatting>
  <conditionalFormatting sqref="BC108">
    <cfRule type="cellIs" dxfId="223" priority="262" stopIfTrue="1" operator="between">
      <formula>0</formula>
      <formula>0.69</formula>
    </cfRule>
  </conditionalFormatting>
  <conditionalFormatting sqref="BH111">
    <cfRule type="cellIs" dxfId="222" priority="244" stopIfTrue="1" operator="greaterThan">
      <formula>0.9</formula>
    </cfRule>
  </conditionalFormatting>
  <conditionalFormatting sqref="AG111 BH111 AR111 BC111 V111">
    <cfRule type="cellIs" dxfId="221" priority="245" stopIfTrue="1" operator="between">
      <formula>0.7</formula>
      <formula>0.89</formula>
    </cfRule>
  </conditionalFormatting>
  <conditionalFormatting sqref="AG111 BH111 AR111 BC111 V111">
    <cfRule type="cellIs" dxfId="220" priority="246" stopIfTrue="1" operator="between">
      <formula>0</formula>
      <formula>0.69</formula>
    </cfRule>
  </conditionalFormatting>
  <conditionalFormatting sqref="AG111 AR111 BC111 V111">
    <cfRule type="cellIs" dxfId="219" priority="243" stopIfTrue="1" operator="greaterThanOrEqual">
      <formula>0.9</formula>
    </cfRule>
  </conditionalFormatting>
  <conditionalFormatting sqref="BQ109 BQ111 BQ113:BQ115">
    <cfRule type="cellIs" dxfId="218" priority="225" stopIfTrue="1" operator="greaterThanOrEqual">
      <formula>0.9</formula>
    </cfRule>
  </conditionalFormatting>
  <conditionalFormatting sqref="BQ109 BQ111 BQ113:BQ115">
    <cfRule type="cellIs" dxfId="217" priority="226" stopIfTrue="1" operator="between">
      <formula>0.7</formula>
      <formula>0.89</formula>
    </cfRule>
  </conditionalFormatting>
  <conditionalFormatting sqref="BQ109 BQ111 BQ113:BQ115">
    <cfRule type="cellIs" dxfId="216" priority="227" stopIfTrue="1" operator="between">
      <formula>0</formula>
      <formula>0.69</formula>
    </cfRule>
  </conditionalFormatting>
  <conditionalFormatting sqref="BQ110">
    <cfRule type="cellIs" dxfId="215" priority="242" stopIfTrue="1" operator="between">
      <formula>0</formula>
      <formula>0.69</formula>
    </cfRule>
  </conditionalFormatting>
  <conditionalFormatting sqref="BT112">
    <cfRule type="cellIs" dxfId="214" priority="222" stopIfTrue="1" operator="greaterThanOrEqual">
      <formula>0.9</formula>
    </cfRule>
  </conditionalFormatting>
  <conditionalFormatting sqref="BT112">
    <cfRule type="cellIs" dxfId="213" priority="223" stopIfTrue="1" operator="between">
      <formula>0.7</formula>
      <formula>0.89</formula>
    </cfRule>
  </conditionalFormatting>
  <conditionalFormatting sqref="BT112">
    <cfRule type="cellIs" dxfId="212" priority="224" stopIfTrue="1" operator="between">
      <formula>0</formula>
      <formula>0.69</formula>
    </cfRule>
  </conditionalFormatting>
  <conditionalFormatting sqref="BQ110">
    <cfRule type="cellIs" dxfId="211" priority="228" stopIfTrue="1" operator="greaterThanOrEqual">
      <formula>0.9</formula>
    </cfRule>
  </conditionalFormatting>
  <conditionalFormatting sqref="BQ110">
    <cfRule type="cellIs" dxfId="210" priority="229" stopIfTrue="1" operator="between">
      <formula>0.7</formula>
      <formula>0.89</formula>
    </cfRule>
  </conditionalFormatting>
  <conditionalFormatting sqref="BT108:BT109 BT111 BT113:BT115">
    <cfRule type="cellIs" dxfId="209" priority="216" stopIfTrue="1" operator="greaterThanOrEqual">
      <formula>0.9</formula>
    </cfRule>
  </conditionalFormatting>
  <conditionalFormatting sqref="BT108:BT109 BT111 BT113:BT115">
    <cfRule type="cellIs" dxfId="208" priority="217" stopIfTrue="1" operator="between">
      <formula>0.7</formula>
      <formula>0.89</formula>
    </cfRule>
  </conditionalFormatting>
  <conditionalFormatting sqref="BT108:BT109 BT111 BT113:BT115">
    <cfRule type="cellIs" dxfId="207" priority="218" stopIfTrue="1" operator="between">
      <formula>0</formula>
      <formula>0.69</formula>
    </cfRule>
  </conditionalFormatting>
  <conditionalFormatting sqref="BT110">
    <cfRule type="cellIs" dxfId="206" priority="219" stopIfTrue="1" operator="greaterThanOrEqual">
      <formula>0.9</formula>
    </cfRule>
  </conditionalFormatting>
  <conditionalFormatting sqref="BT110">
    <cfRule type="cellIs" dxfId="205" priority="220" stopIfTrue="1" operator="between">
      <formula>0.7</formula>
      <formula>0.89</formula>
    </cfRule>
  </conditionalFormatting>
  <conditionalFormatting sqref="BT110">
    <cfRule type="cellIs" dxfId="204" priority="221" stopIfTrue="1" operator="between">
      <formula>0</formula>
      <formula>0.69</formula>
    </cfRule>
  </conditionalFormatting>
  <conditionalFormatting sqref="BW110">
    <cfRule type="cellIs" dxfId="203" priority="210" stopIfTrue="1" operator="greaterThanOrEqual">
      <formula>0.9</formula>
    </cfRule>
  </conditionalFormatting>
  <conditionalFormatting sqref="BW110">
    <cfRule type="cellIs" dxfId="202" priority="211" stopIfTrue="1" operator="between">
      <formula>0.7</formula>
      <formula>0.89</formula>
    </cfRule>
  </conditionalFormatting>
  <conditionalFormatting sqref="BW110">
    <cfRule type="cellIs" dxfId="201" priority="212" stopIfTrue="1" operator="between">
      <formula>0</formula>
      <formula>0.69</formula>
    </cfRule>
  </conditionalFormatting>
  <conditionalFormatting sqref="BW112">
    <cfRule type="cellIs" dxfId="200" priority="213" stopIfTrue="1" operator="greaterThanOrEqual">
      <formula>0.9</formula>
    </cfRule>
  </conditionalFormatting>
  <conditionalFormatting sqref="BW112">
    <cfRule type="cellIs" dxfId="199" priority="214" stopIfTrue="1" operator="between">
      <formula>0.7</formula>
      <formula>0.89</formula>
    </cfRule>
  </conditionalFormatting>
  <conditionalFormatting sqref="BW112">
    <cfRule type="cellIs" dxfId="198" priority="215" stopIfTrue="1" operator="between">
      <formula>0</formula>
      <formula>0.69</formula>
    </cfRule>
  </conditionalFormatting>
  <conditionalFormatting sqref="BN108:BN109 BN111 BN113:BN115">
    <cfRule type="cellIs" dxfId="197" priority="233" stopIfTrue="1" operator="greaterThanOrEqual">
      <formula>0.9</formula>
    </cfRule>
  </conditionalFormatting>
  <conditionalFormatting sqref="BN108:BN109 BN111 BN113:BN115">
    <cfRule type="cellIs" dxfId="196" priority="234" stopIfTrue="1" operator="between">
      <formula>0.7</formula>
      <formula>0.89</formula>
    </cfRule>
  </conditionalFormatting>
  <conditionalFormatting sqref="BN108:BN109 BN111 BN113:BN115">
    <cfRule type="cellIs" dxfId="195" priority="235" stopIfTrue="1" operator="between">
      <formula>0</formula>
      <formula>0.69</formula>
    </cfRule>
  </conditionalFormatting>
  <conditionalFormatting sqref="BN110">
    <cfRule type="cellIs" dxfId="194" priority="236" stopIfTrue="1" operator="greaterThanOrEqual">
      <formula>0.9</formula>
    </cfRule>
  </conditionalFormatting>
  <conditionalFormatting sqref="BN110">
    <cfRule type="cellIs" dxfId="193" priority="237" stopIfTrue="1" operator="between">
      <formula>0.7</formula>
      <formula>0.89</formula>
    </cfRule>
  </conditionalFormatting>
  <conditionalFormatting sqref="BN110">
    <cfRule type="cellIs" dxfId="192" priority="238" stopIfTrue="1" operator="between">
      <formula>0</formula>
      <formula>0.69</formula>
    </cfRule>
  </conditionalFormatting>
  <conditionalFormatting sqref="BN112">
    <cfRule type="cellIs" dxfId="191" priority="239" stopIfTrue="1" operator="greaterThanOrEqual">
      <formula>0.9</formula>
    </cfRule>
  </conditionalFormatting>
  <conditionalFormatting sqref="BN112">
    <cfRule type="cellIs" dxfId="190" priority="240" stopIfTrue="1" operator="between">
      <formula>0.7</formula>
      <formula>0.89</formula>
    </cfRule>
  </conditionalFormatting>
  <conditionalFormatting sqref="BN112">
    <cfRule type="cellIs" dxfId="189" priority="241" stopIfTrue="1" operator="between">
      <formula>0</formula>
      <formula>0.69</formula>
    </cfRule>
  </conditionalFormatting>
  <conditionalFormatting sqref="BQ112">
    <cfRule type="cellIs" dxfId="188" priority="230" stopIfTrue="1" operator="greaterThanOrEqual">
      <formula>0.9</formula>
    </cfRule>
  </conditionalFormatting>
  <conditionalFormatting sqref="BQ112">
    <cfRule type="cellIs" dxfId="187" priority="231" stopIfTrue="1" operator="between">
      <formula>0.7</formula>
      <formula>0.89</formula>
    </cfRule>
  </conditionalFormatting>
  <conditionalFormatting sqref="BQ112">
    <cfRule type="cellIs" dxfId="186" priority="232" stopIfTrue="1" operator="between">
      <formula>0</formula>
      <formula>0.69</formula>
    </cfRule>
  </conditionalFormatting>
  <conditionalFormatting sqref="BW108:BW109 BW111 BW113:BW115">
    <cfRule type="cellIs" dxfId="185" priority="207" stopIfTrue="1" operator="greaterThanOrEqual">
      <formula>0.9</formula>
    </cfRule>
  </conditionalFormatting>
  <conditionalFormatting sqref="BW108:BW109 BW111 BW113:BW115">
    <cfRule type="cellIs" dxfId="184" priority="208" stopIfTrue="1" operator="between">
      <formula>0.7</formula>
      <formula>0.89</formula>
    </cfRule>
  </conditionalFormatting>
  <conditionalFormatting sqref="BW108:BW109 BW111 BW113:BW115">
    <cfRule type="cellIs" dxfId="183" priority="209" stopIfTrue="1" operator="between">
      <formula>0</formula>
      <formula>0.69</formula>
    </cfRule>
  </conditionalFormatting>
  <conditionalFormatting sqref="BZ108:BZ109 BZ111 BZ113:BZ115">
    <cfRule type="cellIs" dxfId="182" priority="198" stopIfTrue="1" operator="greaterThanOrEqual">
      <formula>0.9</formula>
    </cfRule>
  </conditionalFormatting>
  <conditionalFormatting sqref="BZ110">
    <cfRule type="cellIs" dxfId="181" priority="201" stopIfTrue="1" operator="greaterThanOrEqual">
      <formula>0.9</formula>
    </cfRule>
  </conditionalFormatting>
  <conditionalFormatting sqref="BZ110">
    <cfRule type="cellIs" dxfId="180" priority="202" stopIfTrue="1" operator="between">
      <formula>0.7</formula>
      <formula>0.89</formula>
    </cfRule>
  </conditionalFormatting>
  <conditionalFormatting sqref="BZ110">
    <cfRule type="cellIs" dxfId="179" priority="203" stopIfTrue="1" operator="between">
      <formula>0</formula>
      <formula>0.69</formula>
    </cfRule>
  </conditionalFormatting>
  <conditionalFormatting sqref="BZ112">
    <cfRule type="cellIs" dxfId="178" priority="204" stopIfTrue="1" operator="greaterThanOrEqual">
      <formula>0.9</formula>
    </cfRule>
  </conditionalFormatting>
  <conditionalFormatting sqref="BZ112">
    <cfRule type="cellIs" dxfId="177" priority="205" stopIfTrue="1" operator="between">
      <formula>0.7</formula>
      <formula>0.89</formula>
    </cfRule>
  </conditionalFormatting>
  <conditionalFormatting sqref="BZ112">
    <cfRule type="cellIs" dxfId="176" priority="206" stopIfTrue="1" operator="between">
      <formula>0</formula>
      <formula>0.69</formula>
    </cfRule>
  </conditionalFormatting>
  <conditionalFormatting sqref="BQ108">
    <cfRule type="cellIs" dxfId="175" priority="195" stopIfTrue="1" operator="greaterThanOrEqual">
      <formula>0.9</formula>
    </cfRule>
  </conditionalFormatting>
  <conditionalFormatting sqref="BH122:BH124 BH126:BH129">
    <cfRule type="cellIs" dxfId="174" priority="180" stopIfTrue="1" operator="greaterThan">
      <formula>0.9</formula>
    </cfRule>
  </conditionalFormatting>
  <conditionalFormatting sqref="AG123:AG124 BH122:BH124 AR123:AR124 V123:V124 V126:V129 BC126:BC129 AR126:AR129 BH126:BH129 AG126:AG127 BC123:BC124">
    <cfRule type="cellIs" dxfId="173" priority="181" stopIfTrue="1" operator="between">
      <formula>0.7</formula>
      <formula>0.89</formula>
    </cfRule>
  </conditionalFormatting>
  <conditionalFormatting sqref="AG123:AG124 BH122:BH124 AR123:AR124 V123:V124 V126:V129 BC126:BC129 AR126:AR129 BH126:BH129 AG126:AG127 BC123:BC124">
    <cfRule type="cellIs" dxfId="172" priority="182" stopIfTrue="1" operator="between">
      <formula>0</formula>
      <formula>0.69</formula>
    </cfRule>
  </conditionalFormatting>
  <conditionalFormatting sqref="BQ122">
    <cfRule type="cellIs" dxfId="171" priority="128" stopIfTrue="1" operator="between">
      <formula>0.7</formula>
      <formula>0.89</formula>
    </cfRule>
  </conditionalFormatting>
  <conditionalFormatting sqref="BQ122">
    <cfRule type="cellIs" dxfId="170" priority="129" stopIfTrue="1" operator="between">
      <formula>0</formula>
      <formula>0.69</formula>
    </cfRule>
  </conditionalFormatting>
  <conditionalFormatting sqref="BZ122:BZ123 BZ125 BZ127:BZ129">
    <cfRule type="cellIs" dxfId="169" priority="131" stopIfTrue="1" operator="between">
      <formula>0.7</formula>
      <formula>0.89</formula>
    </cfRule>
  </conditionalFormatting>
  <conditionalFormatting sqref="BZ122:BZ123 BZ125 BZ127:BZ129">
    <cfRule type="cellIs" dxfId="168" priority="132" stopIfTrue="1" operator="between">
      <formula>0</formula>
      <formula>0.69</formula>
    </cfRule>
  </conditionalFormatting>
  <conditionalFormatting sqref="AG123:AG124 AR123:AR124 V123:V124 V126:V129 BC126:BC129 AR126:AR129 AG126:AG127 BC123:BC124">
    <cfRule type="cellIs" dxfId="167" priority="179" stopIfTrue="1" operator="greaterThanOrEqual">
      <formula>0.9</formula>
    </cfRule>
  </conditionalFormatting>
  <conditionalFormatting sqref="V122">
    <cfRule type="cellIs" dxfId="166" priority="183" stopIfTrue="1" operator="greaterThanOrEqual">
      <formula>0.9</formula>
    </cfRule>
  </conditionalFormatting>
  <conditionalFormatting sqref="V122">
    <cfRule type="cellIs" dxfId="165" priority="184" stopIfTrue="1" operator="between">
      <formula>0.7</formula>
      <formula>0.89</formula>
    </cfRule>
  </conditionalFormatting>
  <conditionalFormatting sqref="V122">
    <cfRule type="cellIs" dxfId="164" priority="185" stopIfTrue="1" operator="between">
      <formula>0</formula>
      <formula>0.69</formula>
    </cfRule>
  </conditionalFormatting>
  <conditionalFormatting sqref="AG122 AG128:AG129">
    <cfRule type="cellIs" dxfId="163" priority="186" stopIfTrue="1" operator="greaterThanOrEqual">
      <formula>0.9</formula>
    </cfRule>
  </conditionalFormatting>
  <conditionalFormatting sqref="AG122 AG128:AG129">
    <cfRule type="cellIs" dxfId="162" priority="187" stopIfTrue="1" operator="between">
      <formula>0.7</formula>
      <formula>0.89</formula>
    </cfRule>
  </conditionalFormatting>
  <conditionalFormatting sqref="AG122 AG128:AG129">
    <cfRule type="cellIs" dxfId="161" priority="188" stopIfTrue="1" operator="between">
      <formula>0</formula>
      <formula>0.69</formula>
    </cfRule>
  </conditionalFormatting>
  <conditionalFormatting sqref="AR122">
    <cfRule type="cellIs" dxfId="160" priority="189" stopIfTrue="1" operator="greaterThanOrEqual">
      <formula>0.9</formula>
    </cfRule>
  </conditionalFormatting>
  <conditionalFormatting sqref="AR122">
    <cfRule type="cellIs" dxfId="159" priority="190" stopIfTrue="1" operator="between">
      <formula>0.7</formula>
      <formula>0.89</formula>
    </cfRule>
  </conditionalFormatting>
  <conditionalFormatting sqref="AR122">
    <cfRule type="cellIs" dxfId="158" priority="191" stopIfTrue="1" operator="between">
      <formula>0</formula>
      <formula>0.69</formula>
    </cfRule>
  </conditionalFormatting>
  <conditionalFormatting sqref="BC122">
    <cfRule type="cellIs" dxfId="157" priority="192" stopIfTrue="1" operator="greaterThanOrEqual">
      <formula>0.9</formula>
    </cfRule>
  </conditionalFormatting>
  <conditionalFormatting sqref="BC122">
    <cfRule type="cellIs" dxfId="156" priority="193" stopIfTrue="1" operator="between">
      <formula>0.7</formula>
      <formula>0.89</formula>
    </cfRule>
  </conditionalFormatting>
  <conditionalFormatting sqref="BC122">
    <cfRule type="cellIs" dxfId="155" priority="194" stopIfTrue="1" operator="between">
      <formula>0</formula>
      <formula>0.69</formula>
    </cfRule>
  </conditionalFormatting>
  <conditionalFormatting sqref="BH125">
    <cfRule type="cellIs" dxfId="154" priority="176" stopIfTrue="1" operator="greaterThan">
      <formula>0.9</formula>
    </cfRule>
  </conditionalFormatting>
  <conditionalFormatting sqref="AG125 BH125 AR125 BC125 V125">
    <cfRule type="cellIs" dxfId="153" priority="177" stopIfTrue="1" operator="between">
      <formula>0.7</formula>
      <formula>0.89</formula>
    </cfRule>
  </conditionalFormatting>
  <conditionalFormatting sqref="AG125 BH125 AR125 BC125 V125">
    <cfRule type="cellIs" dxfId="152" priority="178" stopIfTrue="1" operator="between">
      <formula>0</formula>
      <formula>0.69</formula>
    </cfRule>
  </conditionalFormatting>
  <conditionalFormatting sqref="AG125 AR125 BC125 V125">
    <cfRule type="cellIs" dxfId="151" priority="175" stopIfTrue="1" operator="greaterThanOrEqual">
      <formula>0.9</formula>
    </cfRule>
  </conditionalFormatting>
  <conditionalFormatting sqref="BQ123 BQ125 BQ127:BQ129">
    <cfRule type="cellIs" dxfId="150" priority="157" stopIfTrue="1" operator="greaterThanOrEqual">
      <formula>0.9</formula>
    </cfRule>
  </conditionalFormatting>
  <conditionalFormatting sqref="BQ123 BQ125 BQ127:BQ129">
    <cfRule type="cellIs" dxfId="149" priority="158" stopIfTrue="1" operator="between">
      <formula>0.7</formula>
      <formula>0.89</formula>
    </cfRule>
  </conditionalFormatting>
  <conditionalFormatting sqref="BQ123 BQ125 BQ127:BQ129">
    <cfRule type="cellIs" dxfId="148" priority="159" stopIfTrue="1" operator="between">
      <formula>0</formula>
      <formula>0.69</formula>
    </cfRule>
  </conditionalFormatting>
  <conditionalFormatting sqref="BQ124">
    <cfRule type="cellIs" dxfId="147" priority="174" stopIfTrue="1" operator="between">
      <formula>0</formula>
      <formula>0.69</formula>
    </cfRule>
  </conditionalFormatting>
  <conditionalFormatting sqref="BT126">
    <cfRule type="cellIs" dxfId="146" priority="154" stopIfTrue="1" operator="greaterThanOrEqual">
      <formula>0.9</formula>
    </cfRule>
  </conditionalFormatting>
  <conditionalFormatting sqref="BT126">
    <cfRule type="cellIs" dxfId="145" priority="155" stopIfTrue="1" operator="between">
      <formula>0.7</formula>
      <formula>0.89</formula>
    </cfRule>
  </conditionalFormatting>
  <conditionalFormatting sqref="BT126">
    <cfRule type="cellIs" dxfId="144" priority="156" stopIfTrue="1" operator="between">
      <formula>0</formula>
      <formula>0.69</formula>
    </cfRule>
  </conditionalFormatting>
  <conditionalFormatting sqref="BQ124">
    <cfRule type="cellIs" dxfId="143" priority="160" stopIfTrue="1" operator="greaterThanOrEqual">
      <formula>0.9</formula>
    </cfRule>
  </conditionalFormatting>
  <conditionalFormatting sqref="BQ124">
    <cfRule type="cellIs" dxfId="142" priority="161" stopIfTrue="1" operator="between">
      <formula>0.7</formula>
      <formula>0.89</formula>
    </cfRule>
  </conditionalFormatting>
  <conditionalFormatting sqref="BT122:BT123 BT125 BT127:BT129">
    <cfRule type="cellIs" dxfId="141" priority="148" stopIfTrue="1" operator="greaterThanOrEqual">
      <formula>0.9</formula>
    </cfRule>
  </conditionalFormatting>
  <conditionalFormatting sqref="BT122:BT123 BT125 BT127:BT129">
    <cfRule type="cellIs" dxfId="140" priority="149" stopIfTrue="1" operator="between">
      <formula>0.7</formula>
      <formula>0.89</formula>
    </cfRule>
  </conditionalFormatting>
  <conditionalFormatting sqref="BT122:BT123 BT125 BT127:BT129">
    <cfRule type="cellIs" dxfId="139" priority="150" stopIfTrue="1" operator="between">
      <formula>0</formula>
      <formula>0.69</formula>
    </cfRule>
  </conditionalFormatting>
  <conditionalFormatting sqref="BT124">
    <cfRule type="cellIs" dxfId="138" priority="151" stopIfTrue="1" operator="greaterThanOrEqual">
      <formula>0.9</formula>
    </cfRule>
  </conditionalFormatting>
  <conditionalFormatting sqref="BT124">
    <cfRule type="cellIs" dxfId="137" priority="152" stopIfTrue="1" operator="between">
      <formula>0.7</formula>
      <formula>0.89</formula>
    </cfRule>
  </conditionalFormatting>
  <conditionalFormatting sqref="BT124">
    <cfRule type="cellIs" dxfId="136" priority="153" stopIfTrue="1" operator="between">
      <formula>0</formula>
      <formula>0.69</formula>
    </cfRule>
  </conditionalFormatting>
  <conditionalFormatting sqref="BW124">
    <cfRule type="cellIs" dxfId="135" priority="142" stopIfTrue="1" operator="greaterThanOrEqual">
      <formula>0.9</formula>
    </cfRule>
  </conditionalFormatting>
  <conditionalFormatting sqref="BW124">
    <cfRule type="cellIs" dxfId="134" priority="143" stopIfTrue="1" operator="between">
      <formula>0.7</formula>
      <formula>0.89</formula>
    </cfRule>
  </conditionalFormatting>
  <conditionalFormatting sqref="BW124">
    <cfRule type="cellIs" dxfId="133" priority="144" stopIfTrue="1" operator="between">
      <formula>0</formula>
      <formula>0.69</formula>
    </cfRule>
  </conditionalFormatting>
  <conditionalFormatting sqref="BW126">
    <cfRule type="cellIs" dxfId="132" priority="145" stopIfTrue="1" operator="greaterThanOrEqual">
      <formula>0.9</formula>
    </cfRule>
  </conditionalFormatting>
  <conditionalFormatting sqref="BW126">
    <cfRule type="cellIs" dxfId="131" priority="146" stopIfTrue="1" operator="between">
      <formula>0.7</formula>
      <formula>0.89</formula>
    </cfRule>
  </conditionalFormatting>
  <conditionalFormatting sqref="BW126">
    <cfRule type="cellIs" dxfId="130" priority="147" stopIfTrue="1" operator="between">
      <formula>0</formula>
      <formula>0.69</formula>
    </cfRule>
  </conditionalFormatting>
  <conditionalFormatting sqref="BN122:BN123 BN125 BN127:BN129">
    <cfRule type="cellIs" dxfId="129" priority="165" stopIfTrue="1" operator="greaterThanOrEqual">
      <formula>0.9</formula>
    </cfRule>
  </conditionalFormatting>
  <conditionalFormatting sqref="BN122:BN123 BN125 BN127:BN129">
    <cfRule type="cellIs" dxfId="128" priority="166" stopIfTrue="1" operator="between">
      <formula>0.7</formula>
      <formula>0.89</formula>
    </cfRule>
  </conditionalFormatting>
  <conditionalFormatting sqref="BN122:BN123 BN125 BN127:BN129">
    <cfRule type="cellIs" dxfId="127" priority="167" stopIfTrue="1" operator="between">
      <formula>0</formula>
      <formula>0.69</formula>
    </cfRule>
  </conditionalFormatting>
  <conditionalFormatting sqref="BN124">
    <cfRule type="cellIs" dxfId="126" priority="168" stopIfTrue="1" operator="greaterThanOrEqual">
      <formula>0.9</formula>
    </cfRule>
  </conditionalFormatting>
  <conditionalFormatting sqref="BN124">
    <cfRule type="cellIs" dxfId="125" priority="169" stopIfTrue="1" operator="between">
      <formula>0.7</formula>
      <formula>0.89</formula>
    </cfRule>
  </conditionalFormatting>
  <conditionalFormatting sqref="BN124">
    <cfRule type="cellIs" dxfId="124" priority="170" stopIfTrue="1" operator="between">
      <formula>0</formula>
      <formula>0.69</formula>
    </cfRule>
  </conditionalFormatting>
  <conditionalFormatting sqref="BN126">
    <cfRule type="cellIs" dxfId="123" priority="171" stopIfTrue="1" operator="greaterThanOrEqual">
      <formula>0.9</formula>
    </cfRule>
  </conditionalFormatting>
  <conditionalFormatting sqref="BN126">
    <cfRule type="cellIs" dxfId="122" priority="172" stopIfTrue="1" operator="between">
      <formula>0.7</formula>
      <formula>0.89</formula>
    </cfRule>
  </conditionalFormatting>
  <conditionalFormatting sqref="BN126">
    <cfRule type="cellIs" dxfId="121" priority="173" stopIfTrue="1" operator="between">
      <formula>0</formula>
      <formula>0.69</formula>
    </cfRule>
  </conditionalFormatting>
  <conditionalFormatting sqref="BQ126">
    <cfRule type="cellIs" dxfId="120" priority="162" stopIfTrue="1" operator="greaterThanOrEqual">
      <formula>0.9</formula>
    </cfRule>
  </conditionalFormatting>
  <conditionalFormatting sqref="BQ126">
    <cfRule type="cellIs" dxfId="119" priority="163" stopIfTrue="1" operator="between">
      <formula>0.7</formula>
      <formula>0.89</formula>
    </cfRule>
  </conditionalFormatting>
  <conditionalFormatting sqref="BQ126">
    <cfRule type="cellIs" dxfId="118" priority="164" stopIfTrue="1" operator="between">
      <formula>0</formula>
      <formula>0.69</formula>
    </cfRule>
  </conditionalFormatting>
  <conditionalFormatting sqref="BW122:BW123 BW125 BW127:BW129">
    <cfRule type="cellIs" dxfId="117" priority="139" stopIfTrue="1" operator="greaterThanOrEqual">
      <formula>0.9</formula>
    </cfRule>
  </conditionalFormatting>
  <conditionalFormatting sqref="BW122:BW123 BW125 BW127:BW129">
    <cfRule type="cellIs" dxfId="116" priority="140" stopIfTrue="1" operator="between">
      <formula>0.7</formula>
      <formula>0.89</formula>
    </cfRule>
  </conditionalFormatting>
  <conditionalFormatting sqref="BW122:BW123 BW125 BW127:BW129">
    <cfRule type="cellIs" dxfId="115" priority="141" stopIfTrue="1" operator="between">
      <formula>0</formula>
      <formula>0.69</formula>
    </cfRule>
  </conditionalFormatting>
  <conditionalFormatting sqref="BZ122:BZ123 BZ125 BZ127:BZ129">
    <cfRule type="cellIs" dxfId="114" priority="130" stopIfTrue="1" operator="greaterThanOrEqual">
      <formula>0.9</formula>
    </cfRule>
  </conditionalFormatting>
  <conditionalFormatting sqref="BZ124">
    <cfRule type="cellIs" dxfId="113" priority="133" stopIfTrue="1" operator="greaterThanOrEqual">
      <formula>0.9</formula>
    </cfRule>
  </conditionalFormatting>
  <conditionalFormatting sqref="BZ124">
    <cfRule type="cellIs" dxfId="112" priority="134" stopIfTrue="1" operator="between">
      <formula>0.7</formula>
      <formula>0.89</formula>
    </cfRule>
  </conditionalFormatting>
  <conditionalFormatting sqref="BZ124">
    <cfRule type="cellIs" dxfId="111" priority="135" stopIfTrue="1" operator="between">
      <formula>0</formula>
      <formula>0.69</formula>
    </cfRule>
  </conditionalFormatting>
  <conditionalFormatting sqref="BZ126">
    <cfRule type="cellIs" dxfId="110" priority="136" stopIfTrue="1" operator="greaterThanOrEqual">
      <formula>0.9</formula>
    </cfRule>
  </conditionalFormatting>
  <conditionalFormatting sqref="BZ126">
    <cfRule type="cellIs" dxfId="109" priority="137" stopIfTrue="1" operator="between">
      <formula>0.7</formula>
      <formula>0.89</formula>
    </cfRule>
  </conditionalFormatting>
  <conditionalFormatting sqref="BZ126">
    <cfRule type="cellIs" dxfId="108" priority="138" stopIfTrue="1" operator="between">
      <formula>0</formula>
      <formula>0.69</formula>
    </cfRule>
  </conditionalFormatting>
  <conditionalFormatting sqref="BQ122">
    <cfRule type="cellIs" dxfId="107" priority="127" stopIfTrue="1" operator="greaterThanOrEqual">
      <formula>0.9</formula>
    </cfRule>
  </conditionalFormatting>
  <conditionalFormatting sqref="BH36:BH71">
    <cfRule type="cellIs" dxfId="106" priority="112" stopIfTrue="1" operator="greaterThan">
      <formula>0.9</formula>
    </cfRule>
  </conditionalFormatting>
  <conditionalFormatting sqref="BZ62:BZ71 BH36:BH71 AR60:AR71 BC60:BC71 V61:V62 BQ62:BQ71 BT62:BT71 BN62:BN71 BW62:BW71">
    <cfRule type="cellIs" dxfId="105" priority="113" stopIfTrue="1" operator="between">
      <formula>0.7</formula>
      <formula>0.89</formula>
    </cfRule>
  </conditionalFormatting>
  <conditionalFormatting sqref="BZ62:BZ71 BH36:BH71 AR60:AR71 BC60:BC71 V61:V62 BQ62:BQ71 BT62:BT71 BN62:BN71 BW62:BW71">
    <cfRule type="cellIs" dxfId="104" priority="114" stopIfTrue="1" operator="between">
      <formula>0</formula>
      <formula>0.69</formula>
    </cfRule>
  </conditionalFormatting>
  <conditionalFormatting sqref="BQ36:BQ59">
    <cfRule type="cellIs" dxfId="103" priority="79" stopIfTrue="1" operator="between">
      <formula>0.7</formula>
      <formula>0.89</formula>
    </cfRule>
  </conditionalFormatting>
  <conditionalFormatting sqref="BQ36:BQ59">
    <cfRule type="cellIs" dxfId="102" priority="80" stopIfTrue="1" operator="between">
      <formula>0</formula>
      <formula>0.69</formula>
    </cfRule>
  </conditionalFormatting>
  <conditionalFormatting sqref="BZ36:BZ60">
    <cfRule type="cellIs" dxfId="101" priority="82" stopIfTrue="1" operator="between">
      <formula>0.7</formula>
      <formula>0.89</formula>
    </cfRule>
  </conditionalFormatting>
  <conditionalFormatting sqref="BZ36:BZ60">
    <cfRule type="cellIs" dxfId="100" priority="83" stopIfTrue="1" operator="between">
      <formula>0</formula>
      <formula>0.69</formula>
    </cfRule>
  </conditionalFormatting>
  <conditionalFormatting sqref="AR60:AR71 BC60:BC71 V61:V62 BQ62:BQ71 BT62:BT71 BN62:BN71 BW62:BW71 BZ62:BZ71">
    <cfRule type="cellIs" dxfId="99" priority="111" stopIfTrue="1" operator="greaterThanOrEqual">
      <formula>0.9</formula>
    </cfRule>
  </conditionalFormatting>
  <conditionalFormatting sqref="V36:V59">
    <cfRule type="cellIs" dxfId="98" priority="115" stopIfTrue="1" operator="greaterThanOrEqual">
      <formula>0.9</formula>
    </cfRule>
  </conditionalFormatting>
  <conditionalFormatting sqref="V36:V59">
    <cfRule type="cellIs" dxfId="97" priority="116" stopIfTrue="1" operator="between">
      <formula>0.7</formula>
      <formula>0.89</formula>
    </cfRule>
  </conditionalFormatting>
  <conditionalFormatting sqref="V36:V59">
    <cfRule type="cellIs" dxfId="96" priority="117" stopIfTrue="1" operator="between">
      <formula>0</formula>
      <formula>0.69</formula>
    </cfRule>
  </conditionalFormatting>
  <conditionalFormatting sqref="AG36">
    <cfRule type="cellIs" dxfId="95" priority="118" stopIfTrue="1" operator="greaterThanOrEqual">
      <formula>0.9</formula>
    </cfRule>
  </conditionalFormatting>
  <conditionalFormatting sqref="AG36">
    <cfRule type="cellIs" dxfId="94" priority="119" stopIfTrue="1" operator="between">
      <formula>0.7</formula>
      <formula>0.89</formula>
    </cfRule>
  </conditionalFormatting>
  <conditionalFormatting sqref="AG36">
    <cfRule type="cellIs" dxfId="93" priority="120" stopIfTrue="1" operator="between">
      <formula>0</formula>
      <formula>0.69</formula>
    </cfRule>
  </conditionalFormatting>
  <conditionalFormatting sqref="AR36:AR59">
    <cfRule type="cellIs" dxfId="92" priority="121" stopIfTrue="1" operator="greaterThanOrEqual">
      <formula>0.9</formula>
    </cfRule>
  </conditionalFormatting>
  <conditionalFormatting sqref="AR36:AR59">
    <cfRule type="cellIs" dxfId="91" priority="122" stopIfTrue="1" operator="between">
      <formula>0.7</formula>
      <formula>0.89</formula>
    </cfRule>
  </conditionalFormatting>
  <conditionalFormatting sqref="AR36:AR59">
    <cfRule type="cellIs" dxfId="90" priority="123" stopIfTrue="1" operator="between">
      <formula>0</formula>
      <formula>0.69</formula>
    </cfRule>
  </conditionalFormatting>
  <conditionalFormatting sqref="BC36:BC59">
    <cfRule type="cellIs" dxfId="89" priority="124" stopIfTrue="1" operator="greaterThanOrEqual">
      <formula>0.9</formula>
    </cfRule>
  </conditionalFormatting>
  <conditionalFormatting sqref="BC36:BC59">
    <cfRule type="cellIs" dxfId="88" priority="125" stopIfTrue="1" operator="between">
      <formula>0.7</formula>
      <formula>0.89</formula>
    </cfRule>
  </conditionalFormatting>
  <conditionalFormatting sqref="BC36:BC59">
    <cfRule type="cellIs" dxfId="87" priority="126" stopIfTrue="1" operator="between">
      <formula>0</formula>
      <formula>0.69</formula>
    </cfRule>
  </conditionalFormatting>
  <conditionalFormatting sqref="BQ60">
    <cfRule type="cellIs" dxfId="86" priority="99" stopIfTrue="1" operator="greaterThanOrEqual">
      <formula>0.9</formula>
    </cfRule>
  </conditionalFormatting>
  <conditionalFormatting sqref="BQ60">
    <cfRule type="cellIs" dxfId="85" priority="100" stopIfTrue="1" operator="between">
      <formula>0.7</formula>
      <formula>0.89</formula>
    </cfRule>
  </conditionalFormatting>
  <conditionalFormatting sqref="BQ60">
    <cfRule type="cellIs" dxfId="84" priority="101" stopIfTrue="1" operator="between">
      <formula>0</formula>
      <formula>0.69</formula>
    </cfRule>
  </conditionalFormatting>
  <conditionalFormatting sqref="BQ61">
    <cfRule type="cellIs" dxfId="83" priority="110" stopIfTrue="1" operator="between">
      <formula>0</formula>
      <formula>0.69</formula>
    </cfRule>
  </conditionalFormatting>
  <conditionalFormatting sqref="BQ61">
    <cfRule type="cellIs" dxfId="82" priority="102" stopIfTrue="1" operator="greaterThanOrEqual">
      <formula>0.9</formula>
    </cfRule>
  </conditionalFormatting>
  <conditionalFormatting sqref="BQ61">
    <cfRule type="cellIs" dxfId="81" priority="103" stopIfTrue="1" operator="between">
      <formula>0.7</formula>
      <formula>0.89</formula>
    </cfRule>
  </conditionalFormatting>
  <conditionalFormatting sqref="BT36:BT60">
    <cfRule type="cellIs" dxfId="80" priority="93" stopIfTrue="1" operator="greaterThanOrEqual">
      <formula>0.9</formula>
    </cfRule>
  </conditionalFormatting>
  <conditionalFormatting sqref="BT36:BT60">
    <cfRule type="cellIs" dxfId="79" priority="94" stopIfTrue="1" operator="between">
      <formula>0.7</formula>
      <formula>0.89</formula>
    </cfRule>
  </conditionalFormatting>
  <conditionalFormatting sqref="BT36:BT60">
    <cfRule type="cellIs" dxfId="78" priority="95" stopIfTrue="1" operator="between">
      <formula>0</formula>
      <formula>0.69</formula>
    </cfRule>
  </conditionalFormatting>
  <conditionalFormatting sqref="BT61">
    <cfRule type="cellIs" dxfId="77" priority="96" stopIfTrue="1" operator="greaterThanOrEqual">
      <formula>0.9</formula>
    </cfRule>
  </conditionalFormatting>
  <conditionalFormatting sqref="BT61">
    <cfRule type="cellIs" dxfId="76" priority="97" stopIfTrue="1" operator="between">
      <formula>0.7</formula>
      <formula>0.89</formula>
    </cfRule>
  </conditionalFormatting>
  <conditionalFormatting sqref="BT61">
    <cfRule type="cellIs" dxfId="75" priority="98" stopIfTrue="1" operator="between">
      <formula>0</formula>
      <formula>0.69</formula>
    </cfRule>
  </conditionalFormatting>
  <conditionalFormatting sqref="BW61">
    <cfRule type="cellIs" dxfId="74" priority="90" stopIfTrue="1" operator="greaterThanOrEqual">
      <formula>0.9</formula>
    </cfRule>
  </conditionalFormatting>
  <conditionalFormatting sqref="BW61">
    <cfRule type="cellIs" dxfId="73" priority="91" stopIfTrue="1" operator="between">
      <formula>0.7</formula>
      <formula>0.89</formula>
    </cfRule>
  </conditionalFormatting>
  <conditionalFormatting sqref="BW61">
    <cfRule type="cellIs" dxfId="72" priority="92" stopIfTrue="1" operator="between">
      <formula>0</formula>
      <formula>0.69</formula>
    </cfRule>
  </conditionalFormatting>
  <conditionalFormatting sqref="BN36:BN60">
    <cfRule type="cellIs" dxfId="71" priority="104" stopIfTrue="1" operator="greaterThanOrEqual">
      <formula>0.9</formula>
    </cfRule>
  </conditionalFormatting>
  <conditionalFormatting sqref="BN36:BN60">
    <cfRule type="cellIs" dxfId="70" priority="105" stopIfTrue="1" operator="between">
      <formula>0.7</formula>
      <formula>0.89</formula>
    </cfRule>
  </conditionalFormatting>
  <conditionalFormatting sqref="BN36:BN60">
    <cfRule type="cellIs" dxfId="69" priority="106" stopIfTrue="1" operator="between">
      <formula>0</formula>
      <formula>0.69</formula>
    </cfRule>
  </conditionalFormatting>
  <conditionalFormatting sqref="BN61">
    <cfRule type="cellIs" dxfId="68" priority="107" stopIfTrue="1" operator="greaterThanOrEqual">
      <formula>0.9</formula>
    </cfRule>
  </conditionalFormatting>
  <conditionalFormatting sqref="BN61">
    <cfRule type="cellIs" dxfId="67" priority="108" stopIfTrue="1" operator="between">
      <formula>0.7</formula>
      <formula>0.89</formula>
    </cfRule>
  </conditionalFormatting>
  <conditionalFormatting sqref="BN61">
    <cfRule type="cellIs" dxfId="66" priority="109" stopIfTrue="1" operator="between">
      <formula>0</formula>
      <formula>0.69</formula>
    </cfRule>
  </conditionalFormatting>
  <conditionalFormatting sqref="BW36:BW60">
    <cfRule type="cellIs" dxfId="65" priority="87" stopIfTrue="1" operator="greaterThanOrEqual">
      <formula>0.9</formula>
    </cfRule>
  </conditionalFormatting>
  <conditionalFormatting sqref="BW36:BW60">
    <cfRule type="cellIs" dxfId="64" priority="88" stopIfTrue="1" operator="between">
      <formula>0.7</formula>
      <formula>0.89</formula>
    </cfRule>
  </conditionalFormatting>
  <conditionalFormatting sqref="BW36:BW60">
    <cfRule type="cellIs" dxfId="63" priority="89" stopIfTrue="1" operator="between">
      <formula>0</formula>
      <formula>0.69</formula>
    </cfRule>
  </conditionalFormatting>
  <conditionalFormatting sqref="BZ36:BZ60">
    <cfRule type="cellIs" dxfId="62" priority="81" stopIfTrue="1" operator="greaterThanOrEqual">
      <formula>0.9</formula>
    </cfRule>
  </conditionalFormatting>
  <conditionalFormatting sqref="BZ61">
    <cfRule type="cellIs" dxfId="61" priority="84" stopIfTrue="1" operator="greaterThanOrEqual">
      <formula>0.9</formula>
    </cfRule>
  </conditionalFormatting>
  <conditionalFormatting sqref="BZ61">
    <cfRule type="cellIs" dxfId="60" priority="85" stopIfTrue="1" operator="between">
      <formula>0.7</formula>
      <formula>0.89</formula>
    </cfRule>
  </conditionalFormatting>
  <conditionalFormatting sqref="BZ61">
    <cfRule type="cellIs" dxfId="59" priority="86" stopIfTrue="1" operator="between">
      <formula>0</formula>
      <formula>0.69</formula>
    </cfRule>
  </conditionalFormatting>
  <conditionalFormatting sqref="BQ36:BQ59">
    <cfRule type="cellIs" dxfId="58" priority="78" stopIfTrue="1" operator="greaterThanOrEqual">
      <formula>0.9</formula>
    </cfRule>
  </conditionalFormatting>
  <conditionalFormatting sqref="V60">
    <cfRule type="cellIs" dxfId="57" priority="75" stopIfTrue="1" operator="greaterThanOrEqual">
      <formula>0.9</formula>
    </cfRule>
  </conditionalFormatting>
  <conditionalFormatting sqref="V60">
    <cfRule type="cellIs" dxfId="56" priority="76" stopIfTrue="1" operator="between">
      <formula>0.7</formula>
      <formula>0.89</formula>
    </cfRule>
  </conditionalFormatting>
  <conditionalFormatting sqref="V60">
    <cfRule type="cellIs" dxfId="55" priority="77" stopIfTrue="1" operator="between">
      <formula>0</formula>
      <formula>0.69</formula>
    </cfRule>
  </conditionalFormatting>
  <conditionalFormatting sqref="AG37:AG71">
    <cfRule type="cellIs" dxfId="54" priority="72" stopIfTrue="1" operator="greaterThanOrEqual">
      <formula>0.9</formula>
    </cfRule>
  </conditionalFormatting>
  <conditionalFormatting sqref="AG37:AG71">
    <cfRule type="cellIs" dxfId="53" priority="73" stopIfTrue="1" operator="between">
      <formula>0.7</formula>
      <formula>0.89</formula>
    </cfRule>
  </conditionalFormatting>
  <conditionalFormatting sqref="AG37:AG71">
    <cfRule type="cellIs" dxfId="52" priority="74" stopIfTrue="1" operator="between">
      <formula>0</formula>
      <formula>0.69</formula>
    </cfRule>
  </conditionalFormatting>
  <conditionalFormatting sqref="V63:V71">
    <cfRule type="cellIs" dxfId="51" priority="69" stopIfTrue="1" operator="greaterThanOrEqual">
      <formula>0.9</formula>
    </cfRule>
  </conditionalFormatting>
  <conditionalFormatting sqref="V63:V71">
    <cfRule type="cellIs" dxfId="50" priority="70" stopIfTrue="1" operator="between">
      <formula>0.7</formula>
      <formula>0.89</formula>
    </cfRule>
  </conditionalFormatting>
  <conditionalFormatting sqref="V63:V71">
    <cfRule type="cellIs" dxfId="49" priority="71" stopIfTrue="1" operator="between">
      <formula>0</formula>
      <formula>0.69</formula>
    </cfRule>
  </conditionalFormatting>
  <conditionalFormatting sqref="BH26:BH27">
    <cfRule type="cellIs" dxfId="48" priority="66" stopIfTrue="1" operator="greaterThan">
      <formula>0.9</formula>
    </cfRule>
  </conditionalFormatting>
  <conditionalFormatting sqref="V26:V27 BC26:BC27 AR26:AR27 BH26:BH27 AG26:AG27">
    <cfRule type="cellIs" dxfId="47" priority="67" stopIfTrue="1" operator="between">
      <formula>0.7</formula>
      <formula>0.89</formula>
    </cfRule>
  </conditionalFormatting>
  <conditionalFormatting sqref="V26:V27 BC26:BC27 AR26:AR27 BH26:BH27 AG26:AG27">
    <cfRule type="cellIs" dxfId="46" priority="68" stopIfTrue="1" operator="between">
      <formula>0</formula>
      <formula>0.69</formula>
    </cfRule>
  </conditionalFormatting>
  <conditionalFormatting sqref="BZ26:BZ27">
    <cfRule type="cellIs" dxfId="45" priority="51" stopIfTrue="1" operator="between">
      <formula>0.7</formula>
      <formula>0.89</formula>
    </cfRule>
  </conditionalFormatting>
  <conditionalFormatting sqref="BZ26:BZ27">
    <cfRule type="cellIs" dxfId="44" priority="52" stopIfTrue="1" operator="between">
      <formula>0</formula>
      <formula>0.69</formula>
    </cfRule>
  </conditionalFormatting>
  <conditionalFormatting sqref="V26:V27 BC26:BC27 AR26:AR27 AG26:AG27">
    <cfRule type="cellIs" dxfId="43" priority="65" stopIfTrue="1" operator="greaterThanOrEqual">
      <formula>0.9</formula>
    </cfRule>
  </conditionalFormatting>
  <conditionalFormatting sqref="BQ26:BQ27">
    <cfRule type="cellIs" dxfId="42" priority="59" stopIfTrue="1" operator="greaterThanOrEqual">
      <formula>0.9</formula>
    </cfRule>
  </conditionalFormatting>
  <conditionalFormatting sqref="BQ26:BQ27">
    <cfRule type="cellIs" dxfId="41" priority="60" stopIfTrue="1" operator="between">
      <formula>0.7</formula>
      <formula>0.89</formula>
    </cfRule>
  </conditionalFormatting>
  <conditionalFormatting sqref="BQ26:BQ27">
    <cfRule type="cellIs" dxfId="40" priority="61" stopIfTrue="1" operator="between">
      <formula>0</formula>
      <formula>0.69</formula>
    </cfRule>
  </conditionalFormatting>
  <conditionalFormatting sqref="BT26:BT27">
    <cfRule type="cellIs" dxfId="39" priority="56" stopIfTrue="1" operator="greaterThanOrEqual">
      <formula>0.9</formula>
    </cfRule>
  </conditionalFormatting>
  <conditionalFormatting sqref="BT26:BT27">
    <cfRule type="cellIs" dxfId="38" priority="57" stopIfTrue="1" operator="between">
      <formula>0.7</formula>
      <formula>0.89</formula>
    </cfRule>
  </conditionalFormatting>
  <conditionalFormatting sqref="BT26:BT27">
    <cfRule type="cellIs" dxfId="37" priority="58" stopIfTrue="1" operator="between">
      <formula>0</formula>
      <formula>0.69</formula>
    </cfRule>
  </conditionalFormatting>
  <conditionalFormatting sqref="BN26:BN27">
    <cfRule type="cellIs" dxfId="36" priority="62" stopIfTrue="1" operator="greaterThanOrEqual">
      <formula>0.9</formula>
    </cfRule>
  </conditionalFormatting>
  <conditionalFormatting sqref="BN26:BN27">
    <cfRule type="cellIs" dxfId="35" priority="63" stopIfTrue="1" operator="between">
      <formula>0.7</formula>
      <formula>0.89</formula>
    </cfRule>
  </conditionalFormatting>
  <conditionalFormatting sqref="BN26:BN27">
    <cfRule type="cellIs" dxfId="34" priority="64" stopIfTrue="1" operator="between">
      <formula>0</formula>
      <formula>0.69</formula>
    </cfRule>
  </conditionalFormatting>
  <conditionalFormatting sqref="BW26:BW27">
    <cfRule type="cellIs" dxfId="33" priority="53" stopIfTrue="1" operator="greaterThanOrEqual">
      <formula>0.9</formula>
    </cfRule>
  </conditionalFormatting>
  <conditionalFormatting sqref="BW26:BW27">
    <cfRule type="cellIs" dxfId="32" priority="54" stopIfTrue="1" operator="between">
      <formula>0.7</formula>
      <formula>0.89</formula>
    </cfRule>
  </conditionalFormatting>
  <conditionalFormatting sqref="BW26:BW27">
    <cfRule type="cellIs" dxfId="31" priority="55" stopIfTrue="1" operator="between">
      <formula>0</formula>
      <formula>0.69</formula>
    </cfRule>
  </conditionalFormatting>
  <conditionalFormatting sqref="BZ26:BZ27">
    <cfRule type="cellIs" dxfId="30" priority="50" stopIfTrue="1" operator="greaterThanOrEqual">
      <formula>0.9</formula>
    </cfRule>
  </conditionalFormatting>
  <conditionalFormatting sqref="BH15">
    <cfRule type="cellIs" dxfId="29" priority="16" stopIfTrue="1" operator="greaterThan">
      <formula>0.9</formula>
    </cfRule>
  </conditionalFormatting>
  <conditionalFormatting sqref="BH15">
    <cfRule type="cellIs" dxfId="28" priority="17" stopIfTrue="1" operator="between">
      <formula>0.7</formula>
      <formula>0.89</formula>
    </cfRule>
  </conditionalFormatting>
  <conditionalFormatting sqref="BH15">
    <cfRule type="cellIs" dxfId="27" priority="18" stopIfTrue="1" operator="between">
      <formula>0</formula>
      <formula>0.69</formula>
    </cfRule>
  </conditionalFormatting>
  <conditionalFormatting sqref="BQ15">
    <cfRule type="cellIs" dxfId="26" priority="2" stopIfTrue="1" operator="between">
      <formula>0.7</formula>
      <formula>0.89</formula>
    </cfRule>
  </conditionalFormatting>
  <conditionalFormatting sqref="BQ15">
    <cfRule type="cellIs" dxfId="25" priority="3" stopIfTrue="1" operator="between">
      <formula>0</formula>
      <formula>0.69</formula>
    </cfRule>
  </conditionalFormatting>
  <conditionalFormatting sqref="BZ15">
    <cfRule type="cellIs" dxfId="24" priority="5" stopIfTrue="1" operator="between">
      <formula>0.7</formula>
      <formula>0.89</formula>
    </cfRule>
  </conditionalFormatting>
  <conditionalFormatting sqref="BZ15">
    <cfRule type="cellIs" dxfId="23" priority="6" stopIfTrue="1" operator="between">
      <formula>0</formula>
      <formula>0.69</formula>
    </cfRule>
  </conditionalFormatting>
  <conditionalFormatting sqref="V15">
    <cfRule type="cellIs" dxfId="22" priority="19" stopIfTrue="1" operator="greaterThanOrEqual">
      <formula>0.9</formula>
    </cfRule>
  </conditionalFormatting>
  <conditionalFormatting sqref="V15">
    <cfRule type="cellIs" dxfId="21" priority="20" stopIfTrue="1" operator="between">
      <formula>0.7</formula>
      <formula>0.89</formula>
    </cfRule>
  </conditionalFormatting>
  <conditionalFormatting sqref="V15">
    <cfRule type="cellIs" dxfId="20" priority="21" stopIfTrue="1" operator="between">
      <formula>0</formula>
      <formula>0.69</formula>
    </cfRule>
  </conditionalFormatting>
  <conditionalFormatting sqref="AG15">
    <cfRule type="cellIs" dxfId="19" priority="22" stopIfTrue="1" operator="greaterThanOrEqual">
      <formula>0.9</formula>
    </cfRule>
  </conditionalFormatting>
  <conditionalFormatting sqref="AG15">
    <cfRule type="cellIs" dxfId="18" priority="23" stopIfTrue="1" operator="between">
      <formula>0.7</formula>
      <formula>0.89</formula>
    </cfRule>
  </conditionalFormatting>
  <conditionalFormatting sqref="AG15">
    <cfRule type="cellIs" dxfId="17" priority="24" stopIfTrue="1" operator="between">
      <formula>0</formula>
      <formula>0.69</formula>
    </cfRule>
  </conditionalFormatting>
  <conditionalFormatting sqref="AR15">
    <cfRule type="cellIs" dxfId="16" priority="25" stopIfTrue="1" operator="greaterThanOrEqual">
      <formula>0.9</formula>
    </cfRule>
  </conditionalFormatting>
  <conditionalFormatting sqref="AR15">
    <cfRule type="cellIs" dxfId="15" priority="26" stopIfTrue="1" operator="between">
      <formula>0.7</formula>
      <formula>0.89</formula>
    </cfRule>
  </conditionalFormatting>
  <conditionalFormatting sqref="AR15">
    <cfRule type="cellIs" dxfId="14" priority="27" stopIfTrue="1" operator="between">
      <formula>0</formula>
      <formula>0.69</formula>
    </cfRule>
  </conditionalFormatting>
  <conditionalFormatting sqref="BC15">
    <cfRule type="cellIs" dxfId="13" priority="28" stopIfTrue="1" operator="greaterThanOrEqual">
      <formula>0.9</formula>
    </cfRule>
  </conditionalFormatting>
  <conditionalFormatting sqref="BC15">
    <cfRule type="cellIs" dxfId="12" priority="29" stopIfTrue="1" operator="between">
      <formula>0.7</formula>
      <formula>0.89</formula>
    </cfRule>
  </conditionalFormatting>
  <conditionalFormatting sqref="BC15">
    <cfRule type="cellIs" dxfId="11" priority="30" stopIfTrue="1" operator="between">
      <formula>0</formula>
      <formula>0.69</formula>
    </cfRule>
  </conditionalFormatting>
  <conditionalFormatting sqref="BT15">
    <cfRule type="cellIs" dxfId="10" priority="10" stopIfTrue="1" operator="greaterThanOrEqual">
      <formula>0.9</formula>
    </cfRule>
  </conditionalFormatting>
  <conditionalFormatting sqref="BT15">
    <cfRule type="cellIs" dxfId="9" priority="11" stopIfTrue="1" operator="between">
      <formula>0.7</formula>
      <formula>0.89</formula>
    </cfRule>
  </conditionalFormatting>
  <conditionalFormatting sqref="BT15">
    <cfRule type="cellIs" dxfId="8" priority="12" stopIfTrue="1" operator="between">
      <formula>0</formula>
      <formula>0.69</formula>
    </cfRule>
  </conditionalFormatting>
  <conditionalFormatting sqref="BN15">
    <cfRule type="cellIs" dxfId="7" priority="13" stopIfTrue="1" operator="greaterThanOrEqual">
      <formula>0.9</formula>
    </cfRule>
  </conditionalFormatting>
  <conditionalFormatting sqref="BN15">
    <cfRule type="cellIs" dxfId="6" priority="14" stopIfTrue="1" operator="between">
      <formula>0.7</formula>
      <formula>0.89</formula>
    </cfRule>
  </conditionalFormatting>
  <conditionalFormatting sqref="BN15">
    <cfRule type="cellIs" dxfId="5" priority="15" stopIfTrue="1" operator="between">
      <formula>0</formula>
      <formula>0.69</formula>
    </cfRule>
  </conditionalFormatting>
  <conditionalFormatting sqref="BW15">
    <cfRule type="cellIs" dxfId="4" priority="7" stopIfTrue="1" operator="greaterThanOrEqual">
      <formula>0.9</formula>
    </cfRule>
  </conditionalFormatting>
  <conditionalFormatting sqref="BW15">
    <cfRule type="cellIs" dxfId="3" priority="8" stopIfTrue="1" operator="between">
      <formula>0.7</formula>
      <formula>0.89</formula>
    </cfRule>
  </conditionalFormatting>
  <conditionalFormatting sqref="BW15">
    <cfRule type="cellIs" dxfId="2" priority="9" stopIfTrue="1" operator="between">
      <formula>0</formula>
      <formula>0.69</formula>
    </cfRule>
  </conditionalFormatting>
  <conditionalFormatting sqref="BZ15">
    <cfRule type="cellIs" dxfId="1" priority="4" stopIfTrue="1" operator="greaterThanOrEqual">
      <formula>0.9</formula>
    </cfRule>
  </conditionalFormatting>
  <conditionalFormatting sqref="BQ15">
    <cfRule type="cellIs" dxfId="0" priority="1" stopIfTrue="1" operator="greaterThanOrEqual">
      <formula>0.9</formula>
    </cfRule>
  </conditionalFormatting>
  <dataValidations count="8">
    <dataValidation type="list" allowBlank="1" showInputMessage="1" showErrorMessage="1" sqref="I122:I129 I80:I86 I94:I100 I108:I115 I36:I72 I15:I28" xr:uid="{6EFDD866-40D8-417D-A11C-E0CA1C58B99F}">
      <formula1>DIMENSIÓN_MIPG</formula1>
    </dataValidation>
    <dataValidation type="list" allowBlank="1" showInputMessage="1" showErrorMessage="1" sqref="J122:J129 J80:J86 J94:J100 J108:J115 J36:J72 J15:J28" xr:uid="{59BD9D00-1274-4EE5-A7CE-46018467EFA0}">
      <formula1>POLÍTICA_MIPG</formula1>
    </dataValidation>
    <dataValidation type="list" allowBlank="1" showInputMessage="1" showErrorMessage="1" sqref="G11:H11 G12 G32:H32 G33 G76:H76 G77 G90:H90 G91 G104:H104 G105 G118:H118 G119" xr:uid="{0E61E008-4352-48BB-B5D2-1144C7F3C4B5}">
      <formula1>INDIRECT(B11)</formula1>
    </dataValidation>
    <dataValidation type="list" allowBlank="1" showInputMessage="1" showErrorMessage="1" sqref="I11:J11 I32:J32 I76:J76 I90:J90 I104:J104 I118:J118" xr:uid="{D8C9E23A-EBED-48C1-91B3-42268718F6CD}">
      <formula1>INDIRECT(F11)</formula1>
    </dataValidation>
    <dataValidation type="list" allowBlank="1" showInputMessage="1" showErrorMessage="1" sqref="K11:M11 K32:M32 K76:M76 K90:M90 K104:M104 K118:M118" xr:uid="{3175FFDB-0558-4353-9EB7-CAAA172F30E1}">
      <formula1>INDIRECT(I11)</formula1>
    </dataValidation>
    <dataValidation type="list" allowBlank="1" showInputMessage="1" showErrorMessage="1" sqref="G6:M6" xr:uid="{84DA231E-1DA1-4572-BD6B-51A9B061D933}">
      <formula1>PROCESOS</formula1>
    </dataValidation>
    <dataValidation type="list" allowBlank="1" showInputMessage="1" showErrorMessage="1" sqref="G9 G30 G74 G88 G102 G116" xr:uid="{2F40EB26-59F3-4C9E-AAE7-443F9D1C4486}">
      <formula1>PROYECTOS</formula1>
    </dataValidation>
    <dataValidation type="list" allowBlank="1" showInputMessage="1" showErrorMessage="1" sqref="G7:M7" xr:uid="{BA76C2E3-4602-4C01-9679-3431107F87CB}">
      <formula1>"2020,2021,2022,2023,2024"</formula1>
    </dataValidation>
  </dataValidations>
  <pageMargins left="0.39370078740157483" right="0.39370078740157483" top="0.39370078740157483" bottom="0.39370078740157483" header="0" footer="0"/>
  <pageSetup scale="10"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B07806-FCB0-44FD-BB11-ADF0B2099F00}">
          <x14:formula1>
            <xm:f>LISTAS!$B$3:$B$9</xm:f>
          </x14:formula1>
          <xm:sqref>G5:M5</xm:sqref>
        </x14:dataValidation>
        <x14:dataValidation type="list" allowBlank="1" showInputMessage="1" showErrorMessage="1" xr:uid="{1128DECE-4538-483E-8EFF-A5B01CB5105C}">
          <x14:formula1>
            <xm:f>LISTAS!$F$14:$F$36</xm:f>
          </x14:formula1>
          <xm:sqref>C122:D127 C108:D113 C94:D99 C80:D85 D38 D48 D36 C15:D27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83"/>
  <sheetViews>
    <sheetView zoomScale="40" zoomScaleNormal="40"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44.480000000000004</v>
      </c>
      <c r="F3" s="1">
        <f>+'Act. Estratégicas'!Y10</f>
        <v>0</v>
      </c>
      <c r="G3" s="1">
        <f>+'Act. Estratégicas'!AJ10</f>
        <v>0</v>
      </c>
      <c r="H3" s="1">
        <f>+'Act. Estratégicas'!AU10</f>
        <v>0</v>
      </c>
      <c r="I3" s="1">
        <f>+'Act. Estratégicas'!BF10</f>
        <v>0</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0</v>
      </c>
      <c r="F4" s="1">
        <f>+'Act. Estratégicas'!AF10</f>
        <v>0</v>
      </c>
      <c r="G4" s="1">
        <f>+'Act. Estratégicas'!AQ10</f>
        <v>0</v>
      </c>
      <c r="H4" s="1">
        <f>+'Act. Estratégicas'!BB10</f>
        <v>0</v>
      </c>
      <c r="I4" s="6">
        <f>+'Act. Estratégicas'!BG10</f>
        <v>0</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t="e">
        <f>+E3/$I$3</f>
        <v>#DIV/0!</v>
      </c>
      <c r="F7" s="8" t="e">
        <f>+F3/$I$3</f>
        <v>#DIV/0!</v>
      </c>
      <c r="G7" s="8" t="e">
        <f>+G3/$I$3</f>
        <v>#DIV/0!</v>
      </c>
      <c r="H7" s="8" t="e">
        <f>+H3/$I$3</f>
        <v>#DIV/0!</v>
      </c>
      <c r="I7" s="8" t="e">
        <f>+I3/$I$3</f>
        <v>#DIV/0!</v>
      </c>
      <c r="J7" s="1"/>
      <c r="K7" s="1"/>
      <c r="L7" s="1"/>
      <c r="M7" s="1"/>
      <c r="N7" s="1"/>
      <c r="O7" s="1"/>
      <c r="P7" s="1"/>
      <c r="Q7" s="1"/>
      <c r="R7" s="1"/>
      <c r="S7" s="1"/>
      <c r="T7" s="1"/>
      <c r="U7" s="1"/>
      <c r="V7" s="1"/>
      <c r="W7" s="1"/>
      <c r="X7" s="1"/>
      <c r="Y7" s="1"/>
      <c r="Z7" s="1"/>
    </row>
    <row r="8" spans="1:26" ht="13.5" customHeight="1" x14ac:dyDescent="0.2">
      <c r="A8" s="1"/>
      <c r="B8" s="1"/>
      <c r="C8" s="1"/>
      <c r="D8" s="2" t="s">
        <v>50</v>
      </c>
      <c r="E8" s="65" t="e">
        <f>+E4/$I$4</f>
        <v>#DIV/0!</v>
      </c>
      <c r="F8" s="65" t="e">
        <f>+F4/$I$4</f>
        <v>#DIV/0!</v>
      </c>
      <c r="G8" s="65" t="e">
        <f>+G4/$I$4</f>
        <v>#DIV/0!</v>
      </c>
      <c r="H8" s="65" t="e">
        <f>+H4/$I$4</f>
        <v>#DIV/0!</v>
      </c>
      <c r="I8" s="65" t="e">
        <f>+I4/$I$4</f>
        <v>#DIV/0!</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HP</cp:lastModifiedBy>
  <cp:lastPrinted>2020-07-27T18:43:42Z</cp:lastPrinted>
  <dcterms:created xsi:type="dcterms:W3CDTF">2013-01-04T03:04:50Z</dcterms:created>
  <dcterms:modified xsi:type="dcterms:W3CDTF">2021-01-30T18:01:08Z</dcterms:modified>
</cp:coreProperties>
</file>