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y.martinez\Downloads\"/>
    </mc:Choice>
  </mc:AlternateContent>
  <bookViews>
    <workbookView xWindow="0" yWindow="0" windowWidth="15990" windowHeight="11580"/>
  </bookViews>
  <sheets>
    <sheet name="PTEP IDPC 2026" sheetId="1" r:id="rId1"/>
  </sheets>
  <definedNames>
    <definedName name="_xlnm._FilterDatabase" localSheetId="0" hidden="1">'PTEP IDPC 2026'!$A$7:$AQ$124</definedName>
    <definedName name="_Toc118192689" localSheetId="0">'PTEP IDPC 2026'!$A$121</definedName>
    <definedName name="_Toc118192690" localSheetId="0">'PTEP IDPC 2026'!$A$127</definedName>
  </definedNames>
  <calcPr calcId="162913"/>
  <extLst>
    <ext uri="GoogleSheetsCustomDataVersion2">
      <go:sheetsCustomData xmlns:go="http://customooxmlschemas.google.com/" r:id="rId5" roundtripDataChecksum="XCEnmu36Ot+LuT247Xf+p9EHQvSAIGkZ3yYrq/7RIGM="/>
    </ext>
  </extLst>
</workbook>
</file>

<file path=xl/calcChain.xml><?xml version="1.0" encoding="utf-8"?>
<calcChain xmlns="http://schemas.openxmlformats.org/spreadsheetml/2006/main">
  <c r="Y82" i="1" l="1"/>
  <c r="Z90" i="1"/>
  <c r="O53" i="1" l="1"/>
  <c r="P53" i="1" s="1"/>
  <c r="O113" i="1" l="1"/>
  <c r="P113" i="1" s="1"/>
  <c r="O44" i="1"/>
  <c r="O43" i="1"/>
  <c r="O96" i="1" l="1"/>
  <c r="O97" i="1"/>
  <c r="O95" i="1"/>
  <c r="O84" i="1"/>
  <c r="O85" i="1"/>
  <c r="O86" i="1"/>
  <c r="P86" i="1" s="1"/>
  <c r="O87" i="1"/>
  <c r="P87" i="1" s="1"/>
  <c r="O88" i="1"/>
  <c r="P88" i="1" s="1"/>
  <c r="O89" i="1"/>
  <c r="O90" i="1"/>
  <c r="P90" i="1" s="1"/>
  <c r="O91" i="1"/>
  <c r="O92" i="1"/>
  <c r="O93" i="1"/>
  <c r="O94" i="1"/>
  <c r="AN120" i="1" l="1"/>
  <c r="AI120" i="1"/>
  <c r="AJ120" i="1" s="1"/>
  <c r="Y120" i="1"/>
  <c r="Z120" i="1" s="1"/>
  <c r="O120" i="1"/>
  <c r="AN119" i="1"/>
  <c r="AI119" i="1"/>
  <c r="AJ119" i="1" s="1"/>
  <c r="Y119" i="1"/>
  <c r="O119" i="1"/>
  <c r="P119" i="1" s="1"/>
  <c r="AN118" i="1"/>
  <c r="AI118" i="1"/>
  <c r="AJ118" i="1" s="1"/>
  <c r="Y118" i="1"/>
  <c r="Z118" i="1" s="1"/>
  <c r="O118" i="1"/>
  <c r="P118" i="1" s="1"/>
  <c r="AN114" i="1"/>
  <c r="AI114" i="1"/>
  <c r="AJ114" i="1" s="1"/>
  <c r="Y114" i="1"/>
  <c r="Z114" i="1" s="1"/>
  <c r="O114" i="1"/>
  <c r="P114" i="1" s="1"/>
  <c r="E114" i="1"/>
  <c r="AN113" i="1"/>
  <c r="Y113" i="1"/>
  <c r="AO113" i="1" s="1"/>
  <c r="AN112" i="1"/>
  <c r="AI112" i="1"/>
  <c r="AJ112" i="1" s="1"/>
  <c r="Y112" i="1"/>
  <c r="Z112" i="1" s="1"/>
  <c r="O112" i="1"/>
  <c r="AN106" i="1"/>
  <c r="AI106" i="1"/>
  <c r="AJ106" i="1" s="1"/>
  <c r="Y106" i="1"/>
  <c r="O106" i="1"/>
  <c r="P106" i="1" s="1"/>
  <c r="AN105" i="1"/>
  <c r="AI105" i="1"/>
  <c r="AJ105" i="1" s="1"/>
  <c r="Y105" i="1"/>
  <c r="Z105" i="1" s="1"/>
  <c r="O105" i="1"/>
  <c r="P105" i="1" s="1"/>
  <c r="AN104" i="1"/>
  <c r="AI104" i="1"/>
  <c r="AJ104" i="1" s="1"/>
  <c r="Y104" i="1"/>
  <c r="Z104" i="1" s="1"/>
  <c r="O104" i="1"/>
  <c r="AN103" i="1"/>
  <c r="AI103" i="1"/>
  <c r="AJ103" i="1" s="1"/>
  <c r="Y103" i="1"/>
  <c r="Z103" i="1" s="1"/>
  <c r="O103" i="1"/>
  <c r="P103" i="1" s="1"/>
  <c r="AN102" i="1"/>
  <c r="AI102" i="1"/>
  <c r="AJ102" i="1" s="1"/>
  <c r="Y102" i="1"/>
  <c r="O102" i="1"/>
  <c r="P102" i="1" s="1"/>
  <c r="AN98" i="1"/>
  <c r="AI98" i="1"/>
  <c r="AJ98" i="1" s="1"/>
  <c r="Y98" i="1"/>
  <c r="Z98" i="1" s="1"/>
  <c r="O98" i="1"/>
  <c r="P98" i="1" s="1"/>
  <c r="AN97" i="1"/>
  <c r="AI97" i="1"/>
  <c r="AJ97" i="1" s="1"/>
  <c r="Y97" i="1"/>
  <c r="P97" i="1"/>
  <c r="AN96" i="1"/>
  <c r="AI96" i="1"/>
  <c r="AJ96" i="1" s="1"/>
  <c r="Y96" i="1"/>
  <c r="P96" i="1"/>
  <c r="AN95" i="1"/>
  <c r="AI95" i="1"/>
  <c r="AJ95" i="1" s="1"/>
  <c r="Y95" i="1"/>
  <c r="P95" i="1"/>
  <c r="AN94" i="1"/>
  <c r="AI94" i="1"/>
  <c r="AJ94" i="1" s="1"/>
  <c r="Y94" i="1"/>
  <c r="Z94" i="1" s="1"/>
  <c r="P94" i="1"/>
  <c r="AN93" i="1"/>
  <c r="AI93" i="1"/>
  <c r="AJ93" i="1" s="1"/>
  <c r="Y93" i="1"/>
  <c r="Z93" i="1" s="1"/>
  <c r="P93" i="1"/>
  <c r="AN92" i="1"/>
  <c r="AI92" i="1"/>
  <c r="AJ92" i="1" s="1"/>
  <c r="Y92" i="1"/>
  <c r="Z92" i="1" s="1"/>
  <c r="AN91" i="1"/>
  <c r="AI91" i="1"/>
  <c r="AJ91" i="1" s="1"/>
  <c r="Y91" i="1"/>
  <c r="Z91" i="1" s="1"/>
  <c r="P91" i="1"/>
  <c r="AO90" i="1"/>
  <c r="AN90" i="1"/>
  <c r="AN89" i="1"/>
  <c r="AI89" i="1"/>
  <c r="AJ89" i="1" s="1"/>
  <c r="Y89" i="1"/>
  <c r="P89" i="1"/>
  <c r="AN88" i="1"/>
  <c r="AI88" i="1"/>
  <c r="AJ88" i="1" s="1"/>
  <c r="Y88" i="1"/>
  <c r="Z88" i="1" s="1"/>
  <c r="AN87" i="1"/>
  <c r="AI87" i="1"/>
  <c r="AJ87" i="1" s="1"/>
  <c r="Y87" i="1"/>
  <c r="AN86" i="1"/>
  <c r="AI86" i="1"/>
  <c r="AJ86" i="1" s="1"/>
  <c r="Y86" i="1"/>
  <c r="Z86" i="1" s="1"/>
  <c r="AN85" i="1"/>
  <c r="AI85" i="1"/>
  <c r="AJ85" i="1" s="1"/>
  <c r="Y85" i="1"/>
  <c r="P85" i="1"/>
  <c r="AN84" i="1"/>
  <c r="AI84" i="1"/>
  <c r="AJ84" i="1" s="1"/>
  <c r="Y84" i="1"/>
  <c r="Z84" i="1" s="1"/>
  <c r="AN83" i="1"/>
  <c r="AI83" i="1"/>
  <c r="AJ83" i="1" s="1"/>
  <c r="Y83" i="1"/>
  <c r="O83" i="1"/>
  <c r="P83" i="1" s="1"/>
  <c r="AN82" i="1"/>
  <c r="AI82" i="1"/>
  <c r="AJ82" i="1" s="1"/>
  <c r="O82" i="1"/>
  <c r="P82" i="1" s="1"/>
  <c r="AN78" i="1"/>
  <c r="AI78" i="1"/>
  <c r="AJ78" i="1" s="1"/>
  <c r="Y78" i="1"/>
  <c r="Z78" i="1" s="1"/>
  <c r="O78" i="1"/>
  <c r="AN77" i="1"/>
  <c r="AI77" i="1"/>
  <c r="AJ77" i="1" s="1"/>
  <c r="Y77" i="1"/>
  <c r="O77" i="1"/>
  <c r="P77" i="1" s="1"/>
  <c r="AN76" i="1"/>
  <c r="AI76" i="1"/>
  <c r="AJ76" i="1" s="1"/>
  <c r="Y76" i="1"/>
  <c r="Z76" i="1" s="1"/>
  <c r="O76" i="1"/>
  <c r="AN75" i="1"/>
  <c r="AI75" i="1"/>
  <c r="AJ75" i="1" s="1"/>
  <c r="Y75" i="1"/>
  <c r="O75" i="1"/>
  <c r="P75" i="1" s="1"/>
  <c r="AN74" i="1"/>
  <c r="AI74" i="1"/>
  <c r="AJ74" i="1" s="1"/>
  <c r="Y74" i="1"/>
  <c r="Z74" i="1" s="1"/>
  <c r="O74" i="1"/>
  <c r="AN73" i="1"/>
  <c r="AI73" i="1"/>
  <c r="AJ73" i="1" s="1"/>
  <c r="Y73" i="1"/>
  <c r="O73" i="1"/>
  <c r="P73" i="1" s="1"/>
  <c r="AN72" i="1"/>
  <c r="AI72" i="1"/>
  <c r="AJ72" i="1" s="1"/>
  <c r="Y72" i="1"/>
  <c r="Z72" i="1" s="1"/>
  <c r="O72" i="1"/>
  <c r="AN71" i="1"/>
  <c r="AI71" i="1"/>
  <c r="AJ71" i="1" s="1"/>
  <c r="Y71" i="1"/>
  <c r="O71" i="1"/>
  <c r="P71" i="1" s="1"/>
  <c r="AN70" i="1"/>
  <c r="AI70" i="1"/>
  <c r="AJ70" i="1" s="1"/>
  <c r="Y70" i="1"/>
  <c r="Z70" i="1" s="1"/>
  <c r="O70" i="1"/>
  <c r="AN69" i="1"/>
  <c r="AI69" i="1"/>
  <c r="AJ69" i="1" s="1"/>
  <c r="Y69" i="1"/>
  <c r="Z69" i="1" s="1"/>
  <c r="O69" i="1"/>
  <c r="P69" i="1" s="1"/>
  <c r="AN68" i="1"/>
  <c r="AI68" i="1"/>
  <c r="AJ68" i="1" s="1"/>
  <c r="Y68" i="1"/>
  <c r="Z68" i="1" s="1"/>
  <c r="O68" i="1"/>
  <c r="AN67" i="1"/>
  <c r="AI67" i="1"/>
  <c r="AJ67" i="1" s="1"/>
  <c r="Y67" i="1"/>
  <c r="O67" i="1"/>
  <c r="P67" i="1" s="1"/>
  <c r="AN66" i="1"/>
  <c r="AI66" i="1"/>
  <c r="AJ66" i="1" s="1"/>
  <c r="Y66" i="1"/>
  <c r="Z66" i="1" s="1"/>
  <c r="O66" i="1"/>
  <c r="AN65" i="1"/>
  <c r="AI65" i="1"/>
  <c r="AJ65" i="1" s="1"/>
  <c r="Y65" i="1"/>
  <c r="Z65" i="1" s="1"/>
  <c r="O65" i="1"/>
  <c r="AN60" i="1"/>
  <c r="AI60" i="1"/>
  <c r="AJ60" i="1" s="1"/>
  <c r="Y60" i="1"/>
  <c r="Z60" i="1" s="1"/>
  <c r="O60" i="1"/>
  <c r="AN59" i="1"/>
  <c r="AI59" i="1"/>
  <c r="AJ59" i="1" s="1"/>
  <c r="Y59" i="1"/>
  <c r="O59" i="1"/>
  <c r="P59" i="1" s="1"/>
  <c r="AN58" i="1"/>
  <c r="AI58" i="1"/>
  <c r="AJ58" i="1" s="1"/>
  <c r="Y58" i="1"/>
  <c r="Z58" i="1" s="1"/>
  <c r="O58" i="1"/>
  <c r="AN57" i="1"/>
  <c r="AI57" i="1"/>
  <c r="AJ57" i="1" s="1"/>
  <c r="Y57" i="1"/>
  <c r="Z57" i="1" s="1"/>
  <c r="O57" i="1"/>
  <c r="P57" i="1" s="1"/>
  <c r="AN56" i="1"/>
  <c r="AI56" i="1"/>
  <c r="AJ56" i="1" s="1"/>
  <c r="Y56" i="1"/>
  <c r="Z56" i="1" s="1"/>
  <c r="O56" i="1"/>
  <c r="AN55" i="1"/>
  <c r="AI55" i="1"/>
  <c r="AJ55" i="1" s="1"/>
  <c r="Y55" i="1"/>
  <c r="Z55" i="1" s="1"/>
  <c r="O55" i="1"/>
  <c r="P55" i="1" s="1"/>
  <c r="AN54" i="1"/>
  <c r="AI54" i="1"/>
  <c r="AJ54" i="1" s="1"/>
  <c r="Y54" i="1"/>
  <c r="Z54" i="1" s="1"/>
  <c r="O54" i="1"/>
  <c r="P54" i="1" s="1"/>
  <c r="AN53" i="1"/>
  <c r="AI53" i="1"/>
  <c r="AJ53" i="1" s="1"/>
  <c r="Y53" i="1"/>
  <c r="Z53" i="1" s="1"/>
  <c r="AN52" i="1"/>
  <c r="AI52" i="1"/>
  <c r="AJ52" i="1" s="1"/>
  <c r="Y52" i="1"/>
  <c r="Z52" i="1" s="1"/>
  <c r="O52" i="1"/>
  <c r="P52" i="1" s="1"/>
  <c r="AN51" i="1"/>
  <c r="AI51" i="1"/>
  <c r="AJ51" i="1" s="1"/>
  <c r="Y51" i="1"/>
  <c r="Z51" i="1" s="1"/>
  <c r="O51" i="1"/>
  <c r="P51" i="1" s="1"/>
  <c r="AN50" i="1"/>
  <c r="AI50" i="1"/>
  <c r="AJ50" i="1" s="1"/>
  <c r="Y50" i="1"/>
  <c r="Z50" i="1" s="1"/>
  <c r="O50" i="1"/>
  <c r="P50" i="1" s="1"/>
  <c r="AN49" i="1"/>
  <c r="AI49" i="1"/>
  <c r="AJ49" i="1" s="1"/>
  <c r="Y49" i="1"/>
  <c r="Z49" i="1" s="1"/>
  <c r="O49" i="1"/>
  <c r="P49" i="1" s="1"/>
  <c r="AN48" i="1"/>
  <c r="AI48" i="1"/>
  <c r="AJ48" i="1" s="1"/>
  <c r="Y48" i="1"/>
  <c r="Z48" i="1" s="1"/>
  <c r="O48" i="1"/>
  <c r="AN44" i="1"/>
  <c r="AI44" i="1"/>
  <c r="AJ44" i="1" s="1"/>
  <c r="Y44" i="1"/>
  <c r="Z44" i="1" s="1"/>
  <c r="P44" i="1"/>
  <c r="AN43" i="1"/>
  <c r="AI43" i="1"/>
  <c r="AJ43" i="1" s="1"/>
  <c r="Y43" i="1"/>
  <c r="Z43" i="1" s="1"/>
  <c r="P43" i="1"/>
  <c r="AN42" i="1"/>
  <c r="AI42" i="1"/>
  <c r="AJ42" i="1" s="1"/>
  <c r="Y42" i="1"/>
  <c r="O42" i="1"/>
  <c r="P42" i="1" s="1"/>
  <c r="AN41" i="1"/>
  <c r="AI41" i="1"/>
  <c r="AJ41" i="1" s="1"/>
  <c r="Y41" i="1"/>
  <c r="Z41" i="1" s="1"/>
  <c r="O41" i="1"/>
  <c r="P41" i="1" s="1"/>
  <c r="AN36" i="1"/>
  <c r="AI36" i="1"/>
  <c r="AJ36" i="1" s="1"/>
  <c r="Y36" i="1"/>
  <c r="Z36" i="1" s="1"/>
  <c r="O36" i="1"/>
  <c r="P36" i="1" s="1"/>
  <c r="AN35" i="1"/>
  <c r="AI35" i="1"/>
  <c r="AJ35" i="1" s="1"/>
  <c r="Y35" i="1"/>
  <c r="Z35" i="1" s="1"/>
  <c r="O35" i="1"/>
  <c r="P35" i="1" s="1"/>
  <c r="AN31" i="1"/>
  <c r="AI31" i="1"/>
  <c r="AJ31" i="1" s="1"/>
  <c r="Y31" i="1"/>
  <c r="Z31" i="1" s="1"/>
  <c r="O31" i="1"/>
  <c r="P31" i="1" s="1"/>
  <c r="AN27" i="1"/>
  <c r="AI27" i="1"/>
  <c r="AJ27" i="1" s="1"/>
  <c r="Y27" i="1"/>
  <c r="Z27" i="1" s="1"/>
  <c r="O27" i="1"/>
  <c r="AN26" i="1"/>
  <c r="AI26" i="1"/>
  <c r="AJ26" i="1" s="1"/>
  <c r="Y26" i="1"/>
  <c r="Z26" i="1" s="1"/>
  <c r="O26" i="1"/>
  <c r="P26" i="1" s="1"/>
  <c r="AN25" i="1"/>
  <c r="AI25" i="1"/>
  <c r="AJ25" i="1" s="1"/>
  <c r="Y25" i="1"/>
  <c r="Z25" i="1" s="1"/>
  <c r="O25" i="1"/>
  <c r="P25" i="1" s="1"/>
  <c r="AN24" i="1"/>
  <c r="AI24" i="1"/>
  <c r="AJ24" i="1" s="1"/>
  <c r="Y24" i="1"/>
  <c r="Z24" i="1" s="1"/>
  <c r="O24" i="1"/>
  <c r="P24" i="1" s="1"/>
  <c r="AN23" i="1"/>
  <c r="AI23" i="1"/>
  <c r="AJ23" i="1" s="1"/>
  <c r="Y23" i="1"/>
  <c r="Z23" i="1" s="1"/>
  <c r="O23" i="1"/>
  <c r="AN19" i="1"/>
  <c r="AI19" i="1"/>
  <c r="AJ19" i="1" s="1"/>
  <c r="Y19" i="1"/>
  <c r="Z19" i="1" s="1"/>
  <c r="O19" i="1"/>
  <c r="P19" i="1" s="1"/>
  <c r="AN18" i="1"/>
  <c r="AI18" i="1"/>
  <c r="AJ18" i="1" s="1"/>
  <c r="Y18" i="1"/>
  <c r="O18" i="1"/>
  <c r="P18" i="1" s="1"/>
  <c r="AN17" i="1"/>
  <c r="AI17" i="1"/>
  <c r="AJ17" i="1" s="1"/>
  <c r="Y17" i="1"/>
  <c r="Z17" i="1" s="1"/>
  <c r="O17" i="1"/>
  <c r="AN16" i="1"/>
  <c r="AI16" i="1"/>
  <c r="AJ16" i="1" s="1"/>
  <c r="Y16" i="1"/>
  <c r="Z16" i="1" s="1"/>
  <c r="O16" i="1"/>
  <c r="P16" i="1" s="1"/>
  <c r="AN15" i="1"/>
  <c r="AI15" i="1"/>
  <c r="AJ15" i="1" s="1"/>
  <c r="Y15" i="1"/>
  <c r="Z15" i="1" s="1"/>
  <c r="O15" i="1"/>
  <c r="P15" i="1" s="1"/>
  <c r="AN14" i="1"/>
  <c r="AI14" i="1"/>
  <c r="AJ14" i="1" s="1"/>
  <c r="Y14" i="1"/>
  <c r="Z14" i="1" s="1"/>
  <c r="O14" i="1"/>
  <c r="AN13" i="1"/>
  <c r="AI13" i="1"/>
  <c r="AJ13" i="1" s="1"/>
  <c r="Y13" i="1"/>
  <c r="Z13" i="1" s="1"/>
  <c r="O13" i="1"/>
  <c r="P13" i="1" s="1"/>
  <c r="AN12" i="1"/>
  <c r="AI12" i="1"/>
  <c r="AJ12" i="1" s="1"/>
  <c r="Y12" i="1"/>
  <c r="Z12" i="1" s="1"/>
  <c r="O12" i="1"/>
  <c r="P12" i="1" s="1"/>
  <c r="AN11" i="1"/>
  <c r="AI11" i="1"/>
  <c r="AJ11" i="1" s="1"/>
  <c r="Y11" i="1"/>
  <c r="Z11" i="1" s="1"/>
  <c r="O11" i="1"/>
  <c r="P11" i="1" s="1"/>
  <c r="AN10" i="1"/>
  <c r="AI10" i="1"/>
  <c r="AJ10" i="1" s="1"/>
  <c r="Y10" i="1"/>
  <c r="O10" i="1"/>
  <c r="P10" i="1" s="1"/>
  <c r="AN9" i="1"/>
  <c r="AI9" i="1"/>
  <c r="AJ9" i="1" s="1"/>
  <c r="Y9" i="1"/>
  <c r="Z9" i="1" s="1"/>
  <c r="O9" i="1"/>
  <c r="AN8" i="1"/>
  <c r="AI8" i="1"/>
  <c r="AJ8" i="1" s="1"/>
  <c r="Y8" i="1"/>
  <c r="Z8" i="1" s="1"/>
  <c r="O8" i="1"/>
  <c r="P8" i="1" s="1"/>
  <c r="AP113" i="1" l="1"/>
  <c r="AO112" i="1"/>
  <c r="AP112" i="1" s="1"/>
  <c r="AO18" i="1"/>
  <c r="AP18" i="1" s="1"/>
  <c r="AO89" i="1"/>
  <c r="AP89" i="1" s="1"/>
  <c r="AO71" i="1"/>
  <c r="AP71" i="1" s="1"/>
  <c r="AO16" i="1"/>
  <c r="AP16" i="1" s="1"/>
  <c r="AO10" i="1"/>
  <c r="AP10" i="1" s="1"/>
  <c r="AO75" i="1"/>
  <c r="AP75" i="1" s="1"/>
  <c r="AO85" i="1"/>
  <c r="AP85" i="1" s="1"/>
  <c r="AO14" i="1"/>
  <c r="AP14" i="1" s="1"/>
  <c r="AO73" i="1"/>
  <c r="AP73" i="1" s="1"/>
  <c r="AO77" i="1"/>
  <c r="AP77" i="1" s="1"/>
  <c r="AO98" i="1"/>
  <c r="AP98" i="1" s="1"/>
  <c r="AO105" i="1"/>
  <c r="AP105" i="1" s="1"/>
  <c r="AO118" i="1"/>
  <c r="AP118" i="1" s="1"/>
  <c r="AO12" i="1"/>
  <c r="AP12" i="1" s="1"/>
  <c r="AO17" i="1"/>
  <c r="AP17" i="1" s="1"/>
  <c r="AO23" i="1"/>
  <c r="AP23" i="1" s="1"/>
  <c r="AO27" i="1"/>
  <c r="AP27" i="1" s="1"/>
  <c r="AO36" i="1"/>
  <c r="AP36" i="1" s="1"/>
  <c r="AO106" i="1"/>
  <c r="AP106" i="1" s="1"/>
  <c r="P112" i="1"/>
  <c r="AO120" i="1"/>
  <c r="AP120" i="1" s="1"/>
  <c r="AO24" i="1"/>
  <c r="AP24" i="1" s="1"/>
  <c r="AO31" i="1"/>
  <c r="AP31" i="1" s="1"/>
  <c r="AQ31" i="1" s="1"/>
  <c r="AO42" i="1"/>
  <c r="AP42" i="1" s="1"/>
  <c r="AO48" i="1"/>
  <c r="AP48" i="1" s="1"/>
  <c r="AO83" i="1"/>
  <c r="AP83" i="1" s="1"/>
  <c r="AO104" i="1"/>
  <c r="AP104" i="1" s="1"/>
  <c r="AO114" i="1"/>
  <c r="AP114" i="1" s="1"/>
  <c r="AO119" i="1"/>
  <c r="AP119" i="1" s="1"/>
  <c r="P120" i="1"/>
  <c r="P23" i="1"/>
  <c r="AO35" i="1"/>
  <c r="AP35" i="1" s="1"/>
  <c r="AO103" i="1"/>
  <c r="AP103" i="1" s="1"/>
  <c r="AO67" i="1"/>
  <c r="AP67" i="1" s="1"/>
  <c r="AO59" i="1"/>
  <c r="AP59" i="1" s="1"/>
  <c r="AO53" i="1"/>
  <c r="AP53" i="1" s="1"/>
  <c r="AO49" i="1"/>
  <c r="AP49" i="1" s="1"/>
  <c r="P48" i="1"/>
  <c r="AO87" i="1"/>
  <c r="AP87" i="1" s="1"/>
  <c r="AO82" i="1"/>
  <c r="AP82" i="1" s="1"/>
  <c r="Z10" i="1"/>
  <c r="AO41" i="1"/>
  <c r="AP41" i="1" s="1"/>
  <c r="Z42" i="1"/>
  <c r="AO55" i="1"/>
  <c r="AP55" i="1" s="1"/>
  <c r="AO57" i="1"/>
  <c r="AP57" i="1" s="1"/>
  <c r="Z59" i="1"/>
  <c r="AO69" i="1"/>
  <c r="AP69" i="1" s="1"/>
  <c r="AO26" i="1"/>
  <c r="AP26" i="1" s="1"/>
  <c r="AO51" i="1"/>
  <c r="AP51" i="1" s="1"/>
  <c r="AO91" i="1"/>
  <c r="AP91" i="1" s="1"/>
  <c r="AO93" i="1"/>
  <c r="AP93" i="1" s="1"/>
  <c r="P104" i="1"/>
  <c r="Z106" i="1"/>
  <c r="Z113" i="1"/>
  <c r="Z119" i="1"/>
  <c r="Z18" i="1"/>
  <c r="Z67" i="1"/>
  <c r="Z71" i="1"/>
  <c r="Z73" i="1"/>
  <c r="Z75" i="1"/>
  <c r="Z77" i="1"/>
  <c r="Z82" i="1"/>
  <c r="Z83" i="1"/>
  <c r="Z85" i="1"/>
  <c r="Z87" i="1"/>
  <c r="Z89" i="1"/>
  <c r="AO56" i="1"/>
  <c r="AP56" i="1" s="1"/>
  <c r="AP90" i="1"/>
  <c r="AO102" i="1"/>
  <c r="AP102" i="1" s="1"/>
  <c r="AO8" i="1"/>
  <c r="AP8" i="1" s="1"/>
  <c r="AO65" i="1"/>
  <c r="AP65" i="1" s="1"/>
  <c r="P65" i="1"/>
  <c r="AO72" i="1"/>
  <c r="AP72" i="1" s="1"/>
  <c r="P72" i="1"/>
  <c r="AO95" i="1"/>
  <c r="AP95" i="1" s="1"/>
  <c r="Z95" i="1"/>
  <c r="AO96" i="1"/>
  <c r="AP96" i="1" s="1"/>
  <c r="Z96" i="1"/>
  <c r="AO97" i="1"/>
  <c r="AP97" i="1" s="1"/>
  <c r="Z97" i="1"/>
  <c r="AO13" i="1"/>
  <c r="AP13" i="1" s="1"/>
  <c r="P14" i="1"/>
  <c r="P17" i="1"/>
  <c r="AO19" i="1"/>
  <c r="AP19" i="1" s="1"/>
  <c r="P27" i="1"/>
  <c r="AO52" i="1"/>
  <c r="AP52" i="1" s="1"/>
  <c r="P56" i="1"/>
  <c r="P66" i="1"/>
  <c r="AO66" i="1"/>
  <c r="AP66" i="1" s="1"/>
  <c r="P74" i="1"/>
  <c r="AO74" i="1"/>
  <c r="AP74" i="1" s="1"/>
  <c r="P84" i="1"/>
  <c r="AO84" i="1"/>
  <c r="AP84" i="1" s="1"/>
  <c r="AO9" i="1"/>
  <c r="AP9" i="1" s="1"/>
  <c r="AO15" i="1"/>
  <c r="AP15" i="1" s="1"/>
  <c r="AO25" i="1"/>
  <c r="AP25" i="1" s="1"/>
  <c r="AO44" i="1"/>
  <c r="AP44" i="1" s="1"/>
  <c r="AO54" i="1"/>
  <c r="AP54" i="1" s="1"/>
  <c r="AO58" i="1"/>
  <c r="AP58" i="1" s="1"/>
  <c r="P58" i="1"/>
  <c r="AO68" i="1"/>
  <c r="AP68" i="1" s="1"/>
  <c r="P68" i="1"/>
  <c r="AO76" i="1"/>
  <c r="AP76" i="1" s="1"/>
  <c r="P76" i="1"/>
  <c r="AO86" i="1"/>
  <c r="AP86" i="1" s="1"/>
  <c r="AO92" i="1"/>
  <c r="AP92" i="1" s="1"/>
  <c r="P92" i="1"/>
  <c r="P9" i="1"/>
  <c r="AO11" i="1"/>
  <c r="AP11" i="1" s="1"/>
  <c r="AO43" i="1"/>
  <c r="AP43" i="1" s="1"/>
  <c r="AO50" i="1"/>
  <c r="AP50" i="1" s="1"/>
  <c r="P60" i="1"/>
  <c r="AO60" i="1"/>
  <c r="AP60" i="1" s="1"/>
  <c r="P70" i="1"/>
  <c r="AO70" i="1"/>
  <c r="AP70" i="1" s="1"/>
  <c r="P78" i="1"/>
  <c r="AO78" i="1"/>
  <c r="AP78" i="1" s="1"/>
  <c r="AO88" i="1"/>
  <c r="AP88" i="1" s="1"/>
  <c r="AO94" i="1"/>
  <c r="AP94" i="1" s="1"/>
  <c r="Z102" i="1"/>
  <c r="AQ48" i="1" l="1"/>
  <c r="AQ41" i="1"/>
  <c r="AQ37" i="1" s="1"/>
  <c r="AQ112" i="1"/>
  <c r="AQ82" i="1"/>
  <c r="AQ23" i="1"/>
  <c r="AQ35" i="1"/>
  <c r="AQ118" i="1"/>
  <c r="AQ102" i="1"/>
  <c r="AQ107" i="1" s="1"/>
  <c r="AQ8" i="1"/>
  <c r="AQ4" i="1" s="1"/>
  <c r="AQ65" i="1"/>
  <c r="AQ61" i="1" l="1"/>
</calcChain>
</file>

<file path=xl/comments1.xml><?xml version="1.0" encoding="utf-8"?>
<comments xmlns="http://schemas.openxmlformats.org/spreadsheetml/2006/main">
  <authors>
    <author>Personal</author>
  </authors>
  <commentList>
    <comment ref="AQ37" authorId="0" shapeId="0">
      <text>
        <r>
          <rPr>
            <b/>
            <sz val="9"/>
            <color indexed="81"/>
            <rFont val="Tahoma"/>
            <family val="2"/>
          </rPr>
          <t>Personal:</t>
        </r>
        <r>
          <rPr>
            <sz val="9"/>
            <color indexed="81"/>
            <rFont val="Tahoma"/>
            <family val="2"/>
          </rPr>
          <t xml:space="preserve">
Revisar la fórmula, no es concordante el valor de eficacia,  El paréntesis está mal ubicado. La fórmula suma la eficacia de 2.1 más la mitad de la de 2.2, en lugar de promediar ambas.  
</t>
        </r>
      </text>
    </comment>
    <comment ref="B102" authorId="0" shapeId="0">
      <text>
        <r>
          <rPr>
            <b/>
            <sz val="9"/>
            <color indexed="81"/>
            <rFont val="Tahoma"/>
            <family val="2"/>
          </rPr>
          <t>Personal:</t>
        </r>
        <r>
          <rPr>
            <sz val="9"/>
            <color indexed="81"/>
            <rFont val="Tahoma"/>
            <family val="2"/>
          </rPr>
          <t xml:space="preserve">
Es para la vigencia 2026</t>
        </r>
      </text>
    </comment>
    <comment ref="S106" authorId="0" shapeId="0">
      <text>
        <r>
          <rPr>
            <b/>
            <sz val="9"/>
            <color indexed="81"/>
            <rFont val="Tahoma"/>
            <family val="2"/>
          </rPr>
          <t>Personal:</t>
        </r>
        <r>
          <rPr>
            <sz val="9"/>
            <color indexed="81"/>
            <rFont val="Tahoma"/>
            <family val="2"/>
          </rPr>
          <t xml:space="preserve">
NO HAY PRONUNCIAMIENTO DE CONTROL INTERNO</t>
        </r>
      </text>
    </comment>
    <comment ref="AQ107" authorId="0" shapeId="0">
      <text>
        <r>
          <rPr>
            <b/>
            <sz val="9"/>
            <color indexed="81"/>
            <rFont val="Tahoma"/>
            <family val="2"/>
          </rPr>
          <t>Personal:</t>
        </r>
        <r>
          <rPr>
            <sz val="9"/>
            <color indexed="81"/>
            <rFont val="Tahoma"/>
            <family val="2"/>
          </rPr>
          <t xml:space="preserve">
Verificar formulación y resultado</t>
        </r>
      </text>
    </comment>
    <comment ref="AQ112" authorId="0" shapeId="0">
      <text>
        <r>
          <rPr>
            <b/>
            <sz val="9"/>
            <color indexed="81"/>
            <rFont val="Tahoma"/>
            <family val="2"/>
          </rPr>
          <t>Personal:</t>
        </r>
        <r>
          <rPr>
            <sz val="9"/>
            <color indexed="81"/>
            <rFont val="Tahoma"/>
            <family val="2"/>
          </rPr>
          <t xml:space="preserve">
Verificar formulación</t>
        </r>
      </text>
    </comment>
  </commentList>
</comments>
</file>

<file path=xl/sharedStrings.xml><?xml version="1.0" encoding="utf-8"?>
<sst xmlns="http://schemas.openxmlformats.org/spreadsheetml/2006/main" count="1307" uniqueCount="623">
  <si>
    <t xml:space="preserve">PROGRAMA DE TRANSPARENCIA Y ÉTICA PÚBLICA  - PTEP 2026
</t>
  </si>
  <si>
    <t>Prog</t>
  </si>
  <si>
    <t>ENE</t>
  </si>
  <si>
    <t>FEB</t>
  </si>
  <si>
    <t>MAR</t>
  </si>
  <si>
    <t>ABR</t>
  </si>
  <si>
    <t>Ejec.</t>
  </si>
  <si>
    <t>Eficacia</t>
  </si>
  <si>
    <t>Avance Cualitativo</t>
  </si>
  <si>
    <t>MAY</t>
  </si>
  <si>
    <t>JUN</t>
  </si>
  <si>
    <t>JUL</t>
  </si>
  <si>
    <t>AGO</t>
  </si>
  <si>
    <t>SEP</t>
  </si>
  <si>
    <t>OCT</t>
  </si>
  <si>
    <t>NOV</t>
  </si>
  <si>
    <t>DIC</t>
  </si>
  <si>
    <t>Prog.</t>
  </si>
  <si>
    <t>Eficacia Actividad</t>
  </si>
  <si>
    <t>Eficacia Subcomponente</t>
  </si>
  <si>
    <t>INSTITUTO DISTRITAL DE PATRIMONIO CULTURAL</t>
  </si>
  <si>
    <t xml:space="preserve">Componente 1: Gestión de riesgos </t>
  </si>
  <si>
    <t>Subcomponente 1.1 Gestión de riesgos para la Integridad</t>
  </si>
  <si>
    <t>Objetivo</t>
  </si>
  <si>
    <t>Desarrollar acciones que permitan prevenir la materialización de los riesgos de corrupción identificados, mediante la implementación de acciones y controles en el mapa de riesgos de corrupción del Instituto Distrital de Patrimonio Cultural</t>
  </si>
  <si>
    <t>PRIMER CUATRIMESTRE</t>
  </si>
  <si>
    <t>Observaciones Oficina Asesora de Planeación</t>
  </si>
  <si>
    <t xml:space="preserve">Observaciones Control Interno </t>
  </si>
  <si>
    <t>SEGUNDO CUATRIMESTRE</t>
  </si>
  <si>
    <t>TERCER CUATRIMESTRE</t>
  </si>
  <si>
    <t>CUMPLIMIENTO ACUMULADO</t>
  </si>
  <si>
    <t>Ítem</t>
  </si>
  <si>
    <t xml:space="preserve"> Actividad</t>
  </si>
  <si>
    <t>Meta o producto</t>
  </si>
  <si>
    <t xml:space="preserve">Dependencia Responsable </t>
  </si>
  <si>
    <t>Magnitud</t>
  </si>
  <si>
    <t xml:space="preserve">Responsable </t>
  </si>
  <si>
    <t>Equipo apoyo</t>
  </si>
  <si>
    <t>Fecha Inicio</t>
  </si>
  <si>
    <t>Fecha Fin</t>
  </si>
  <si>
    <t>1.1.1</t>
  </si>
  <si>
    <t>Actualizar y presentar al comité Institucional de Gestión y Desempeño el mapa de riesgos de Corrupción de la vigencia 2026</t>
  </si>
  <si>
    <t xml:space="preserve">
1Acta de Comité de gestión y desempeño 
</t>
  </si>
  <si>
    <t>Oficina Asesora de Planeación</t>
  </si>
  <si>
    <t>Profesional SIG</t>
  </si>
  <si>
    <t>Equipo SIG</t>
  </si>
  <si>
    <t>1.1.2</t>
  </si>
  <si>
    <t>Realizar taller con funcionarios y contratistas de los procesos para la actualización del mapa de gestión y corrupción 2026</t>
  </si>
  <si>
    <t>1 Listado de asistencia del taller con orientaciones para la construcción del mapa de riesgos de corrupción 2026</t>
  </si>
  <si>
    <t xml:space="preserve">Profesional SIG
</t>
  </si>
  <si>
    <t>1.1.3</t>
  </si>
  <si>
    <t>Actualizar el mapa de riesgo de gestión y corrupción 2027 de acuerdo Guía para la Gestión Integral del Riesgo en Entidades Públicas V7</t>
  </si>
  <si>
    <t>1 matriz o archivos de los riesgos 2027</t>
  </si>
  <si>
    <t>1.1.4</t>
  </si>
  <si>
    <t xml:space="preserve">Definir un calendario para el reporte oportuno de los riesgos </t>
  </si>
  <si>
    <t xml:space="preserve">1 Calendario de reporte definido  </t>
  </si>
  <si>
    <t>1.1.5</t>
  </si>
  <si>
    <t>2 publicaciones del monitoreo del Mapa de Riesgos de Corrupción</t>
  </si>
  <si>
    <t>1.1.6</t>
  </si>
  <si>
    <t>2 Monitoreos al Mapa de Riesgos de Corrupción</t>
  </si>
  <si>
    <t>Subdirecciones - Oficinas asesoras</t>
  </si>
  <si>
    <t>Jefe Dependencia - Responsables procesos</t>
  </si>
  <si>
    <t>Equipos de apoyo  dependencias</t>
  </si>
  <si>
    <t>1.1.7</t>
  </si>
  <si>
    <t>Presentar un reporte de los resultados de la gestión de riesgos de gestión y corrupción al Comité Institucional de Gestión y Desempeño.</t>
  </si>
  <si>
    <t>1 reporte de los resultados de la gestión de riesgos de corrupción</t>
  </si>
  <si>
    <t>1.1.8</t>
  </si>
  <si>
    <t>Evaluar el Mapa de Riesgos de Corrupción del Instituto y publicar en la página web institucional.</t>
  </si>
  <si>
    <t>2 Informes de evaluación al Mapa de Riesgos de Corrupción</t>
  </si>
  <si>
    <t>Asesoría de Control Interno</t>
  </si>
  <si>
    <t xml:space="preserve">Asesora Control Interno
</t>
  </si>
  <si>
    <t>Equipo Asesoría - Transparencia y Acceso a la Información Pública</t>
  </si>
  <si>
    <t>1.1.9</t>
  </si>
  <si>
    <t>Presentar un reporte de los resultados de la gestión de riesgos de gestión y corrupción al Comité Institucional de coordinación de control interno.</t>
  </si>
  <si>
    <t>1.1.10</t>
  </si>
  <si>
    <t xml:space="preserve">Publicar las hojas de vida de los candidatos a empleos de libre nombramiento y remoción  en la plataforma de SIDEAP y página web de IDPC </t>
  </si>
  <si>
    <t xml:space="preserve">Publicaciones en SIDEAP y página web (cuando aplique) </t>
  </si>
  <si>
    <t>Subdirección de Gestión Corporativa</t>
  </si>
  <si>
    <t>Talento Humano</t>
  </si>
  <si>
    <t>Equipo Talento Humano</t>
  </si>
  <si>
    <t>1.1.11</t>
  </si>
  <si>
    <t xml:space="preserve">1 comunicación informativa </t>
  </si>
  <si>
    <t xml:space="preserve"> Talento Humano</t>
  </si>
  <si>
    <t>1.1.12</t>
  </si>
  <si>
    <t>Realizar informe de la declaración de conflicto de intereses de los servidores y contratistas.</t>
  </si>
  <si>
    <t>1 Informe de resumen del registro de  declaración de conflicto de intereses de los servidores y contratistas.</t>
  </si>
  <si>
    <t xml:space="preserve">Talento Humano -Gestión Contractual </t>
  </si>
  <si>
    <t>Equipo Talento Humano y gestión Contractual</t>
  </si>
  <si>
    <t>Subcomponente 1.2 Canales de denuncia</t>
  </si>
  <si>
    <t>X</t>
  </si>
  <si>
    <t>Garantizar la transparencia, prevenir la corrupción y fomentar la participación activa de la ciudadanía y los servidores públicos en la identificación y reporte de conductas irregulares.</t>
  </si>
  <si>
    <t>1.2.1</t>
  </si>
  <si>
    <t xml:space="preserve">Informe de denuncias por posibles actos de corrupción, inhabilidades, incompatibilidades o conflicto de intereses en la entidad </t>
  </si>
  <si>
    <t xml:space="preserve">3 Informes </t>
  </si>
  <si>
    <t xml:space="preserve">Control Disciplinario Interno  </t>
  </si>
  <si>
    <t xml:space="preserve">Profesional Control Disciplinario Interno </t>
  </si>
  <si>
    <t>Atención a la Ciudadanía y Transparencia</t>
  </si>
  <si>
    <t>1.2.2</t>
  </si>
  <si>
    <t>Difundir los Canales de denuncia</t>
  </si>
  <si>
    <t xml:space="preserve">3 Comunicaciones para difundir los Canales de denuncia </t>
  </si>
  <si>
    <t xml:space="preserve">Control Disciplinario Interno </t>
  </si>
  <si>
    <t xml:space="preserve">Profesional Control Disciplinario Interno
</t>
  </si>
  <si>
    <t>1.2.3</t>
  </si>
  <si>
    <t>Elaborar y publicar los informes trimestrales de seguimiento a la gestión de las PQRS</t>
  </si>
  <si>
    <t>4 Informes sobre la gestión de PQRSD</t>
  </si>
  <si>
    <t>Atención a la Ciudadanía, Transparencia y Acceso a la Información Pública</t>
  </si>
  <si>
    <t>1.2.4</t>
  </si>
  <si>
    <t xml:space="preserve">Divulgar el protocolo de denuncias de posibles actos de corrupción dirigido a la ciudadanía </t>
  </si>
  <si>
    <t xml:space="preserve">2 Divulgaciones </t>
  </si>
  <si>
    <t>Atención a la Ciudadanía y Transparencia,  comunicaciones</t>
  </si>
  <si>
    <t>1.2.5</t>
  </si>
  <si>
    <t>Disponer y mantener visibles avisos informativos sobre la gratuidad de la gestión de trámites y servicios en todos los puntos de atención física de la Entidad.</t>
  </si>
  <si>
    <t xml:space="preserve"> Evidencia fotográfica de disposición de avisos. </t>
  </si>
  <si>
    <t>Atención a la Ciudadanía, Transparencia y Acceso a la Información Pública
Comunicación Estratégica</t>
  </si>
  <si>
    <t>Subcomponente 1.3 Riesgo de LAFT/FPADM</t>
  </si>
  <si>
    <t>Desarrollar acciones que permitan fortalecer los mecanismos de prevención de la corrupción y acciones de lavado de activos y financiación del terrorismo</t>
  </si>
  <si>
    <t>1.3.1</t>
  </si>
  <si>
    <t xml:space="preserve">Seguimiento al riesgos de lavado de activo y Financiación del Terrorismo </t>
  </si>
  <si>
    <t xml:space="preserve">1 Mapa de Riesgos monitoreado </t>
  </si>
  <si>
    <t xml:space="preserve">Subcomponente 1.4 Medidas de debida diligencia </t>
  </si>
  <si>
    <t>1.4.1</t>
  </si>
  <si>
    <t>Implementar procedimientos que contienen las directrices para la debida diligencia</t>
  </si>
  <si>
    <t>Muestra de implementación</t>
  </si>
  <si>
    <t>Oficina jurídica</t>
  </si>
  <si>
    <t xml:space="preserve">Profesional  Oficina Jurídica </t>
  </si>
  <si>
    <t xml:space="preserve">Equipo SIG 
Oficina Jurídica 
Subdirección Gestión Corporativa 
Subdirecciones Misionales </t>
  </si>
  <si>
    <t>1.4.2</t>
  </si>
  <si>
    <t xml:space="preserve">Lista de asistencia y presentación de las divulgaciones de los documentos </t>
  </si>
  <si>
    <t>Equipo Técnico de  LA/FT</t>
  </si>
  <si>
    <t>Componente 2:  Redes y Articulación</t>
  </si>
  <si>
    <t xml:space="preserve">Subcomponente 2.1 Apertura de información y de datos abiertos </t>
  </si>
  <si>
    <t>Garantizar el acceso oportuno y efectivo a la información  que ofrece el Instituto Distrital de Patrimonio Cultural</t>
  </si>
  <si>
    <t xml:space="preserve"> Actividad Propuesta</t>
  </si>
  <si>
    <t>2.1.1</t>
  </si>
  <si>
    <t xml:space="preserve">Publicar y mantener actualizada la información de datos abiertos del IDPC en el portal www.datosabiertos.bogota.gov.co. </t>
  </si>
  <si>
    <t xml:space="preserve">Página web ajustada de acuerdo con los criterios del anexo 4 de la resolución Min TIC  1519 de 2020
y portal de datos abiertos </t>
  </si>
  <si>
    <t xml:space="preserve">Todas las dependencias </t>
  </si>
  <si>
    <t>Subdirección de Gestión Territorial</t>
  </si>
  <si>
    <t>Sistemas, comunicaciones, Atención a la Ciudadanía y Transparencia, Subdirección de Gestión Territorial(Equipo Sistemas de Información Geográfica)</t>
  </si>
  <si>
    <t>2.1.2</t>
  </si>
  <si>
    <t>Realizar divulgación de los datos abiertos publicados por el IDPC a grupos de interés externos</t>
  </si>
  <si>
    <t xml:space="preserve">2 Jornadas de divulgación de datos abiertos </t>
  </si>
  <si>
    <t xml:space="preserve">Gestión Territorial del Patrimonio </t>
  </si>
  <si>
    <t xml:space="preserve">Profesional Gestión Territorial del Patrimonio </t>
  </si>
  <si>
    <t>Sistemas, comunicaciones, Atención a la Ciudadanía y Transparencia</t>
  </si>
  <si>
    <t>2.1.3</t>
  </si>
  <si>
    <t>Asegurar la publicación oportuna y adecuada de la información institucional en la sección de Transparencia y Acceso a la Información Pública, atendiendo prioritariamente a las necesidades de la ciudadanía y, simultáneamente, a los requerimientos de los procesos internos de la Entidad, garantizando la máxima divulgación proactiva.</t>
  </si>
  <si>
    <t xml:space="preserve">
Soportes de Información Actualizada en página Web  </t>
  </si>
  <si>
    <t xml:space="preserve">Atención a la Ciudadanía, Transparencia y Acceso a la Información Pública
 Equipo SIG
Comunicación Estratégica </t>
  </si>
  <si>
    <t>2.1.4</t>
  </si>
  <si>
    <t>Publicar los informes de avance y ejecución presupuestal de los proyectos de inversión en la página web</t>
  </si>
  <si>
    <t xml:space="preserve">3 Informe de avance y ejecución presupuestal </t>
  </si>
  <si>
    <t xml:space="preserve">Profesional OAP </t>
  </si>
  <si>
    <t>Equipo técnico de Transparencia y Atención a la Ciudadanía</t>
  </si>
  <si>
    <t xml:space="preserve">Subcomponente 2.2 Mejora en la atención y servicio a la ciudadanía </t>
  </si>
  <si>
    <t>Desarrollar acciones que permitan garantizar acceso y servicio a la ciudadanía cálido, oportuno y efectivo, con criterios diferenciales de accesibilidad</t>
  </si>
  <si>
    <t>2.2.1</t>
  </si>
  <si>
    <t>Compilar y presentar informes a la Alta Dirección sobre los resultados e indicadores clave del Proceso de Atención a la Ciudadanía, Transparencia y Acceso a la Información Pública, a efecto de facilitar la toma de decisiones estratégica y permitir la evaluación continua del desempeño del proceso.</t>
  </si>
  <si>
    <t xml:space="preserve">Informes presentados a la Dirección sobre los resultados de la gestión del proceso de Atención a la Ciudadanía, Transparencia y Acceso a la Información Pública </t>
  </si>
  <si>
    <t>2.2.2</t>
  </si>
  <si>
    <t>Presentar en el Comité de Gestión Institucional las sugerencias recepcionadas por el IDPC a través de los canales de atención, en el marco de la Estrategia Conoce, Propone y Prioriza</t>
  </si>
  <si>
    <t>Informes de Sugerencias - Estrategia Conoce, Propone y Prioriza</t>
  </si>
  <si>
    <t>2.2.3</t>
  </si>
  <si>
    <t>Implementar de forma coordinada las acciones definidas en las políticas MIPG de Transparencia y Acceso a la Información Pública, Racionalización de Trámites, Servicio a la Ciudadanía y Participación Ciudadana en la gestión pública, para maximizar la eficiencia y asegurar una gestión pública integrada en la relación con los grupos de interés.</t>
  </si>
  <si>
    <t xml:space="preserve">
Informes de implementación de acciones programadas en las Políticas MIPG</t>
  </si>
  <si>
    <t>Oficina Asesora de Planeación / Subdirección de Gestión Corporativa</t>
  </si>
  <si>
    <t>2.2.4</t>
  </si>
  <si>
    <t>Realizar seguimiento a las acciones programadas en el Plan de Mejoramiento acordado con la Alcaldía Mayor de Bogotá, específicamente aquellas destinadas al monitoreo y la optimización de los canales de atención a la ciudadanía, garantizando su correcta implementación.</t>
  </si>
  <si>
    <t xml:space="preserve">Informes de avance de implementación </t>
  </si>
  <si>
    <t>2.2.5</t>
  </si>
  <si>
    <t>Participar en Ferias y Jornadas de Servicios con el fin de establecer un punto de atención directo para recibir, atender y orientar a la ciudadanía de manera efectiva en relación con los trámites y servicios institucionales.</t>
  </si>
  <si>
    <t>Informe de resultados de la participación</t>
  </si>
  <si>
    <t>Subdirección de Gestión Corporativa
Subdirecciones misionales</t>
  </si>
  <si>
    <t>Atención a la Ciudadanía, Transparencia y Acceso a la Información Pública
Subdirecciones misionales</t>
  </si>
  <si>
    <t>2.2.6</t>
  </si>
  <si>
    <t>Asegurar el pleno ejercicio de las funciones inherentes al rol del Defensor a la Ciudadanía, formalizando esta gestión mediante la presentación de los informes semestrales a las instancias correspondientes.</t>
  </si>
  <si>
    <t>Informes semestrales</t>
  </si>
  <si>
    <t>2.2.7</t>
  </si>
  <si>
    <t>Llevar a cabo acciones de cualificación en Atención a la Ciudadanía, Transparencia y Acceso a la Información Pública</t>
  </si>
  <si>
    <t>Actas y/o Listados de Asistencia,
Material pedagógico</t>
  </si>
  <si>
    <t>2.2.8</t>
  </si>
  <si>
    <t>Llevar a cabo la actualización de los documentos de gestión relacionados al cumplimiento de la Ley 1581 de 2012, por la cual se dictan disposiciones generales para la protección de datos personales y socializar a los colaboradores del IDPC los lineamientos emitidos.</t>
  </si>
  <si>
    <t>Política de Protección de Datos Personales del IDPC.
Manual Protección de datos personales del IDPC 
Soportes de socialización.</t>
  </si>
  <si>
    <t>Atención a la Ciudadanía, Transparencia y Acceso a la Información Pública
Sistemas de Información y Tecnología</t>
  </si>
  <si>
    <t>2.2.9</t>
  </si>
  <si>
    <t xml:space="preserve">Actualizar el documento Modelo de atención a la ciudadanía y grupos de interés de acuerdo con la Directiva 010 de 2025 que contiene los Lineamientos para la implementación de la actualización del Manual de servicio a la ciudadanía - versión 3 </t>
  </si>
  <si>
    <t>Modelo de atención a la ciudadanía y grupos de interés
Soportes de socialización.</t>
  </si>
  <si>
    <t>2.2.10</t>
  </si>
  <si>
    <t>Realizar 1 grupo focal para escuchar e implementar mejoras razonables propuestas en el mejoramiento de la atención del IDPC</t>
  </si>
  <si>
    <t>1 Informe con los resultados del  grupo focal</t>
  </si>
  <si>
    <t>2.2.11</t>
  </si>
  <si>
    <t>Realizar y publicar Informes mensuales de satisfacción de atención a la ciudadanía</t>
  </si>
  <si>
    <t>10 Informes de satisfacción</t>
  </si>
  <si>
    <t>2.2.12</t>
  </si>
  <si>
    <t>Publicar informe sobre los proyectos, reparaciones locativas e intervenciones en espacio público y otras acciones en Bienes de interés cultural, Sectores de interés cultural y colindantes que se aprobaron, así como aquellos que se  desistieron o que fueron negadas; así como también las aprobaciones de las Licencias de Ocupación del Espacio Público LIOEP (art. 145 del De. 555 de 2021)</t>
  </si>
  <si>
    <t xml:space="preserve">3 publicaciones en página web </t>
  </si>
  <si>
    <t>Subdirección de Protección e Intervención del Patrimonio</t>
  </si>
  <si>
    <t xml:space="preserve">Profesional Protección e Intervención del Patrimonio 
</t>
  </si>
  <si>
    <t>Componente 3. Cultura de la Legalidad y Estado Abierto</t>
  </si>
  <si>
    <t xml:space="preserve">Subcomponente 3.1: Acceso a la información pública transparencia </t>
  </si>
  <si>
    <t xml:space="preserve">Desarrollar acciones que permitan garantizar el derecho de acceso y consolidar los mecanismos de publicidad de la información que produce o tiene en su custodia el IDPC en desarrollo de su misión. </t>
  </si>
  <si>
    <t>3.1.1</t>
  </si>
  <si>
    <t>Realizar seguimiento al cumplimiento de la Ley de Transparencia y Acceso a la Información Pública y criterios de la resolución Min TIC 1519 de 2020</t>
  </si>
  <si>
    <t>Plan de Trabajo 2026
Soportes y/o evidencias de ejecución del plan.
Reportes cuatrimestrales de seguimiento.</t>
  </si>
  <si>
    <t>Atención a la Ciudadanía, Transparencia y Acceso a la Información Pública
Sistemas de Información y Tecnología
Oficina Asesora de Planeación</t>
  </si>
  <si>
    <t>3.1.2</t>
  </si>
  <si>
    <t>Gestionar el diligenciamiento del formato de compromiso de confidencialidad y no divulgación de la información de los colaboradores que hagan parte del ciclo de recepción, registro, tipificación, direccionamiento, y gestión de denuncias de posibles actos de corrupción</t>
  </si>
  <si>
    <t>1 informe de la relación de colaboradores que firmaron el compromiso de confidencialidad y no divulgación de la información, relacionada con denuncias de posibles actos de corrupción</t>
  </si>
  <si>
    <t>Oficina de Control Disciplinario Interno</t>
  </si>
  <si>
    <t xml:space="preserve">Profesional de la Oficina de Control Disciplinario Interno
</t>
  </si>
  <si>
    <t xml:space="preserve">Atención a la Ciudadanía y Transparencia, Gestión Documental, Talento Humano, Oficina Jurídica, Dirección  </t>
  </si>
  <si>
    <t>3.1.3</t>
  </si>
  <si>
    <t>Publicar en la página web la programación trimestral de las UPL en donde se ubican los bienes de interés cultural que el IDPC va a intervenir en este periodo</t>
  </si>
  <si>
    <t xml:space="preserve">6 Listado de UPL ( espacios patrimoniales) en donde se va intervenir en el bimestral </t>
  </si>
  <si>
    <t xml:space="preserve">Subdirección de Protección e Intervención del Patrimonio </t>
  </si>
  <si>
    <t xml:space="preserve">Profesional Protección e Intervención del Patrimonio </t>
  </si>
  <si>
    <t xml:space="preserve">Comunicaciones </t>
  </si>
  <si>
    <t>3.1.4</t>
  </si>
  <si>
    <t xml:space="preserve">Publicar el informe de equidad de género en la página web </t>
  </si>
  <si>
    <t xml:space="preserve">1 Informe de equidad de genero </t>
  </si>
  <si>
    <t xml:space="preserve">Talento Humano 
Gestión Contractual </t>
  </si>
  <si>
    <t>3.1.5</t>
  </si>
  <si>
    <t>Publicar mensualmente un reporte de la ejecución contractual del IDPC en el micrositio de Transparencia y Acceso a la Información de la página web del Instituto.</t>
  </si>
  <si>
    <t>11 reportes de la ejecución contractual del IDPC</t>
  </si>
  <si>
    <t>Oficina Jurídica</t>
  </si>
  <si>
    <t xml:space="preserve">Profesional Contratación </t>
  </si>
  <si>
    <t>Equipo Contratación - Atención a la Ciudadanía y Transparencia</t>
  </si>
  <si>
    <t>3.1.6</t>
  </si>
  <si>
    <t xml:space="preserve">Registrar los datos de Operación de los trámites y Otros procedimientos administrativos registrados en SUIT </t>
  </si>
  <si>
    <t xml:space="preserve">3 Reportes de registro de datos de SUIT </t>
  </si>
  <si>
    <t>Protección e Intervención del Patrimonio</t>
  </si>
  <si>
    <t>3.1.7</t>
  </si>
  <si>
    <t>Socializar a todos los colaboradores del Instituto acerca de los componentes del Modelo de Gestión Jurídica Anticorrupción, adopción de los mismos por parte delIDPC y el seguimiento para el cumplimiento</t>
  </si>
  <si>
    <t>Correos electrónicos y/o infografía y/o listas de asistencias y/o material de presentación</t>
  </si>
  <si>
    <t xml:space="preserve">Oficina Jurídica </t>
  </si>
  <si>
    <t>Profesional especializado</t>
  </si>
  <si>
    <t>Equipo de abogados oficina jurídica</t>
  </si>
  <si>
    <t>3.1.8</t>
  </si>
  <si>
    <t xml:space="preserve">Actualizar semanalmente el aplicativo de agendas abiertas con las reuniones de los Servidores del nivel directivo registrados </t>
  </si>
  <si>
    <t xml:space="preserve">1 Reporte consolidado del registro en el aplicativo (Captura de Pantalla) y/o correos por directivo </t>
  </si>
  <si>
    <t xml:space="preserve">Dirección General
Subdirectores Técnicos </t>
  </si>
  <si>
    <t>Asesor(a) de la Dirección General</t>
  </si>
  <si>
    <t xml:space="preserve">Equipos de apoyo administrativo de las Subdirecciones misionales </t>
  </si>
  <si>
    <t>3.1.9</t>
  </si>
  <si>
    <t xml:space="preserve">Elaborar informes sobre el comportamiento del módulo de consulta del estado de las solicitudes ciudadanas de la página web del IDPC. </t>
  </si>
  <si>
    <t>3 Reporte de consulta del estado de las solicitudes ciudadanas</t>
  </si>
  <si>
    <t xml:space="preserve">Sistemas </t>
  </si>
  <si>
    <t>3.1.10</t>
  </si>
  <si>
    <t>Actualizar Índice de Información Clasificada y Reservada</t>
  </si>
  <si>
    <t xml:space="preserve">1 Índice de Información Clasificada y Reservada actualizado </t>
  </si>
  <si>
    <t>Coordinación Gestión Documental</t>
  </si>
  <si>
    <t>Equipo Gestión Documental</t>
  </si>
  <si>
    <t>3.1.11</t>
  </si>
  <si>
    <t>Actualizar Esquema de publicación de información</t>
  </si>
  <si>
    <t xml:space="preserve">1 Esquema de publicación de información actualizado </t>
  </si>
  <si>
    <t>3.1.12</t>
  </si>
  <si>
    <t xml:space="preserve">Actualizar las activos de Información del IDPC  </t>
  </si>
  <si>
    <t>1 matriz de activos de Información actualizada</t>
  </si>
  <si>
    <t xml:space="preserve">
Sistema de información y tecnología </t>
  </si>
  <si>
    <t>Equipo Gestión Documental - Gestión Contractual -Equipos de apoyo dependencias</t>
  </si>
  <si>
    <t>3.1.13</t>
  </si>
  <si>
    <t>Desarrollar acciones para la socialización, apropiación y aplicación  de los criterios de accesibilidad en la producción documental de la entidad</t>
  </si>
  <si>
    <t xml:space="preserve"> 2 Informes sobre la implementación de las acciones realizadas por las áreas responsables 
</t>
  </si>
  <si>
    <t xml:space="preserve">Comunicación Estratégica </t>
  </si>
  <si>
    <t>Equipo técnico de Transparencia y Atención a la Ciudadanía, Sistemas, comunicaciones</t>
  </si>
  <si>
    <t>3.1.14</t>
  </si>
  <si>
    <t>Elaborar y publicar boletines mensuales de seguimiento a las solicitudes de acceso a la información pública que ingresan a la entidad.</t>
  </si>
  <si>
    <t xml:space="preserve"> boletines de seguimiento a las solicitudes de acceso a la información pública </t>
  </si>
  <si>
    <t>Equipo Transparencia y Atención a la Ciudadanía</t>
  </si>
  <si>
    <t>Subcomponente 3.2 Participación Ciudadana y Rendición de Cuentas</t>
  </si>
  <si>
    <t>Desarrollar acciones que permitan fortalecer los escenarios de diálogo y retroalimentación con la ciudadanía y grupos de interés para incluirlos como actores permanentes de la gestión del IDPC</t>
  </si>
  <si>
    <t>3.2.1</t>
  </si>
  <si>
    <t>Elaborar el informe de gestión de la vigencia 2025 y gestionar su publicación en la página web del Instituto.</t>
  </si>
  <si>
    <t>1 Informe de gestión de la vigencia 2025</t>
  </si>
  <si>
    <t xml:space="preserve">Profesional Planeación 
</t>
  </si>
  <si>
    <t>Equipo Planeación - Equipo Comunicaciones -Atención a la Ciudadanía y Transparencia,</t>
  </si>
  <si>
    <t>3.2.2</t>
  </si>
  <si>
    <t>Publicar el avance de indicadores y metas de proyectos de Inversión (Físicas y Financieras) en página web</t>
  </si>
  <si>
    <t>2 reportes de  presentación del avance de indicadores y metas de proyectos de Inversión</t>
  </si>
  <si>
    <t>3.2.3</t>
  </si>
  <si>
    <t>Conformar el grupo líder de rendición de cuentas al interior del Instituto.</t>
  </si>
  <si>
    <t>1 acta de conformación del equipo líder de rendición de cuentas</t>
  </si>
  <si>
    <t>Equipo Planeación - Equipo Participación</t>
  </si>
  <si>
    <t>3.2.4</t>
  </si>
  <si>
    <t>Actualizar estrategia de rendición de cuentas para la vigencia</t>
  </si>
  <si>
    <t xml:space="preserve">1 Documento actualizado </t>
  </si>
  <si>
    <t>3.2.5</t>
  </si>
  <si>
    <t xml:space="preserve">Participar de las mesas de consejeros patrimoniales y atender los requerimiento de información institucional que surjan de los espacios de dialogo </t>
  </si>
  <si>
    <t xml:space="preserve">1 informe o reporte consolidación de la participación y los requerimientos atendidos </t>
  </si>
  <si>
    <t xml:space="preserve">Profesional Participación 
</t>
  </si>
  <si>
    <t>3.2.6</t>
  </si>
  <si>
    <t>Consultar a los grupos de interés los temas a abordar y metodologías a desarrollar en los espacios de diálogo de rendición de cuentas</t>
  </si>
  <si>
    <t>1 Encuestas publicadas de consulta a la ciudadanía sobre los temas de interés relacionados con los espacios de rendición de cuentas</t>
  </si>
  <si>
    <t xml:space="preserve">Equipo Participación - Equipo Planeación
Subdirecciones Misionales </t>
  </si>
  <si>
    <t>3.2.7</t>
  </si>
  <si>
    <t xml:space="preserve">Realizar divulgación de los conceptos y/o aspectos relacionados la rendición de cuentas dirigida a grupos de valor del IDPC </t>
  </si>
  <si>
    <t xml:space="preserve">Divulgación dirigida a grupos de valor del IDPC </t>
  </si>
  <si>
    <t>Profesional Participación -</t>
  </si>
  <si>
    <t xml:space="preserve">Equipo de participación 
</t>
  </si>
  <si>
    <t>3.2.8</t>
  </si>
  <si>
    <t xml:space="preserve">Publicar mensualmente en los espacios virtuales del IDPC las noticias relacionadas con la gestión misional de la entidad </t>
  </si>
  <si>
    <t>11 publicaciones de información de la gestión misional del IDPC</t>
  </si>
  <si>
    <t>Subdirección de Divulgación</t>
  </si>
  <si>
    <t>Profesional Comunicaciones</t>
  </si>
  <si>
    <t>Equipo Comunicaciones</t>
  </si>
  <si>
    <t>3.2.9</t>
  </si>
  <si>
    <t>Revisar los contenidos del Menú Participa de la página Web https://idpc.gov.co/, priorizar aquellos sub-menús que requieran actualización y realizar los ajustes correspondientes.</t>
  </si>
  <si>
    <t>Informe de los ajustes realizados</t>
  </si>
  <si>
    <t xml:space="preserve">Oficina Asesora de Planeación / Proceso de Comunicación Estratégica  </t>
  </si>
  <si>
    <t>3.2.10</t>
  </si>
  <si>
    <t xml:space="preserve">Actualización mensual de Menú participa en la página web del IDPC </t>
  </si>
  <si>
    <t>Constancias de actualización del Menú Participa (una mensual)</t>
  </si>
  <si>
    <t xml:space="preserve">Profesional Participación  </t>
  </si>
  <si>
    <t xml:space="preserve">Equipo Planeación - Equipo Participación
Subdirecciones Misionales </t>
  </si>
  <si>
    <t>3.2.11</t>
  </si>
  <si>
    <t>Elaborar y publicar el informe de resultados del dialogo local y/o audiencia de rendición de cuentas</t>
  </si>
  <si>
    <t>1 Informe de resultados del dialogo local y/o audiencia de rendición de cuentas</t>
  </si>
  <si>
    <t>Equipo Planeación</t>
  </si>
  <si>
    <t>3.2.12</t>
  </si>
  <si>
    <t xml:space="preserve">Realizar espacios de diálogo ciudadano relacionados con la gestión institucional </t>
  </si>
  <si>
    <t xml:space="preserve">Eventos o espacios de diálogo con la ciudadanía </t>
  </si>
  <si>
    <t>Equipo Planeación - Equipo Participación - Atención a la Ciudadanía y Transparencia - Equipo Comunicaciones - Equipos dependencias</t>
  </si>
  <si>
    <t>3.2.13</t>
  </si>
  <si>
    <t>Atender las solicitudes de información que realice la ciudadanía a partir del diálogo local y/o audiencia de rendición de cuentas.</t>
  </si>
  <si>
    <t>100% de solicitudes de información atendidas</t>
  </si>
  <si>
    <t>3.2.14</t>
  </si>
  <si>
    <t>Formular y aprobar el Plan Institucional de Participación Ciudadana.</t>
  </si>
  <si>
    <t xml:space="preserve">1 Plan Formulado </t>
  </si>
  <si>
    <t>3.2.15</t>
  </si>
  <si>
    <t>Ejecutar  los ámbitos  de participación ciudadana  definidos en el PIPC para garantizar la participación  y control social de la ciudadanía en la misionalidad del IDPC.</t>
  </si>
  <si>
    <t xml:space="preserve">Informe semestral de la gestión y resultados del PIPC </t>
  </si>
  <si>
    <t>3.2.16</t>
  </si>
  <si>
    <t xml:space="preserve">Realizar reuniones de sensibilización internas sobre la importancia de la participación ciudadana con enfoque diferencial, territorial </t>
  </si>
  <si>
    <t xml:space="preserve">Reunión de sensibilización </t>
  </si>
  <si>
    <t xml:space="preserve">Profesional Participación </t>
  </si>
  <si>
    <t>Subcomponente 3.3 Integridad en el Servicio Público</t>
  </si>
  <si>
    <t xml:space="preserve">Desarrollar acciones para promover y fortalecer la Cultura de la integridad, Transparencia y de rechazo a la corrupción en torno a la promoción, protección y sostenibilidad del patrimonio cultural de la ciudad. </t>
  </si>
  <si>
    <t>3.3.1</t>
  </si>
  <si>
    <t>Conformar el Equipo de Gestores de Integridad para la vigencia 2025.</t>
  </si>
  <si>
    <t>1 Equipo de Gestores de Integridad para la vigencia 2025 conformado</t>
  </si>
  <si>
    <t>3.3.2</t>
  </si>
  <si>
    <t>Formular y aprobar el Plan de Gestión de la Integridad y gestionar su publicación en el micrositio de Transparencia y Acceso a la Información de la página web del Instituto.</t>
  </si>
  <si>
    <t xml:space="preserve">1 Plan de acción de Integridad aprobado y publicado </t>
  </si>
  <si>
    <t>Gestores de Integridad</t>
  </si>
  <si>
    <t>3.3.3</t>
  </si>
  <si>
    <t>Fomentar los valores del Código de Integridad del IDPC mediante campaña de sensibilización.</t>
  </si>
  <si>
    <t xml:space="preserve">100% del ejecución de la sensibilización </t>
  </si>
  <si>
    <t>3.3.4</t>
  </si>
  <si>
    <t>Realizar informe de la participación y socialización de la  estrategia distrital de integridad.</t>
  </si>
  <si>
    <t>1 informe de participación y socialización en Comité Directivo o de Gestión y Desempeño</t>
  </si>
  <si>
    <t>3.3.5</t>
  </si>
  <si>
    <t xml:space="preserve">Componente 4 Iniciativas adicionales </t>
  </si>
  <si>
    <t>Subcomponente 4.1 Racionalización de Trámites</t>
  </si>
  <si>
    <t xml:space="preserve"> Desarrollar acciones que permitan fortalecer el acceso oportuno y efectivo a los servicios que ofrece el Instituto Distrital de Patrimonio Cultural</t>
  </si>
  <si>
    <t>DATOS TRÁMITES A RACIONALIZAR</t>
  </si>
  <si>
    <t>Tipo</t>
  </si>
  <si>
    <t>Nombre</t>
  </si>
  <si>
    <t>Situación actual</t>
  </si>
  <si>
    <t>Tipo racionalización</t>
  </si>
  <si>
    <t>Mejora por implementar</t>
  </si>
  <si>
    <t>Acciones racionalización</t>
  </si>
  <si>
    <t>Racionalización de Trámites</t>
  </si>
  <si>
    <t>Evaluación de solicitud de autorización de intervención en espacios públicos patrimoniales del Distrito Capital</t>
  </si>
  <si>
    <t>Radicación de los documentos que se requieren para realizar el trámite de evaluación para autorizar intervenciones en espacios públicos, que no requieren de licencia de ocupación</t>
  </si>
  <si>
    <t>Administrativa</t>
  </si>
  <si>
    <t>Establecer un nuevo canal digital para la radicación de los documentos</t>
  </si>
  <si>
    <t xml:space="preserve">Apertura de un canal  virtual para la radicación del trámite </t>
  </si>
  <si>
    <t>Equipo Sistemas / Protección e Intervención del Patrimonio / Atención a la ciudadanía /</t>
  </si>
  <si>
    <t>Divulgar la operatividad del nuevo canal digital de radicación del trámite y socializar su funcionamiento</t>
  </si>
  <si>
    <t xml:space="preserve">Divulgación en página WEB y canales del IDPC y/o entidades aliadas </t>
  </si>
  <si>
    <t>Equipo de Comunicaciones / Protección e Intervención del Patrimonio / Atención a la ciudadanía /</t>
  </si>
  <si>
    <t xml:space="preserve">Seguimiento al trámite a través del canal </t>
  </si>
  <si>
    <t>Tecnológica</t>
  </si>
  <si>
    <t xml:space="preserve">Consulta y seguimiento mensual de estado de radicación y avance en el trámite </t>
  </si>
  <si>
    <t xml:space="preserve">Subcomponente 4.2 Participación e innovación en la gestión pública </t>
  </si>
  <si>
    <t>Desarrollar acciones que permitan garantizar la participación y desarrollo de acciones innovadora que permitan una mejor relación del Instituto Distrital de Patrimonio Cultural con la ciudadanía</t>
  </si>
  <si>
    <t>4.2.1</t>
  </si>
  <si>
    <t xml:space="preserve">Adelantar un ejercicio de innovación pública </t>
  </si>
  <si>
    <t xml:space="preserve">Informe consolidado de ejercicio de innovación </t>
  </si>
  <si>
    <t>4.2.2</t>
  </si>
  <si>
    <t>Participar en iniciativas o capacitaciones o  talleres que promuevas iniciativas de innovación pública en el Distrito</t>
  </si>
  <si>
    <t xml:space="preserve">Reporte de participación </t>
  </si>
  <si>
    <t xml:space="preserve">Oficina Asesora de Planeación </t>
  </si>
  <si>
    <t xml:space="preserve">Subdirecciones Misionales </t>
  </si>
  <si>
    <t>CONTROL DE CAMBIOS</t>
  </si>
  <si>
    <t>Fecha</t>
  </si>
  <si>
    <t>Versión</t>
  </si>
  <si>
    <t>Cambios Introducidos</t>
  </si>
  <si>
    <t>Origen</t>
  </si>
  <si>
    <t>Creación del documento</t>
  </si>
  <si>
    <t xml:space="preserve">Cambio Normativo </t>
  </si>
  <si>
    <t>CRÉDITOS</t>
  </si>
  <si>
    <t>Elaboró</t>
  </si>
  <si>
    <t>Revisó</t>
  </si>
  <si>
    <t xml:space="preserve">Aprobó </t>
  </si>
  <si>
    <t>Carlos Hernando Sandoval -  Profesional contratista , Oficina Asesora de Planeación</t>
  </si>
  <si>
    <t>Documento de aprobación</t>
  </si>
  <si>
    <t>Comité Institucional de Gestión y Desempeño 
Acta No 02 de 28 de mayo de 2026</t>
  </si>
  <si>
    <t>Acta Comité Institucional de Gestión y Desempeño, de 28 de mayo 2026</t>
  </si>
  <si>
    <t>Publicar la consolidación del monitoreo al mapa de riesgos de corrupción en el micrositio de Transparencia y Acceso a la Información de la página web del Instituto. (III cuatrimestre 2025 y I semestre de 2026)</t>
  </si>
  <si>
    <t>Realizar la consolidación y análisis del monitoreo realizado a los riesgos de gestión y corrupción y reportar a la Asesoría de Control Interno (III cuatrimestre de 2025 y I semestre de 2026)</t>
  </si>
  <si>
    <t>Divulgar los documentos relacionados con los documentos de conocimiento de la contraparte; Reporte de Personas Expuestas  políticamente (PEP y Operaciones Inusuales y Sospechosas)</t>
  </si>
  <si>
    <t>Comunicar a la ciudadanía la apertura de un nuevo servicio disponible para mejoramiento de la atención.</t>
  </si>
  <si>
    <t xml:space="preserve">ajustes en la frecuencia de seguimiento y evaluación de la segunda y tercera línea de defensa  </t>
  </si>
  <si>
    <t xml:space="preserve">Mejora </t>
  </si>
  <si>
    <t>Andrés Fernando Ramos Chaparro -  Jefe Oficina Asesora de Planeación (E )</t>
  </si>
  <si>
    <t xml:space="preserve">(Aprobada en sesión del Comité Institucional de Gestión y Desempeño del 28.05.2026 </t>
  </si>
  <si>
    <t>El Informe de Gestión y Resultados del (IDPC) da cuenta de la gestión técnica, administrativa, presupuestal y financiera de la entidad, así como del cumplimiento de las metas del Plan Distrital de Desarrollo "Bogotá Camina Segura" a través de nueve proyectos de inversión. El informe detalla la ejecución presupuestal, los avances físicos y financieros de cada proyecto, los logros en protección, intervención, divulgación y apropiación del patrimonio cultural material e inmaterial, la gestión contractual, los impactos territoriales, y las acciones de mejoramiento, todo ello enmarcado en la consolidación de la Estructura Integradora de Patrimonios como eje articulador del ordenamiento y desarrollo social de Bogotá.</t>
  </si>
  <si>
    <t>Se observa evidencia de la ejecución de la actividad a través de la publicación del informe de Gestión 2025</t>
  </si>
  <si>
    <t>Se realizó el  Acta N° 01 de 2026, levantada el 25 de febrero de 2026, en la cual se formaliza la conformación del Grupo Líder de Rendición de Cuentas del IDPC para la vigencia 2026. El acta recoge la instalación de la reunión virtual, la distribución de roles y responsabilidades entre los integrantes , la presentación de la estrategia de rendición de cuentas 2026 con base en los lineamientos del protocolo y manual único distrital, y la socialización de las lecciones aprendidas del proceso 2025</t>
  </si>
  <si>
    <t>Estrategia de Rendición de Cuentas del IDPC para la vigencia 2026, presentada el 25 de febrero de 2026, cuyo objetivo es fortalecer los ejercicios de rendición de cuentas con participación ciudadana, cumpliendo el 100% de las actividades propuestas y midiendo el impacto a través de una mejora en la percepción ciudadana con un 80% de satisfacción.</t>
  </si>
  <si>
    <t xml:space="preserve">Se ha acompañado a la Mesa de Consejeros (as) locales de Patrimonio a través del ejercicio de la secretaría técnica en tres sesiones durante el primer semestre.  Se consolidó informe con los avances de la gestión de la Mesa. </t>
  </si>
  <si>
    <t>Se han enviado los correos de solicitud de actualización del menú "Participa" con la finalidad de mantenerlo actualizado, garantizando que la ciudadanía y los grupos de valor cuenten con información vigente y oportuna sobre los espacios de diálogo, convocatorias y mecanismos de participación ciudadana del IDPC.</t>
  </si>
  <si>
    <t>Se elaboró del informe de la Audiencia de Rendición de Cuentas del IDPC para la vigencia 2025, realizada el 17 de marzo de 2026 en el CDC Suba Tibabuyes, y su objetivo es dar cuenta del proceso de rendición de cuentas de la entidad, desde las fases de alistamiento, diseño, preparación, ejecución y seguimiento, destacando los resultados de gestión del IDPC durante 2025</t>
  </si>
  <si>
    <t xml:space="preserve">Se avanzó en la identificación de 4 diálogos ciudadanos que se realizarán durante el segundo semestre. </t>
  </si>
  <si>
    <t xml:space="preserve">La capacitación/sensibilización sobre participación ciudadana se desarrolló el miércoles 17 de junio de 2026, de 9:00 am a 11:30 pm, con la asistencia de 13 profesionales del IDPC. Durante la jornada se repasaron algunos conceptos relacionados con la participación ciudadana, bajo la figura de conversatorio con el equipo del Parque Arqueológico y del Patrimonio Cultural de Usme PAPCU. Se abrió un diálogo de construcción colectiva de conocimiento, a partir de la experiencia de los equipos participantes. </t>
  </si>
  <si>
    <t xml:space="preserve">Se observa evidencia de la ejecución de la actividad a través de la formulación de la estrategia de rendición de cuentas 2026 y publicación </t>
  </si>
  <si>
    <t xml:space="preserve">Se observa evidencia de la ejecución anticipada de la actividad a través de la publicación de la encuesta </t>
  </si>
  <si>
    <t xml:space="preserve">Se han enviado los correos de solicitud de actualización del menú "Participa" con la finalidad de mantenerlo actualizado, garantizando que la ciudadanía y los grupos de valor cuenten con información vigente y oportuna sobre los espacios de diálogo, convocatorias y mecanismos de participación ciudadana del IDPC. con corte al semestre </t>
  </si>
  <si>
    <t>Se observa evidencia de la ejecución anticipada de la actividad a través de acta e informe de realización Audiencia RDC IDPC - Alcaldía Mayor de Bogotá.</t>
  </si>
  <si>
    <t xml:space="preserve">Se observa evidencia de la ejecución anticipada de la actividad a través de las respuestas a las inquietudes ciudadanas </t>
  </si>
  <si>
    <t xml:space="preserve">Se consolidó y aprobó el Plan Institucional de Participación Ciudadana publicado en portal web IDPC </t>
  </si>
  <si>
    <t xml:space="preserve">Se observa evidencia de la ejecución de la actividad a través de memo de aprobación del PIPC </t>
  </si>
  <si>
    <t xml:space="preserve">Se observa evidencia de la ejecución de la actividad a través de acta de conformación del equipo de rendición de cuentas con representación de todas las subdirecciones y oficinas </t>
  </si>
  <si>
    <t xml:space="preserve">Se observa evidencia del avance en la ejecución de la acción a través de informe y evidencia del acompañamiento a la mesa de consejeros </t>
  </si>
  <si>
    <t>Se publica en febrero en la pagina del IDPC, la encuesta para conocer los temas relevantes para la ciudadanía, como parte de la rendición de cuentas permanente y obligatorio mediante la cual el IDPC  informa a la ciudadanía sobre cómo han invertido los recursos y qué impacto han tenido sus programas. El objetivo de la encuesta es tener en cuenta los temas que son de su interés, le invitamos a contarnos qué temas considera que deben ser considerados para este ejercicio y en espacios de diálogo similares.</t>
  </si>
  <si>
    <t xml:space="preserve">Se realizó jornada de sensibilización en participación ciudadana, recalcando la importancia de realizar diálogos y rendiciones de cuentas con la ciudadanía como estrategia para fortalecer la confianza entre la entidad y las comunidades en los territorios.  </t>
  </si>
  <si>
    <t>Se observa evidencia del avance en la ejecución de la acción a través de informe y evidencia de la sensibilización</t>
  </si>
  <si>
    <t xml:space="preserve">Se observa evidencia del avance en la ejecución de la acción a través de solicitudes de actualización del Menú participa </t>
  </si>
  <si>
    <t xml:space="preserve">Se atendió y se dio respuesta a las inquietudes ciudadanas en el marco del ejercicio de rendición de cuentas de la administración distrital de acuerdo con las directrices de Secretaría General y Veeduría Distrital. </t>
  </si>
  <si>
    <t xml:space="preserve">Se realizó seguimiento de la implementación del Plan Institucional de Participación Ciudadana durante el primer y segundo trimestre de acuerdo con los ámbitos de participación definidos por los equipos misionales.   Se elaborará informe semestral y se reportará para el segundo cuatrimestre. </t>
  </si>
  <si>
    <t xml:space="preserve">Se observa evidencia del avance en la ejecución de la acción a través de informe semestral </t>
  </si>
  <si>
    <t xml:space="preserve">Se observa evidencia de la ejecución de la actividad a través de informe trimestral </t>
  </si>
  <si>
    <t xml:space="preserve">Se observa evidencia de la ejecución anticipada de la actividad a través de  publicación de avisos formativos </t>
  </si>
  <si>
    <t xml:space="preserve">Se observa evidencia de la ejecución de la actividad a través de acta de Comité Institucional de Gestión y Desempeño </t>
  </si>
  <si>
    <t xml:space="preserve">Se presentaron la matriz de riesgos de los procesos del Instituto (aprobados previamente por los líderes de los procesos y remitidos mediante comunicación oficial a la Oficina Asesora de Planeación) en la sesión No 1 del Comité Institucional de Gestión y Desempeño </t>
  </si>
  <si>
    <t xml:space="preserve">Se realizó sesiones los días  25  y 30 de junio con funcionarios y contratistas de los procesos para la actualización del mapa de gestión y corrupción 2026 de acuerdo con la guía de gestión de riesgos Versión 7 de DAFP </t>
  </si>
  <si>
    <t xml:space="preserve">Se observa evidencia de la ejecución de la actividad a través de notas de gemini en la que relacionan los asistentes y los temas tratados </t>
  </si>
  <si>
    <t xml:space="preserve">Se observa evidencia de la ejecución de la actividad a través de captura de pantalla del aplicativo y memorandos de aprobación de los riesgos </t>
  </si>
  <si>
    <t xml:space="preserve">Con el apoyo de inteligencia artificial y herramientas de diseño de software No Code, se desarrolló una aplicación web para gestionar el mapa de riesgos del IDPC según los criterios establecidos en la Guía para la Gestión Integral del Riesgo del DAFP versión 7, esta aplicación permite gestionar la variables para la valoración del riesgo, la definición de controles, la programación de planes de acciones para mitigar los riesgos, calcula el riesgo inherente y residual. 
Respecto a los riesgos de Seguridad digital responsabilidad del proceso de Sistemas de Tecnología y la información estos ya cumplían con lo definido en la guía, por tanto se entrega como evidencia el informe de seguimiento del primer cuatrimestre de la vigencia 2026
Los riesgos fueron cargados en la aplicación y actualizados con los criterios definidos en la guía del DAFP versión 7 y validados por cada uno de los  procesos. 
Se anexa captura de pantalla de la aplicación, reporte del mapa de riesgos, radicados de los procesos informando la validación y aprobación de los riesgos </t>
  </si>
  <si>
    <t xml:space="preserve">Se definió e informó a la comunidad institucional y especialmente a los líderes de proceso y enlaces de Sistema de Gestión y control de las fechas de reporte oportuno de las herramientas de gestión en las que incluyen los riesgos a través de calendario dispuesto en el Repositorio de Gestión del conocimiento. 
Se anexa impresiones de los calendarios del marzo a diciembre 2026
</t>
  </si>
  <si>
    <t xml:space="preserve">Se observa evidencia de la ejecución de la actividad a través de la programación del calendario </t>
  </si>
  <si>
    <t>Se realizó el monitoreo y se remitió a la asesora de Control Interno a través del memorando 20262200004343 Fecha: 06-01-2026</t>
  </si>
  <si>
    <t xml:space="preserve">Se observa evidencia de la ejecución de la actividad a través del memorando de envío a control interno </t>
  </si>
  <si>
    <t xml:space="preserve">Se realizó la publicación en página web del monitoreo a los riesgos por procesos consolidados del IDPC con corte a tercer cuatrimestre de 2025. 
</t>
  </si>
  <si>
    <t xml:space="preserve">Se observa evidencia de la ejecución de la actividad a través de la publicación del reporte </t>
  </si>
  <si>
    <t>La entidad registró los avances físicos y presupuestales en los sistemas de información distritales y nacionales conforme a las frecuencias normativas. Sin embargo, no se ha procedido con la publicación de los reportes de salida debido a que presentan inconsistencias ajenas a la gobernanza del Instituto, entendiendo que divulgar información errónea iría en contra del propósito de la acción.</t>
  </si>
  <si>
    <t xml:space="preserve">Sin comentarios respecto al reporte realizado por el proceso </t>
  </si>
  <si>
    <t>Se llevó a cabo el respectivo informe que fue radicado en Orfeo bajo el número: 20265000088643.</t>
  </si>
  <si>
    <t>Se elaboraron y se instalaron avisos informativos sobre la gratuidad de la gestión de trámites y servicios en todos los puntos de atención física de la Entidad.</t>
  </si>
  <si>
    <t>Se elaboró el informe reportando los avances de la gestión del Proceso de Atención a la ciudadanía. Se radicó con el No de Orfeo: 20265000096783.  El informe contempló avances en los instrumentos de gestión del Proceso, las acciones de articulación interinstitucional y los logros y proyecciones.</t>
  </si>
  <si>
    <t>Se observa evidencia de la ejecución de la actividad a través de memorando de informe de gestión del proceso del primer cuatrimestre 2026.</t>
  </si>
  <si>
    <t xml:space="preserve">Se observa evidencia de la ejecución de la actividad a través de informe y acta de comité </t>
  </si>
  <si>
    <t>Se han realiado durante la vigencia dos jornadas la capacitación: Accesibilidad y usabilidad de documentos digitales (abril 27)</t>
  </si>
  <si>
    <t>Se observa evidencia de la ejecución de la actividad a través de informe segundo semestre 2025 y publicación en página web</t>
  </si>
  <si>
    <t>Se realizó la publicación en página web del informe semestral correspondiente al segundo semestre del 2025 de Defensor del ciudadano</t>
  </si>
  <si>
    <t xml:space="preserve">Se observa evidencia de la ejecución de la actividad a través de presentación y listado de asistencia </t>
  </si>
  <si>
    <t xml:space="preserve">Se actualizó la politica de protección de datos aprobada por el Comité Institucional de Gestión y Desempeño  y el Manual: programa integral de gestión de datos personales por parte del Líder del proceso </t>
  </si>
  <si>
    <t xml:space="preserve">Se observa evidencia de la ejecución de la actividad a través de correo de cierre de sesión 4 de Comité y los documentos </t>
  </si>
  <si>
    <t>Se han realizado los informes respectivos de los meses de enero (radicado No 20265100050873), febrero (radicado No 20265100072253), marzo (radicado No  20265100085993), abril (radicado No 20265100102153) que han servido de insumo para identificar percepción ciudadana y pensar opciones de mejora de los servicios prestados por el Instituto</t>
  </si>
  <si>
    <t xml:space="preserve">Se observa evidencia de la ejecución de la actividad a través de informe de satisfacción  mensuales de abril </t>
  </si>
  <si>
    <t xml:space="preserve">Se observa evidencia de la ejecución de la actividad a través de informes de satisfacción  mensuales de Febrero y marzo, informes elaborados en el rango programado de la actividad </t>
  </si>
  <si>
    <t>Se cuenta con el plan de trabajo respectivo que ha servido para planear y organizar el seguimiento a la ley de Transparencia y establecer los productos y resultados que se esperan alcanzar en relación a esta ley.</t>
  </si>
  <si>
    <t xml:space="preserve">Se observa evidencia de la ejecución de la actividad a través de plan de trabajo y acta de reunión </t>
  </si>
  <si>
    <t>Se cuenta con los reportes mes a mes  (capturas de pantallas) de los respectivos reportes, poniendo al alcance de la ciudadanía la información actualizada de trámites y servicios del Instituto, aportando así a la implementación de la política de racionalización de trámites y contribuye a fortalecer la transparencia de las actuaciones del Estado</t>
  </si>
  <si>
    <t xml:space="preserve">Se observa evidencia de la ejecución de la actividad a través de captura de pantalla del registro de datos en SUIT </t>
  </si>
  <si>
    <t xml:space="preserve">Se observa evidencia de la ejecución de la actividad a través de boletines de enero , febrero y marzo </t>
  </si>
  <si>
    <t>El Proceso cuenta con los respectivos boletines mensuales (enero a marzo) poniendo al alcance de la ciudadanía las interacciones en términos de solitud de acceso a la información en el IDPC</t>
  </si>
  <si>
    <t>Se observa evidencia de la ejecución de la actividad a través de informes del  31-03-2026 y 24-06-2026 1</t>
  </si>
  <si>
    <t>Se ha realizado el informe respectivo al mes de abril (radicado No 20265100102153) que han servido de insumo para identificar percepción ciudadana y pensar opciones de mejora de los servicios prestados por el Instituto</t>
  </si>
  <si>
    <t xml:space="preserve">Se observa evidencia de la ejecución anticipada a través de informe Ferias de Servicio Periodo del 01 de enero de 2026 al 30 de abril de 2026 y actividad complementaria realizada por el proceso de Protección e Intervención de los Patriminios </t>
  </si>
  <si>
    <t xml:space="preserve">Se observa evidencia de la ejecución de la actividad a través de información publicada en el primer trimestre </t>
  </si>
  <si>
    <t xml:space="preserve">Se observa evidencia de la ejecución de la actividad a través de información publicada en el segundo trimestre </t>
  </si>
  <si>
    <t xml:space="preserve">En atención al Plan de Transparencia -Componente 2: Mejora en la atención y servicio a la ciudadanía, punto 2.2.12, desde la Subdirección de Protección e Intervención del Patrimonio, se solicitó la publicación en la página WEB de la Entidad - Micrositio numeral 5 trámites, el primer  informe trimestral 2026 de los proyectos que se aprobaron, desistieron y se negaron; así como también el primer informe trimestral de reporte de licencias aprobadas de ocupación en espacio público 2026.
en ese sentido se adjunta correo con la confirmación de la publicación de los archivos:
1. 1er reporte trimestral 2026 de proyectos aprobados (.pdf )
2. 1er reporte trimestral 2026 de proyectos desistidos o negados (.pdf)
3. 1er Informe trimestral LIOEP
</t>
  </si>
  <si>
    <t xml:space="preserve">En atención al Plan de Transparencia -Componente 2: Mejora en la atención y servicio a la ciudadanía, punto 2.2.12, desde la Subdirección de Protección e Intervención del Patrimonio, se solicitó la publicación en la página WEB de la Entidad - Micrositio numeral 5 trámites, el segundo informe trimestral 2026 de los proyectos que se aprobaron, desistieron y se negaron; así como también el primer informe trimestral de reporte de licencias aprobadas de ocupación en espacio público 2026.
en ese sentido se adjunta correo con la confirmación de la publicación de los archivos:
2do reporte trimestral 2026 proyectos aprobados 
2do reporte trimestral 2026 de proyectos desistidos o negados 
2do informe trimestral LIOEP
</t>
  </si>
  <si>
    <t>En atención a la actividad propuesta, se publicaron las siguientes programaciones bimensuales: 
- Enero- Febrero: https://idpc.gov.co/conoce-la-programacion-de-las-upl-a-intervenir-entre-enero-y-febrero-de-2026/ 
- Marzo - Abril: https://idpc.gov.co/noticias/conoce-la-programacion-de-las-upl-a-intervenir-entre-marzo-y-abril-de-2026/ 
Permitiendo así, que la ciudadanía se entere de primera mano de las intervenciones propuestas en fachadas y monumentos por parte del equipo de trabajo de la Subdirección y el IDPC.</t>
  </si>
  <si>
    <t>En atención a la actividad propuesta, se publicaron las siguientes programaciones bimensuales: 
- Mayo Junio: https://idpc.gov.co/conoce-la-programacion-de-las-upl-a-intervenir-entre-mayo-y-junio-de-2026/  
Permitiendo así, que la ciudadanía se entere de primera mano de las intervenciones propuestas en fachadas y monumentos por parte del equipo de trabajo de la Subdirección y el IDPC.</t>
  </si>
  <si>
    <t xml:space="preserve">Se observa evidencia de la ejecución de la actividad a través de la publicación de la información </t>
  </si>
  <si>
    <t>Durante este cuatrimestre se desarrollaron acciones para fortalecer la accesibilidad en la producción documental de la entidad. Como principal hito, el 27 de abril de 2026 se realizó la capacitación sobre la Guía de Documentos Accesibles, complementada con el acompañamiento a las dependencias para la aplicación de los lineamientos. Asimismo, se avanzó en el análisis de accesibilidad web, la organización del menú de Transparencia y la revisión de formularios web, contribuyendo a que la ciudadanía acceda a información más clara, organizada y accesible.</t>
  </si>
  <si>
    <t>A la fecha, durante este cuatrimestre, se realizó el seguimiento a las actividades del Plan de Transparencia 2026 relacionadas con accesibilidad y transparencia. Asimismo, se atendieron las observaciones formuladas por Control Interno, implementando los ajustes requeridos en el sitio web institucional para fortalecer el cumplimiento de los lineamientos establecidos.</t>
  </si>
  <si>
    <t xml:space="preserve">Se observa evidencia de avance en la ejecución de la actividad a través del cuatrimestre </t>
  </si>
  <si>
    <t xml:space="preserve">Durante este cuatrimestre, se publicaron la página web 44 noticias relacionadas con la gestión misional de la entidad, las cuales se pueden consultar en su totalidad en el siguiente enlace: https://idpc.gov.co/noticias/  
De estas, destacamos tres, las cuales contaron con el mayor número de vistas:
Tema: Le Corbusier regresa a Bogotá: una ventana abierta a su arquitectura y urbanismo en el Museo de Bogotá
Fecha: 2 de marzo 2026
Link a la web:  https://idpc.gov.co/noticias/le-corbusier-en-el-museo-de-bogota/ 
Número total de vistas: 3.041
Tema: Falleció Beatriz González, creadora de “Auras Anónimas”, obra fundamental del espacio público colombiano
Fecha: 9 de enero 2026
Link a la web:  https://idpc.gov.co/fallecio-la-maestra-beatriz-gonzalez-creadora-de-auras-anonimas/ 
Número total de vistas: 1.170
Tema: Dibujar el futuro: niñas, niños y adolescentes se encuentran con el Metro de Bogotá en la Dibujatón 2026
Fecha: 24 de abril 2026
Link a la web:  https://idpc.gov.co/noticias/dibujar-el-futuro-ninas-ninos-y-adolescentes-se-encuentran-con-el-metro-de-bogota-en-la-dibujaton-2026/ 
Número total de vistas: 801
</t>
  </si>
  <si>
    <t xml:space="preserve">Se observa evidencia del avance en la ejecución de la acción a través de informe consolidado de las publicaciones </t>
  </si>
  <si>
    <t xml:space="preserve">En lo que va de este cuatrimestre, se han publicado la página web 26 noticias relacionadas con la gestión misional de la entidad, las cuales se pueden consultar en su totalidad en el siguiente enlace: https://idpc.gov.co/noticias/  
</t>
  </si>
  <si>
    <t xml:space="preserve">Se observa evidencia del avance en la ejecución de la acción a través de la información publicada en la pagina web </t>
  </si>
  <si>
    <t>Desde el proceso Gestión del Talento Humano se han venido realizando campañas de comunicación informativas para que el personal y los colaboradores de la entidad realicen la declaración de bienes y de rentas de manera oportuna, de acuerdo con los lineamientos brindados por el Departamento Administrativo del Servicio Civil Distrital</t>
  </si>
  <si>
    <t xml:space="preserve">Se observa evidencia de la ejecución de la actividad a través de correos y publicaciones relacionadas con el reporte de bienes y rentas y conflicto de intereses </t>
  </si>
  <si>
    <t>Realizar campaña de información del reporte de la declaración de conflicto de intereses de los servidores y contratistas.</t>
  </si>
  <si>
    <t xml:space="preserve">La Resolución No. 209 del 31 de marzo de 2025 formaliza la conformación del Equipo Gestor de Integridad del Instituto Distrital de Patrimonio Cultural (IDPC) para el periodo 2025-2027, sin embargo, es necesario revisar ya que algunos de los miembros ya no hacen parte del IDPC </t>
  </si>
  <si>
    <t>El Equipo Gestor de Integridad proyectó y publicó en la pagina web de la entidad el plan de acción para la vigencia 2026, el cual se encuentra disponible aquí: https://idpc.gov.co/codigo-de-integridad/</t>
  </si>
  <si>
    <t xml:space="preserve">Se observa evidencia del avance en la ejecución de la acción a través de paln publicado en la página web </t>
  </si>
  <si>
    <t xml:space="preserve">Sin comentarios al reporte realizado por el proceso </t>
  </si>
  <si>
    <t>Teniendo en cuenta la entrada en vigencia de la Ley de Garantías, mediante la expedición de la Circular Conjunta 100-006 de 2025 del DAPRE y la Función Pública, en la que se estipuló la prohibición de vincular personal que afecte la nómina y reglas estrictas para la provisión de vacantes definitivas (permitidas solo por renuncia, licencia o fallecimiento que sean indispensables), no se efectuaron ingresos en empleos de Libre Nombramiento y Remoción desde el 8 de noviembre de 2025 y hasta el pasado 21 de junio de 2026, por lo que no hubo lugar a publicaciones de hoja de vida de aspirantes a dichos empleos.</t>
  </si>
  <si>
    <t xml:space="preserve">Se realizó el registro en la plataforma agenda abierta de las reuniones con treceros en el periodo de enero a junio 2026 de los directivos del idpc </t>
  </si>
  <si>
    <t xml:space="preserve">Se observa evidencia de la ejecución de la actividad a través de captura de pantalla del aplicativo </t>
  </si>
  <si>
    <t>Se informa que el día 15 de abril de 2026 se remitió a la Secretaría de Hábitat la información complementaria correspondiente a la primera fase del trámite de autorización de espacios públicos.
Una vez surtido este proceso, la Secretaría de Hábitat ha venido desarrollando el ambiente de prueba.</t>
  </si>
  <si>
    <t>Se realizó el monitoreo de los riesgos de lavado de activos y financiación de terrorismo con corte al primer semestre de 2026</t>
  </si>
  <si>
    <t xml:space="preserve">Se observa evidencia de la ejecución de la actividad a través del monitoreo a los riesgos en la plataforma del repositorio de gestión del conocimiento </t>
  </si>
  <si>
    <t>Se realizó un muestreo con el fin de verificar el diligenciamiento del formato “Prevención del Lavado de Activos y Financiación del Terrorismo”, evidenciando su implementación. Como soporte, se adjuntan formatos debidamente diligenciados de 6 contratos.</t>
  </si>
  <si>
    <t xml:space="preserve">Se observa evidencia el avance a la ejecución de la actividad a través de formatos del proceso de Gestión contractual de identificación de la contraparte </t>
  </si>
  <si>
    <t>Se adjunta soporte de publicación de la gestión contractual del IDPC en el micrositio de transparencia y acceso a la información pública</t>
  </si>
  <si>
    <t>Se ejecutó la actividad en abril de 2026, mediante la socialización a los colaboradores del Instituto de la infografía sobre los componentes del Modelo de Gestión Jurídica Anticorrupción – MGJA, su adopción por parte del IDPC y el seguimiento para su cumplimiento. Como soporte, se adjunta en el repositorio el correo electrónico de socialización y la infografía correspondiente.
Adicionalmente, el 1 de junio de 2026 se realizó una capacitación dirigida a los colaboradores del Instituto en relación con el Modelo de Gestión Jurídica Anticorrupción – MGJA. Como soporte de esta actividad, se adjuntan en el repositorio la citación, la lista de asistencia, la presentación y la encuesta de satisfacción.</t>
  </si>
  <si>
    <t xml:space="preserve">Se realizó el registro en la plataforma agenda abierta de las reuniones con terceros en el periodo de enero a junio 2026 de los directivos del idpc </t>
  </si>
  <si>
    <t>El informe de reporte elaborado permitió establecer algunas dinámicas importantes de las consultas del estado de solicitudes: crecimiento sostenido durante los primeros dos meses (enero: 144 consultas, febrero: 183 consultas), un leve descenso en marzo (168 consultas) y un punto máximo en abril (204 consultas) del total de las 699 consultas recibidas durante el primer cuatrimestre del año.</t>
  </si>
  <si>
    <t xml:space="preserve">Se observa evidencia de la ejecución de la actividad a través la información de la capacitación realizada </t>
  </si>
  <si>
    <t>Durante el periodo se realizó la publicación en la página web de acuerdo a lo solicitado por cada dependencia</t>
  </si>
  <si>
    <t>Se realizó la publicación en el marco de lo establecido por la Ley de Transparencia y la obligatoriedad señalada por la transparencia activa</t>
  </si>
  <si>
    <t>Se observa evidencia de la ejecución  de la actividad a través de reportes de actualización y publicación en la sección de Transparencia y Acceso a la Información Pública.</t>
  </si>
  <si>
    <t>Se observa evidencia el avance de la ejecución  de la actividad a través de reportes de actualización y publicación en la sección de Transparencia y Acceso a la Información Pública.</t>
  </si>
  <si>
    <t>Se elaboró la presentación en power point, elaborada a partir del informe de Recopilación de Sugerencias Ciudadanas (radicado con No 20265100086133).  El informe fue presentado por el Subdirector de Gestión Corporativa el 28 de junio en sesión ordinaria del Comité Institucional de Gestión y Desempeño, tal como quedó consignado en acta del día.</t>
  </si>
  <si>
    <t xml:space="preserve">Se realizó reunión de articulación el 26/05/2026 entre varias dependencias (Planeación, Comunicaciones y Atención a la ciudadanía) con el fin de planear acciones conjuntas y materializar la articulación de políticas MIPG esperadas,  optimizando recursos y actuando con eficacia y eficiencia </t>
  </si>
  <si>
    <t>Se llevaron a cabo acciones que dan cuenta del plan de mejoramiento, acorde a los solicitado por la Alcaldía Mayor.  La evidencia se encuentra disponible en Orfeo.  Se anexa informe.</t>
  </si>
  <si>
    <r>
      <rPr>
        <b/>
        <sz val="11"/>
        <color theme="1"/>
        <rFont val="Calibri"/>
        <family val="2"/>
      </rPr>
      <t xml:space="preserve">Atención a la Ciudadania 
</t>
    </r>
    <r>
      <rPr>
        <sz val="11"/>
        <color theme="1"/>
        <rFont val="Calibri"/>
        <family val="2"/>
      </rPr>
      <t>Durante el periodo el Instituto hizo presencia en varias ferias de servicio así: Dos (2) ferias “A Tu Servicio”, Una (1) Feria Distrital de Rendición de Cuentas organizada por la Alcaldía Mayor de Bogotá D.C., Una (1) feria de servicios organizada por la Subdirección Territorial del IDPC, en el marco de la actividad de enlucimiento de fachadas.</t>
    </r>
    <r>
      <rPr>
        <b/>
        <sz val="11"/>
        <color theme="1"/>
        <rFont val="Calibri"/>
        <family val="2"/>
      </rPr>
      <t xml:space="preserve">
Protección e Intervención de los Patrimonios: </t>
    </r>
    <r>
      <rPr>
        <sz val="11"/>
        <color theme="1"/>
        <rFont val="Calibri"/>
        <family val="2"/>
      </rPr>
      <t xml:space="preserve">
Se desarrolla jornada de autorizatón de proyectos de intervención en Bienes de interés cultural, incorporando adicionalmente la evaluación de solicitudes localizadas en el Área de Protección del Entorno Patrimonial (APEP). Para el desarrollo de esta jornada, se habilitó la recepción de solicitudes entre el 24 y el 27 de marzo de 2026. Como resultado, se evidenció un fortalecimiento en la atención a la ciudadanía y en la capacidad de respuesta institucional, así como un incremento en la participación de usuarios en este tipo de espacios. Como soporte cualitativo, se cuenta con un registro audiovisual publicado en la red social Instagram, en el cual se recogen testimonios de usuarios que participaron en la jornada: https://www.instagram.com/reel/DWbl2_oCWEy/?igsh=MWZucW14azZmdXNxaw==
Se desarrolla la jornada en la sede palomar del IDPC CALLE 12b # 2-96
</t>
    </r>
  </si>
  <si>
    <t>Dada la aceptación, aprobación y viabilidad otorgada por la Alcaldía Mayor de Bogotá frente al Informe del Defensor del Ciudadano del primer semestre de la vigencia 2026, el mismo fue publicado en virtud de lo señalado y esperado por la Ley de transparencia.</t>
  </si>
  <si>
    <t>El pasado 19 de junio con el apoyo del profesional Jairo Rico y de la Dirección Distrital de Calidad del Servicio de la Alcaldía Mayor de Bogotá se llevó a cabo la capacitación:Criterios de calidad a peticiones ciudadanas: orientaciones en la evaluación a PQSRD en el sistema distrital para la gestión de peticiones ciudadanas – Bogotá Te Escucha, como parte del Plan de Transparencia de la entidad y la actividad: Realizar capacitaciones dirigidas al fortalecimiento de la Transparencia y Acceso a la Información Pública. En el drive fueron ingresadas como evidencias: 1. Listado de asistencia y 2. Presentación de Power point resumen de los contenidos brindados.</t>
  </si>
  <si>
    <t xml:space="preserve">Se observa evidencia de la ejecución de la actividad a través de  informe publicado </t>
  </si>
  <si>
    <t xml:space="preserve">Se observa evidencia de la ejecución de la actividad a través de registros de la capacitación </t>
  </si>
  <si>
    <t>Producto programado para la primera semana de agosto</t>
  </si>
  <si>
    <t>Se realizó reunión del Equipo de Transparencia el 9 de junio de 2026</t>
  </si>
  <si>
    <t xml:space="preserve">Se observa evidencia de la ejecución de la actividad a través de acta de reunión </t>
  </si>
  <si>
    <t>Se observa evidencia de la ejecución de la actividad a través de informe, sin embargo la actividad da cuenta de lo programado en el cuatrimestre 1</t>
  </si>
  <si>
    <t>El Proceso cuenta con los respectivos boletines mensuales ( abril) - Mayo) poniendo al alcance de la ciudadanía las interacciones en términos de solitud de acceso a la información en el IDPC</t>
  </si>
  <si>
    <t xml:space="preserve">Se observa evidencia de avance en la ejecución de la actividad a través de la publicación de los boletines de abril y mayo  </t>
  </si>
  <si>
    <t xml:space="preserve">Se observa evidencia del avance  de la actividad a través de acta de reunión </t>
  </si>
  <si>
    <t>Se realizó el informe de Evaluación de los riesgos de gestión y corrupción del periodo correspondiente al tercer cuatrimestre de 2025, el cual se publicó en la página web: https://idpc.gov.co/plan-anticorrupcion-y-de-atencion-al-ciudadano/</t>
  </si>
  <si>
    <t xml:space="preserve">Se observa evidencia de la ejecución de la actividad a través del informe y publicación en pagina web </t>
  </si>
  <si>
    <t xml:space="preserve">Con fecha 29 de mayo de 2026, se publicó el protocolo de denuncias por actos de corrupción atraves de la pagina web de la entidad. </t>
  </si>
  <si>
    <t>El día 7 de abril de 2026, mediante correo se informó a la Secretaria Jurídica Distrital que durante los meses de febrero  y marzo no se presentaron quejas relacionados con actos de corrupción.</t>
  </si>
  <si>
    <t>Se observa evidencia de la ejecución de la actividad a través de reporte dirigido a la  Dirección Asuntos Disciplinarios</t>
  </si>
  <si>
    <t>el 24 de abril de 2026 a través de redes sociales, como Facebook, Instagram, likein y X, se publicaron los canales de denuncias</t>
  </si>
  <si>
    <t xml:space="preserve">Se observa evidencia de la ejecución de la actividad a través dela publicación en la pagina web </t>
  </si>
  <si>
    <t>Mediante correo del 7 de abril de 2026, se remitio a la dirección de Asuntos Disciplinarios, el acuerdo de confidencialidad suscrito por los funcionarios y contratistas que podrian llegar a conocer quejas relacionadas con hechos por actos de corrupción.</t>
  </si>
  <si>
    <t xml:space="preserve">Se observa evidencia de la ejecución de la actividad a través de la publicación en canales institucionales </t>
  </si>
  <si>
    <t xml:space="preserve">Se observa evidencia de la ejecución de la actividad a través de los acuerdos de confidencialidad firmados </t>
  </si>
  <si>
    <t>Tras la revisión del repositorio institucional, se verificó el Acta No. 1 del 29 de enero de 2026, correspondiente a la sesión ordinaria del Comité Institucional de Gestión y Desempeño. En el numeral 3 de dicho documento consta la presentación del mapa de riesgos de los procesos (previamente aprobados por sus respectivos líderes). Al encontrarse el acta debidamente firmada, se confirma el cumplimiento de la actividad dentro del plazo establecido.</t>
  </si>
  <si>
    <t>Se verificó en el repositorio institucional la existencia de dos documentos tipo minuta de reunión generada por IA, correspondientes a las notas de las sesiones desarrolladas los días 25 y 30 de junio de 2026 para la actualización del mapa de riesgos 2026, los cuales aportan evidencia sobre el desarrollo de la actividad.
Con base en lo anterior, se confirma la ejecución de la actividad dentro del plazo establecido.
No obstante, se identificó que no fue aportado el listado de asistencia de las sesiones, soporte definido explícitamente como entregable/producto de la actividad.</t>
  </si>
  <si>
    <t xml:space="preserve">Como evidencia de avance, el proceso presentó las siguientes evidencias:  captura de pantalla de la nueva herramienta web en tecnología No Code e IA, parametrizada con la versión 7 de la Guía del DAFP para la administración del riesgo (que abarca la valoración de controles, definición de planes de acción y determinación de riesgos inherentes y residuales). Asimismo, se allegó la versión borrador del informe de seguimiento de seguridad digital del primer cuatrimestre de 2026 donde el proceso de Sistemas y Tecnología informa que sus riesgos de seguridad digital ya cumplían previamente con la norma.) junto con los memorandos de aprobación de  11 procesos institucionales. Dado que el plazo límite de la actividad está previsto para el 30 de diciembre de 2026, el compromiso se registra en estado de ejecución.
</t>
  </si>
  <si>
    <t>Se verificó el calendario de reporte de instrumentos de gestión en el sitio de Google (Google Sites) de Gestión del Conocimiento, diseñado por la Oficina Asesora de Planeación (https://sites.google.com/idpc.gov.co/conocimiento-idpc/inicio) mediante el cual se programa en Google Calendar el reporte oportuno de riesgos en las fechas establecidas. Asimismo, el proceso aportó como evidencia 10 impresiones del calendario correspondientes al periodo de marzo a diciembre de 2026, en las que se definen los plazos de reporte de las herramientas de gestión.
Por lo anterior, se evidencia el cumplimiento de la actividad dentro del plazo establecido.</t>
  </si>
  <si>
    <t>Durante la revisión se verificó la publicación del reporte de monitoreo del mapa de riesgos de corrupción correspondiente al tercer cuatrimestre de 2025, publicado  el 20 de febrero de 2026 en la sección de Transparencia y Acceso a la Información Pública del IDPC, puede ser consultada en el siguiente enlace: https://idpc.gov.co/transparencia/plan-anticorrupcion-y-de-atencion-al-ciudadano/
Con este se acredita la primera de las dos publicaciones estipuladas para la vigencia, registrando la actividad en estado "en ejecución" hasta su término previsto para el 30 de diciembre de 2026. 
La publicación
Se señala la importancia de identificar de manera expresa el periodo de seguimiento al que corresponde cada documento publicado, con el fin de facilitar su consulta por parte de la ciudadanía y demás interesados.</t>
  </si>
  <si>
    <t>En la verificación realizada se constató que el reporte de resultados del seguimiento al mapa de riesgos de corrupción, correspondiente al tercer cuatrimestre de la vigencia 2025, fue remitido a la Asesoría de Control Interno mediante memorando con radicado 20262200004343 del 6 de enero de 2026. En dicho documento se informa que el seguimiento se ejecutó en la herramienta Microsoft Access y que sus evidencias se encuentran alojadas en el repositorio de Gestión del Conocimiento.
En consecuencia, se acredita el cumplimiento del primero de los dos reportes programados para la vigencia. Dado que la fecha límite de finalización está prevista para el 30 de diciembre de 2026, la actividad se registra en estado de ejecución.</t>
  </si>
  <si>
    <t>La ejecución de esta actividad se encuentra programada para el tercer cuatrimestre de 2026.</t>
  </si>
  <si>
    <t>Se verificó la realización de la evaluación al mapa de riesgos de corrupción correspondiente al tercer cuatrimestre de 2025, formalizado  por la Asesoría de Control Interno mediante el memorando No. 20261200034763 del 30 de enero de 2026. El informe  fue publicado el 9 de febrero de 2026 en el sitio web institucional, en el siguiente enlace: https://idpc.gov.co/transparencia/plan-anticorrupcion-y-de-atencion-al-ciudadano
A la fecha, se registra el cumplimiento de uno de los dos reportes de evaluación programados para la vigencia, lo que representa un avance del 50 % de la meta establecida.</t>
  </si>
  <si>
    <t>Si bien el proceso informó que no se efectuaron ingresos a empleos de libre nombramiento y remoción hasta el 21 de junio de 2026, se considera pertinente complementar la información correspondiente al periodo comprendido entre el 22 y el 30 de junio de 2026, a efectos de sustentar la situación de la actividad durante la totalidad del periodo evaluado.</t>
  </si>
  <si>
    <t>A la fecha del seguimiento no se allegó el informe de consolidación de declaraciones de bienes, rentas y conflictos de interés, cuyo plazo de reporte finalizó el 31 de julio. Sin embargo, dado que el compromiso está previsto con fecha limite  para el 31 de diciembre de 2026, la actividad se mantiene clasificada "en ejecución", puesto que este esta en termino de su  elaboracion,  Cabe destacar que, al consultar la batería de indicadores del Departamento Administrativo del Servicio Civil Distrital, se constató un cumplimiento en conflicto de intereses del 93,94 % en servidores públicos y del 100 % en contratistas, mientras que la declaración de bienes y rentas alcanzó un 98,48 % en servidores públicos y un 100 % en contratistas, según consta en el tablero de control distrital.</t>
  </si>
  <si>
    <t>Durante el seguimiento se verificó el envío del correo electrónico del 7 de abril de 2026 ("Reporte de actos de corrupción") a la Dirección Distrital de Asuntos Disciplinarios de la Secretaría Jurídica Distrital. Con este mensaje se allegó el comunicado con radicado 20255300025291 del 2 de abril de 2026, mediante el cual la Oficina de Control Disciplinario Interno dio cumplimiento a la Directiva Conjunta 008 de 2023 anexando 13 acuerdos de confidencialidad del personal de atención al ciudadano. Adicionalmente, se reportó la ausencia de quejas por corrupción en el primer trimestre de 2026 en todos los canales institucionales. En consecuencia, se acredita el primer reporte de tres estipulados, registrando la actividad en ejecución.</t>
  </si>
  <si>
    <t>El proceso responsable aportó como evidencia cuatro capturas de pantalla que acreditan la difusión de los canales de denuncia a través de las redes sociales institucionales (Facebook, Instagram, LinkedIn y X), realizada el 24 de abril de 2026. Esta publicación fue verificada mediante consulta directa en los citados canales. Asimismo, se constató la divulgación de dicha información en la intranet de la entidad el 20 de mayo de 2026. Con estas acciones se configura la primera de las tres publicaciones propuestas como meta. Dado que la fecha límite de finalización está programada para el 30 de diciembre de 2026, la actividad se clasifica en estado "en ejecución".</t>
  </si>
  <si>
    <t>En el seguimiento realizado se constató el informe trimestral de gestión de peticiones en el sistema Bogotá Te Escucha (enero a marzo de 2026), registrado bajo el radicado 20265000088643 del 29 de abril de 2026. El documento fue publicado en el portal de transparencia del IDPC el 30 de abril de 2026, Con esta acción se valida la primera de las cuatro entregas contempladas en el año, alcanzando un progreso del 25 % y manteniendo la actividad "en ejecución" hasta el 30 de diciembre de 2026. Como recomendación, se reitera la necesidad de allegar al repositorio los soportes de la publicación web para asegurar el cumplimiento total de la actividad.</t>
  </si>
  <si>
    <t>Se evidencia la divulgación del protocolo de denuncia de posibles actos de corrupción mediante publicación realizada en el sitio web de la entidad el 29 de mayo de 2026. Teniendo en cuenta que la meta corresponde a dos divulgaciones y que la fecha de finalización se encuentra prevista para el 30 de diciembre de 2026, la actividad continúa en ejecución.</t>
  </si>
  <si>
    <t>Se evidencia la disposición de avisos informativos sobre la gratuidad de la gestión de trámites y servicios en los puntos de atención física de la entidad, mediante los registros fotográficos aportados. En consecuencia, se observa el cumplimiento de la actividad dentro del plazo establecido.</t>
  </si>
  <si>
    <t>Se verificó la captura de pantalla de la aplicación web para la gestión del mapa de riesgos del IDPC, en la cual se evidencia el monitoreo de los riesgos de lavado de activos y financiación del terrorismo (LA/FT) con corte al primer semestre de 2026.
Teniendo en cuenta que la fecha límite de finalización está prevista para el 30 de diciembre de 2026, la actividad continúa en ejecución..</t>
  </si>
  <si>
    <t>En la revisión realizada se verificó la implementación del control de debida diligencia en el proceso de Gestión Contractual, el cual exige el diligenciamiento del formato de origen lícito de recursos junto con sus respectivas consultas de antecedentes. Para certificar esta acción, el área presentó una muestra de seis (6) contratos con sus correspondientes formatos de Prevención de Lavado de Activos y Financiación del Terrorismo e Identificación de la Contraparte (versión 1 del 30 de julio de 2025). Dado que el plazo límite del compromiso está programado para el 30 de diciembre de 2026, la actividad se mantiene en estado "en ejecución".</t>
  </si>
  <si>
    <t>En la revisión realizada no se identifico evidencia o soporte de avance  para la actividad propuesta. Sin embargo, dado que el plazo de vencimiento se encuentra fijado para el 30 de diciembre de 2026, el compromiso se registra en estado "en ejecución".</t>
  </si>
  <si>
    <t>Se verificaron los correos electrónicos de solicitud de actualización de información, junto con sus correspondientes confirmaciones de publicación en la sección de Transparencia y Acceso a la Información Pública del sitio web institucional, así: enero (25 correos), febrero (23 correos), marzo (15 correos) y abril (26 correos) de 2026.
Teniendo en cuenta que la fecha límite de finalización está programada para el 31 de diciembre de 2026,la actividad se mantiene en estado "en ejecución"</t>
  </si>
  <si>
    <t>Durante el seguimiento se constató la gestión realizada en el mes de mayo de 2026 mediante 19 correos de solicitud de actualización y confirmación de publicación en la sección web de Transparencia de la entidad. Dado que el plazo de término del compromiso está fijado para el 31 de diciembre de 2026, la actividad continúa en estado "en ejecución".</t>
  </si>
  <si>
    <t>No se presenta evidencia de la ejecución de la actividad. De acuerdo con la información reportada, no se ha efectuado la publicación de los informes de avance de ejecución presupuestal de los proyectos de inversión debido a inconsistencias identificadas en la información, ajenas a la competencia de la entidad. Teniendo en cuenta que la fecha de finalización se encuentra prevista para el 31 de diciembre de 2026, la actividad continúa en ejecución.</t>
  </si>
  <si>
    <t>En cumplimiento de la actividad, se elaboró el informe radicado bajo el número 20265000096783 del 12 de mayo de 2026, dirigido a la  Subdirección de Gestión Corporativa, sobre los resultados de la gestión del proceso de Atención a la Ciudadanía, Transparencia y Acceso a la Información Pública, cumpliendo así con la acción de compilación. Sin embargo, no se aportó evidencia que permita verificar la presentación efectiva del informe ante la Alta Dirección, según lo contemplado en la actividad. Por lo anterior, se recomienda no perder la buena práctica notificar la elaboración de estos documentos a la Alta Dirección mediante la función de "Informados" del sistema ORFEO, como paso previo a su presentación formal.
Dado que la fecha límite de finalización está programada para el 30 de diciembre de 2026, la actividad continúa en estado "en ejecución"</t>
  </si>
  <si>
    <t>En el seguimiento realizado se constató el Acta No. 2 de la sesión ordinaria del Comité Institucional de Gestión y Desempeño (28 de junio de 2026), en la cual se presentó el informe de recopilación de sugerencias ciudadanas del primer trimestre de 2026 (radicado ORFEO 20265100086133 del 27 de abril de 2026), en desarrollo de la estrategia "Conoce, Propone y Prioriza". Dado que la meta establece un total de tres informes y la fecha límite de término está programada para el 15 de diciembre de 2026, se valida la entrega del primer reporte con un progreso del 33,33 %, manteniendo la actividad en estado "en ejecución".</t>
  </si>
  <si>
    <t>Se valido el acta sin numero  del dia 26 de mayo de 2026, tema de la reunion  articulación de las políticas MIPG, realizada de manera virtual  la cual adjunta   listado de asistencia, evidenciando acciones adelantadas para la coordinación e implementación conjunta. No obstante, a la fecha no se presentan los informes de implementación definidos como producto de la actividad.
Teniendo en cuenta que la fecha de finalización se encuentra prevista para el 15 de diciembre de 2026, la actividad continúa en ejecución.</t>
  </si>
  <si>
    <t>Se verificaron los soportes del seguimiento a las acciones programadas en el Plan de Mejoramiento suscrito con la Alcaldía Mayor de Bogotá. Para la presente vigencia, se realiza el monitoreo al plan anexo al radicado ORFEO 20255110068662 de la Dirección Distrital de Calidad del Servicio, en el cual se establecieron ocho (8) actividades. En este marco, se presentaron dos informes de seguimiento mediante los radicados ORFEO 20265100072473 del 31 de marzo de 2026 y 20265100117543 del 24 de junio de 2026, los cuales corresponden a la totalidad de los productos definidos. En consecuencia, se evidencia el cumplimiento satisfactorio de la actividad dentro del plazo establecido.</t>
  </si>
  <si>
    <t xml:space="preserve">En la revisión realizada se verificó la entrega del Informe de participación en ferias de servicios del periodo comprendido entre el 1 de enero y el 30 de abril de 2026 (radicado ORFEO 20265100087163 del 28 de abril de 2026), junto con el informe de resultados de la jornada de Aprobatón del 27 de marzo de 2026. Adicionalmente, se dispusieron las piezas publicitarias emitidas en redes sociales y el consolidado de 22 radicados correspondientes a la recepción de solicitudes. Con estos soportes se acredita el cumplimiento total de la actividad en el plazo establecido.
Se recomienda como buena práctica asegurar la radicación en ORFEO de informes como el de la Aprobatón, con los créditos de autoría y firma correspondientes.
</t>
  </si>
  <si>
    <t>Se verificaron dos informes de la Defensoría de la Ciudadanía, correspondientes al segundo semestre de 2025 y al primer semestre de 2026, mediante los cuales se documenta el cumplimiento de las funciones asignadas a este rol. En consecuencia, se cumple con uno de los dos entregables definidos para la vigencia 2026. Teniendo en cuenta que el plazo establecido para esta actividad es el 30 de diciembre de 2026, la acción se clasifica como en ejecución.</t>
  </si>
  <si>
    <t>En el seguimiento realizado se constató el desarrollo de dos capacitaciones: la primera el 27 de abril de 2026, sobre "Accesibilidad y usabilidad en documentos digitales" (con presentación de 17 diapositivas y listado de asistencia), y la segunda el 19 de junio de 2026, sobre "Criterios de calidad PQRS - Bogotá Te Escucha" (con presentación de 15 diapositivas liderada por la Dirección de Calidad del Servicio y listado de asistencia). De este modo, se registran dos (2) de las tres (3) jornadas programadas. Dado que el plazo límite de término está previsto para el 15 de diciembre de 2026, el compromiso se mantiene en ejecución.</t>
  </si>
  <si>
    <t>Se evidencia la actualización de la política de tratamiento de datos personales (versión 2 del 25 de junio de 2026) y del manual programa integral de gestión de datos personales (versión 2 del 17 de julio de 2026). Sin embargo, no se identifican soportes que permitan verificar la socialización de dichos documentos a los colaboradores de la entidad, aspecto contemplado dentro de la actividad. Teniendo en cuenta que la fecha de finalización se encuentra prevista para el 15 de diciembre de 2026, la actividad continúa en ejecución.</t>
  </si>
  <si>
    <t>De acuerdo con lo reportado, el producto se encuentra programado para la primera semana de agosto. Considerando que la fecha de finalización se encuentra establecida para el 15 de diciembre de 2026, la actividad continúa en ejecución.</t>
  </si>
  <si>
    <t>No se aportó evidencia que permita validar el avance en el cumplimiento de la acción.
Sin embargo, considerando que la fecha límite de finalización está establecida para el 15 de diciembre de 2026, la actividad continúa en estado "en ejecución".</t>
  </si>
  <si>
    <t>En el seguimiento realizado se validaron los informes mensuales de evaluación de satisfacción del servicio a la ciudadanía de enero (radicado 20265100050876), febrero (20265100072253), marzo (20265100085993), abril (20265100102153) y mayo (20265100119243) de 2026, comprobando además su publicación  en la página web de la entidad. Sin embargo, se sugiere adjuntar en las carpetas de evidencia los soportes específicos de la publicación web para fortalecer la trazabilidad. Dado que se han entregado cinco (5) de los diez (10) informes programados y el plazo límite está fijado para el 15 de diciembre de 2026, el compromiso se mantiene en ejecución.</t>
  </si>
  <si>
    <t>Se presentan los informes correspondientes al primer y segundo trimestre de 2026 sobre proyectos aprobados, proyectos desistidos y/o no aprobados, y licencias de ocupación del espacio público; asimismo, mediante verificación directa en el sitio web institucional, se evidenció la publicación de dichos informes. Teniendo en cuenta que la fecha de finalización se encuentra prevista para el 30 de diciembre de 2026, la actividad continúa en ejecución.
Se señala la importancia de incorporar en el repositorio de evidencias los soportes que acrediten la publicación de los informes, considerando que esta hace parte de la actividad definida en el plan.
Adicionalmente, se observó que el documento publicado como "Segundo informe trimestral de licencias de ocupación del espacio público" contiene en su encabezado la referencia a "primer informe". Aunque la información reportada corresponde al segundo trimestre de 2026, se recomienda revisar y ajustar este aspecto para garantizar la consistencia de la información publicada.</t>
  </si>
  <si>
    <t>Se presenta el plan de trabajo 2026, así como actas de las reuniones del equipo de transparencia realizadas durante la vigencia; no obstante, no se identifican reportes cuatrimestrales de seguimiento ni soportes consolidados que permitan verificar el avance del plan de trabajo conforme a los productos definidos para la actividad. Teniendo en cuenta que la fecha de finalización se encuentra prevista para el 15 de diciembre de 2026, la actividad continúa en ejecución.</t>
  </si>
  <si>
    <t>Se evidencian acuerdos de confidencialidad y no divulgación de la información suscritos por servidores y contratistas relacionados con la atención de denuncias de posibles actos de corrupción, así como el correo electrónico del 7 de abril de 2026 mediante el cual se remite dicha información a la Secretaría Jurídica Distrital. En consecuencia, se observa el cumplimiento de la actividad dentro del plazo establecido.</t>
  </si>
  <si>
    <t>En el seguimiento realizado se verificó la publicación en el sitio web institucional de la programación de las UPL a intervenir por la entidad para los periodos enero-febrero, marzo-abril y mayo-junio de 2026, realizadas el 17 de febrero, 19 de marzo y 29 de mayo de 2026, respectivamente (enlace: https://idpc.gov.co/category/intervenciones/). Por lo anterior, se acredita un avance de tres (3) de las seis (6) publicaciones programadas. Dado que el plazo límite de término está previsto para el 30 de diciembre de 2026, el compromiso se mantiene en ejecución</t>
  </si>
  <si>
    <t>Considerando que la fecha de inicio de la actividad se encuentra establecida para el 1 de julio de 2026, esta no formaba parte de las acciones a ejecutar durante el periodo objeto de seguimiento razón por la cual no procede su evaluación en el presente corte.</t>
  </si>
  <si>
    <t>Se presentaron las capturas de pantalla del Sistema Único de Información de Trámites (SUIT) como soporte de los reportes mensuales de enero, febrero, marzo, abril y mayo de 2026.
Teniendo en cuenta que la meta contempla 3 entregas  y que el plazo de ejecución se encuentra vigente, se constata el avance satisfactorio en el cumplimiento de la actividad a la fecha de corte.</t>
  </si>
  <si>
    <t>Se evidencia la socialización de los componentes del Modelo de Gestión Jurídica Anticorrupción mediante una infografía remitida a los colaboradores de la entidad a través de correo electrónico, así como la realización de una capacitación el 1 de junio de 2026, soportada mediante citación, presentación, listado de asistencia y encuesta de satisfacción. En consecuencia, se observa el cumplimiento de la actividad dentro del plazo establecido.</t>
  </si>
  <si>
    <t>Se evidencian reportes del aplicativo Agenda Abierta correspondientes al Director General, la Subdirectora de Gestión Territorial y el Subdirector de Protección e Intervención, los cuales dan cuenta del registro de reuniones con terceros. No obstante, a partir de los soportes aportados no es posible determinar si la evidencia corresponde a la totalidad de los servidores del nivel directivo contemplados en la actividad. Teniendo en cuenta que la fecha de finalización se encuentra prevista para el 30 de diciembre de 2026, la actividad continúa en ejecución.</t>
  </si>
  <si>
    <t>Se presenta informe de interacciones del módulo "Consulta el estado de tu solicitud" del sitio web de la entidad, correspondiente al primer cuatrimestre de 2026, radicado ORFEO 20265100111943 del 10 de junio de 2026. Teniendo en cuenta que la meta corresponde a tres reportes y que la fecha de finalización se encuentra prevista para el 30 de diciembre de 2026, la actividad continúa en ejecución. 
Se resalta la importancia de programar los reportes restantes de forma que sean elaborados y presentados antes de la fecha de cierre de la actividad.</t>
  </si>
  <si>
    <t>No se  identifico evidencia que permita validar el avance en el cumplimiento de la acción.
Sin embargo, considerando que la fecha límite de finalización está establecida para el 15 de diciembre de 2026, la actividad continúa en estado "en ejecución".</t>
  </si>
  <si>
    <t>Se verificaron los soportes correspondientes a los cinco (5) boletines de seguimiento a las solicitudes de acceso a la información pública del periodo enero - mayo de 2026. Dichos documentos se encuentran publicados en el sitio web institucional (enlace: https://idpc.gov.co/transparencia/boletines-informacion-publica/) y alojados en la carpeta PTEP del proceso de Atención a la Ciudadanía dentro del repositorio de Gestión del Conocimiento. No obstante, se resalta la importancia de incorporar en dicho repositorio los soportes que acrediten la publicación efectiva en la página web, dado que este aspecto forma parte de la actividad evaluada y garantiza la trazabilidad del cumplimiento. Teniendo en cuenta que la meta contempla un total de diez (10) boletines y que la fecha límite de finalización está programada para el 30 de diciembre de 2026, la actividad registra la entrega de cinco (5) reportes y continúa en estado "en ejecución".</t>
  </si>
  <si>
    <t>Se verificó la elaboración del Informe de Gestión y Resultados correspondiente a la vigencia 2025, así como su publicación en el sitio web institucional el 30 de enero de 2026 (disponible en el enlace: https://idpc.gov.co/transparencia/informes-de-gestion/).
En consecuencia, se constata el cumplimiento satisfactorio de la actividad dentro del plazo establecido.</t>
  </si>
  <si>
    <t xml:space="preserve">
Se verificó el Acta No. 1 del 25 de febrero de 2026, correspondiente a la sesión virtual en la cual se formalizó la conformación del Grupo Líder de Rendición de Cuentas para la vigencia 2026.
Asimismo, se constató el correo electrónico del 10 de marzo de 2026 mediante el cual se socializó dicha acta, junto con la presentación de 11 páginas utilizada en la sesión. En consecuencia, se evidencia el cumplimiento satisfactorio de la actividad dentro del plazo establecido.
</t>
  </si>
  <si>
    <t>Se verificó la publicación de la Estrategia de Rendición de Cuentas 2026 en el sitio web institucional, efectuada el 5 de marzo de 2026 (disponible en el enlace: https://idpc.gov.co/transparencia/menu-participa/rendicion-de-cuentas/).
En consecuencia, se constata el cumplimiento satisfactorio de la actividad dentro del plazo establecido.</t>
  </si>
  <si>
    <t>Se verificaron cuatro actas de las sesiones de la Mesa de Consejeros Locales de Patrimonio Cultural, realizadas los días 24 de febrero, 29 de abril y 23 de junio de 2026, así como el informe correspondiente al primer semestre de 2026 de dicha mesa. En consecuencia, y teniendo en cuenta que la fecha de finalización está prevista para el 31 de diciembre de 2026, la actividad se clasifica como en ejecución.</t>
  </si>
  <si>
    <t>Se evidencia la encuesta de consulta a los grupos de interés sobre los temas y las metodologías para la rendición de cuentas, así como su publicación en el sitio web de la entidad el 3 de febrero de 2026. En consecuencia, se observa el cumplimiento de la actividad dentro del plazo establecido.</t>
  </si>
  <si>
    <t xml:space="preserve">
En el seguimiento realizado se constató la entrega del informe de avance en participación ciudadana, junto con la presentación y el listado de asistencia del conversatorio efectuado el 17 de junio de 2026. Al respecto, se observa que las evidencias aportadas dan cuenta únicamente de la asistencia de colaboradores de la entidad, faltando la vinculación de otros grupos de valor programados. Teniendo en cuenta que el plazo límite está fijado para el 31 de diciembre de 2026, el compromiso continúa en ejecución. Por último, se recomienda tramitar la radicación de este tipo de reportes a través del Sistema de Gestión Documental institucional para asegurar la trazabilidad y el soporte del proceso.</t>
  </si>
  <si>
    <t xml:space="preserve">En el seguimiento realizado se constató el envío de correos electrónicos solicitando actualizaciones para el menú Participa en los meses de febrero, marzo, abril, mayo y julio de 2026, advirtiéndose la ausencia del reporte correspondiente a junio. Adicionalmente, no se allegaron las confirmaciones de las publicaciones  definidas como producto de la actividad, en la inspección al enlace institucional (https://idpc.gov.co/transparencia/menu-participa/rendicion-de-cuentas/) se identifican las publicaciones no obtante es confuso identificar cual de ellas corresponde a cada correo enviado solicitando las publicaciones. Teniendo en cuenta que el plazo límite está previsto para el 31 de diciembre de 2026, la actividad se mantiene en ejecución.
</t>
  </si>
  <si>
    <t>Se verificaron los soportes del cumplimiento de la actividad, dentro de los cuales se destacan:
El Acta de la Audiencia Pública de Rendición de Cuentas de la Administración Distrital de Bogotá D.C. - Vigencia 2025, llevada a cabo el 17 de marzo de 2026.
El Informe de realización de la Audiencia de Rendición de Cuentas del IDPC - Vigencia 2025, publicado en el sitio web institucional el 27 de marzo de 2026 (disponible en el enlace: https://idpc.gov.co/transparencia/menu-participa/rendicion-de-cuentas/).
En consecuencia, se evidencia el cumplimiento satisfactorio de la actividad dentro del plazo establecido.</t>
  </si>
  <si>
    <t>Se presenta evidencia de las acciones realizadas para la definición de los cuatro espacios de diálogo ciudadano previstos en la actividad. De acuerdo con lo reportado, estos espacios se desarrollarán durante el segundo semestre de 2026. Teniendo en cuenta que la fecha de finalización se encuentra prevista para el 31 de diciembre de 2026, la actividad continúa en ejecución.</t>
  </si>
  <si>
    <t>Se presenta evidencia de la atención de solicitudes ciudadanas formuladas en el marco de la Audiencia de Rendición de Cuentas, mediante comunicaciones de respuesta remitidas desde la Secretaría de Cultura, Recreación y Deporte el 24 de marzo de 2026. En consecuencia, se observa el cumplimiento de la actividad; no obstante, se recomienda revisar la programación de las actividades, considerando que la evidencia presentada es anterior a la fecha de inicio establecida en el plan.</t>
  </si>
  <si>
    <t>Se evidencia el Plan Institucional de Participación Ciudadana 2026, así como su aprobación mediante radicado ORFEO 20262200069053 del 27 de marzo de 2026 emitido por la Jefe de la Oficina Asesora de Planeación y su publicación en el sitio web de la entidad el 10 de abril de 2026. En consecuencia, se observa el cumplimiento de la actividad dentro del plazo establecido.</t>
  </si>
  <si>
    <t>Se evidencia el informe de avance de procesos de participación ciudadana correspondiente al primer semestre de 2026. Teniendo en cuenta que la fecha de finalización se encuentra prevista para el 31 de diciembre de 2026, la actividad continúa en ejecución.
Se recomienda fortalecer la trazabilidad de los informes generados en el marco de esta actividad mediante su incorporación al Sistema de Gestión Documental ORFEO.</t>
  </si>
  <si>
    <t>Se evidencia la realización de la jornada de sensibilización interna sobre participación ciudadana, llevada a cabo el 17 de junio de 2026 y soportada mediante el informe y la presentación correspondientes. En consecuencia, se constata el cumplimiento de la actividad dentro del plazo establecido.
Se recomienda a los responsables registrar y documentar la trazabilidad de estos informes en el sistema documental de la entidad (ORFEO), garantizando que formen parte de los expedientes que respaldan las funciones asignadas.</t>
  </si>
  <si>
    <t>Se evidencia la publicación de noticias en el sitio web de la entidad durante el periodo evaluado (disponibles en https://idpc.gov.co/noticias/), adjuntando como soporte el reporte de las publicaciones del primer cuatrimestre de 2026. Dado que la fecha de finalización está prevista para el 31 de diciembre de 2026, la actividad continúa en ejecución.
Se recomienda que los informes y reportes generados sean radicados en el Sistema de Gestión Documental de la entidad, con el propósito de fortalecer su trazabilidad, control, consulta y aplicacion de las TRD de la entidad.</t>
  </si>
  <si>
    <t>Durante el periodo evaluado, se verificó la publicación de noticias en el portal web de la entidad. Pese a que no se presentó el reporte de avance al corte de junio de 2026 (segundo cuatrimestre), se constata el progreso hacia la meta programada a esa fecha. En consecuencia, y considerando que la fecha de término es el 31 de diciembre de 2026, la actividad se clasifica en ejecución.</t>
  </si>
  <si>
    <t>Se evidencia la conformación del Equipo de Gestores de Integridad del Instituto Distrital de Patrimonio Cultural para el periodo 2025-2027, mediante la Resolución No. 209 del 31 de marzo de 2025. En consecuencia, se observa el cumplimiento de la actividad dentro del plazo establecido.
No obstante, se resalta lo señalado por la Oficina Asesora de Planeación respecto a que algunos de los integrantes inicialmente designados ya no hacen parte de la entidad, han cambiado su tipo de vinculación o se han trasladado de área. Por lo cual, se insta al proceso a validar la información contenida en la resolución y ajustarla a la realidad actual de la entidad, dado que es un documento vigente desde 2025 y se asignaron fechas límite en la vigencia 2026 para revisar su contenido y realizar los ajustes correspondientes. La actividad viene calificada como cumplida; sin embargo, para el próximo seguimiento se espera contar con este documento actualizado con el fin de garantizar su adecuada operación.</t>
  </si>
  <si>
    <t>Se presenta el plan de acción del equipo gestor de integridad para la vigencia 2026, en el cual se contemplan acciones para el periodo de junio a diciembre de 2026, disponible en el enlace https://idpc.gov.co/codigo-de-integridad/ (fecha de publicación: 6 de julio de 2026).
Teniendo en cuenta que la fecha de finalización de la actividad estaba prevista para el 30 de junio de 2026, la actividad se cumple fuera de término en cuanto a su publicación, realizada en julio. Se insta al proceso a disponer este plan y todas las acciones que se adelanten en su despliegue dentro del micrositio de la Intranet: https://miintranet.idpc.gov.co/talento-humano/integridad/.</t>
  </si>
  <si>
    <r>
      <t xml:space="preserve">No se aportó evidencia que permita validar el avance en el cumplimiento de la acción.
Sin embargo, considerando que la fecha límite de finalización está establecida para el 15 de diciembre de 2026, la actividad continúa en estado "en ejecución".
Se Alerta a el proceso para incluir en este item  los informes correspondientes la participación y socialización de la Estrategia Distrital de Integridad para la presente vigencia. En particular, </t>
    </r>
    <r>
      <rPr>
        <b/>
        <sz val="12"/>
        <color theme="1"/>
        <rFont val="Calibri"/>
        <family val="2"/>
      </rPr>
      <t>se deben evidenciar los avances de las mesas de trabajo orientadas a la actualización y ajuste del Código de Integridad, en atención a los lineamientos de la Secretaría General de la Alcaldía Mayor de Bogotá para el cumplimiento del Decreto 382 de 2026 (relativo al Sistema Nacional de Integridad), según consta en el radicado Orfeo N.° 20265110042952 / SGAB_2_202612528.</t>
    </r>
    <r>
      <rPr>
        <sz val="12"/>
        <color theme="1"/>
        <rFont val="Calibri"/>
        <family val="2"/>
      </rPr>
      <t xml:space="preserve">
Finalmente, se reitera que esta política se integra al Sistema de Gestión de Riesgos para la Integridad Pública (SIGRIP), el cual articula la gestión de riesgos con el Programa de Transparencia y Ética Pública. En este marco, la integridad cobra relevancia como un principio que vincula la ética con los códigos de conducta para promover decisiones orientadas al bien común, exigiendo que los servidores públicos actúen con responsabilidad frente a sus acciones u omisiones y privilegien siempre el interés general (Guía para la gestión integral de riesgos en entidades públicas, versión 7).
</t>
    </r>
  </si>
  <si>
    <t>El paréntesis está mal ubicado. La fórmula suma la eficacia de 2.1 más la mitad de la de 2.2, en lugar de promediar ambas.
Reporta: 31,53 %
Correcto: (10,42 % + 42,22 %) / 2 = 26,32 %
Sobrestimación: 5,2 puntos</t>
  </si>
  <si>
    <t>Se toman  las filas 82 y 102, que son las eficacias de los subcomponentes 3.2 Participación Ciudadana y Rendición de Cuentas y 3.3 Integridad en el Servicio Público. Es decir, el Componente 4 está mostrando el promedio de dos subcomponentes del Componente 3. Debería referenciar las filas 112 y 118.
Reporta: 57,57 %
Correcto: (0 % + 0 %) / 2 = 0 %
Sobrestimación: 57,6 puntos</t>
  </si>
  <si>
    <t>la celda AQ112 promedia solo dos de las tres actividades del subcomponente 4.1; excluye la primera fila (AP112). Este período no altera el resultado porque las tres están en cero, pero distorsionará los cortes siguientes.</t>
  </si>
  <si>
    <t>En la celda S106 no hay diligenciamiento de Control Interno</t>
  </si>
  <si>
    <t>En la celda B102 dice vigencia 2025, y debería ser vigencia 2026</t>
  </si>
  <si>
    <t>Se verificó la publicación de los reportes de ejecución contractual en el sitio web institucional, correspondientes a los meses de enero a mayo de 2026 (disponibles en el enlace: https://idpc.gov.co/transparencia/publicacion-de-la-informacion-contractual/).
Teniendo en cuenta que la meta contempla once(11)  reportes mensuales y que la fecha límite de finalización está programada para el 30 de diciembre de 2026, la actividad registra la entrega de cinco (5) reportes y continúa en estado "en ejecución".</t>
  </si>
  <si>
    <t>Sin observaciones,  la meta y el producto fueron cumplidos dentro de los plazos establecidos por el proceso en enero de 2026</t>
  </si>
  <si>
    <t>Se evidencia el cumplimiento oportuno de la meta y la entrega del producto correspondiente por parte del proceso en enero de 2026, conforme a los plazos estipulados.</t>
  </si>
  <si>
    <t>Para el cumplimiento integral de la actividad se contemplaron dos entregables: se constató el cumplimiento de la primera publicación prevista para el mes de febrero, mientras que la segunda está programada para agosto. En consecuencia, la actividad registra un estado de "en ejecución", con fecha límite de término fijada para el 30 de diciembre de 2026.</t>
  </si>
  <si>
    <t>La ejecución de esta actividad está proyectada para el segundo semestre de la vigencia 2026.</t>
  </si>
  <si>
    <t>Para el cumplimiento integral de la actividad se contemplaron dos entregables: se constató el cumplimiento del primer producto para el mes de enero, mientras que la segunda está programada para el segundo semestre por lo cual , la actividad registra un estado de "en ejecución", con fecha límite de término fijada para el 30 de diciembre de 2026.</t>
  </si>
  <si>
    <t>Para el cumplimiento integral de la actividad se contemplaron dos entregables: se constató el cumplimiento del primer producto en  el mes de enero, mientras que la segunda está programada para el segundo semestre por lo cual , la actividad registra un estado de "en ejecución", con fecha límite de término fijada para el 30 de diciembre de 2026.</t>
  </si>
  <si>
    <t>Si bien el proceso informó que no se efectuaron ingresos a empleos de libre nombramiento y remoción hasta el 21 de junio de 2026, se considera pertinente complementar la información correspondiente al periodo comprendido entre el 22 y el 30 de junio de 2026, a efectos de sustentar la situación de la actividad durante la totalidad del periodo evaluado, dado que su mete el el 100 % para toda la vigencia.</t>
  </si>
  <si>
    <t>A pesar de que el proceso reportó cero ingresos en empleos de libre nombramiento y remoción hasta el 21 de junio de 2026, es necesario complementar el informe con el periodo del 22 al 30 de junio para cubrir la totalidad de la vigencia y asegurar el cumplimiento de la meta del 100 %.</t>
  </si>
  <si>
    <t>Para el cumplimiento integral de la actividad se contemplaron tres entregables: se constató el cumplimiento del primer producto para el mes de abril,los demas entregables estan programada para el segundo semestre por lo cual , la actividad registra un estado de "en ejecución", con fecha límite de término fijada para el 30 de diciembre de 2026.</t>
  </si>
  <si>
    <t>Para el cumplimiento integral de la actividad se contemplaron cuatro entregables: se constató el cumplimiento del primer producto para el mes de abril,los demas entregables estan programada para el segundo semestre por lo cual , la actividad registra un estado de "en ejecución", con fecha límite de término fijada para el 30 de diciembre de 2026.</t>
  </si>
  <si>
    <t>Se valido el cumplimiento oportuno del producto correspondiente por parte del proceso en abril de 2026, conforme a los plazos estipulados.</t>
  </si>
  <si>
    <t>La ejecución de esta actividad programo entregables  para el segundo semestre de la vigencia 2026.</t>
  </si>
  <si>
    <t>Para el cumplimiento integral de la acción se definieron tres entregables. Respecto al primero, correspondiente al primer semestre, se evaluó el informe radicado bajo el número ORFEO 20265000096783 del 12 de mayo de 2026; no obstante, no se aportó evidencia de su presentación efectiva ante la Alta Dirección, por lo que se debe atender la recomendación formulada para dicho entregable. La actividad permanece en estado "en ejecución" hasta el 30 de diciembre de 2026.</t>
  </si>
  <si>
    <t>Para el cumplimiento integral de la actividad se contemplaron dos entregables: se constató el cumplimiento del primer producto para el mes de abril, mientras que la segunda está programada para el segundo semestre por lo cual , la actividad registra un estado de "en ejecución", con fecha límite de término fijada para el 15 de diciembre de 2026.</t>
  </si>
  <si>
    <t>No se aportó evidencia que permita validar el avance en el cumplimiento de la acción.
Sin embargo, considerando que la fecha límite de finalización está establecida para el  31 de diciembre de 2026, la actividad continúa en estado "en ejecución".</t>
  </si>
  <si>
    <t>Se evidencia el cumplimiento  del producto correspondiente por parte del proceso en febrero de 2026, conforme a los plazos estipulados.</t>
  </si>
  <si>
    <t>Se evidencia el cumplimiento  del producto correspondiente por parte del proceso en abril de 2026, conforme a los plazos estipulados.</t>
  </si>
  <si>
    <t>Se evidencia el cumplimiento  del producto correspondiente por parte del proceso en marzo  de 2026, conforme a los plazos estipulados.</t>
  </si>
  <si>
    <t>Para el cumplimiento integral de la actividad se contemplaron cuatro entregables, Se aportó evidencia de la definición de los espacios de diálogo ciudadano, los cuales se ejecutarán en el segundo semestre de 2026. Por tanto, la actividad se mantiene en estado "en ejecución" con plazo al 31 de diciembre de 2026.</t>
  </si>
  <si>
    <t>Se dio cumplimiento a la actividad con las respuestas enviadas el 24 de marzo de 2026. No obstante, se recomienda ajustar la programación, dado que las evidencias son anteriores a la fecha de inicio prevista en el plan.</t>
  </si>
  <si>
    <t>Se acreditó el cumplimiento de la actividad mediante la Resolución No. 209 del 31 de marzo de 2025, que conformó el Equipo de Gestores de Integridad (2025-2027). Sin embargo, se requiere actualizar dicho acto administrativo para ajustar la designación de los integrantes que ya no pertenecen a la entidad o cambiaron de área, de modo que se garantice su operatividad en el próximo seguimiento.</t>
  </si>
  <si>
    <t>En la revisión realizada no se identifico evidencia o soporte de avance  para la actividad propuesta. Sin embargo, dado que el plazo de vencimiento se encuentra fijado para el 30 de diciembre de 2026, el compromiso se registra en estado "en ejecución".,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</si>
</sst>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
    <numFmt numFmtId="165" formatCode="d/m/yyyy"/>
    <numFmt numFmtId="166" formatCode="_-* #,##0.00_-;\-* #,##0.00_-;_-* &quot;-&quot;??_-;_-@"/>
    <numFmt numFmtId="167" formatCode="d\.m"/>
  </numFmts>
  <fonts count="30" x14ac:knownFonts="1">
    <font>
      <sz val="11"/>
      <color rgb="FF000000"/>
      <name val="Calibri"/>
      <scheme val="minor"/>
    </font>
    <font>
      <b/>
      <sz val="16"/>
      <color theme="1"/>
      <name val="Calibri"/>
      <family val="2"/>
    </font>
    <font>
      <b/>
      <sz val="8"/>
      <color theme="1"/>
      <name val="Calibri"/>
      <family val="2"/>
    </font>
    <font>
      <sz val="10"/>
      <color theme="1"/>
      <name val="Calibri"/>
      <family val="2"/>
    </font>
    <font>
      <sz val="8"/>
      <color theme="1"/>
      <name val="Calibri"/>
      <family val="2"/>
    </font>
    <font>
      <sz val="11"/>
      <color rgb="FF000000"/>
      <name val="Calibri"/>
      <family val="2"/>
    </font>
    <font>
      <b/>
      <sz val="11"/>
      <color theme="1"/>
      <name val="Calibri"/>
      <family val="2"/>
    </font>
    <font>
      <b/>
      <sz val="18"/>
      <color theme="1"/>
      <name val="Calibri"/>
      <family val="2"/>
    </font>
    <font>
      <b/>
      <sz val="17"/>
      <color theme="1"/>
      <name val="Calibri"/>
      <family val="2"/>
    </font>
    <font>
      <sz val="11"/>
      <color theme="1"/>
      <name val="Calibri"/>
      <family val="2"/>
    </font>
    <font>
      <sz val="9"/>
      <color theme="1"/>
      <name val="Calibri"/>
      <family val="2"/>
    </font>
    <font>
      <b/>
      <sz val="9"/>
      <color theme="1"/>
      <name val="Calibri"/>
      <family val="2"/>
    </font>
    <font>
      <sz val="12"/>
      <color theme="1"/>
      <name val="Calibri"/>
      <family val="2"/>
    </font>
    <font>
      <sz val="11"/>
      <name val="Calibri"/>
      <family val="2"/>
    </font>
    <font>
      <sz val="11"/>
      <color theme="1"/>
      <name val="Century Gothic"/>
      <family val="2"/>
    </font>
    <font>
      <sz val="11"/>
      <color theme="1"/>
      <name val="Arial"/>
      <family val="2"/>
    </font>
    <font>
      <sz val="11"/>
      <color rgb="FF3F3F3F"/>
      <name val="Calibri"/>
      <family val="2"/>
    </font>
    <font>
      <b/>
      <sz val="8"/>
      <color rgb="FF000000"/>
      <name val="Arial"/>
      <family val="2"/>
    </font>
    <font>
      <b/>
      <sz val="10"/>
      <color theme="1"/>
      <name val="Arial"/>
      <family val="2"/>
    </font>
    <font>
      <sz val="10"/>
      <color theme="1"/>
      <name val="Arial"/>
      <family val="2"/>
    </font>
    <font>
      <sz val="9"/>
      <color theme="1"/>
      <name val="Arial"/>
      <family val="2"/>
    </font>
    <font>
      <sz val="11"/>
      <color rgb="FF000000"/>
      <name val="Calibri"/>
      <family val="2"/>
      <scheme val="minor"/>
    </font>
    <font>
      <b/>
      <sz val="12"/>
      <color theme="1"/>
      <name val="Calibri"/>
      <family val="2"/>
    </font>
    <font>
      <b/>
      <sz val="14"/>
      <color theme="1"/>
      <name val="Calibri"/>
      <family val="2"/>
    </font>
    <font>
      <sz val="12"/>
      <color rgb="FF000000"/>
      <name val="Calibri"/>
      <family val="2"/>
    </font>
    <font>
      <sz val="11"/>
      <color rgb="FFFF0000"/>
      <name val="Calibri"/>
      <family val="2"/>
      <scheme val="minor"/>
    </font>
    <font>
      <sz val="9"/>
      <color indexed="81"/>
      <name val="Tahoma"/>
      <family val="2"/>
    </font>
    <font>
      <b/>
      <sz val="9"/>
      <color indexed="81"/>
      <name val="Tahoma"/>
      <family val="2"/>
    </font>
    <font>
      <sz val="11"/>
      <color rgb="FFFF0000"/>
      <name val="Calibri"/>
      <family val="2"/>
    </font>
    <font>
      <sz val="12"/>
      <name val="Calibri"/>
      <family val="2"/>
    </font>
  </fonts>
  <fills count="10">
    <fill>
      <patternFill patternType="none"/>
    </fill>
    <fill>
      <patternFill patternType="gray125"/>
    </fill>
    <fill>
      <patternFill patternType="solid">
        <fgColor rgb="FFB8CCE4"/>
        <bgColor rgb="FFB8CCE4"/>
      </patternFill>
    </fill>
    <fill>
      <patternFill patternType="solid">
        <fgColor rgb="FF95B3D7"/>
        <bgColor rgb="FF95B3D7"/>
      </patternFill>
    </fill>
    <fill>
      <patternFill patternType="solid">
        <fgColor theme="0"/>
        <bgColor theme="0"/>
      </patternFill>
    </fill>
    <fill>
      <patternFill patternType="solid">
        <fgColor rgb="FF92CDDC"/>
        <bgColor rgb="FF92CDDC"/>
      </patternFill>
    </fill>
    <fill>
      <patternFill patternType="solid">
        <fgColor rgb="FFFFFF00"/>
        <bgColor indexed="64"/>
      </patternFill>
    </fill>
    <fill>
      <patternFill patternType="solid">
        <fgColor rgb="FF00FFFF"/>
        <bgColor indexed="64"/>
      </patternFill>
    </fill>
    <fill>
      <patternFill patternType="solid">
        <fgColor rgb="FF00FFFF"/>
        <bgColor rgb="FFB8CCE4"/>
      </patternFill>
    </fill>
    <fill>
      <patternFill patternType="solid">
        <fgColor theme="0"/>
        <bgColor indexed="64"/>
      </patternFill>
    </fill>
  </fills>
  <borders count="160">
    <border>
      <left/>
      <right/>
      <top/>
      <bottom/>
      <diagonal/>
    </border>
    <border>
      <left/>
      <right/>
      <top/>
      <bottom/>
      <diagonal/>
    </border>
    <border>
      <left style="medium">
        <color theme="4"/>
      </left>
      <right style="medium">
        <color theme="4"/>
      </right>
      <top style="medium">
        <color theme="4"/>
      </top>
      <bottom style="medium">
        <color theme="4"/>
      </bottom>
      <diagonal/>
    </border>
    <border>
      <left/>
      <right/>
      <top/>
      <bottom style="medium">
        <color theme="4"/>
      </bottom>
      <diagonal/>
    </border>
    <border>
      <left style="medium">
        <color rgb="FF366092"/>
      </left>
      <right/>
      <top style="medium">
        <color rgb="FF366092"/>
      </top>
      <bottom style="medium">
        <color rgb="FF366092"/>
      </bottom>
      <diagonal/>
    </border>
    <border>
      <left/>
      <right/>
      <top style="medium">
        <color rgb="FF366092"/>
      </top>
      <bottom style="medium">
        <color rgb="FF366092"/>
      </bottom>
      <diagonal/>
    </border>
    <border>
      <left/>
      <right style="medium">
        <color rgb="FF366092"/>
      </right>
      <top style="medium">
        <color rgb="FF366092"/>
      </top>
      <bottom style="medium">
        <color rgb="FF366092"/>
      </bottom>
      <diagonal/>
    </border>
    <border>
      <left style="medium">
        <color rgb="FF366092"/>
      </left>
      <right style="medium">
        <color rgb="FF366092"/>
      </right>
      <top style="medium">
        <color rgb="FF366092"/>
      </top>
      <bottom/>
      <diagonal/>
    </border>
    <border>
      <left style="medium">
        <color rgb="FF366092"/>
      </left>
      <right/>
      <top style="medium">
        <color rgb="FF366092"/>
      </top>
      <bottom/>
      <diagonal/>
    </border>
    <border>
      <left/>
      <right/>
      <top style="medium">
        <color rgb="FF366092"/>
      </top>
      <bottom/>
      <diagonal/>
    </border>
    <border>
      <left/>
      <right style="medium">
        <color rgb="FF366092"/>
      </right>
      <top style="medium">
        <color rgb="FF366092"/>
      </top>
      <bottom/>
      <diagonal/>
    </border>
    <border>
      <left style="medium">
        <color rgb="FF366092"/>
      </left>
      <right style="thin">
        <color rgb="FF366092"/>
      </right>
      <top style="medium">
        <color theme="4"/>
      </top>
      <bottom/>
      <diagonal/>
    </border>
    <border>
      <left style="thin">
        <color rgb="FF366092"/>
      </left>
      <right style="thin">
        <color rgb="FF366092"/>
      </right>
      <top style="medium">
        <color theme="4"/>
      </top>
      <bottom/>
      <diagonal/>
    </border>
    <border>
      <left style="thin">
        <color theme="4"/>
      </left>
      <right style="thin">
        <color theme="4"/>
      </right>
      <top style="medium">
        <color theme="4"/>
      </top>
      <bottom/>
      <diagonal/>
    </border>
    <border>
      <left style="thin">
        <color rgb="FF366092"/>
      </left>
      <right style="medium">
        <color theme="4"/>
      </right>
      <top style="medium">
        <color theme="4"/>
      </top>
      <bottom/>
      <diagonal/>
    </border>
    <border>
      <left style="medium">
        <color rgb="FF366092"/>
      </left>
      <right style="thin">
        <color rgb="FF366092"/>
      </right>
      <top style="medium">
        <color rgb="FF366092"/>
      </top>
      <bottom/>
      <diagonal/>
    </border>
    <border>
      <left style="thin">
        <color rgb="FF366092"/>
      </left>
      <right style="thin">
        <color rgb="FF366092"/>
      </right>
      <top style="medium">
        <color rgb="FF366092"/>
      </top>
      <bottom/>
      <diagonal/>
    </border>
    <border>
      <left style="thin">
        <color rgb="FF366092"/>
      </left>
      <right/>
      <top style="medium">
        <color rgb="FF366092"/>
      </top>
      <bottom/>
      <diagonal/>
    </border>
    <border>
      <left style="thin">
        <color rgb="FF366092"/>
      </left>
      <right style="medium">
        <color rgb="FF366092"/>
      </right>
      <top style="medium">
        <color rgb="FF366092"/>
      </top>
      <bottom/>
      <diagonal/>
    </border>
    <border>
      <left style="medium">
        <color rgb="FF366092"/>
      </left>
      <right style="medium">
        <color rgb="FF366092"/>
      </right>
      <top/>
      <bottom/>
      <diagonal/>
    </border>
    <border>
      <left style="medium">
        <color rgb="FF366092"/>
      </left>
      <right/>
      <top/>
      <bottom/>
      <diagonal/>
    </border>
    <border>
      <left style="medium">
        <color theme="4"/>
      </left>
      <right style="thin">
        <color theme="4"/>
      </right>
      <top style="medium">
        <color theme="4"/>
      </top>
      <bottom style="medium">
        <color theme="4"/>
      </bottom>
      <diagonal/>
    </border>
    <border>
      <left style="thin">
        <color theme="4"/>
      </left>
      <right style="thin">
        <color theme="4"/>
      </right>
      <top style="medium">
        <color theme="4"/>
      </top>
      <bottom style="medium">
        <color theme="4"/>
      </bottom>
      <diagonal/>
    </border>
    <border>
      <left style="thin">
        <color theme="4"/>
      </left>
      <right/>
      <top style="medium">
        <color theme="4"/>
      </top>
      <bottom style="medium">
        <color theme="4"/>
      </bottom>
      <diagonal/>
    </border>
    <border>
      <left style="medium">
        <color theme="4"/>
      </left>
      <right style="medium">
        <color theme="4"/>
      </right>
      <top style="medium">
        <color theme="4"/>
      </top>
      <bottom/>
      <diagonal/>
    </border>
    <border>
      <left/>
      <right style="thin">
        <color theme="4"/>
      </right>
      <top style="medium">
        <color theme="4"/>
      </top>
      <bottom/>
      <diagonal/>
    </border>
    <border>
      <left style="thin">
        <color theme="4"/>
      </left>
      <right/>
      <top style="medium">
        <color theme="4"/>
      </top>
      <bottom/>
      <diagonal/>
    </border>
    <border>
      <left style="medium">
        <color theme="4"/>
      </left>
      <right style="thin">
        <color rgb="FF366092"/>
      </right>
      <top style="medium">
        <color theme="4"/>
      </top>
      <bottom/>
      <diagonal/>
    </border>
    <border>
      <left style="thin">
        <color rgb="FF366092"/>
      </left>
      <right style="medium">
        <color rgb="FF366092"/>
      </right>
      <top style="medium">
        <color theme="4"/>
      </top>
      <bottom/>
      <diagonal/>
    </border>
    <border>
      <left style="medium">
        <color theme="4"/>
      </left>
      <right style="thin">
        <color theme="4"/>
      </right>
      <top style="medium">
        <color theme="4"/>
      </top>
      <bottom style="thin">
        <color theme="4"/>
      </bottom>
      <diagonal/>
    </border>
    <border>
      <left style="thin">
        <color theme="4"/>
      </left>
      <right style="thin">
        <color theme="4"/>
      </right>
      <top style="medium">
        <color theme="4"/>
      </top>
      <bottom style="thin">
        <color theme="4"/>
      </bottom>
      <diagonal/>
    </border>
    <border>
      <left style="thin">
        <color theme="4"/>
      </left>
      <right/>
      <top style="medium">
        <color theme="4"/>
      </top>
      <bottom style="thin">
        <color theme="4"/>
      </bottom>
      <diagonal/>
    </border>
    <border>
      <left style="thin">
        <color theme="4"/>
      </left>
      <right style="medium">
        <color theme="4"/>
      </right>
      <top style="medium">
        <color theme="4"/>
      </top>
      <bottom style="thin">
        <color theme="4"/>
      </bottom>
      <diagonal/>
    </border>
    <border>
      <left style="thin">
        <color rgb="FF366092"/>
      </left>
      <right/>
      <top style="medium">
        <color theme="4"/>
      </top>
      <bottom style="thin">
        <color rgb="FF366092"/>
      </bottom>
      <diagonal/>
    </border>
    <border>
      <left style="medium">
        <color theme="4"/>
      </left>
      <right style="medium">
        <color theme="4"/>
      </right>
      <top style="medium">
        <color theme="4"/>
      </top>
      <bottom style="thin">
        <color theme="4"/>
      </bottom>
      <diagonal/>
    </border>
    <border>
      <left style="medium">
        <color theme="4"/>
      </left>
      <right style="medium">
        <color theme="4"/>
      </right>
      <top style="medium">
        <color theme="4"/>
      </top>
      <bottom/>
      <diagonal/>
    </border>
    <border>
      <left style="medium">
        <color theme="4"/>
      </left>
      <right style="thin">
        <color theme="4"/>
      </right>
      <top style="thin">
        <color theme="4"/>
      </top>
      <bottom style="thin">
        <color theme="4"/>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theme="4"/>
      </left>
      <right style="medium">
        <color theme="4"/>
      </right>
      <top style="thin">
        <color theme="4"/>
      </top>
      <bottom style="thin">
        <color theme="4"/>
      </bottom>
      <diagonal/>
    </border>
    <border>
      <left style="medium">
        <color theme="4"/>
      </left>
      <right style="medium">
        <color theme="4"/>
      </right>
      <top style="thin">
        <color theme="4"/>
      </top>
      <bottom style="thin">
        <color theme="4"/>
      </bottom>
      <diagonal/>
    </border>
    <border>
      <left style="medium">
        <color theme="4"/>
      </left>
      <right style="medium">
        <color theme="4"/>
      </right>
      <top/>
      <bottom/>
      <diagonal/>
    </border>
    <border>
      <left style="thin">
        <color rgb="FF366092"/>
      </left>
      <right/>
      <top style="thin">
        <color rgb="FF366092"/>
      </top>
      <bottom style="thin">
        <color rgb="FF366092"/>
      </bottom>
      <diagonal/>
    </border>
    <border>
      <left style="medium">
        <color theme="4"/>
      </left>
      <right style="thin">
        <color theme="4"/>
      </right>
      <top style="thin">
        <color theme="4"/>
      </top>
      <bottom style="medium">
        <color theme="4"/>
      </bottom>
      <diagonal/>
    </border>
    <border>
      <left style="thin">
        <color theme="4"/>
      </left>
      <right style="thin">
        <color theme="4"/>
      </right>
      <top style="thin">
        <color theme="4"/>
      </top>
      <bottom style="medium">
        <color theme="4"/>
      </bottom>
      <diagonal/>
    </border>
    <border>
      <left style="thin">
        <color theme="4"/>
      </left>
      <right/>
      <top style="thin">
        <color theme="4"/>
      </top>
      <bottom style="medium">
        <color theme="4"/>
      </bottom>
      <diagonal/>
    </border>
    <border>
      <left style="thin">
        <color theme="4"/>
      </left>
      <right style="medium">
        <color theme="4"/>
      </right>
      <top style="thin">
        <color theme="4"/>
      </top>
      <bottom style="medium">
        <color theme="4"/>
      </bottom>
      <diagonal/>
    </border>
    <border>
      <left style="medium">
        <color theme="4"/>
      </left>
      <right style="medium">
        <color theme="4"/>
      </right>
      <top style="thin">
        <color theme="4"/>
      </top>
      <bottom style="medium">
        <color theme="4"/>
      </bottom>
      <diagonal/>
    </border>
    <border>
      <left style="medium">
        <color theme="4"/>
      </left>
      <right style="medium">
        <color theme="4"/>
      </right>
      <top/>
      <bottom style="medium">
        <color theme="4"/>
      </bottom>
      <diagonal/>
    </border>
    <border>
      <left style="medium">
        <color rgb="FF366092"/>
      </left>
      <right/>
      <top style="medium">
        <color rgb="FF366092"/>
      </top>
      <bottom style="medium">
        <color rgb="FF366092"/>
      </bottom>
      <diagonal/>
    </border>
    <border>
      <left style="medium">
        <color rgb="FF366092"/>
      </left>
      <right/>
      <top style="medium">
        <color rgb="FF366092"/>
      </top>
      <bottom/>
      <diagonal/>
    </border>
    <border>
      <left style="medium">
        <color rgb="FF366092"/>
      </left>
      <right style="thin">
        <color rgb="FF366092"/>
      </right>
      <top style="medium">
        <color rgb="FF0070C0"/>
      </top>
      <bottom/>
      <diagonal/>
    </border>
    <border>
      <left style="thin">
        <color rgb="FF366092"/>
      </left>
      <right style="thin">
        <color rgb="FF366092"/>
      </right>
      <top style="medium">
        <color rgb="FF0070C0"/>
      </top>
      <bottom/>
      <diagonal/>
    </border>
    <border>
      <left style="thin">
        <color theme="4"/>
      </left>
      <right style="thin">
        <color theme="4"/>
      </right>
      <top style="medium">
        <color rgb="FF0070C0"/>
      </top>
      <bottom/>
      <diagonal/>
    </border>
    <border>
      <left style="thin">
        <color rgb="FF366092"/>
      </left>
      <right style="medium">
        <color rgb="FF0070C0"/>
      </right>
      <top style="medium">
        <color rgb="FF0070C0"/>
      </top>
      <bottom/>
      <diagonal/>
    </border>
    <border>
      <left style="thin">
        <color theme="4"/>
      </left>
      <right style="medium">
        <color theme="4"/>
      </right>
      <top style="medium">
        <color theme="4"/>
      </top>
      <bottom style="medium">
        <color theme="4"/>
      </bottom>
      <diagonal/>
    </border>
    <border>
      <left/>
      <right style="thin">
        <color rgb="FF366092"/>
      </right>
      <top style="medium">
        <color theme="4"/>
      </top>
      <bottom/>
      <diagonal/>
    </border>
    <border>
      <left style="thin">
        <color rgb="FF366092"/>
      </left>
      <right/>
      <top style="medium">
        <color theme="4"/>
      </top>
      <bottom/>
      <diagonal/>
    </border>
    <border>
      <left style="medium">
        <color rgb="FF366092"/>
      </left>
      <right style="medium">
        <color rgb="FF366092"/>
      </right>
      <top style="medium">
        <color theme="4"/>
      </top>
      <bottom/>
      <diagonal/>
    </border>
    <border>
      <left style="medium">
        <color rgb="FF366092"/>
      </left>
      <right/>
      <top style="medium">
        <color theme="4"/>
      </top>
      <bottom/>
      <diagonal/>
    </border>
    <border>
      <left/>
      <right/>
      <top style="medium">
        <color rgb="FF366092"/>
      </top>
      <bottom/>
      <diagonal/>
    </border>
    <border>
      <left/>
      <right style="medium">
        <color rgb="FF366092"/>
      </right>
      <top style="medium">
        <color rgb="FF366092"/>
      </top>
      <bottom/>
      <diagonal/>
    </border>
    <border>
      <left style="medium">
        <color rgb="FF366092"/>
      </left>
      <right style="medium">
        <color theme="4"/>
      </right>
      <top style="medium">
        <color theme="4"/>
      </top>
      <bottom/>
      <diagonal/>
    </border>
    <border>
      <left style="medium">
        <color theme="4"/>
      </left>
      <right style="thin">
        <color rgb="FF0070C0"/>
      </right>
      <top style="medium">
        <color theme="4"/>
      </top>
      <bottom style="medium">
        <color theme="4"/>
      </bottom>
      <diagonal/>
    </border>
    <border>
      <left style="thin">
        <color rgb="FF0070C0"/>
      </left>
      <right style="thin">
        <color rgb="FF0070C0"/>
      </right>
      <top style="medium">
        <color theme="4"/>
      </top>
      <bottom style="medium">
        <color theme="4"/>
      </bottom>
      <diagonal/>
    </border>
    <border>
      <left style="thin">
        <color rgb="FF366092"/>
      </left>
      <right style="thin">
        <color rgb="FF366092"/>
      </right>
      <top style="thin">
        <color rgb="FF366092"/>
      </top>
      <bottom style="thin">
        <color rgb="FF366092"/>
      </bottom>
      <diagonal/>
    </border>
    <border>
      <left style="thin">
        <color rgb="FF366092"/>
      </left>
      <right/>
      <top style="medium">
        <color theme="4"/>
      </top>
      <bottom style="medium">
        <color theme="4"/>
      </bottom>
      <diagonal/>
    </border>
    <border>
      <left style="thin">
        <color theme="4"/>
      </left>
      <right/>
      <top style="medium">
        <color theme="4"/>
      </top>
      <bottom style="medium">
        <color theme="4"/>
      </bottom>
      <diagonal/>
    </border>
    <border>
      <left style="thin">
        <color rgb="FF0070C0"/>
      </left>
      <right/>
      <top style="medium">
        <color theme="4"/>
      </top>
      <bottom style="medium">
        <color theme="4"/>
      </bottom>
      <diagonal/>
    </border>
    <border>
      <left style="thin">
        <color rgb="FF366092"/>
      </left>
      <right/>
      <top style="medium">
        <color rgb="FF0070C0"/>
      </top>
      <bottom/>
      <diagonal/>
    </border>
    <border>
      <left style="medium">
        <color theme="4"/>
      </left>
      <right style="thin">
        <color rgb="FF366092"/>
      </right>
      <top style="medium">
        <color theme="4"/>
      </top>
      <bottom style="medium">
        <color theme="4"/>
      </bottom>
      <diagonal/>
    </border>
    <border>
      <left style="thin">
        <color rgb="FF366092"/>
      </left>
      <right style="thin">
        <color rgb="FF366092"/>
      </right>
      <top style="medium">
        <color theme="4"/>
      </top>
      <bottom style="medium">
        <color theme="4"/>
      </bottom>
      <diagonal/>
    </border>
    <border>
      <left style="thin">
        <color rgb="FF366092"/>
      </left>
      <right/>
      <top style="medium">
        <color theme="4"/>
      </top>
      <bottom style="medium">
        <color theme="4"/>
      </bottom>
      <diagonal/>
    </border>
    <border>
      <left style="thin">
        <color rgb="FF366092"/>
      </left>
      <right style="medium">
        <color rgb="FF366092"/>
      </right>
      <top style="medium">
        <color theme="4"/>
      </top>
      <bottom style="medium">
        <color theme="4"/>
      </bottom>
      <diagonal/>
    </border>
    <border>
      <left style="medium">
        <color rgb="FF366092"/>
      </left>
      <right style="medium">
        <color rgb="FF366092"/>
      </right>
      <top style="medium">
        <color theme="4"/>
      </top>
      <bottom style="medium">
        <color theme="4"/>
      </bottom>
      <diagonal/>
    </border>
    <border>
      <left style="medium">
        <color rgb="FF366092"/>
      </left>
      <right style="medium">
        <color theme="4"/>
      </right>
      <top style="medium">
        <color theme="4"/>
      </top>
      <bottom style="medium">
        <color theme="4"/>
      </bottom>
      <diagonal/>
    </border>
    <border>
      <left/>
      <right style="medium">
        <color rgb="FF366092"/>
      </right>
      <top style="medium">
        <color rgb="FF366092"/>
      </top>
      <bottom/>
      <diagonal/>
    </border>
    <border>
      <left/>
      <right style="thin">
        <color theme="4"/>
      </right>
      <top style="medium">
        <color theme="4"/>
      </top>
      <bottom style="thin">
        <color theme="4"/>
      </bottom>
      <diagonal/>
    </border>
    <border>
      <left/>
      <right style="medium">
        <color theme="4"/>
      </right>
      <top style="medium">
        <color theme="4"/>
      </top>
      <bottom/>
      <diagonal/>
    </border>
    <border>
      <left style="thin">
        <color rgb="FF366092"/>
      </left>
      <right style="thin">
        <color rgb="FF366092"/>
      </right>
      <top style="thin">
        <color rgb="FF366092"/>
      </top>
      <bottom style="medium">
        <color theme="4"/>
      </bottom>
      <diagonal/>
    </border>
    <border>
      <left/>
      <right style="thin">
        <color theme="4"/>
      </right>
      <top style="thin">
        <color theme="4"/>
      </top>
      <bottom style="medium">
        <color theme="4"/>
      </bottom>
      <diagonal/>
    </border>
    <border>
      <left/>
      <right style="medium">
        <color theme="4"/>
      </right>
      <top/>
      <bottom/>
      <diagonal/>
    </border>
    <border>
      <left/>
      <right/>
      <top style="medium">
        <color theme="4"/>
      </top>
      <bottom/>
      <diagonal/>
    </border>
    <border>
      <left/>
      <right/>
      <top style="medium">
        <color theme="4"/>
      </top>
      <bottom/>
      <diagonal/>
    </border>
    <border>
      <left/>
      <right style="medium">
        <color rgb="FF366092"/>
      </right>
      <top style="medium">
        <color theme="4"/>
      </top>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style="medium">
        <color theme="4"/>
      </right>
      <top style="medium">
        <color theme="4"/>
      </top>
      <bottom/>
      <diagonal/>
    </border>
    <border>
      <left style="medium">
        <color theme="4"/>
      </left>
      <right style="thin">
        <color rgb="FF366092"/>
      </right>
      <top style="medium">
        <color theme="4"/>
      </top>
      <bottom style="thin">
        <color rgb="FF366092"/>
      </bottom>
      <diagonal/>
    </border>
    <border>
      <left style="medium">
        <color theme="4"/>
      </left>
      <right style="medium">
        <color theme="4"/>
      </right>
      <top style="medium">
        <color theme="4"/>
      </top>
      <bottom style="thin">
        <color rgb="FF366092"/>
      </bottom>
      <diagonal/>
    </border>
    <border>
      <left style="medium">
        <color theme="4"/>
      </left>
      <right style="thin">
        <color rgb="FF366092"/>
      </right>
      <top style="thin">
        <color rgb="FF366092"/>
      </top>
      <bottom style="thin">
        <color rgb="FF366092"/>
      </bottom>
      <diagonal/>
    </border>
    <border>
      <left style="medium">
        <color theme="4"/>
      </left>
      <right style="medium">
        <color theme="4"/>
      </right>
      <top style="thin">
        <color rgb="FF366092"/>
      </top>
      <bottom style="thin">
        <color rgb="FF366092"/>
      </bottom>
      <diagonal/>
    </border>
    <border>
      <left style="medium">
        <color theme="4"/>
      </left>
      <right style="thin">
        <color rgb="FF366092"/>
      </right>
      <top style="thin">
        <color rgb="FF366092"/>
      </top>
      <bottom style="medium">
        <color theme="4"/>
      </bottom>
      <diagonal/>
    </border>
    <border>
      <left style="thin">
        <color rgb="FF366092"/>
      </left>
      <right/>
      <top style="thin">
        <color rgb="FF366092"/>
      </top>
      <bottom style="medium">
        <color theme="4"/>
      </bottom>
      <diagonal/>
    </border>
    <border>
      <left style="medium">
        <color theme="4"/>
      </left>
      <right style="medium">
        <color theme="4"/>
      </right>
      <top style="thin">
        <color rgb="FF366092"/>
      </top>
      <bottom style="medium">
        <color theme="4"/>
      </bottom>
      <diagonal/>
    </border>
    <border>
      <left style="thin">
        <color theme="4"/>
      </left>
      <right/>
      <top/>
      <bottom/>
      <diagonal/>
    </border>
    <border>
      <left style="medium">
        <color theme="4"/>
      </left>
      <right/>
      <top style="medium">
        <color theme="4"/>
      </top>
      <bottom style="medium">
        <color rgb="FF366092"/>
      </bottom>
      <diagonal/>
    </border>
    <border>
      <left/>
      <right/>
      <top style="medium">
        <color theme="4"/>
      </top>
      <bottom style="medium">
        <color rgb="FF366092"/>
      </bottom>
      <diagonal/>
    </border>
    <border>
      <left/>
      <right style="medium">
        <color rgb="FF366092"/>
      </right>
      <top style="medium">
        <color theme="4"/>
      </top>
      <bottom style="medium">
        <color rgb="FF366092"/>
      </bottom>
      <diagonal/>
    </border>
    <border>
      <left style="medium">
        <color rgb="FF366092"/>
      </left>
      <right/>
      <top style="medium">
        <color theme="4"/>
      </top>
      <bottom/>
      <diagonal/>
    </border>
    <border>
      <left style="thin">
        <color rgb="FF366092"/>
      </left>
      <right style="thin">
        <color theme="4"/>
      </right>
      <top style="medium">
        <color theme="4"/>
      </top>
      <bottom/>
      <diagonal/>
    </border>
    <border>
      <left style="medium">
        <color theme="4"/>
      </left>
      <right style="thin">
        <color rgb="FF366092"/>
      </right>
      <top style="medium">
        <color rgb="FF366092"/>
      </top>
      <bottom/>
      <diagonal/>
    </border>
    <border>
      <left style="medium">
        <color theme="4"/>
      </left>
      <right/>
      <top style="medium">
        <color theme="4"/>
      </top>
      <bottom style="thin">
        <color theme="4"/>
      </bottom>
      <diagonal/>
    </border>
    <border>
      <left style="thin">
        <color theme="4"/>
      </left>
      <right/>
      <top style="thin">
        <color theme="4"/>
      </top>
      <bottom style="thin">
        <color theme="4"/>
      </bottom>
      <diagonal/>
    </border>
    <border>
      <left style="medium">
        <color theme="4"/>
      </left>
      <right/>
      <top style="thin">
        <color theme="4"/>
      </top>
      <bottom style="thin">
        <color theme="4"/>
      </bottom>
      <diagonal/>
    </border>
    <border>
      <left style="medium">
        <color theme="4"/>
      </left>
      <right/>
      <top style="thin">
        <color theme="4"/>
      </top>
      <bottom style="thin">
        <color theme="4"/>
      </bottom>
      <diagonal/>
    </border>
    <border>
      <left style="medium">
        <color theme="4"/>
      </left>
      <right/>
      <top style="thin">
        <color theme="4"/>
      </top>
      <bottom style="medium">
        <color theme="4"/>
      </bottom>
      <diagonal/>
    </border>
    <border>
      <left style="medium">
        <color theme="4"/>
      </left>
      <right style="thin">
        <color theme="4"/>
      </right>
      <top style="medium">
        <color theme="4"/>
      </top>
      <bottom/>
      <diagonal/>
    </border>
    <border>
      <left style="thin">
        <color theme="4"/>
      </left>
      <right style="medium">
        <color theme="4"/>
      </right>
      <top style="medium">
        <color theme="4"/>
      </top>
      <bottom/>
      <diagonal/>
    </border>
    <border>
      <left style="thin">
        <color theme="4"/>
      </left>
      <right style="thin">
        <color theme="4"/>
      </right>
      <top/>
      <bottom style="thin">
        <color theme="4"/>
      </bottom>
      <diagonal/>
    </border>
    <border>
      <left style="medium">
        <color rgb="FF0070C0"/>
      </left>
      <right/>
      <top style="medium">
        <color rgb="FF0070C0"/>
      </top>
      <bottom style="medium">
        <color rgb="FF366092"/>
      </bottom>
      <diagonal/>
    </border>
    <border>
      <left/>
      <right/>
      <top style="medium">
        <color rgb="FF0070C0"/>
      </top>
      <bottom style="medium">
        <color rgb="FF366092"/>
      </bottom>
      <diagonal/>
    </border>
    <border>
      <left/>
      <right style="medium">
        <color rgb="FF366092"/>
      </right>
      <top style="medium">
        <color rgb="FF0070C0"/>
      </top>
      <bottom style="medium">
        <color rgb="FF366092"/>
      </bottom>
      <diagonal/>
    </border>
    <border>
      <left style="medium">
        <color rgb="FF366092"/>
      </left>
      <right style="medium">
        <color rgb="FF366092"/>
      </right>
      <top style="medium">
        <color rgb="FF0070C0"/>
      </top>
      <bottom/>
      <diagonal/>
    </border>
    <border>
      <left style="medium">
        <color rgb="FF366092"/>
      </left>
      <right/>
      <top style="medium">
        <color rgb="FF0070C0"/>
      </top>
      <bottom/>
      <diagonal/>
    </border>
    <border>
      <left/>
      <right/>
      <top style="medium">
        <color rgb="FF0070C0"/>
      </top>
      <bottom/>
      <diagonal/>
    </border>
    <border>
      <left/>
      <right style="medium">
        <color rgb="FF366092"/>
      </right>
      <top style="medium">
        <color rgb="FF0070C0"/>
      </top>
      <bottom/>
      <diagonal/>
    </border>
    <border>
      <left style="medium">
        <color rgb="FF366092"/>
      </left>
      <right/>
      <top style="medium">
        <color rgb="FF0070C0"/>
      </top>
      <bottom style="medium">
        <color rgb="FF366092"/>
      </bottom>
      <diagonal/>
    </border>
    <border>
      <left/>
      <right style="medium">
        <color rgb="FF0070C0"/>
      </right>
      <top style="medium">
        <color rgb="FF0070C0"/>
      </top>
      <bottom style="medium">
        <color rgb="FF366092"/>
      </bottom>
      <diagonal/>
    </border>
    <border>
      <left style="medium">
        <color rgb="FF0070C0"/>
      </left>
      <right/>
      <top style="medium">
        <color rgb="FF0070C0"/>
      </top>
      <bottom/>
      <diagonal/>
    </border>
    <border>
      <left/>
      <right style="medium">
        <color rgb="FF0070C0"/>
      </right>
      <top style="medium">
        <color rgb="FF0070C0"/>
      </top>
      <bottom/>
      <diagonal/>
    </border>
    <border>
      <left style="medium">
        <color rgb="FF0070C0"/>
      </left>
      <right style="thin">
        <color rgb="FF366092"/>
      </right>
      <top style="medium">
        <color rgb="FF366092"/>
      </top>
      <bottom/>
      <diagonal/>
    </border>
    <border>
      <left/>
      <right style="thin">
        <color rgb="FF366092"/>
      </right>
      <top style="medium">
        <color rgb="FF366092"/>
      </top>
      <bottom/>
      <diagonal/>
    </border>
    <border>
      <left style="thin">
        <color rgb="FF366092"/>
      </left>
      <right style="medium">
        <color rgb="FF0070C0"/>
      </right>
      <top style="medium">
        <color rgb="FF366092"/>
      </top>
      <bottom/>
      <diagonal/>
    </border>
    <border>
      <left/>
      <right style="medium">
        <color rgb="FF366092"/>
      </right>
      <top/>
      <bottom/>
      <diagonal/>
    </border>
    <border>
      <left/>
      <right style="thin">
        <color theme="4"/>
      </right>
      <top style="thin">
        <color theme="4"/>
      </top>
      <bottom style="thin">
        <color theme="4"/>
      </bottom>
      <diagonal/>
    </border>
    <border>
      <left/>
      <right style="thin">
        <color theme="4"/>
      </right>
      <top style="thin">
        <color theme="4"/>
      </top>
      <bottom/>
      <diagonal/>
    </border>
    <border>
      <left style="thin">
        <color theme="4"/>
      </left>
      <right style="thin">
        <color theme="4"/>
      </right>
      <top style="thin">
        <color theme="4"/>
      </top>
      <bottom/>
      <diagonal/>
    </border>
    <border>
      <left style="medium">
        <color theme="4"/>
      </left>
      <right/>
      <top style="medium">
        <color theme="4"/>
      </top>
      <bottom style="medium">
        <color theme="4"/>
      </bottom>
      <diagonal/>
    </border>
    <border>
      <left/>
      <right/>
      <top style="medium">
        <color theme="4"/>
      </top>
      <bottom style="medium">
        <color theme="4"/>
      </bottom>
      <diagonal/>
    </border>
    <border>
      <left style="medium">
        <color theme="4"/>
      </left>
      <right/>
      <top style="medium">
        <color theme="4"/>
      </top>
      <bottom/>
      <diagonal/>
    </border>
    <border>
      <left/>
      <right/>
      <top style="medium">
        <color theme="4"/>
      </top>
      <bottom/>
      <diagonal/>
    </border>
    <border>
      <left/>
      <right style="medium">
        <color rgb="FF366092"/>
      </right>
      <top style="medium">
        <color theme="4"/>
      </top>
      <bottom/>
      <diagonal/>
    </border>
    <border>
      <left style="medium">
        <color rgb="FF366092"/>
      </left>
      <right/>
      <top style="medium">
        <color theme="4"/>
      </top>
      <bottom style="medium">
        <color rgb="FF366092"/>
      </bottom>
      <diagonal/>
    </border>
    <border>
      <left style="medium">
        <color rgb="FF0070C0"/>
      </left>
      <right style="thin">
        <color rgb="FF366092"/>
      </right>
      <top style="medium">
        <color rgb="FF0070C0"/>
      </top>
      <bottom/>
      <diagonal/>
    </border>
    <border>
      <left style="thin">
        <color rgb="FF366092"/>
      </left>
      <right style="medium">
        <color rgb="FF366092"/>
      </right>
      <top style="medium">
        <color rgb="FF0070C0"/>
      </top>
      <bottom/>
      <diagonal/>
    </border>
    <border>
      <left style="medium">
        <color rgb="FF366092"/>
      </left>
      <right/>
      <top style="medium">
        <color rgb="FF0070C0"/>
      </top>
      <bottom/>
      <diagonal/>
    </border>
    <border>
      <left style="medium">
        <color rgb="FF366092"/>
      </left>
      <right style="medium">
        <color theme="4"/>
      </right>
      <top/>
      <bottom/>
      <diagonal/>
    </border>
    <border>
      <left style="medium">
        <color theme="4"/>
      </left>
      <right style="thin">
        <color rgb="FF0070C0"/>
      </right>
      <top style="medium">
        <color theme="4"/>
      </top>
      <bottom style="thin">
        <color rgb="FF0070C0"/>
      </bottom>
      <diagonal/>
    </border>
    <border>
      <left style="thin">
        <color rgb="FF0070C0"/>
      </left>
      <right/>
      <top style="medium">
        <color theme="4"/>
      </top>
      <bottom style="thin">
        <color rgb="FF0070C0"/>
      </bottom>
      <diagonal/>
    </border>
    <border>
      <left style="medium">
        <color theme="4"/>
      </left>
      <right style="medium">
        <color theme="4"/>
      </right>
      <top style="medium">
        <color theme="4"/>
      </top>
      <bottom style="thin">
        <color rgb="FF0070C0"/>
      </bottom>
      <diagonal/>
    </border>
    <border>
      <left style="medium">
        <color theme="4"/>
      </left>
      <right style="thin">
        <color theme="4"/>
      </right>
      <top/>
      <bottom style="thin">
        <color theme="4"/>
      </bottom>
      <diagonal/>
    </border>
    <border>
      <left style="medium">
        <color theme="4"/>
      </left>
      <right style="thin">
        <color rgb="FF0070C0"/>
      </right>
      <top style="thin">
        <color rgb="FF0070C0"/>
      </top>
      <bottom style="thin">
        <color rgb="FF0070C0"/>
      </bottom>
      <diagonal/>
    </border>
    <border>
      <left style="thin">
        <color rgb="FF0070C0"/>
      </left>
      <right/>
      <top style="thin">
        <color rgb="FF0070C0"/>
      </top>
      <bottom style="thin">
        <color rgb="FF0070C0"/>
      </bottom>
      <diagonal/>
    </border>
    <border>
      <left style="medium">
        <color theme="4"/>
      </left>
      <right style="medium">
        <color theme="4"/>
      </right>
      <top style="thin">
        <color rgb="FF0070C0"/>
      </top>
      <bottom style="thin">
        <color rgb="FF0070C0"/>
      </bottom>
      <diagonal/>
    </border>
    <border>
      <left style="medium">
        <color theme="4"/>
      </left>
      <right style="thin">
        <color rgb="FF0070C0"/>
      </right>
      <top style="thin">
        <color rgb="FF0070C0"/>
      </top>
      <bottom style="medium">
        <color theme="4"/>
      </bottom>
      <diagonal/>
    </border>
    <border>
      <left style="thin">
        <color rgb="FF0070C0"/>
      </left>
      <right/>
      <top style="thin">
        <color rgb="FF0070C0"/>
      </top>
      <bottom style="medium">
        <color theme="4"/>
      </bottom>
      <diagonal/>
    </border>
    <border>
      <left style="medium">
        <color theme="4"/>
      </left>
      <right style="medium">
        <color theme="4"/>
      </right>
      <top style="thin">
        <color rgb="FF0070C0"/>
      </top>
      <bottom style="medium">
        <color theme="4"/>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21" fillId="0" borderId="0" applyFont="0" applyFill="0" applyBorder="0" applyAlignment="0" applyProtection="0"/>
  </cellStyleXfs>
  <cellXfs count="419">
    <xf numFmtId="0" fontId="0" fillId="0" borderId="0" xfId="0" applyFont="1" applyAlignment="1"/>
    <xf numFmtId="0" fontId="1" fillId="0" borderId="0" xfId="0" applyFont="1" applyAlignment="1">
      <alignment vertical="top"/>
    </xf>
    <xf numFmtId="0" fontId="2" fillId="0" borderId="0" xfId="0" applyFont="1" applyAlignment="1">
      <alignment horizontal="center" vertical="center"/>
    </xf>
    <xf numFmtId="0" fontId="3" fillId="0" borderId="0" xfId="0" applyFont="1" applyAlignment="1">
      <alignment vertical="center"/>
    </xf>
    <xf numFmtId="0" fontId="4" fillId="0" borderId="0" xfId="0" applyFont="1" applyAlignment="1">
      <alignment horizontal="center" vertical="center"/>
    </xf>
    <xf numFmtId="10" fontId="2" fillId="0" borderId="0" xfId="0" applyNumberFormat="1" applyFont="1" applyAlignment="1">
      <alignment horizontal="center" vertical="center"/>
    </xf>
    <xf numFmtId="0" fontId="5" fillId="0" borderId="0" xfId="0" applyFont="1"/>
    <xf numFmtId="0" fontId="6" fillId="0" borderId="0" xfId="0" applyFont="1"/>
    <xf numFmtId="0" fontId="7"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3" fillId="0" borderId="0" xfId="0" applyFont="1" applyAlignment="1">
      <alignment horizontal="left" vertical="center" wrapText="1"/>
    </xf>
    <xf numFmtId="10" fontId="3" fillId="0" borderId="0" xfId="0" applyNumberFormat="1" applyFont="1" applyAlignment="1">
      <alignment horizontal="center" vertical="center" wrapText="1"/>
    </xf>
    <xf numFmtId="0" fontId="5" fillId="0" borderId="0" xfId="0" applyFont="1" applyAlignment="1">
      <alignment wrapText="1"/>
    </xf>
    <xf numFmtId="0" fontId="1" fillId="0" borderId="0" xfId="0" applyFont="1" applyAlignment="1">
      <alignment horizontal="left" vertical="top"/>
    </xf>
    <xf numFmtId="0" fontId="1" fillId="0" borderId="0" xfId="0" applyFont="1" applyAlignment="1">
      <alignment vertical="center" wrapText="1"/>
    </xf>
    <xf numFmtId="0" fontId="8" fillId="2" borderId="1" xfId="0" applyFont="1" applyFill="1" applyBorder="1" applyAlignment="1">
      <alignment vertical="top"/>
    </xf>
    <xf numFmtId="0" fontId="8" fillId="2" borderId="1" xfId="0" applyFont="1" applyFill="1" applyBorder="1" applyAlignment="1">
      <alignment vertical="center" wrapText="1"/>
    </xf>
    <xf numFmtId="164" fontId="3" fillId="0" borderId="0" xfId="0" applyNumberFormat="1" applyFont="1" applyAlignment="1">
      <alignment vertical="center" wrapText="1"/>
    </xf>
    <xf numFmtId="9" fontId="3" fillId="2" borderId="2" xfId="0" applyNumberFormat="1" applyFont="1" applyFill="1" applyBorder="1" applyAlignment="1">
      <alignment horizontal="center" vertical="center" wrapText="1"/>
    </xf>
    <xf numFmtId="0" fontId="8" fillId="0" borderId="0" xfId="0" applyFont="1" applyAlignment="1">
      <alignment horizontal="left" vertical="center"/>
    </xf>
    <xf numFmtId="0" fontId="8"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vertical="center" wrapText="1"/>
    </xf>
    <xf numFmtId="10" fontId="9" fillId="0" borderId="0" xfId="0" applyNumberFormat="1" applyFont="1" applyAlignment="1">
      <alignment horizontal="center" vertical="center" wrapText="1"/>
    </xf>
    <xf numFmtId="0" fontId="10" fillId="0" borderId="0" xfId="0" applyFont="1" applyAlignment="1">
      <alignment vertical="center" wrapText="1"/>
    </xf>
    <xf numFmtId="0" fontId="11" fillId="0" borderId="0" xfId="0" applyFont="1" applyAlignment="1">
      <alignment horizontal="center" vertical="center" wrapText="1"/>
    </xf>
    <xf numFmtId="0" fontId="12" fillId="0" borderId="3" xfId="0" applyFont="1" applyBorder="1" applyAlignment="1">
      <alignment vertical="center"/>
    </xf>
    <xf numFmtId="0" fontId="9" fillId="0" borderId="3" xfId="0" applyFont="1" applyBorder="1"/>
    <xf numFmtId="0" fontId="2" fillId="3" borderId="7"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165" fontId="6" fillId="3" borderId="12" xfId="0" applyNumberFormat="1" applyFont="1" applyFill="1" applyBorder="1" applyAlignment="1">
      <alignment horizontal="center" vertical="center" wrapText="1"/>
    </xf>
    <xf numFmtId="165" fontId="6" fillId="3" borderId="14" xfId="0" applyNumberFormat="1"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3" borderId="26"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28" xfId="0" applyFont="1" applyFill="1" applyBorder="1" applyAlignment="1">
      <alignment horizontal="center" vertical="center" wrapText="1"/>
    </xf>
    <xf numFmtId="10" fontId="6" fillId="3" borderId="14" xfId="0" applyNumberFormat="1" applyFont="1" applyFill="1" applyBorder="1" applyAlignment="1">
      <alignment horizontal="center" vertical="center" wrapText="1"/>
    </xf>
    <xf numFmtId="0" fontId="9" fillId="0" borderId="29" xfId="0" applyFont="1" applyBorder="1" applyAlignment="1">
      <alignment horizontal="center" vertical="center" wrapText="1"/>
    </xf>
    <xf numFmtId="0" fontId="9" fillId="0" borderId="30" xfId="0" applyFont="1" applyBorder="1" applyAlignment="1">
      <alignment horizontal="left" vertical="center" wrapText="1"/>
    </xf>
    <xf numFmtId="0" fontId="9" fillId="0" borderId="30" xfId="0" applyFont="1" applyBorder="1" applyAlignment="1">
      <alignment horizontal="center" vertical="center" wrapText="1"/>
    </xf>
    <xf numFmtId="165" fontId="9" fillId="0" borderId="30" xfId="0" applyNumberFormat="1" applyFont="1" applyBorder="1" applyAlignment="1">
      <alignment horizontal="center" vertical="center" wrapText="1"/>
    </xf>
    <xf numFmtId="165" fontId="9" fillId="0" borderId="31" xfId="0" applyNumberFormat="1" applyFont="1" applyBorder="1" applyAlignment="1">
      <alignment horizontal="center" vertical="center" wrapText="1"/>
    </xf>
    <xf numFmtId="164" fontId="14" fillId="0" borderId="30" xfId="0" applyNumberFormat="1" applyFont="1" applyBorder="1" applyAlignment="1">
      <alignment vertical="center" wrapText="1"/>
    </xf>
    <xf numFmtId="0" fontId="9" fillId="0" borderId="32" xfId="0" applyFont="1" applyBorder="1" applyAlignment="1">
      <alignment horizontal="left" vertical="center" wrapText="1"/>
    </xf>
    <xf numFmtId="0" fontId="9" fillId="0" borderId="30" xfId="0" applyFont="1" applyBorder="1" applyAlignment="1">
      <alignment horizontal="left" vertical="top" wrapText="1"/>
    </xf>
    <xf numFmtId="0" fontId="9" fillId="0" borderId="31" xfId="0" applyFont="1" applyBorder="1" applyAlignment="1">
      <alignment horizontal="left" vertical="center" wrapText="1"/>
    </xf>
    <xf numFmtId="2" fontId="15" fillId="0" borderId="29" xfId="0" applyNumberFormat="1" applyFont="1" applyBorder="1" applyAlignment="1">
      <alignment horizontal="center" vertical="center" wrapText="1"/>
    </xf>
    <xf numFmtId="2" fontId="15" fillId="0" borderId="31" xfId="0" applyNumberFormat="1" applyFont="1" applyBorder="1" applyAlignment="1">
      <alignment horizontal="center" vertical="center" wrapText="1"/>
    </xf>
    <xf numFmtId="10" fontId="15" fillId="0" borderId="34" xfId="0" applyNumberFormat="1" applyFont="1" applyBorder="1" applyAlignment="1">
      <alignment vertical="center" wrapText="1"/>
    </xf>
    <xf numFmtId="0" fontId="9" fillId="0" borderId="36" xfId="0" applyFont="1" applyBorder="1" applyAlignment="1">
      <alignment horizontal="center" vertical="center" wrapText="1"/>
    </xf>
    <xf numFmtId="0" fontId="9" fillId="0" borderId="37" xfId="0" applyFont="1" applyBorder="1" applyAlignment="1">
      <alignment horizontal="left" vertical="center" wrapText="1"/>
    </xf>
    <xf numFmtId="0" fontId="9" fillId="0" borderId="37" xfId="0" applyFont="1" applyBorder="1" applyAlignment="1">
      <alignment horizontal="center" vertical="center" wrapText="1"/>
    </xf>
    <xf numFmtId="165" fontId="9" fillId="0" borderId="37" xfId="0" applyNumberFormat="1" applyFont="1" applyBorder="1" applyAlignment="1">
      <alignment horizontal="center" vertical="center" wrapText="1"/>
    </xf>
    <xf numFmtId="165" fontId="9" fillId="0" borderId="38" xfId="0" applyNumberFormat="1" applyFont="1" applyBorder="1" applyAlignment="1">
      <alignment horizontal="center" vertical="center" wrapText="1"/>
    </xf>
    <xf numFmtId="164" fontId="14" fillId="0" borderId="37" xfId="0" applyNumberFormat="1" applyFont="1" applyBorder="1" applyAlignment="1">
      <alignment vertical="center" wrapText="1"/>
    </xf>
    <xf numFmtId="0" fontId="9" fillId="0" borderId="39" xfId="0" applyFont="1" applyBorder="1" applyAlignment="1">
      <alignment horizontal="left" vertical="center" wrapText="1"/>
    </xf>
    <xf numFmtId="0" fontId="9" fillId="0" borderId="38" xfId="0" applyFont="1" applyBorder="1" applyAlignment="1">
      <alignment horizontal="left" vertical="center" wrapText="1"/>
    </xf>
    <xf numFmtId="0" fontId="9" fillId="0" borderId="37" xfId="0" applyFont="1" applyBorder="1" applyAlignment="1">
      <alignment horizontal="left" vertical="top" wrapText="1"/>
    </xf>
    <xf numFmtId="2" fontId="15" fillId="0" borderId="36" xfId="0" applyNumberFormat="1" applyFont="1" applyBorder="1" applyAlignment="1">
      <alignment horizontal="center" vertical="center" wrapText="1"/>
    </xf>
    <xf numFmtId="2" fontId="15" fillId="0" borderId="38" xfId="0" applyNumberFormat="1" applyFont="1" applyBorder="1" applyAlignment="1">
      <alignment horizontal="center" vertical="center" wrapText="1"/>
    </xf>
    <xf numFmtId="10" fontId="15" fillId="0" borderId="40" xfId="0" applyNumberFormat="1" applyFont="1" applyBorder="1" applyAlignment="1">
      <alignment vertical="center" wrapText="1"/>
    </xf>
    <xf numFmtId="0" fontId="12" fillId="0" borderId="39" xfId="0" applyFont="1" applyBorder="1" applyAlignment="1">
      <alignment vertical="center" wrapText="1"/>
    </xf>
    <xf numFmtId="0" fontId="12" fillId="0" borderId="42" xfId="0" applyFont="1" applyBorder="1" applyAlignment="1">
      <alignment vertical="center" wrapText="1"/>
    </xf>
    <xf numFmtId="0" fontId="9" fillId="0" borderId="37" xfId="0" applyFont="1" applyBorder="1" applyAlignment="1">
      <alignment horizontal="left" vertical="center" wrapText="1"/>
    </xf>
    <xf numFmtId="9" fontId="9" fillId="0" borderId="37" xfId="0" applyNumberFormat="1" applyFont="1" applyBorder="1" applyAlignment="1">
      <alignment horizontal="center" vertical="center" wrapText="1"/>
    </xf>
    <xf numFmtId="165" fontId="16" fillId="0" borderId="37" xfId="0" applyNumberFormat="1" applyFont="1" applyBorder="1" applyAlignment="1">
      <alignment horizontal="center" vertical="center"/>
    </xf>
    <xf numFmtId="165" fontId="16" fillId="0" borderId="38" xfId="0" applyNumberFormat="1" applyFont="1" applyBorder="1" applyAlignment="1">
      <alignment horizontal="center" vertical="center"/>
    </xf>
    <xf numFmtId="0" fontId="9" fillId="0" borderId="43" xfId="0" applyFont="1" applyBorder="1" applyAlignment="1">
      <alignment horizontal="center" vertical="center" wrapText="1"/>
    </xf>
    <xf numFmtId="0" fontId="9" fillId="0" borderId="44" xfId="0" applyFont="1" applyBorder="1" applyAlignment="1">
      <alignment horizontal="left" vertical="center" wrapText="1"/>
    </xf>
    <xf numFmtId="9" fontId="9" fillId="0" borderId="44" xfId="0" applyNumberFormat="1" applyFont="1" applyBorder="1" applyAlignment="1">
      <alignment horizontal="center" vertical="center" wrapText="1"/>
    </xf>
    <xf numFmtId="0" fontId="9" fillId="0" borderId="44" xfId="0" applyFont="1" applyBorder="1" applyAlignment="1">
      <alignment horizontal="center" vertical="center" wrapText="1"/>
    </xf>
    <xf numFmtId="165" fontId="9" fillId="0" borderId="44" xfId="0" applyNumberFormat="1" applyFont="1" applyBorder="1" applyAlignment="1">
      <alignment horizontal="center" vertical="center" wrapText="1"/>
    </xf>
    <xf numFmtId="165" fontId="9" fillId="0" borderId="45" xfId="0" applyNumberFormat="1" applyFont="1" applyBorder="1" applyAlignment="1">
      <alignment horizontal="center" vertical="center" wrapText="1"/>
    </xf>
    <xf numFmtId="164" fontId="14" fillId="0" borderId="44" xfId="0" applyNumberFormat="1" applyFont="1" applyBorder="1" applyAlignment="1">
      <alignment vertical="center" wrapText="1"/>
    </xf>
    <xf numFmtId="0" fontId="9" fillId="0" borderId="45" xfId="0" applyFont="1" applyBorder="1" applyAlignment="1">
      <alignment horizontal="left" vertical="center" wrapText="1"/>
    </xf>
    <xf numFmtId="0" fontId="9" fillId="0" borderId="44" xfId="0" applyFont="1" applyBorder="1" applyAlignment="1">
      <alignment horizontal="left" vertical="top" wrapText="1"/>
    </xf>
    <xf numFmtId="2" fontId="15" fillId="0" borderId="43" xfId="0" applyNumberFormat="1" applyFont="1" applyBorder="1" applyAlignment="1">
      <alignment horizontal="center" vertical="center" wrapText="1"/>
    </xf>
    <xf numFmtId="2" fontId="15" fillId="0" borderId="45" xfId="0" applyNumberFormat="1" applyFont="1" applyBorder="1" applyAlignment="1">
      <alignment horizontal="center" vertical="center" wrapText="1"/>
    </xf>
    <xf numFmtId="10" fontId="15" fillId="0" borderId="47" xfId="0" applyNumberFormat="1" applyFont="1" applyBorder="1" applyAlignment="1">
      <alignment vertical="center" wrapText="1"/>
    </xf>
    <xf numFmtId="0" fontId="8" fillId="0" borderId="0" xfId="0" applyFont="1" applyAlignment="1">
      <alignment vertical="center"/>
    </xf>
    <xf numFmtId="0" fontId="12" fillId="0" borderId="0" xfId="0" applyFont="1" applyAlignment="1">
      <alignment vertical="center"/>
    </xf>
    <xf numFmtId="0" fontId="9" fillId="0" borderId="0" xfId="0" applyFont="1"/>
    <xf numFmtId="0" fontId="11" fillId="3" borderId="49" xfId="0" applyFont="1" applyFill="1" applyBorder="1" applyAlignment="1">
      <alignment vertical="center" wrapText="1"/>
    </xf>
    <xf numFmtId="0" fontId="9" fillId="0" borderId="5" xfId="0" applyFont="1" applyBorder="1"/>
    <xf numFmtId="0" fontId="9" fillId="0" borderId="6" xfId="0" applyFont="1" applyBorder="1"/>
    <xf numFmtId="0" fontId="2" fillId="3" borderId="50" xfId="0" applyFont="1" applyFill="1" applyBorder="1" applyAlignment="1">
      <alignment horizontal="center" vertical="center" wrapText="1"/>
    </xf>
    <xf numFmtId="0" fontId="6" fillId="3" borderId="51" xfId="0" applyFont="1" applyFill="1" applyBorder="1" applyAlignment="1">
      <alignment horizontal="center" vertical="center" wrapText="1"/>
    </xf>
    <xf numFmtId="0" fontId="6" fillId="3" borderId="52" xfId="0" applyFont="1" applyFill="1" applyBorder="1" applyAlignment="1">
      <alignment horizontal="left" vertical="center" wrapText="1"/>
    </xf>
    <xf numFmtId="0" fontId="6" fillId="3" borderId="52" xfId="0" applyFont="1" applyFill="1" applyBorder="1" applyAlignment="1">
      <alignment horizontal="center" vertical="center" wrapText="1"/>
    </xf>
    <xf numFmtId="0" fontId="6" fillId="3" borderId="53" xfId="0" applyFont="1" applyFill="1" applyBorder="1" applyAlignment="1">
      <alignment horizontal="center" vertical="center" wrapText="1"/>
    </xf>
    <xf numFmtId="165" fontId="6" fillId="3" borderId="52" xfId="0" applyNumberFormat="1" applyFont="1" applyFill="1" applyBorder="1" applyAlignment="1">
      <alignment horizontal="center" vertical="center" wrapText="1"/>
    </xf>
    <xf numFmtId="165" fontId="6" fillId="3" borderId="54" xfId="0" applyNumberFormat="1" applyFont="1" applyFill="1" applyBorder="1" applyAlignment="1">
      <alignment horizontal="center" vertical="center" wrapText="1"/>
    </xf>
    <xf numFmtId="0" fontId="6" fillId="3" borderId="55" xfId="0" applyFont="1" applyFill="1" applyBorder="1" applyAlignment="1">
      <alignment horizontal="center" vertical="center" wrapText="1"/>
    </xf>
    <xf numFmtId="0" fontId="6" fillId="3" borderId="56" xfId="0" applyFont="1" applyFill="1" applyBorder="1" applyAlignment="1">
      <alignment horizontal="center" vertical="center" wrapText="1"/>
    </xf>
    <xf numFmtId="0" fontId="6" fillId="3" borderId="57" xfId="0" applyFont="1" applyFill="1" applyBorder="1" applyAlignment="1">
      <alignment horizontal="center" vertical="center" wrapText="1"/>
    </xf>
    <xf numFmtId="0" fontId="6" fillId="3" borderId="58" xfId="0" applyFont="1" applyFill="1" applyBorder="1" applyAlignment="1">
      <alignment horizontal="center" vertical="center" wrapText="1"/>
    </xf>
    <xf numFmtId="0" fontId="6" fillId="3" borderId="59" xfId="0" applyFont="1" applyFill="1" applyBorder="1" applyAlignment="1">
      <alignment horizontal="center" vertical="center" wrapText="1"/>
    </xf>
    <xf numFmtId="165" fontId="12" fillId="0" borderId="46" xfId="0" applyNumberFormat="1" applyFont="1" applyBorder="1" applyAlignment="1">
      <alignment vertical="center" wrapText="1"/>
    </xf>
    <xf numFmtId="0" fontId="11" fillId="3" borderId="50" xfId="0" applyFont="1" applyFill="1" applyBorder="1" applyAlignment="1">
      <alignment vertical="center" wrapText="1"/>
    </xf>
    <xf numFmtId="0" fontId="9" fillId="0" borderId="60" xfId="0" applyFont="1" applyBorder="1"/>
    <xf numFmtId="0" fontId="9" fillId="0" borderId="61" xfId="0" applyFont="1" applyBorder="1"/>
    <xf numFmtId="0" fontId="6" fillId="3" borderId="62" xfId="0" applyFont="1" applyFill="1" applyBorder="1" applyAlignment="1">
      <alignment horizontal="center" vertical="center" wrapText="1"/>
    </xf>
    <xf numFmtId="0" fontId="9" fillId="0" borderId="21" xfId="0" applyFont="1" applyBorder="1" applyAlignment="1">
      <alignment horizontal="center" vertical="center" wrapText="1"/>
    </xf>
    <xf numFmtId="0" fontId="9" fillId="0" borderId="22" xfId="0" applyFont="1" applyBorder="1" applyAlignment="1">
      <alignment horizontal="left" vertical="center" wrapText="1"/>
    </xf>
    <xf numFmtId="0" fontId="9" fillId="0" borderId="22" xfId="0" applyFont="1" applyBorder="1" applyAlignment="1">
      <alignment horizontal="center" vertical="center" wrapText="1"/>
    </xf>
    <xf numFmtId="165" fontId="9" fillId="0" borderId="22" xfId="0" applyNumberFormat="1" applyFont="1" applyBorder="1" applyAlignment="1">
      <alignment horizontal="center" vertical="center" wrapText="1"/>
    </xf>
    <xf numFmtId="165" fontId="9" fillId="0" borderId="55" xfId="0" applyNumberFormat="1" applyFont="1" applyBorder="1" applyAlignment="1">
      <alignment horizontal="center" vertical="center" wrapText="1"/>
    </xf>
    <xf numFmtId="0" fontId="9" fillId="0" borderId="63" xfId="0" applyFont="1" applyBorder="1" applyAlignment="1">
      <alignment horizontal="center" vertical="center" wrapText="1"/>
    </xf>
    <xf numFmtId="0" fontId="9" fillId="0" borderId="64" xfId="0" applyFont="1" applyBorder="1" applyAlignment="1">
      <alignment horizontal="center" vertical="center" wrapText="1"/>
    </xf>
    <xf numFmtId="164" fontId="14" fillId="0" borderId="64" xfId="0" applyNumberFormat="1" applyFont="1" applyBorder="1" applyAlignment="1">
      <alignment vertical="center" wrapText="1"/>
    </xf>
    <xf numFmtId="0" fontId="9" fillId="0" borderId="64" xfId="0" applyFont="1" applyBorder="1" applyAlignment="1">
      <alignment horizontal="left" vertical="center" wrapText="1"/>
    </xf>
    <xf numFmtId="0" fontId="12" fillId="0" borderId="65" xfId="0" applyFont="1" applyBorder="1" applyAlignment="1">
      <alignment vertical="center" wrapText="1"/>
    </xf>
    <xf numFmtId="0" fontId="12" fillId="0" borderId="66" xfId="0" applyFont="1" applyBorder="1" applyAlignment="1">
      <alignment vertical="center" wrapText="1"/>
    </xf>
    <xf numFmtId="164" fontId="14" fillId="0" borderId="22" xfId="0" applyNumberFormat="1" applyFont="1" applyBorder="1" applyAlignment="1">
      <alignment vertical="center" wrapText="1"/>
    </xf>
    <xf numFmtId="0" fontId="9" fillId="0" borderId="22" xfId="0" applyFont="1" applyBorder="1" applyAlignment="1">
      <alignment horizontal="left" vertical="top" wrapText="1"/>
    </xf>
    <xf numFmtId="0" fontId="9" fillId="0" borderId="67" xfId="0" applyFont="1" applyBorder="1" applyAlignment="1">
      <alignment horizontal="left" vertical="center" wrapText="1"/>
    </xf>
    <xf numFmtId="2" fontId="15" fillId="0" borderId="63" xfId="0" applyNumberFormat="1" applyFont="1" applyBorder="1" applyAlignment="1">
      <alignment horizontal="center" vertical="center" wrapText="1"/>
    </xf>
    <xf numFmtId="2" fontId="15" fillId="0" borderId="68" xfId="0" applyNumberFormat="1" applyFont="1" applyBorder="1" applyAlignment="1">
      <alignment horizontal="center" vertical="center" wrapText="1"/>
    </xf>
    <xf numFmtId="10" fontId="15" fillId="0" borderId="2" xfId="0" applyNumberFormat="1" applyFont="1" applyBorder="1" applyAlignment="1">
      <alignment vertical="center" wrapText="1"/>
    </xf>
    <xf numFmtId="10" fontId="15" fillId="0" borderId="2" xfId="0" applyNumberFormat="1" applyFont="1" applyBorder="1" applyAlignment="1">
      <alignment horizontal="center" vertical="center" wrapText="1"/>
    </xf>
    <xf numFmtId="165" fontId="6" fillId="3" borderId="69" xfId="0" applyNumberFormat="1" applyFont="1" applyFill="1" applyBorder="1" applyAlignment="1">
      <alignment horizontal="center" vertical="center" wrapText="1"/>
    </xf>
    <xf numFmtId="0" fontId="6" fillId="3" borderId="70" xfId="0" applyFont="1" applyFill="1" applyBorder="1" applyAlignment="1">
      <alignment horizontal="center" vertical="center" wrapText="1"/>
    </xf>
    <xf numFmtId="0" fontId="6" fillId="3" borderId="71" xfId="0" applyFont="1" applyFill="1" applyBorder="1" applyAlignment="1">
      <alignment horizontal="center" vertical="center" wrapText="1"/>
    </xf>
    <xf numFmtId="0" fontId="6" fillId="3" borderId="72" xfId="0" applyFont="1" applyFill="1" applyBorder="1" applyAlignment="1">
      <alignment horizontal="center" vertical="center" wrapText="1"/>
    </xf>
    <xf numFmtId="0" fontId="6" fillId="3" borderId="73" xfId="0" applyFont="1" applyFill="1" applyBorder="1" applyAlignment="1">
      <alignment horizontal="center" vertical="center" wrapText="1"/>
    </xf>
    <xf numFmtId="0" fontId="6" fillId="3" borderId="74" xfId="0" applyFont="1" applyFill="1" applyBorder="1" applyAlignment="1">
      <alignment horizontal="center" vertical="center" wrapText="1"/>
    </xf>
    <xf numFmtId="0" fontId="6" fillId="3" borderId="75" xfId="0" applyFont="1" applyFill="1" applyBorder="1" applyAlignment="1">
      <alignment horizontal="center" vertical="center" wrapText="1"/>
    </xf>
    <xf numFmtId="0" fontId="6" fillId="3" borderId="14" xfId="0" applyFont="1" applyFill="1" applyBorder="1" applyAlignment="1">
      <alignment horizontal="center" vertical="center" wrapText="1"/>
    </xf>
    <xf numFmtId="10" fontId="6" fillId="3" borderId="76" xfId="0" applyNumberFormat="1" applyFont="1" applyFill="1" applyBorder="1" applyAlignment="1">
      <alignment horizontal="center" vertical="center" wrapText="1"/>
    </xf>
    <xf numFmtId="0" fontId="9" fillId="0" borderId="30" xfId="0" applyFont="1" applyBorder="1" applyAlignment="1">
      <alignment horizontal="left" vertical="center" wrapText="1"/>
    </xf>
    <xf numFmtId="165" fontId="12" fillId="0" borderId="65" xfId="0" applyNumberFormat="1" applyFont="1" applyBorder="1" applyAlignment="1">
      <alignment vertical="center" wrapText="1"/>
    </xf>
    <xf numFmtId="2" fontId="15" fillId="0" borderId="77" xfId="0" applyNumberFormat="1" applyFont="1" applyBorder="1" applyAlignment="1">
      <alignment horizontal="center" vertical="center" wrapText="1"/>
    </xf>
    <xf numFmtId="165" fontId="12" fillId="0" borderId="79" xfId="0" applyNumberFormat="1" applyFont="1" applyBorder="1" applyAlignment="1">
      <alignment vertical="center" wrapText="1"/>
    </xf>
    <xf numFmtId="0" fontId="9" fillId="0" borderId="46" xfId="0" applyFont="1" applyBorder="1" applyAlignment="1">
      <alignment horizontal="left" vertical="center" wrapText="1"/>
    </xf>
    <xf numFmtId="2" fontId="15" fillId="0" borderId="80" xfId="0" applyNumberFormat="1" applyFont="1" applyBorder="1" applyAlignment="1">
      <alignment horizontal="center" vertical="center" wrapText="1"/>
    </xf>
    <xf numFmtId="0" fontId="8" fillId="2" borderId="1" xfId="0" applyFont="1" applyFill="1" applyBorder="1" applyAlignment="1">
      <alignment vertical="center"/>
    </xf>
    <xf numFmtId="0" fontId="10" fillId="0" borderId="0" xfId="0" applyFont="1" applyAlignment="1">
      <alignment horizontal="left" vertical="center" wrapText="1"/>
    </xf>
    <xf numFmtId="0" fontId="6" fillId="0" borderId="0" xfId="0" applyFont="1" applyAlignment="1">
      <alignment horizontal="center" vertical="center" wrapText="1"/>
    </xf>
    <xf numFmtId="0" fontId="9" fillId="0" borderId="3" xfId="0" applyFont="1" applyBorder="1" applyAlignment="1">
      <alignment vertical="center"/>
    </xf>
    <xf numFmtId="0" fontId="9" fillId="0" borderId="3" xfId="0" applyFont="1" applyBorder="1" applyAlignment="1">
      <alignment vertical="center" wrapText="1"/>
    </xf>
    <xf numFmtId="0" fontId="6" fillId="3" borderId="29" xfId="0" applyFont="1" applyFill="1" applyBorder="1" applyAlignment="1">
      <alignment vertical="center" wrapText="1"/>
    </xf>
    <xf numFmtId="0" fontId="9" fillId="0" borderId="30" xfId="0" applyFont="1" applyBorder="1"/>
    <xf numFmtId="0" fontId="6" fillId="3" borderId="30"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6" fillId="3" borderId="88" xfId="0" applyFont="1" applyFill="1" applyBorder="1" applyAlignment="1">
      <alignment horizontal="center" vertical="center" wrapText="1"/>
    </xf>
    <xf numFmtId="0" fontId="6" fillId="3" borderId="13" xfId="0" applyFont="1" applyFill="1" applyBorder="1" applyAlignment="1">
      <alignment horizontal="left" vertical="center" wrapText="1"/>
    </xf>
    <xf numFmtId="165" fontId="6" fillId="3" borderId="13" xfId="0" applyNumberFormat="1" applyFont="1" applyFill="1" applyBorder="1" applyAlignment="1">
      <alignment horizontal="center" vertical="center" wrapText="1"/>
    </xf>
    <xf numFmtId="165" fontId="6" fillId="3" borderId="26" xfId="0" applyNumberFormat="1" applyFont="1" applyFill="1" applyBorder="1" applyAlignment="1">
      <alignment horizontal="center" vertical="center" wrapText="1"/>
    </xf>
    <xf numFmtId="0" fontId="6" fillId="3" borderId="36"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6" fillId="3" borderId="39"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6" fillId="3" borderId="28" xfId="0" applyFont="1" applyFill="1" applyBorder="1" applyAlignment="1">
      <alignment horizontal="left" vertical="center" wrapText="1"/>
    </xf>
    <xf numFmtId="9" fontId="9" fillId="0" borderId="30" xfId="0" applyNumberFormat="1" applyFont="1" applyBorder="1" applyAlignment="1">
      <alignment horizontal="center" vertical="center" wrapText="1"/>
    </xf>
    <xf numFmtId="0" fontId="12" fillId="0" borderId="38" xfId="0" applyFont="1" applyBorder="1" applyAlignment="1">
      <alignment vertical="center" wrapText="1"/>
    </xf>
    <xf numFmtId="2" fontId="15" fillId="0" borderId="89" xfId="0" applyNumberFormat="1" applyFont="1" applyBorder="1" applyAlignment="1">
      <alignment horizontal="center" vertical="center" wrapText="1"/>
    </xf>
    <xf numFmtId="2" fontId="15" fillId="0" borderId="33" xfId="0" applyNumberFormat="1" applyFont="1" applyBorder="1" applyAlignment="1">
      <alignment horizontal="center" vertical="center" wrapText="1"/>
    </xf>
    <xf numFmtId="10" fontId="15" fillId="0" borderId="90" xfId="0" applyNumberFormat="1" applyFont="1" applyBorder="1" applyAlignment="1">
      <alignment vertical="center" wrapText="1"/>
    </xf>
    <xf numFmtId="2" fontId="15" fillId="0" borderId="91" xfId="0" applyNumberFormat="1" applyFont="1" applyBorder="1" applyAlignment="1">
      <alignment horizontal="center" vertical="center" wrapText="1"/>
    </xf>
    <xf numFmtId="2" fontId="15" fillId="0" borderId="42" xfId="0" applyNumberFormat="1" applyFont="1" applyBorder="1" applyAlignment="1">
      <alignment horizontal="center" vertical="center" wrapText="1"/>
    </xf>
    <xf numFmtId="10" fontId="15" fillId="0" borderId="92" xfId="0" applyNumberFormat="1" applyFont="1" applyBorder="1" applyAlignment="1">
      <alignment vertical="center" wrapText="1"/>
    </xf>
    <xf numFmtId="2" fontId="15" fillId="0" borderId="93" xfId="0" applyNumberFormat="1" applyFont="1" applyBorder="1" applyAlignment="1">
      <alignment horizontal="center" vertical="center" wrapText="1"/>
    </xf>
    <xf numFmtId="2" fontId="15" fillId="0" borderId="94" xfId="0" applyNumberFormat="1" applyFont="1" applyBorder="1" applyAlignment="1">
      <alignment horizontal="center" vertical="center" wrapText="1"/>
    </xf>
    <xf numFmtId="10" fontId="15" fillId="0" borderId="95" xfId="0" applyNumberFormat="1" applyFont="1" applyBorder="1" applyAlignment="1">
      <alignment vertical="center" wrapText="1"/>
    </xf>
    <xf numFmtId="0" fontId="8" fillId="0" borderId="96" xfId="0" applyFont="1" applyBorder="1" applyAlignment="1">
      <alignment vertical="center"/>
    </xf>
    <xf numFmtId="0" fontId="6" fillId="0" borderId="96" xfId="0" applyFont="1" applyBorder="1" applyAlignment="1">
      <alignment horizontal="center" vertical="center" wrapText="1"/>
    </xf>
    <xf numFmtId="0" fontId="9" fillId="0" borderId="3" xfId="0" applyFont="1" applyBorder="1" applyAlignment="1">
      <alignment horizontal="left" vertical="center"/>
    </xf>
    <xf numFmtId="0" fontId="6" fillId="3" borderId="97" xfId="0" applyFont="1" applyFill="1" applyBorder="1" applyAlignment="1">
      <alignment vertical="center" wrapText="1"/>
    </xf>
    <xf numFmtId="0" fontId="9" fillId="0" borderId="98" xfId="0" applyFont="1" applyBorder="1"/>
    <xf numFmtId="0" fontId="9" fillId="0" borderId="99" xfId="0" applyFont="1" applyBorder="1"/>
    <xf numFmtId="0" fontId="6" fillId="3" borderId="12" xfId="0" applyFont="1" applyFill="1" applyBorder="1" applyAlignment="1">
      <alignment horizontal="left" vertical="center" wrapText="1"/>
    </xf>
    <xf numFmtId="165" fontId="6" fillId="3" borderId="101" xfId="0" applyNumberFormat="1" applyFont="1" applyFill="1" applyBorder="1" applyAlignment="1">
      <alignment horizontal="center" vertical="center" wrapText="1"/>
    </xf>
    <xf numFmtId="0" fontId="6" fillId="3" borderId="102" xfId="0" applyFont="1" applyFill="1" applyBorder="1" applyAlignment="1">
      <alignment horizontal="center" vertical="center" wrapText="1"/>
    </xf>
    <xf numFmtId="165" fontId="16" fillId="0" borderId="30" xfId="0" applyNumberFormat="1" applyFont="1" applyBorder="1" applyAlignment="1">
      <alignment horizontal="center" vertical="center"/>
    </xf>
    <xf numFmtId="165" fontId="16" fillId="0" borderId="31" xfId="0" applyNumberFormat="1" applyFont="1" applyBorder="1" applyAlignment="1">
      <alignment horizontal="center" vertical="center"/>
    </xf>
    <xf numFmtId="0" fontId="12" fillId="0" borderId="31" xfId="0" applyFont="1" applyBorder="1" applyAlignment="1">
      <alignment vertical="center" wrapText="1"/>
    </xf>
    <xf numFmtId="10" fontId="15" fillId="0" borderId="103" xfId="0" applyNumberFormat="1" applyFont="1" applyBorder="1" applyAlignment="1">
      <alignment vertical="center" wrapText="1"/>
    </xf>
    <xf numFmtId="165" fontId="16" fillId="4" borderId="37" xfId="0" applyNumberFormat="1" applyFont="1" applyFill="1" applyBorder="1" applyAlignment="1">
      <alignment horizontal="center" vertical="center"/>
    </xf>
    <xf numFmtId="165" fontId="16" fillId="4" borderId="104" xfId="0" applyNumberFormat="1" applyFont="1" applyFill="1" applyBorder="1" applyAlignment="1">
      <alignment horizontal="center" vertical="center"/>
    </xf>
    <xf numFmtId="0" fontId="9" fillId="4" borderId="36"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9" fillId="4" borderId="37" xfId="0" applyFont="1" applyFill="1" applyBorder="1" applyAlignment="1">
      <alignment horizontal="left" vertical="center" wrapText="1"/>
    </xf>
    <xf numFmtId="164" fontId="14" fillId="4" borderId="37" xfId="0" applyNumberFormat="1" applyFont="1" applyFill="1" applyBorder="1" applyAlignment="1">
      <alignment vertical="center" wrapText="1"/>
    </xf>
    <xf numFmtId="0" fontId="9" fillId="4" borderId="37" xfId="0" applyFont="1" applyFill="1" applyBorder="1" applyAlignment="1">
      <alignment horizontal="left" vertical="top" wrapText="1"/>
    </xf>
    <xf numFmtId="0" fontId="9" fillId="4" borderId="104" xfId="0" applyFont="1" applyFill="1" applyBorder="1" applyAlignment="1">
      <alignment horizontal="left" vertical="center" wrapText="1"/>
    </xf>
    <xf numFmtId="2" fontId="15" fillId="4" borderId="36" xfId="0" applyNumberFormat="1" applyFont="1" applyFill="1" applyBorder="1" applyAlignment="1">
      <alignment horizontal="center" vertical="center" wrapText="1"/>
    </xf>
    <xf numFmtId="2" fontId="15" fillId="4" borderId="104" xfId="0" applyNumberFormat="1" applyFont="1" applyFill="1" applyBorder="1" applyAlignment="1">
      <alignment horizontal="center" vertical="center" wrapText="1"/>
    </xf>
    <xf numFmtId="10" fontId="15" fillId="4" borderId="105" xfId="0" applyNumberFormat="1" applyFont="1" applyFill="1" applyBorder="1" applyAlignment="1">
      <alignment vertical="center" wrapText="1"/>
    </xf>
    <xf numFmtId="0" fontId="10" fillId="4" borderId="1" xfId="0" applyFont="1" applyFill="1" applyBorder="1" applyAlignment="1">
      <alignment vertical="center" wrapText="1"/>
    </xf>
    <xf numFmtId="0" fontId="5" fillId="4" borderId="1" xfId="0" applyFont="1" applyFill="1" applyBorder="1" applyAlignment="1">
      <alignment wrapText="1"/>
    </xf>
    <xf numFmtId="0" fontId="5" fillId="4" borderId="37" xfId="0" applyFont="1" applyFill="1" applyBorder="1" applyAlignment="1">
      <alignment horizontal="left" vertical="center" wrapText="1"/>
    </xf>
    <xf numFmtId="10" fontId="15" fillId="0" borderId="106" xfId="0" applyNumberFormat="1" applyFont="1" applyBorder="1" applyAlignment="1">
      <alignment vertical="center" wrapText="1"/>
    </xf>
    <xf numFmtId="165" fontId="9" fillId="0" borderId="65" xfId="0" applyNumberFormat="1" applyFont="1" applyBorder="1" applyAlignment="1">
      <alignment horizontal="center" vertical="center" wrapText="1"/>
    </xf>
    <xf numFmtId="0" fontId="12" fillId="0" borderId="38" xfId="0" applyFont="1" applyBorder="1" applyAlignment="1">
      <alignment horizontal="left" vertical="center" wrapText="1"/>
    </xf>
    <xf numFmtId="0" fontId="12" fillId="0" borderId="45" xfId="0" applyFont="1" applyBorder="1" applyAlignment="1">
      <alignment horizontal="left" vertical="center" wrapText="1"/>
    </xf>
    <xf numFmtId="0" fontId="9" fillId="4" borderId="44" xfId="0" applyFont="1" applyFill="1" applyBorder="1" applyAlignment="1">
      <alignment horizontal="center" vertical="center" wrapText="1"/>
    </xf>
    <xf numFmtId="164" fontId="14" fillId="4" borderId="44" xfId="0" applyNumberFormat="1" applyFont="1" applyFill="1" applyBorder="1" applyAlignment="1">
      <alignment vertical="center" wrapText="1"/>
    </xf>
    <xf numFmtId="10" fontId="15" fillId="0" borderId="107" xfId="0" applyNumberFormat="1" applyFont="1" applyBorder="1" applyAlignment="1">
      <alignment vertical="center" wrapText="1"/>
    </xf>
    <xf numFmtId="2" fontId="15" fillId="0" borderId="0" xfId="0" applyNumberFormat="1" applyFont="1" applyAlignment="1">
      <alignment horizontal="center" vertical="center" wrapText="1"/>
    </xf>
    <xf numFmtId="0" fontId="6" fillId="3" borderId="49" xfId="0" applyFont="1" applyFill="1" applyBorder="1" applyAlignment="1">
      <alignment vertical="center" wrapText="1"/>
    </xf>
    <xf numFmtId="0" fontId="6" fillId="3" borderId="7" xfId="0" applyFont="1" applyFill="1" applyBorder="1" applyAlignment="1">
      <alignment horizontal="center" vertical="center" wrapText="1"/>
    </xf>
    <xf numFmtId="0" fontId="6" fillId="3" borderId="108" xfId="0" applyFont="1" applyFill="1" applyBorder="1" applyAlignment="1">
      <alignment horizontal="center" vertical="center" wrapText="1"/>
    </xf>
    <xf numFmtId="165" fontId="6" fillId="3" borderId="109"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9" fillId="4" borderId="30" xfId="0" applyFont="1" applyFill="1" applyBorder="1" applyAlignment="1">
      <alignment horizontal="left" vertical="center" wrapText="1"/>
    </xf>
    <xf numFmtId="166" fontId="9" fillId="0" borderId="30" xfId="0" applyNumberFormat="1" applyFont="1" applyBorder="1" applyAlignment="1">
      <alignment horizontal="center" vertical="center" wrapText="1"/>
    </xf>
    <xf numFmtId="9" fontId="9" fillId="0" borderId="30" xfId="0" applyNumberFormat="1" applyFont="1" applyBorder="1" applyAlignment="1">
      <alignment horizontal="left" vertical="top" wrapText="1"/>
    </xf>
    <xf numFmtId="9" fontId="9" fillId="0" borderId="30" xfId="0" applyNumberFormat="1" applyFont="1" applyBorder="1" applyAlignment="1">
      <alignment horizontal="left" vertical="center" wrapText="1"/>
    </xf>
    <xf numFmtId="9" fontId="9" fillId="0" borderId="31" xfId="0" applyNumberFormat="1" applyFont="1" applyBorder="1" applyAlignment="1">
      <alignment horizontal="left" vertical="center" wrapText="1"/>
    </xf>
    <xf numFmtId="0" fontId="9" fillId="0" borderId="110" xfId="0" applyFont="1" applyBorder="1" applyAlignment="1">
      <alignment horizontal="center" vertical="center" wrapText="1"/>
    </xf>
    <xf numFmtId="165" fontId="12" fillId="0" borderId="38" xfId="0" applyNumberFormat="1" applyFont="1" applyBorder="1" applyAlignment="1">
      <alignment vertical="center" wrapText="1"/>
    </xf>
    <xf numFmtId="165" fontId="9" fillId="0" borderId="38" xfId="0" applyNumberFormat="1" applyFont="1" applyBorder="1" applyAlignment="1">
      <alignment horizontal="center" vertical="center"/>
    </xf>
    <xf numFmtId="165" fontId="9" fillId="0" borderId="37" xfId="0" applyNumberFormat="1" applyFont="1" applyBorder="1" applyAlignment="1">
      <alignment horizontal="center" vertical="center"/>
    </xf>
    <xf numFmtId="0" fontId="9" fillId="0" borderId="37" xfId="0" applyFont="1" applyBorder="1" applyAlignment="1">
      <alignment horizontal="center" vertical="center" wrapText="1"/>
    </xf>
    <xf numFmtId="165" fontId="16" fillId="0" borderId="44" xfId="0" applyNumberFormat="1" applyFont="1" applyBorder="1" applyAlignment="1">
      <alignment horizontal="center" vertical="center"/>
    </xf>
    <xf numFmtId="165" fontId="16" fillId="0" borderId="45" xfId="0" applyNumberFormat="1" applyFont="1" applyBorder="1" applyAlignment="1">
      <alignment horizontal="center" vertical="center"/>
    </xf>
    <xf numFmtId="0" fontId="12" fillId="0" borderId="45" xfId="0" applyFont="1" applyBorder="1" applyAlignment="1">
      <alignment vertical="center" wrapText="1"/>
    </xf>
    <xf numFmtId="0" fontId="9" fillId="0" borderId="0" xfId="0" applyFont="1" applyAlignment="1">
      <alignment vertical="center"/>
    </xf>
    <xf numFmtId="0" fontId="6" fillId="3" borderId="111" xfId="0" applyFont="1" applyFill="1" applyBorder="1" applyAlignment="1">
      <alignment vertical="center" wrapText="1"/>
    </xf>
    <xf numFmtId="0" fontId="9" fillId="0" borderId="112" xfId="0" applyFont="1" applyBorder="1"/>
    <xf numFmtId="0" fontId="9" fillId="0" borderId="113" xfId="0" applyFont="1" applyBorder="1"/>
    <xf numFmtId="0" fontId="6" fillId="3" borderId="114" xfId="0" applyFont="1" applyFill="1" applyBorder="1" applyAlignment="1">
      <alignment horizontal="center" vertical="center" wrapText="1"/>
    </xf>
    <xf numFmtId="0" fontId="6" fillId="3" borderId="76" xfId="0" applyFont="1" applyFill="1" applyBorder="1" applyAlignment="1">
      <alignment horizontal="center" vertical="center" wrapText="1"/>
    </xf>
    <xf numFmtId="0" fontId="6" fillId="3" borderId="122" xfId="0" applyFont="1" applyFill="1" applyBorder="1" applyAlignment="1">
      <alignment horizontal="center" vertical="center" wrapText="1"/>
    </xf>
    <xf numFmtId="0" fontId="6" fillId="3" borderId="123" xfId="0" applyFont="1" applyFill="1" applyBorder="1" applyAlignment="1">
      <alignment horizontal="center" vertical="center" wrapText="1"/>
    </xf>
    <xf numFmtId="0" fontId="6" fillId="3" borderId="124" xfId="0" applyFont="1" applyFill="1" applyBorder="1" applyAlignment="1">
      <alignment horizontal="center" vertical="center" wrapText="1"/>
    </xf>
    <xf numFmtId="0" fontId="6" fillId="3" borderId="125" xfId="0" applyFont="1" applyFill="1" applyBorder="1" applyAlignment="1">
      <alignment horizontal="center" vertical="center" wrapText="1"/>
    </xf>
    <xf numFmtId="167" fontId="9" fillId="0" borderId="29" xfId="0" applyNumberFormat="1" applyFont="1" applyBorder="1" applyAlignment="1">
      <alignment horizontal="center" vertical="center" wrapText="1"/>
    </xf>
    <xf numFmtId="165" fontId="9" fillId="0" borderId="32" xfId="0" applyNumberFormat="1" applyFont="1" applyBorder="1" applyAlignment="1">
      <alignment horizontal="center" vertical="center" wrapText="1"/>
    </xf>
    <xf numFmtId="0" fontId="9" fillId="0" borderId="77" xfId="0" applyFont="1" applyBorder="1" applyAlignment="1">
      <alignment horizontal="center" vertical="center" wrapText="1"/>
    </xf>
    <xf numFmtId="167" fontId="9" fillId="0" borderId="36" xfId="0" applyNumberFormat="1" applyFont="1" applyBorder="1" applyAlignment="1">
      <alignment horizontal="center" vertical="center" wrapText="1"/>
    </xf>
    <xf numFmtId="165" fontId="9" fillId="0" borderId="39" xfId="0" applyNumberFormat="1" applyFont="1" applyBorder="1" applyAlignment="1">
      <alignment horizontal="center" vertical="center" wrapText="1"/>
    </xf>
    <xf numFmtId="0" fontId="9" fillId="0" borderId="126" xfId="0" applyFont="1" applyBorder="1" applyAlignment="1">
      <alignment horizontal="center" vertical="center" wrapText="1"/>
    </xf>
    <xf numFmtId="0" fontId="9" fillId="0" borderId="127" xfId="0" applyFont="1" applyBorder="1" applyAlignment="1">
      <alignment horizontal="center" vertical="center" wrapText="1"/>
    </xf>
    <xf numFmtId="0" fontId="9" fillId="0" borderId="128" xfId="0" applyFont="1" applyBorder="1" applyAlignment="1">
      <alignment horizontal="center" vertical="center" wrapText="1"/>
    </xf>
    <xf numFmtId="0" fontId="9" fillId="0" borderId="128" xfId="0" applyFont="1" applyBorder="1" applyAlignment="1">
      <alignment horizontal="left" vertical="center" wrapText="1"/>
    </xf>
    <xf numFmtId="167" fontId="9" fillId="0" borderId="43" xfId="0" applyNumberFormat="1" applyFont="1" applyBorder="1" applyAlignment="1">
      <alignment horizontal="center" vertical="center" wrapText="1"/>
    </xf>
    <xf numFmtId="165" fontId="9" fillId="0" borderId="46" xfId="0" applyNumberFormat="1" applyFont="1" applyBorder="1" applyAlignment="1">
      <alignment horizontal="center" vertical="center" wrapText="1"/>
    </xf>
    <xf numFmtId="0" fontId="9" fillId="0" borderId="80" xfId="0" applyFont="1" applyBorder="1" applyAlignment="1">
      <alignment horizontal="center" vertical="center" wrapText="1"/>
    </xf>
    <xf numFmtId="0" fontId="9" fillId="0" borderId="44" xfId="0" applyFont="1" applyBorder="1" applyAlignment="1">
      <alignment vertical="center" wrapText="1"/>
    </xf>
    <xf numFmtId="0" fontId="9" fillId="0" borderId="45" xfId="0" applyFont="1" applyBorder="1" applyAlignment="1">
      <alignment vertical="center" wrapText="1"/>
    </xf>
    <xf numFmtId="0" fontId="12" fillId="0" borderId="33" xfId="0" applyFont="1" applyBorder="1" applyAlignment="1">
      <alignment vertical="center" wrapText="1"/>
    </xf>
    <xf numFmtId="0" fontId="9" fillId="0" borderId="44" xfId="0" applyFont="1" applyBorder="1" applyAlignment="1">
      <alignment horizontal="left" vertical="center" wrapText="1"/>
    </xf>
    <xf numFmtId="165" fontId="16" fillId="0" borderId="46" xfId="0" applyNumberFormat="1" applyFont="1" applyBorder="1" applyAlignment="1">
      <alignment horizontal="center" vertical="center"/>
    </xf>
    <xf numFmtId="0" fontId="12" fillId="0" borderId="94" xfId="0" applyFont="1" applyBorder="1" applyAlignment="1">
      <alignment vertical="center" wrapText="1"/>
    </xf>
    <xf numFmtId="0" fontId="12" fillId="0" borderId="44" xfId="0" applyFont="1" applyBorder="1" applyAlignment="1">
      <alignment vertical="center" wrapText="1"/>
    </xf>
    <xf numFmtId="0" fontId="10" fillId="0" borderId="0" xfId="0" applyFont="1" applyAlignment="1">
      <alignment horizontal="center" vertical="center" wrapText="1"/>
    </xf>
    <xf numFmtId="0" fontId="4" fillId="0" borderId="0" xfId="0" applyFont="1" applyAlignment="1">
      <alignment horizontal="center" vertical="center" wrapText="1"/>
    </xf>
    <xf numFmtId="10" fontId="10" fillId="0" borderId="0" xfId="0" applyNumberFormat="1" applyFont="1" applyAlignment="1">
      <alignment horizontal="center" vertical="center" wrapText="1"/>
    </xf>
    <xf numFmtId="0" fontId="6" fillId="3" borderId="129" xfId="0" applyFont="1" applyFill="1" applyBorder="1" applyAlignment="1">
      <alignment vertical="center"/>
    </xf>
    <xf numFmtId="0" fontId="6" fillId="3" borderId="130" xfId="0" applyFont="1" applyFill="1" applyBorder="1" applyAlignment="1">
      <alignment vertical="center" wrapText="1"/>
    </xf>
    <xf numFmtId="0" fontId="6" fillId="3" borderId="130" xfId="0" applyFont="1" applyFill="1" applyBorder="1" applyAlignment="1">
      <alignment horizontal="left" vertical="center" wrapText="1"/>
    </xf>
    <xf numFmtId="0" fontId="6" fillId="3" borderId="131" xfId="0" applyFont="1" applyFill="1" applyBorder="1" applyAlignment="1">
      <alignment vertical="center" wrapText="1"/>
    </xf>
    <xf numFmtId="0" fontId="9" fillId="0" borderId="132" xfId="0" applyFont="1" applyBorder="1"/>
    <xf numFmtId="0" fontId="9" fillId="0" borderId="133" xfId="0" applyFont="1" applyBorder="1"/>
    <xf numFmtId="0" fontId="6" fillId="3" borderId="135" xfId="0" applyFont="1" applyFill="1" applyBorder="1" applyAlignment="1">
      <alignment horizontal="center" vertical="center" wrapText="1"/>
    </xf>
    <xf numFmtId="0" fontId="6" fillId="3" borderId="69" xfId="0" applyFont="1" applyFill="1" applyBorder="1" applyAlignment="1">
      <alignment horizontal="center" vertical="center" wrapText="1"/>
    </xf>
    <xf numFmtId="0" fontId="6" fillId="3" borderId="136" xfId="0" applyFont="1" applyFill="1" applyBorder="1" applyAlignment="1">
      <alignment horizontal="center" vertical="center" wrapText="1"/>
    </xf>
    <xf numFmtId="0" fontId="6" fillId="3" borderId="137" xfId="0" applyFont="1" applyFill="1" applyBorder="1" applyAlignment="1">
      <alignment horizontal="center" vertical="center" wrapText="1"/>
    </xf>
    <xf numFmtId="0" fontId="9" fillId="3" borderId="52" xfId="0" applyFont="1" applyFill="1" applyBorder="1" applyAlignment="1">
      <alignment horizontal="center" vertical="center" wrapText="1"/>
    </xf>
    <xf numFmtId="0" fontId="6" fillId="3" borderId="138" xfId="0" applyFont="1" applyFill="1" applyBorder="1" applyAlignment="1">
      <alignment horizontal="center" vertical="center" wrapText="1"/>
    </xf>
    <xf numFmtId="0" fontId="9" fillId="0" borderId="30" xfId="0" applyFont="1" applyBorder="1" applyAlignment="1">
      <alignment vertical="center" wrapText="1"/>
    </xf>
    <xf numFmtId="0" fontId="9" fillId="0" borderId="31" xfId="0" applyFont="1" applyBorder="1" applyAlignment="1">
      <alignment vertical="center" wrapText="1"/>
    </xf>
    <xf numFmtId="2" fontId="15" fillId="0" borderId="139" xfId="0" applyNumberFormat="1" applyFont="1" applyBorder="1" applyAlignment="1">
      <alignment horizontal="center" vertical="center" wrapText="1"/>
    </xf>
    <xf numFmtId="2" fontId="15" fillId="0" borderId="140" xfId="0" applyNumberFormat="1" applyFont="1" applyBorder="1" applyAlignment="1">
      <alignment horizontal="center" vertical="center" wrapText="1"/>
    </xf>
    <xf numFmtId="10" fontId="15" fillId="0" borderId="141" xfId="0" applyNumberFormat="1" applyFont="1" applyBorder="1" applyAlignment="1">
      <alignment vertical="center" wrapText="1"/>
    </xf>
    <xf numFmtId="0" fontId="9" fillId="0" borderId="142" xfId="0" applyFont="1" applyBorder="1" applyAlignment="1">
      <alignment horizontal="center" vertical="center" wrapText="1"/>
    </xf>
    <xf numFmtId="0" fontId="9" fillId="0" borderId="110" xfId="0" applyFont="1" applyBorder="1" applyAlignment="1">
      <alignment vertical="center" wrapText="1"/>
    </xf>
    <xf numFmtId="0" fontId="9" fillId="0" borderId="37" xfId="0" applyFont="1" applyBorder="1" applyAlignment="1">
      <alignment vertical="center" wrapText="1"/>
    </xf>
    <xf numFmtId="2" fontId="15" fillId="0" borderId="143" xfId="0" applyNumberFormat="1" applyFont="1" applyBorder="1" applyAlignment="1">
      <alignment horizontal="center" vertical="center" wrapText="1"/>
    </xf>
    <xf numFmtId="2" fontId="15" fillId="0" borderId="144" xfId="0" applyNumberFormat="1" applyFont="1" applyBorder="1" applyAlignment="1">
      <alignment horizontal="center" vertical="center" wrapText="1"/>
    </xf>
    <xf numFmtId="10" fontId="15" fillId="0" borderId="145" xfId="0" applyNumberFormat="1" applyFont="1" applyBorder="1" applyAlignment="1">
      <alignment vertical="center" wrapText="1"/>
    </xf>
    <xf numFmtId="2" fontId="15" fillId="0" borderId="44" xfId="0" applyNumberFormat="1" applyFont="1" applyBorder="1" applyAlignment="1">
      <alignment horizontal="center" vertical="center" wrapText="1"/>
    </xf>
    <xf numFmtId="1" fontId="9" fillId="0" borderId="44" xfId="0" applyNumberFormat="1" applyFont="1" applyBorder="1" applyAlignment="1">
      <alignment horizontal="center" vertical="center" wrapText="1"/>
    </xf>
    <xf numFmtId="2" fontId="9" fillId="0" borderId="44" xfId="0" applyNumberFormat="1" applyFont="1" applyBorder="1" applyAlignment="1">
      <alignment horizontal="center" vertical="center" wrapText="1"/>
    </xf>
    <xf numFmtId="2" fontId="15" fillId="0" borderId="146" xfId="0" applyNumberFormat="1" applyFont="1" applyBorder="1" applyAlignment="1">
      <alignment horizontal="center" vertical="center" wrapText="1"/>
    </xf>
    <xf numFmtId="2" fontId="15" fillId="0" borderId="147" xfId="0" applyNumberFormat="1" applyFont="1" applyBorder="1" applyAlignment="1">
      <alignment horizontal="center" vertical="center" wrapText="1"/>
    </xf>
    <xf numFmtId="10" fontId="15" fillId="0" borderId="148" xfId="0" applyNumberFormat="1" applyFont="1" applyBorder="1" applyAlignment="1">
      <alignment vertical="center" wrapText="1"/>
    </xf>
    <xf numFmtId="0" fontId="5" fillId="0" borderId="31" xfId="0" applyFont="1" applyBorder="1" applyAlignment="1">
      <alignment vertical="center" wrapText="1"/>
    </xf>
    <xf numFmtId="0" fontId="11" fillId="0" borderId="149" xfId="0" applyFont="1" applyBorder="1" applyAlignment="1">
      <alignment vertical="center" wrapText="1"/>
    </xf>
    <xf numFmtId="165" fontId="9" fillId="0" borderId="0" xfId="0" applyNumberFormat="1" applyFont="1" applyAlignment="1">
      <alignment horizontal="center" vertical="center" wrapText="1"/>
    </xf>
    <xf numFmtId="166" fontId="9" fillId="0" borderId="0" xfId="0" applyNumberFormat="1" applyFont="1" applyAlignment="1">
      <alignment horizontal="center" vertical="center" wrapText="1"/>
    </xf>
    <xf numFmtId="0" fontId="17" fillId="5" borderId="150" xfId="0" applyFont="1" applyFill="1" applyBorder="1" applyAlignment="1">
      <alignment horizontal="center" vertical="center" wrapText="1"/>
    </xf>
    <xf numFmtId="0" fontId="17" fillId="5" borderId="151" xfId="0" applyFont="1" applyFill="1" applyBorder="1" applyAlignment="1">
      <alignment horizontal="center" vertical="center" wrapText="1"/>
    </xf>
    <xf numFmtId="0" fontId="17" fillId="5" borderId="151" xfId="0" applyFont="1" applyFill="1" applyBorder="1" applyAlignment="1">
      <alignment horizontal="left" vertical="center" wrapText="1"/>
    </xf>
    <xf numFmtId="9" fontId="9" fillId="0" borderId="0" xfId="0" applyNumberFormat="1" applyFont="1" applyAlignment="1">
      <alignment vertical="center" wrapText="1"/>
    </xf>
    <xf numFmtId="165" fontId="10" fillId="0" borderId="152" xfId="0" applyNumberFormat="1" applyFont="1" applyBorder="1" applyAlignment="1">
      <alignment horizontal="center" vertical="center" wrapText="1"/>
    </xf>
    <xf numFmtId="0" fontId="10" fillId="0" borderId="152" xfId="0" applyFont="1" applyBorder="1" applyAlignment="1">
      <alignment horizontal="center" vertical="center" wrapText="1"/>
    </xf>
    <xf numFmtId="0" fontId="9" fillId="0" borderId="152" xfId="0" applyFont="1" applyBorder="1" applyAlignment="1">
      <alignment horizontal="left" vertical="center" wrapText="1"/>
    </xf>
    <xf numFmtId="0" fontId="9" fillId="0" borderId="152" xfId="0" applyFont="1" applyBorder="1" applyAlignment="1">
      <alignment vertical="center" wrapText="1"/>
    </xf>
    <xf numFmtId="165" fontId="10" fillId="0" borderId="153" xfId="0" applyNumberFormat="1" applyFont="1" applyBorder="1" applyAlignment="1">
      <alignment horizontal="center" vertical="center" wrapText="1"/>
    </xf>
    <xf numFmtId="0" fontId="10" fillId="0" borderId="153" xfId="0" applyFont="1" applyBorder="1" applyAlignment="1">
      <alignment horizontal="center" vertical="center" wrapText="1"/>
    </xf>
    <xf numFmtId="0" fontId="9" fillId="0" borderId="153" xfId="0" applyFont="1" applyBorder="1" applyAlignment="1">
      <alignment horizontal="left" vertical="center" wrapText="1"/>
    </xf>
    <xf numFmtId="0" fontId="9" fillId="0" borderId="153" xfId="0" applyFont="1" applyBorder="1" applyAlignment="1">
      <alignment vertical="center" wrapText="1"/>
    </xf>
    <xf numFmtId="0" fontId="18" fillId="5" borderId="153" xfId="0" applyFont="1" applyFill="1" applyBorder="1" applyAlignment="1">
      <alignment horizontal="left" vertical="center" wrapText="1"/>
    </xf>
    <xf numFmtId="0" fontId="18" fillId="5" borderId="154" xfId="0" applyFont="1" applyFill="1" applyBorder="1" applyAlignment="1">
      <alignment horizontal="center" vertical="center" wrapText="1"/>
    </xf>
    <xf numFmtId="0" fontId="18" fillId="5" borderId="153" xfId="0" applyFont="1" applyFill="1" applyBorder="1" applyAlignment="1">
      <alignment vertical="center" wrapText="1"/>
    </xf>
    <xf numFmtId="0" fontId="19" fillId="0" borderId="153" xfId="0" applyFont="1" applyBorder="1" applyAlignment="1">
      <alignment vertical="top" wrapText="1"/>
    </xf>
    <xf numFmtId="0" fontId="5" fillId="0" borderId="0" xfId="0" applyFont="1" applyAlignment="1">
      <alignment horizontal="left"/>
    </xf>
    <xf numFmtId="165" fontId="9" fillId="0" borderId="0" xfId="0" applyNumberFormat="1" applyFont="1" applyAlignment="1">
      <alignment vertical="center" wrapText="1"/>
    </xf>
    <xf numFmtId="20" fontId="9" fillId="0" borderId="0" xfId="0" applyNumberFormat="1" applyFont="1" applyAlignment="1">
      <alignment vertical="center" wrapText="1"/>
    </xf>
    <xf numFmtId="0" fontId="20" fillId="0" borderId="155" xfId="0" applyFont="1" applyBorder="1" applyAlignment="1">
      <alignment vertical="center" wrapText="1"/>
    </xf>
    <xf numFmtId="0" fontId="19" fillId="0" borderId="156" xfId="0" applyFont="1" applyBorder="1" applyAlignment="1">
      <alignment horizontal="center" vertical="top" wrapText="1"/>
    </xf>
    <xf numFmtId="0" fontId="9" fillId="0" borderId="157" xfId="0" applyFont="1" applyBorder="1" applyAlignment="1">
      <alignment vertical="top" wrapText="1"/>
    </xf>
    <xf numFmtId="0" fontId="20" fillId="0" borderId="158" xfId="0" applyFont="1" applyBorder="1" applyAlignment="1">
      <alignment vertical="center"/>
    </xf>
    <xf numFmtId="0" fontId="9" fillId="0" borderId="159" xfId="0" applyFont="1" applyBorder="1"/>
    <xf numFmtId="0" fontId="9" fillId="0" borderId="13" xfId="0" applyFont="1" applyBorder="1" applyAlignment="1">
      <alignment horizontal="center" vertical="center" wrapText="1"/>
    </xf>
    <xf numFmtId="0" fontId="9" fillId="0" borderId="37" xfId="0" applyFont="1" applyFill="1" applyBorder="1" applyAlignment="1">
      <alignment horizontal="left" vertical="center" wrapText="1"/>
    </xf>
    <xf numFmtId="0" fontId="9" fillId="0" borderId="43" xfId="0" applyFont="1" applyFill="1" applyBorder="1" applyAlignment="1">
      <alignment horizontal="center" vertical="center" wrapText="1"/>
    </xf>
    <xf numFmtId="0" fontId="9" fillId="0" borderId="44" xfId="0" applyFont="1" applyFill="1" applyBorder="1" applyAlignment="1">
      <alignment horizontal="left" vertical="center" wrapText="1"/>
    </xf>
    <xf numFmtId="0" fontId="9" fillId="0" borderId="37" xfId="0" applyFont="1" applyFill="1" applyBorder="1" applyAlignment="1">
      <alignment horizontal="center" vertical="center" wrapText="1"/>
    </xf>
    <xf numFmtId="0" fontId="9" fillId="0" borderId="36" xfId="0" applyFont="1" applyFill="1" applyBorder="1" applyAlignment="1">
      <alignment horizontal="center" vertical="center" wrapText="1"/>
    </xf>
    <xf numFmtId="165" fontId="9" fillId="0" borderId="37" xfId="0" applyNumberFormat="1" applyFont="1" applyFill="1" applyBorder="1" applyAlignment="1">
      <alignment horizontal="center" vertical="center"/>
    </xf>
    <xf numFmtId="165" fontId="9" fillId="0" borderId="38" xfId="0" applyNumberFormat="1" applyFont="1" applyFill="1" applyBorder="1" applyAlignment="1">
      <alignment horizontal="center" vertical="center"/>
    </xf>
    <xf numFmtId="43" fontId="9" fillId="0" borderId="30" xfId="1" applyFont="1" applyBorder="1" applyAlignment="1">
      <alignment horizontal="center" vertical="center" wrapText="1"/>
    </xf>
    <xf numFmtId="0" fontId="22" fillId="3" borderId="7" xfId="0" applyFont="1" applyFill="1" applyBorder="1" applyAlignment="1">
      <alignment horizontal="center" vertical="center" wrapText="1"/>
    </xf>
    <xf numFmtId="0" fontId="6" fillId="3" borderId="50"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9" fillId="0" borderId="30" xfId="0" applyFont="1" applyFill="1" applyBorder="1" applyAlignment="1">
      <alignment horizontal="left" vertical="center" wrapText="1"/>
    </xf>
    <xf numFmtId="0" fontId="9" fillId="0" borderId="30" xfId="0" applyFont="1" applyFill="1" applyBorder="1" applyAlignment="1">
      <alignment horizontal="center" vertical="center" wrapText="1"/>
    </xf>
    <xf numFmtId="165" fontId="9" fillId="0" borderId="30" xfId="0" applyNumberFormat="1" applyFont="1" applyFill="1" applyBorder="1" applyAlignment="1">
      <alignment horizontal="center" vertical="center" wrapText="1"/>
    </xf>
    <xf numFmtId="165" fontId="9" fillId="0" borderId="31" xfId="0" applyNumberFormat="1" applyFont="1" applyFill="1" applyBorder="1" applyAlignment="1">
      <alignment horizontal="center" vertical="center" wrapText="1"/>
    </xf>
    <xf numFmtId="0" fontId="9" fillId="0" borderId="44" xfId="0" applyFont="1" applyFill="1" applyBorder="1" applyAlignment="1">
      <alignment horizontal="center" vertical="center" wrapText="1"/>
    </xf>
    <xf numFmtId="165" fontId="9" fillId="0" borderId="44" xfId="0" applyNumberFormat="1" applyFont="1" applyFill="1" applyBorder="1" applyAlignment="1">
      <alignment horizontal="center" vertical="center" wrapText="1"/>
    </xf>
    <xf numFmtId="165" fontId="9" fillId="0" borderId="45" xfId="0" applyNumberFormat="1" applyFont="1" applyFill="1" applyBorder="1" applyAlignment="1">
      <alignment horizontal="center" vertical="center" wrapText="1"/>
    </xf>
    <xf numFmtId="0" fontId="9" fillId="0" borderId="45" xfId="0" applyFont="1" applyBorder="1" applyAlignment="1">
      <alignment horizontal="left" vertical="top" wrapText="1"/>
    </xf>
    <xf numFmtId="0" fontId="12" fillId="0" borderId="42" xfId="0" applyFont="1" applyFill="1" applyBorder="1" applyAlignment="1">
      <alignment vertical="center" wrapText="1"/>
    </xf>
    <xf numFmtId="164" fontId="14" fillId="6" borderId="37" xfId="0" applyNumberFormat="1" applyFont="1" applyFill="1" applyBorder="1" applyAlignment="1">
      <alignment vertical="center" wrapText="1"/>
    </xf>
    <xf numFmtId="165" fontId="9" fillId="0" borderId="37" xfId="0" applyNumberFormat="1" applyFont="1" applyFill="1" applyBorder="1" applyAlignment="1">
      <alignment horizontal="center" vertical="center" wrapText="1"/>
    </xf>
    <xf numFmtId="165" fontId="9" fillId="0" borderId="38" xfId="0" applyNumberFormat="1" applyFont="1" applyFill="1" applyBorder="1" applyAlignment="1">
      <alignment horizontal="center" vertical="center" wrapText="1"/>
    </xf>
    <xf numFmtId="167" fontId="9" fillId="0" borderId="36" xfId="0" applyNumberFormat="1" applyFont="1" applyFill="1" applyBorder="1" applyAlignment="1">
      <alignment horizontal="center" vertical="center" wrapText="1"/>
    </xf>
    <xf numFmtId="165" fontId="9" fillId="0" borderId="39" xfId="0" applyNumberFormat="1" applyFont="1" applyFill="1" applyBorder="1" applyAlignment="1">
      <alignment horizontal="center" vertical="center" wrapText="1"/>
    </xf>
    <xf numFmtId="0" fontId="9" fillId="0" borderId="126" xfId="0" applyFont="1" applyFill="1" applyBorder="1" applyAlignment="1">
      <alignment horizontal="center" vertical="center" wrapText="1"/>
    </xf>
    <xf numFmtId="164" fontId="14" fillId="0" borderId="37" xfId="0" applyNumberFormat="1" applyFont="1" applyFill="1" applyBorder="1" applyAlignment="1">
      <alignment vertical="center" wrapText="1"/>
    </xf>
    <xf numFmtId="0" fontId="12" fillId="0" borderId="38" xfId="0" applyFont="1" applyFill="1" applyBorder="1" applyAlignment="1">
      <alignment vertical="center" wrapText="1"/>
    </xf>
    <xf numFmtId="0" fontId="9" fillId="0" borderId="37" xfId="0" applyFont="1" applyFill="1" applyBorder="1" applyAlignment="1">
      <alignment horizontal="left" vertical="top" wrapText="1"/>
    </xf>
    <xf numFmtId="0" fontId="9" fillId="0" borderId="38" xfId="0" applyFont="1" applyFill="1" applyBorder="1" applyAlignment="1">
      <alignment horizontal="left" vertical="center" wrapText="1"/>
    </xf>
    <xf numFmtId="2" fontId="15" fillId="0" borderId="36" xfId="0" applyNumberFormat="1" applyFont="1" applyFill="1" applyBorder="1" applyAlignment="1">
      <alignment horizontal="center" vertical="center" wrapText="1"/>
    </xf>
    <xf numFmtId="2" fontId="15" fillId="0" borderId="38" xfId="0" applyNumberFormat="1" applyFont="1" applyFill="1" applyBorder="1" applyAlignment="1">
      <alignment horizontal="center" vertical="center" wrapText="1"/>
    </xf>
    <xf numFmtId="10" fontId="15" fillId="0" borderId="40" xfId="0" applyNumberFormat="1" applyFont="1" applyFill="1" applyBorder="1" applyAlignment="1">
      <alignment vertical="center" wrapText="1"/>
    </xf>
    <xf numFmtId="0" fontId="10" fillId="0" borderId="0" xfId="0" applyFont="1" applyFill="1" applyAlignment="1">
      <alignment vertical="center" wrapText="1"/>
    </xf>
    <xf numFmtId="0" fontId="5" fillId="0" borderId="0" xfId="0" applyFont="1" applyFill="1" applyAlignment="1">
      <alignment wrapText="1"/>
    </xf>
    <xf numFmtId="0" fontId="0" fillId="0" borderId="0" xfId="0" applyFont="1" applyFill="1" applyAlignment="1"/>
    <xf numFmtId="0" fontId="23" fillId="3" borderId="50" xfId="0" applyFont="1" applyFill="1" applyBorder="1" applyAlignment="1">
      <alignment horizontal="center" vertical="center" wrapText="1"/>
    </xf>
    <xf numFmtId="0" fontId="24" fillId="0" borderId="38" xfId="0" applyFont="1" applyBorder="1" applyAlignment="1">
      <alignment vertical="center" wrapText="1"/>
    </xf>
    <xf numFmtId="0" fontId="12" fillId="0" borderId="38" xfId="0" applyFont="1" applyBorder="1" applyAlignment="1">
      <alignment vertical="top" wrapText="1"/>
    </xf>
    <xf numFmtId="0" fontId="9" fillId="0" borderId="32" xfId="0" applyFont="1" applyFill="1" applyBorder="1" applyAlignment="1">
      <alignment horizontal="left" vertical="center" wrapText="1"/>
    </xf>
    <xf numFmtId="10" fontId="10" fillId="8" borderId="2" xfId="0" applyNumberFormat="1" applyFont="1" applyFill="1" applyBorder="1" applyAlignment="1">
      <alignment horizontal="center" vertical="center" wrapText="1"/>
    </xf>
    <xf numFmtId="9" fontId="3" fillId="8" borderId="2" xfId="0" applyNumberFormat="1" applyFont="1" applyFill="1" applyBorder="1" applyAlignment="1">
      <alignment horizontal="center" vertical="center" wrapText="1"/>
    </xf>
    <xf numFmtId="0" fontId="12" fillId="7" borderId="94" xfId="0" applyFont="1" applyFill="1" applyBorder="1" applyAlignment="1">
      <alignment vertical="center" wrapText="1"/>
    </xf>
    <xf numFmtId="0" fontId="9" fillId="9" borderId="36" xfId="0" applyFont="1" applyFill="1" applyBorder="1" applyAlignment="1">
      <alignment horizontal="center" vertical="center" wrapText="1"/>
    </xf>
    <xf numFmtId="0" fontId="9" fillId="9" borderId="37" xfId="0" applyFont="1" applyFill="1" applyBorder="1" applyAlignment="1">
      <alignment horizontal="left" vertical="center" wrapText="1"/>
    </xf>
    <xf numFmtId="0" fontId="9" fillId="9" borderId="43" xfId="0" applyFont="1" applyFill="1" applyBorder="1" applyAlignment="1">
      <alignment horizontal="center" vertical="center" wrapText="1"/>
    </xf>
    <xf numFmtId="0" fontId="28" fillId="0" borderId="0" xfId="0" applyFont="1" applyAlignment="1">
      <alignment wrapText="1"/>
    </xf>
    <xf numFmtId="0" fontId="25" fillId="7" borderId="0" xfId="0" applyFont="1" applyFill="1" applyAlignment="1">
      <alignment vertical="top" wrapText="1"/>
    </xf>
    <xf numFmtId="0" fontId="28" fillId="7" borderId="0" xfId="0" applyFont="1" applyFill="1" applyAlignment="1">
      <alignment wrapText="1"/>
    </xf>
    <xf numFmtId="0" fontId="28" fillId="7" borderId="0" xfId="0" applyFont="1" applyFill="1" applyAlignment="1">
      <alignment vertical="top" wrapText="1"/>
    </xf>
    <xf numFmtId="165" fontId="29" fillId="9" borderId="38" xfId="0" applyNumberFormat="1" applyFont="1" applyFill="1" applyBorder="1" applyAlignment="1">
      <alignment vertical="center" wrapText="1"/>
    </xf>
    <xf numFmtId="0" fontId="28" fillId="0" borderId="0" xfId="0" applyFont="1" applyAlignment="1">
      <alignment vertical="top" wrapText="1"/>
    </xf>
    <xf numFmtId="0" fontId="9" fillId="9" borderId="30" xfId="0" applyFont="1" applyFill="1" applyBorder="1" applyAlignment="1">
      <alignment horizontal="left" vertical="center" wrapText="1"/>
    </xf>
    <xf numFmtId="9" fontId="9" fillId="9" borderId="30" xfId="0" applyNumberFormat="1" applyFont="1" applyFill="1" applyBorder="1" applyAlignment="1">
      <alignment horizontal="center" vertical="center" wrapText="1"/>
    </xf>
    <xf numFmtId="0" fontId="29" fillId="0" borderId="33" xfId="0" applyFont="1" applyFill="1" applyBorder="1" applyAlignment="1">
      <alignment horizontal="left" vertical="center" wrapText="1"/>
    </xf>
    <xf numFmtId="0" fontId="12" fillId="0" borderId="33" xfId="0" applyFont="1" applyFill="1" applyBorder="1" applyAlignment="1">
      <alignment horizontal="left" vertical="center" wrapText="1"/>
    </xf>
    <xf numFmtId="10" fontId="15" fillId="0" borderId="35" xfId="0" applyNumberFormat="1" applyFont="1" applyBorder="1" applyAlignment="1">
      <alignment horizontal="center" vertical="center" wrapText="1"/>
    </xf>
    <xf numFmtId="0" fontId="13" fillId="0" borderId="41" xfId="0" applyFont="1" applyBorder="1" applyAlignment="1">
      <alignment vertical="center"/>
    </xf>
    <xf numFmtId="0" fontId="13" fillId="0" borderId="48" xfId="0" applyFont="1" applyBorder="1" applyAlignment="1">
      <alignment vertical="center"/>
    </xf>
    <xf numFmtId="0" fontId="13" fillId="0" borderId="41" xfId="0" applyFont="1" applyBorder="1"/>
    <xf numFmtId="0" fontId="13" fillId="0" borderId="48" xfId="0" applyFont="1" applyBorder="1"/>
    <xf numFmtId="10" fontId="15" fillId="7" borderId="35" xfId="0" applyNumberFormat="1" applyFont="1" applyFill="1" applyBorder="1" applyAlignment="1">
      <alignment horizontal="center" vertical="center" wrapText="1"/>
    </xf>
    <xf numFmtId="0" fontId="13" fillId="7" borderId="41" xfId="0" applyFont="1" applyFill="1" applyBorder="1"/>
    <xf numFmtId="0" fontId="13" fillId="7" borderId="48" xfId="0" applyFont="1" applyFill="1" applyBorder="1"/>
    <xf numFmtId="0" fontId="6" fillId="3" borderId="100" xfId="0" applyFont="1" applyFill="1" applyBorder="1" applyAlignment="1">
      <alignment horizontal="center" vertical="center" wrapText="1"/>
    </xf>
    <xf numFmtId="0" fontId="13" fillId="0" borderId="83" xfId="0" applyFont="1" applyBorder="1"/>
    <xf numFmtId="0" fontId="13" fillId="0" borderId="84" xfId="0" applyFont="1" applyBorder="1"/>
    <xf numFmtId="0" fontId="6" fillId="3" borderId="8" xfId="0" applyFont="1" applyFill="1" applyBorder="1" applyAlignment="1">
      <alignment horizontal="center" vertical="center" wrapText="1"/>
    </xf>
    <xf numFmtId="0" fontId="13" fillId="0" borderId="9" xfId="0" applyFont="1" applyBorder="1"/>
    <xf numFmtId="0" fontId="13" fillId="0" borderId="10" xfId="0" applyFont="1" applyBorder="1"/>
    <xf numFmtId="0" fontId="6" fillId="3" borderId="118" xfId="0" applyFont="1" applyFill="1" applyBorder="1" applyAlignment="1">
      <alignment horizontal="center" vertical="center" wrapText="1"/>
    </xf>
    <xf numFmtId="0" fontId="13" fillId="0" borderId="112" xfId="0" applyFont="1" applyBorder="1"/>
    <xf numFmtId="0" fontId="13" fillId="0" borderId="119" xfId="0" applyFont="1" applyBorder="1"/>
    <xf numFmtId="0" fontId="6" fillId="3" borderId="120" xfId="0" applyFont="1" applyFill="1" applyBorder="1" applyAlignment="1">
      <alignment horizontal="center" vertical="center" wrapText="1"/>
    </xf>
    <xf numFmtId="0" fontId="13" fillId="0" borderId="116" xfId="0" applyFont="1" applyBorder="1"/>
    <xf numFmtId="0" fontId="13" fillId="0" borderId="121" xfId="0" applyFont="1" applyBorder="1"/>
    <xf numFmtId="0" fontId="6" fillId="3" borderId="134" xfId="0" applyFont="1" applyFill="1" applyBorder="1" applyAlignment="1">
      <alignment horizontal="center" vertical="center" wrapText="1"/>
    </xf>
    <xf numFmtId="0" fontId="13" fillId="0" borderId="98" xfId="0" applyFont="1" applyBorder="1"/>
    <xf numFmtId="0" fontId="13" fillId="0" borderId="99" xfId="0" applyFont="1" applyBorder="1"/>
    <xf numFmtId="0" fontId="6" fillId="3" borderId="115" xfId="0" applyFont="1" applyFill="1" applyBorder="1" applyAlignment="1">
      <alignment horizontal="center" vertical="center" wrapText="1"/>
    </xf>
    <xf numFmtId="0" fontId="13" fillId="0" borderId="117" xfId="0" applyFont="1" applyBorder="1"/>
    <xf numFmtId="10" fontId="15" fillId="0" borderId="78" xfId="0" applyNumberFormat="1" applyFont="1" applyBorder="1" applyAlignment="1">
      <alignment horizontal="center" vertical="center" wrapText="1"/>
    </xf>
    <xf numFmtId="0" fontId="13" fillId="0" borderId="81" xfId="0" applyFont="1" applyBorder="1"/>
    <xf numFmtId="0" fontId="6" fillId="3" borderId="82" xfId="0" applyFont="1" applyFill="1" applyBorder="1" applyAlignment="1">
      <alignment horizontal="center" vertical="center" wrapText="1"/>
    </xf>
    <xf numFmtId="0" fontId="6" fillId="3" borderId="85" xfId="0" applyFont="1" applyFill="1" applyBorder="1" applyAlignment="1">
      <alignment horizontal="center" vertical="center" wrapText="1"/>
    </xf>
    <xf numFmtId="0" fontId="13" fillId="0" borderId="86" xfId="0" applyFont="1" applyBorder="1"/>
    <xf numFmtId="0" fontId="13" fillId="0" borderId="87" xfId="0" applyFont="1" applyBorder="1"/>
    <xf numFmtId="0" fontId="11" fillId="3" borderId="8"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3" fillId="0" borderId="5" xfId="0" applyFont="1" applyBorder="1"/>
    <xf numFmtId="0" fontId="13" fillId="0" borderId="6" xfId="0" applyFont="1" applyBorder="1"/>
    <xf numFmtId="10" fontId="15" fillId="0" borderId="35" xfId="0" applyNumberFormat="1" applyFont="1" applyBorder="1" applyAlignment="1">
      <alignment horizontal="left" vertical="top" wrapText="1"/>
    </xf>
    <xf numFmtId="0" fontId="13" fillId="0" borderId="41" xfId="0" applyFont="1" applyBorder="1" applyAlignment="1">
      <alignment horizontal="left" vertical="top"/>
    </xf>
    <xf numFmtId="0" fontId="13" fillId="0" borderId="48" xfId="0" applyFont="1" applyBorder="1" applyAlignment="1">
      <alignment horizontal="left" vertical="top"/>
    </xf>
    <xf numFmtId="0" fontId="13" fillId="0" borderId="41" xfId="0" applyFont="1" applyBorder="1" applyAlignment="1">
      <alignment horizontal="center" vertical="center"/>
    </xf>
    <xf numFmtId="0" fontId="13" fillId="0" borderId="48" xfId="0" applyFont="1" applyBorder="1" applyAlignment="1">
      <alignment horizontal="center" vertical="center"/>
    </xf>
    <xf numFmtId="0" fontId="1" fillId="0" borderId="0" xfId="0" applyFont="1" applyAlignment="1">
      <alignment vertical="top" wrapText="1"/>
    </xf>
    <xf numFmtId="0" fontId="0" fillId="0" borderId="0" xfId="0" applyFont="1" applyAlignment="1"/>
  </cellXfs>
  <cellStyles count="2">
    <cellStyle name="Millares" xfId="1" builtinId="3"/>
    <cellStyle name="Normal" xfId="0" builtinId="0"/>
  </cellStyles>
  <dxfs count="79">
    <dxf>
      <font>
        <color rgb="FF9C65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idpc.gov.co/transparencia/menu-participa/rendicion-de-cuenta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U991"/>
  <sheetViews>
    <sheetView tabSelected="1" zoomScale="55" zoomScaleNormal="55" workbookViewId="0">
      <pane xSplit="9" ySplit="7" topLeftCell="Z32" activePane="bottomRight" state="frozen"/>
      <selection pane="topRight" activeCell="J1" sqref="J1"/>
      <selection pane="bottomLeft" activeCell="A8" sqref="A8"/>
      <selection pane="bottomRight" activeCell="AA36" sqref="AA36"/>
    </sheetView>
  </sheetViews>
  <sheetFormatPr baseColWidth="10" defaultColWidth="14.42578125" defaultRowHeight="15" customHeight="1" outlineLevelCol="2" x14ac:dyDescent="0.25"/>
  <cols>
    <col min="1" max="1" width="21.7109375" customWidth="1"/>
    <col min="2" max="2" width="48" customWidth="1"/>
    <col min="3" max="3" width="31.42578125" customWidth="1"/>
    <col min="4" max="4" width="18.28515625" customWidth="1"/>
    <col min="5" max="5" width="14.85546875" customWidth="1"/>
    <col min="6" max="6" width="20.42578125" customWidth="1"/>
    <col min="7" max="7" width="23.28515625" customWidth="1" outlineLevel="1"/>
    <col min="8" max="8" width="13.5703125" customWidth="1" outlineLevel="1"/>
    <col min="9" max="9" width="14" customWidth="1"/>
    <col min="10" max="10" width="18.42578125" customWidth="1"/>
    <col min="11" max="12" width="5.7109375" customWidth="1" outlineLevel="2"/>
    <col min="13" max="13" width="6.7109375" customWidth="1" outlineLevel="2"/>
    <col min="14" max="14" width="5.7109375" customWidth="1" outlineLevel="2"/>
    <col min="15" max="15" width="8.85546875" customWidth="1" outlineLevel="1"/>
    <col min="16" max="16" width="10.140625" customWidth="1" outlineLevel="1"/>
    <col min="17" max="17" width="102.7109375" customWidth="1" outlineLevel="1"/>
    <col min="18" max="18" width="44.85546875" customWidth="1" outlineLevel="1"/>
    <col min="19" max="19" width="79.85546875" customWidth="1" outlineLevel="1"/>
    <col min="20" max="20" width="17.140625" customWidth="1"/>
    <col min="21" max="24" width="6.42578125" customWidth="1" outlineLevel="2"/>
    <col min="25" max="25" width="9.28515625" customWidth="1" outlineLevel="1"/>
    <col min="26" max="26" width="11.28515625" customWidth="1" outlineLevel="1"/>
    <col min="27" max="27" width="98.42578125" customWidth="1" outlineLevel="1"/>
    <col min="28" max="28" width="43.42578125" customWidth="1" outlineLevel="1"/>
    <col min="29" max="29" width="104.85546875" customWidth="1" outlineLevel="1"/>
    <col min="30" max="30" width="18.42578125" customWidth="1"/>
    <col min="31" max="34" width="5.7109375" customWidth="1" outlineLevel="2"/>
    <col min="35" max="35" width="9.28515625" customWidth="1" outlineLevel="1"/>
    <col min="36" max="36" width="10.140625" customWidth="1" outlineLevel="1"/>
    <col min="37" max="37" width="70.28515625" customWidth="1" outlineLevel="1"/>
    <col min="38" max="39" width="47.28515625" customWidth="1" outlineLevel="1"/>
    <col min="40" max="41" width="11.5703125" customWidth="1"/>
    <col min="42" max="42" width="11.85546875" customWidth="1"/>
    <col min="43" max="43" width="20.42578125" customWidth="1"/>
    <col min="44" max="44" width="2.85546875" customWidth="1"/>
    <col min="45" max="45" width="68.140625" customWidth="1"/>
    <col min="46" max="46" width="36.28515625" customWidth="1"/>
    <col min="47" max="47" width="20.7109375" customWidth="1"/>
  </cols>
  <sheetData>
    <row r="1" spans="1:47" ht="41.25" customHeight="1" x14ac:dyDescent="0.25">
      <c r="A1" s="417" t="s">
        <v>0</v>
      </c>
      <c r="B1" s="418"/>
      <c r="C1" s="418"/>
      <c r="D1" s="1"/>
      <c r="E1" s="1"/>
      <c r="F1" s="1"/>
      <c r="G1" s="1"/>
      <c r="H1" s="1"/>
      <c r="I1" s="1"/>
      <c r="J1" s="2" t="s">
        <v>1</v>
      </c>
      <c r="K1" s="2" t="s">
        <v>2</v>
      </c>
      <c r="L1" s="2" t="s">
        <v>3</v>
      </c>
      <c r="M1" s="2" t="s">
        <v>4</v>
      </c>
      <c r="N1" s="2" t="s">
        <v>5</v>
      </c>
      <c r="O1" s="2" t="s">
        <v>6</v>
      </c>
      <c r="P1" s="2" t="s">
        <v>7</v>
      </c>
      <c r="Q1" s="2" t="s">
        <v>8</v>
      </c>
      <c r="R1" s="3"/>
      <c r="S1" s="3"/>
      <c r="T1" s="2" t="s">
        <v>1</v>
      </c>
      <c r="U1" s="4" t="s">
        <v>9</v>
      </c>
      <c r="V1" s="4" t="s">
        <v>10</v>
      </c>
      <c r="W1" s="4" t="s">
        <v>11</v>
      </c>
      <c r="X1" s="4" t="s">
        <v>12</v>
      </c>
      <c r="Y1" s="2" t="s">
        <v>6</v>
      </c>
      <c r="Z1" s="2" t="s">
        <v>7</v>
      </c>
      <c r="AA1" s="2" t="s">
        <v>8</v>
      </c>
      <c r="AB1" s="3"/>
      <c r="AC1" s="3"/>
      <c r="AD1" s="2" t="s">
        <v>1</v>
      </c>
      <c r="AE1" s="2" t="s">
        <v>13</v>
      </c>
      <c r="AF1" s="2" t="s">
        <v>14</v>
      </c>
      <c r="AG1" s="2" t="s">
        <v>15</v>
      </c>
      <c r="AH1" s="2" t="s">
        <v>16</v>
      </c>
      <c r="AI1" s="2" t="s">
        <v>6</v>
      </c>
      <c r="AJ1" s="2" t="s">
        <v>7</v>
      </c>
      <c r="AK1" s="2" t="s">
        <v>8</v>
      </c>
      <c r="AL1" s="3"/>
      <c r="AM1" s="3"/>
      <c r="AN1" s="2" t="s">
        <v>17</v>
      </c>
      <c r="AO1" s="2" t="s">
        <v>6</v>
      </c>
      <c r="AP1" s="2" t="s">
        <v>18</v>
      </c>
      <c r="AQ1" s="5" t="s">
        <v>19</v>
      </c>
      <c r="AR1" s="4"/>
      <c r="AS1" s="6"/>
      <c r="AT1" s="6"/>
      <c r="AU1" s="6"/>
    </row>
    <row r="2" spans="1:47" ht="15" customHeight="1" x14ac:dyDescent="0.25">
      <c r="A2" s="7" t="s">
        <v>406</v>
      </c>
      <c r="C2" s="8"/>
      <c r="D2" s="8"/>
      <c r="E2" s="8"/>
      <c r="F2" s="8"/>
      <c r="G2" s="8"/>
      <c r="H2" s="8"/>
      <c r="I2" s="8"/>
      <c r="J2" s="9"/>
      <c r="K2" s="9"/>
      <c r="L2" s="9"/>
      <c r="M2" s="9"/>
      <c r="N2" s="9"/>
      <c r="O2" s="9"/>
      <c r="P2" s="9"/>
      <c r="Q2" s="9"/>
      <c r="R2" s="9"/>
      <c r="S2" s="9"/>
      <c r="T2" s="9"/>
      <c r="U2" s="10"/>
      <c r="V2" s="10"/>
      <c r="W2" s="10"/>
      <c r="X2" s="10"/>
      <c r="Y2" s="9"/>
      <c r="Z2" s="9"/>
      <c r="AA2" s="11"/>
      <c r="AB2" s="9"/>
      <c r="AC2" s="9"/>
      <c r="AD2" s="9"/>
      <c r="AE2" s="9"/>
      <c r="AF2" s="9"/>
      <c r="AG2" s="9"/>
      <c r="AH2" s="9"/>
      <c r="AI2" s="9"/>
      <c r="AJ2" s="9"/>
      <c r="AK2" s="9"/>
      <c r="AL2" s="9"/>
      <c r="AM2" s="9"/>
      <c r="AN2" s="9"/>
      <c r="AO2" s="9"/>
      <c r="AP2" s="9"/>
      <c r="AQ2" s="12"/>
      <c r="AR2" s="9"/>
      <c r="AS2" s="13"/>
      <c r="AT2" s="13"/>
      <c r="AU2" s="13"/>
    </row>
    <row r="3" spans="1:47" ht="31.5" customHeight="1" thickBot="1" x14ac:dyDescent="0.3">
      <c r="A3" s="14" t="s">
        <v>20</v>
      </c>
      <c r="C3" s="15"/>
      <c r="D3" s="15"/>
      <c r="E3" s="15"/>
      <c r="F3" s="15"/>
      <c r="G3" s="15"/>
      <c r="H3" s="15"/>
      <c r="I3" s="15"/>
      <c r="J3" s="9"/>
      <c r="K3" s="9"/>
      <c r="L3" s="9"/>
      <c r="M3" s="9"/>
      <c r="N3" s="9"/>
      <c r="O3" s="9"/>
      <c r="P3" s="9"/>
      <c r="Q3" s="9"/>
      <c r="R3" s="9"/>
      <c r="S3" s="9"/>
      <c r="T3" s="9"/>
      <c r="U3" s="10"/>
      <c r="V3" s="10"/>
      <c r="W3" s="10"/>
      <c r="X3" s="10"/>
      <c r="Y3" s="9"/>
      <c r="Z3" s="9"/>
      <c r="AA3" s="11"/>
      <c r="AB3" s="9"/>
      <c r="AC3" s="9"/>
      <c r="AD3" s="9"/>
      <c r="AE3" s="9"/>
      <c r="AF3" s="9"/>
      <c r="AG3" s="9"/>
      <c r="AH3" s="9"/>
      <c r="AI3" s="9"/>
      <c r="AJ3" s="9"/>
      <c r="AK3" s="9"/>
      <c r="AL3" s="9"/>
      <c r="AM3" s="9"/>
      <c r="AN3" s="9"/>
      <c r="AO3" s="9"/>
      <c r="AP3" s="9"/>
      <c r="AQ3" s="12"/>
      <c r="AR3" s="9"/>
      <c r="AS3" s="13"/>
      <c r="AT3" s="13"/>
      <c r="AU3" s="13"/>
    </row>
    <row r="4" spans="1:47" ht="31.5" customHeight="1" thickBot="1" x14ac:dyDescent="0.3">
      <c r="A4" s="16" t="s">
        <v>21</v>
      </c>
      <c r="B4" s="17"/>
      <c r="C4" s="17"/>
      <c r="D4" s="17"/>
      <c r="E4" s="17"/>
      <c r="F4" s="17"/>
      <c r="G4" s="17"/>
      <c r="H4" s="17"/>
      <c r="I4" s="17"/>
      <c r="J4" s="9"/>
      <c r="K4" s="9"/>
      <c r="L4" s="9"/>
      <c r="M4" s="9"/>
      <c r="N4" s="9"/>
      <c r="O4" s="18"/>
      <c r="P4" s="18"/>
      <c r="Q4" s="9"/>
      <c r="R4" s="9"/>
      <c r="S4" s="9"/>
      <c r="T4" s="9"/>
      <c r="U4" s="10"/>
      <c r="V4" s="10"/>
      <c r="W4" s="10"/>
      <c r="X4" s="10"/>
      <c r="Y4" s="9"/>
      <c r="Z4" s="18"/>
      <c r="AA4" s="11"/>
      <c r="AB4" s="9"/>
      <c r="AC4" s="9"/>
      <c r="AD4" s="9"/>
      <c r="AE4" s="9"/>
      <c r="AF4" s="9"/>
      <c r="AG4" s="9"/>
      <c r="AH4" s="9"/>
      <c r="AI4" s="9"/>
      <c r="AJ4" s="18"/>
      <c r="AK4" s="9"/>
      <c r="AL4" s="9"/>
      <c r="AM4" s="9"/>
      <c r="AN4" s="9"/>
      <c r="AO4" s="9"/>
      <c r="AP4" s="9"/>
      <c r="AQ4" s="19">
        <f>(AQ8+AQ23+AQ31+AQ35)/4</f>
        <v>0.5131944444444444</v>
      </c>
      <c r="AR4" s="9"/>
      <c r="AS4" s="13"/>
      <c r="AT4" s="13"/>
      <c r="AU4" s="13"/>
    </row>
    <row r="5" spans="1:47" ht="30.75" customHeight="1" thickBot="1" x14ac:dyDescent="0.3">
      <c r="A5" s="20" t="s">
        <v>22</v>
      </c>
      <c r="B5" s="6"/>
      <c r="C5" s="21"/>
      <c r="D5" s="6"/>
      <c r="E5" s="6"/>
      <c r="F5" s="21"/>
      <c r="G5" s="21"/>
      <c r="H5" s="21"/>
      <c r="I5" s="21"/>
      <c r="J5" s="22"/>
      <c r="K5" s="22"/>
      <c r="L5" s="22"/>
      <c r="M5" s="22"/>
      <c r="N5" s="22"/>
      <c r="O5" s="22"/>
      <c r="P5" s="22"/>
      <c r="Q5" s="22"/>
      <c r="R5" s="22"/>
      <c r="S5" s="22"/>
      <c r="T5" s="22"/>
      <c r="U5" s="22"/>
      <c r="V5" s="22"/>
      <c r="W5" s="22"/>
      <c r="X5" s="22"/>
      <c r="Y5" s="22"/>
      <c r="Z5" s="22"/>
      <c r="AA5" s="23"/>
      <c r="AB5" s="22"/>
      <c r="AC5" s="22"/>
      <c r="AD5" s="22"/>
      <c r="AE5" s="22"/>
      <c r="AF5" s="22"/>
      <c r="AG5" s="22"/>
      <c r="AH5" s="22"/>
      <c r="AI5" s="22"/>
      <c r="AJ5" s="22"/>
      <c r="AK5" s="22"/>
      <c r="AL5" s="22"/>
      <c r="AM5" s="22"/>
      <c r="AN5" s="24"/>
      <c r="AO5" s="24"/>
      <c r="AP5" s="24"/>
      <c r="AQ5" s="25"/>
      <c r="AR5" s="26"/>
      <c r="AS5" s="13"/>
      <c r="AT5" s="13"/>
      <c r="AU5" s="13"/>
    </row>
    <row r="6" spans="1:47" ht="35.25" customHeight="1" thickBot="1" x14ac:dyDescent="0.3">
      <c r="A6" s="27" t="s">
        <v>23</v>
      </c>
      <c r="B6" s="28" t="s">
        <v>24</v>
      </c>
      <c r="C6" s="29"/>
      <c r="D6" s="29"/>
      <c r="E6" s="29"/>
      <c r="F6" s="29"/>
      <c r="G6" s="29"/>
      <c r="H6" s="29"/>
      <c r="I6" s="29"/>
      <c r="J6" s="409" t="s">
        <v>25</v>
      </c>
      <c r="K6" s="410"/>
      <c r="L6" s="410"/>
      <c r="M6" s="410"/>
      <c r="N6" s="410"/>
      <c r="O6" s="410"/>
      <c r="P6" s="410"/>
      <c r="Q6" s="411"/>
      <c r="R6" s="30" t="s">
        <v>26</v>
      </c>
      <c r="S6" s="214" t="s">
        <v>27</v>
      </c>
      <c r="T6" s="408" t="s">
        <v>28</v>
      </c>
      <c r="U6" s="389"/>
      <c r="V6" s="389"/>
      <c r="W6" s="389"/>
      <c r="X6" s="389"/>
      <c r="Y6" s="389"/>
      <c r="Z6" s="389"/>
      <c r="AA6" s="390"/>
      <c r="AB6" s="30" t="s">
        <v>26</v>
      </c>
      <c r="AC6" s="329" t="s">
        <v>27</v>
      </c>
      <c r="AD6" s="408" t="s">
        <v>29</v>
      </c>
      <c r="AE6" s="389"/>
      <c r="AF6" s="389"/>
      <c r="AG6" s="389"/>
      <c r="AH6" s="389"/>
      <c r="AI6" s="389"/>
      <c r="AJ6" s="389"/>
      <c r="AK6" s="390"/>
      <c r="AL6" s="30" t="s">
        <v>26</v>
      </c>
      <c r="AM6" s="30" t="s">
        <v>27</v>
      </c>
      <c r="AN6" s="408" t="s">
        <v>30</v>
      </c>
      <c r="AO6" s="389"/>
      <c r="AP6" s="389"/>
      <c r="AQ6" s="390"/>
      <c r="AR6" s="26"/>
      <c r="AS6" s="13"/>
      <c r="AT6" s="13"/>
      <c r="AU6" s="13"/>
    </row>
    <row r="7" spans="1:47" ht="45.75" customHeight="1" thickBot="1" x14ac:dyDescent="0.3">
      <c r="A7" s="31" t="s">
        <v>31</v>
      </c>
      <c r="B7" s="32" t="s">
        <v>32</v>
      </c>
      <c r="C7" s="32" t="s">
        <v>33</v>
      </c>
      <c r="D7" s="32" t="s">
        <v>34</v>
      </c>
      <c r="E7" s="32" t="s">
        <v>35</v>
      </c>
      <c r="F7" s="33" t="s">
        <v>36</v>
      </c>
      <c r="G7" s="32" t="s">
        <v>37</v>
      </c>
      <c r="H7" s="34" t="s">
        <v>38</v>
      </c>
      <c r="I7" s="35" t="s">
        <v>39</v>
      </c>
      <c r="J7" s="36" t="s">
        <v>1</v>
      </c>
      <c r="K7" s="37" t="s">
        <v>2</v>
      </c>
      <c r="L7" s="37" t="s">
        <v>3</v>
      </c>
      <c r="M7" s="37" t="s">
        <v>4</v>
      </c>
      <c r="N7" s="37" t="s">
        <v>5</v>
      </c>
      <c r="O7" s="37" t="s">
        <v>6</v>
      </c>
      <c r="P7" s="38" t="s">
        <v>7</v>
      </c>
      <c r="Q7" s="39" t="s">
        <v>8</v>
      </c>
      <c r="R7" s="40"/>
      <c r="S7" s="41"/>
      <c r="T7" s="42" t="s">
        <v>1</v>
      </c>
      <c r="U7" s="43" t="s">
        <v>9</v>
      </c>
      <c r="V7" s="43" t="s">
        <v>10</v>
      </c>
      <c r="W7" s="43" t="s">
        <v>11</v>
      </c>
      <c r="X7" s="43" t="s">
        <v>12</v>
      </c>
      <c r="Y7" s="43" t="s">
        <v>6</v>
      </c>
      <c r="Z7" s="43" t="s">
        <v>7</v>
      </c>
      <c r="AA7" s="43" t="s">
        <v>8</v>
      </c>
      <c r="AB7" s="43"/>
      <c r="AC7" s="44"/>
      <c r="AD7" s="45" t="s">
        <v>1</v>
      </c>
      <c r="AE7" s="46" t="s">
        <v>13</v>
      </c>
      <c r="AF7" s="33" t="s">
        <v>14</v>
      </c>
      <c r="AG7" s="33" t="s">
        <v>15</v>
      </c>
      <c r="AH7" s="33" t="s">
        <v>16</v>
      </c>
      <c r="AI7" s="33" t="s">
        <v>6</v>
      </c>
      <c r="AJ7" s="33" t="s">
        <v>7</v>
      </c>
      <c r="AK7" s="33" t="s">
        <v>8</v>
      </c>
      <c r="AL7" s="33"/>
      <c r="AM7" s="47"/>
      <c r="AN7" s="48" t="s">
        <v>17</v>
      </c>
      <c r="AO7" s="32" t="s">
        <v>6</v>
      </c>
      <c r="AP7" s="49" t="s">
        <v>18</v>
      </c>
      <c r="AQ7" s="50" t="s">
        <v>19</v>
      </c>
      <c r="AR7" s="22"/>
      <c r="AS7" s="13"/>
      <c r="AT7" s="13"/>
      <c r="AU7" s="13"/>
    </row>
    <row r="8" spans="1:47" ht="208.5" customHeight="1" thickBot="1" x14ac:dyDescent="0.3">
      <c r="A8" s="51" t="s">
        <v>40</v>
      </c>
      <c r="B8" s="52" t="s">
        <v>41</v>
      </c>
      <c r="C8" s="53" t="s">
        <v>42</v>
      </c>
      <c r="D8" s="53" t="s">
        <v>43</v>
      </c>
      <c r="E8" s="53">
        <v>1</v>
      </c>
      <c r="F8" s="53" t="s">
        <v>44</v>
      </c>
      <c r="G8" s="54" t="s">
        <v>45</v>
      </c>
      <c r="H8" s="54">
        <v>46023</v>
      </c>
      <c r="I8" s="55">
        <v>46052</v>
      </c>
      <c r="J8" s="51">
        <v>1</v>
      </c>
      <c r="K8" s="53">
        <v>1</v>
      </c>
      <c r="L8" s="53"/>
      <c r="M8" s="53"/>
      <c r="N8" s="53"/>
      <c r="O8" s="53">
        <f t="shared" ref="O8:O19" si="0">+SUM(K8:N8)</f>
        <v>1</v>
      </c>
      <c r="P8" s="56">
        <f t="shared" ref="P8:P19" si="1">IFERROR(O8/J8,"")</f>
        <v>1</v>
      </c>
      <c r="Q8" s="143" t="s">
        <v>435</v>
      </c>
      <c r="R8" s="52" t="s">
        <v>434</v>
      </c>
      <c r="S8" s="57" t="s">
        <v>534</v>
      </c>
      <c r="T8" s="51"/>
      <c r="U8" s="53"/>
      <c r="V8" s="53"/>
      <c r="W8" s="53"/>
      <c r="X8" s="53"/>
      <c r="Y8" s="53">
        <f t="shared" ref="Y8:Y19" si="2">+SUM(U8:X8)</f>
        <v>0</v>
      </c>
      <c r="Z8" s="56" t="str">
        <f t="shared" ref="Z8:Z19" si="3">IFERROR(Y8/T8,"")</f>
        <v/>
      </c>
      <c r="AA8" s="52"/>
      <c r="AB8" s="52"/>
      <c r="AC8" s="375" t="s">
        <v>601</v>
      </c>
      <c r="AD8" s="51"/>
      <c r="AE8" s="53"/>
      <c r="AF8" s="53"/>
      <c r="AG8" s="53"/>
      <c r="AH8" s="53"/>
      <c r="AI8" s="53">
        <f t="shared" ref="AI8:AI19" si="4">+SUM(AE8:AH8)</f>
        <v>0</v>
      </c>
      <c r="AJ8" s="56" t="str">
        <f t="shared" ref="AJ8:AJ19" si="5">IFERROR(AI8/AD8,"")</f>
        <v/>
      </c>
      <c r="AK8" s="58"/>
      <c r="AL8" s="52"/>
      <c r="AM8" s="59"/>
      <c r="AN8" s="60">
        <f t="shared" ref="AN8:AN19" si="6">+SUM(J8,T8,AD8)</f>
        <v>1</v>
      </c>
      <c r="AO8" s="61">
        <f t="shared" ref="AO8:AO19" si="7">+SUM(O8,Y8,AI8)</f>
        <v>1</v>
      </c>
      <c r="AP8" s="62">
        <f t="shared" ref="AP8:AP19" si="8">IFERROR(AO8/AN8,"")</f>
        <v>1</v>
      </c>
      <c r="AQ8" s="412">
        <f>+AVERAGE(AP8:AP19)</f>
        <v>0.56944444444444442</v>
      </c>
      <c r="AR8" s="24"/>
      <c r="AS8" s="13"/>
      <c r="AT8" s="13"/>
      <c r="AU8" s="13"/>
    </row>
    <row r="9" spans="1:47" ht="249.75" customHeight="1" thickBot="1" x14ac:dyDescent="0.3">
      <c r="A9" s="63" t="s">
        <v>46</v>
      </c>
      <c r="B9" s="64" t="s">
        <v>47</v>
      </c>
      <c r="C9" s="65" t="s">
        <v>48</v>
      </c>
      <c r="D9" s="65" t="s">
        <v>43</v>
      </c>
      <c r="E9" s="65">
        <v>1</v>
      </c>
      <c r="F9" s="66" t="s">
        <v>49</v>
      </c>
      <c r="G9" s="66" t="s">
        <v>45</v>
      </c>
      <c r="H9" s="66">
        <v>46054</v>
      </c>
      <c r="I9" s="67">
        <v>46203</v>
      </c>
      <c r="J9" s="63"/>
      <c r="K9" s="65"/>
      <c r="L9" s="65"/>
      <c r="M9" s="65"/>
      <c r="N9" s="65"/>
      <c r="O9" s="65">
        <f t="shared" si="0"/>
        <v>0</v>
      </c>
      <c r="P9" s="68" t="str">
        <f t="shared" si="1"/>
        <v/>
      </c>
      <c r="Q9" s="64"/>
      <c r="R9" s="64"/>
      <c r="T9" s="63">
        <v>1</v>
      </c>
      <c r="U9" s="65"/>
      <c r="V9" s="65">
        <v>1</v>
      </c>
      <c r="W9" s="65"/>
      <c r="X9" s="65"/>
      <c r="Y9" s="65">
        <f t="shared" si="2"/>
        <v>1</v>
      </c>
      <c r="Z9" s="68">
        <f t="shared" si="3"/>
        <v>1</v>
      </c>
      <c r="AA9" s="64" t="s">
        <v>436</v>
      </c>
      <c r="AB9" s="64" t="s">
        <v>437</v>
      </c>
      <c r="AC9" s="57" t="s">
        <v>535</v>
      </c>
      <c r="AD9" s="63"/>
      <c r="AE9" s="65"/>
      <c r="AF9" s="65"/>
      <c r="AG9" s="65"/>
      <c r="AH9" s="65"/>
      <c r="AI9" s="65">
        <f t="shared" si="4"/>
        <v>0</v>
      </c>
      <c r="AJ9" s="68" t="str">
        <f t="shared" si="5"/>
        <v/>
      </c>
      <c r="AK9" s="71"/>
      <c r="AL9" s="64"/>
      <c r="AM9" s="70"/>
      <c r="AN9" s="72">
        <f t="shared" si="6"/>
        <v>1</v>
      </c>
      <c r="AO9" s="73">
        <f t="shared" si="7"/>
        <v>1</v>
      </c>
      <c r="AP9" s="74">
        <f t="shared" si="8"/>
        <v>1</v>
      </c>
      <c r="AQ9" s="413"/>
      <c r="AR9" s="24"/>
      <c r="AS9" s="13"/>
      <c r="AT9" s="13"/>
      <c r="AU9" s="13"/>
    </row>
    <row r="10" spans="1:47" ht="207" customHeight="1" thickBot="1" x14ac:dyDescent="0.3">
      <c r="A10" s="63" t="s">
        <v>50</v>
      </c>
      <c r="B10" s="64" t="s">
        <v>51</v>
      </c>
      <c r="C10" s="65" t="s">
        <v>52</v>
      </c>
      <c r="D10" s="65" t="s">
        <v>43</v>
      </c>
      <c r="E10" s="65">
        <v>1</v>
      </c>
      <c r="F10" s="66" t="s">
        <v>49</v>
      </c>
      <c r="G10" s="66" t="s">
        <v>45</v>
      </c>
      <c r="H10" s="342">
        <v>46143</v>
      </c>
      <c r="I10" s="343">
        <v>46386</v>
      </c>
      <c r="J10" s="63"/>
      <c r="K10" s="65"/>
      <c r="L10" s="65"/>
      <c r="M10" s="65"/>
      <c r="N10" s="65"/>
      <c r="O10" s="65">
        <f t="shared" si="0"/>
        <v>0</v>
      </c>
      <c r="P10" s="68" t="str">
        <f t="shared" si="1"/>
        <v/>
      </c>
      <c r="Q10" s="64"/>
      <c r="R10" s="64"/>
      <c r="T10" s="63"/>
      <c r="U10" s="65"/>
      <c r="V10" s="324">
        <v>1</v>
      </c>
      <c r="W10" s="65"/>
      <c r="X10" s="65"/>
      <c r="Y10" s="324">
        <f t="shared" si="2"/>
        <v>1</v>
      </c>
      <c r="Z10" s="68" t="str">
        <f t="shared" si="3"/>
        <v/>
      </c>
      <c r="AA10" s="321" t="s">
        <v>439</v>
      </c>
      <c r="AB10" s="321" t="s">
        <v>438</v>
      </c>
      <c r="AC10" s="360" t="s">
        <v>536</v>
      </c>
      <c r="AD10" s="63">
        <v>1</v>
      </c>
      <c r="AE10" s="65"/>
      <c r="AF10" s="65"/>
      <c r="AG10" s="65"/>
      <c r="AH10" s="65"/>
      <c r="AI10" s="65">
        <f t="shared" si="4"/>
        <v>0</v>
      </c>
      <c r="AJ10" s="68">
        <f t="shared" si="5"/>
        <v>0</v>
      </c>
      <c r="AK10" s="71"/>
      <c r="AL10" s="64"/>
      <c r="AM10" s="70"/>
      <c r="AN10" s="72">
        <f t="shared" si="6"/>
        <v>1</v>
      </c>
      <c r="AO10" s="73">
        <f t="shared" si="7"/>
        <v>1</v>
      </c>
      <c r="AP10" s="74">
        <f t="shared" si="8"/>
        <v>1</v>
      </c>
      <c r="AQ10" s="413"/>
      <c r="AR10" s="24"/>
      <c r="AS10" s="13"/>
      <c r="AT10" s="13"/>
      <c r="AU10" s="13"/>
    </row>
    <row r="11" spans="1:47" ht="221.25" customHeight="1" thickBot="1" x14ac:dyDescent="0.3">
      <c r="A11" s="63" t="s">
        <v>53</v>
      </c>
      <c r="B11" s="64" t="s">
        <v>54</v>
      </c>
      <c r="C11" s="65" t="s">
        <v>55</v>
      </c>
      <c r="D11" s="65" t="s">
        <v>43</v>
      </c>
      <c r="E11" s="65">
        <v>1</v>
      </c>
      <c r="F11" s="66" t="s">
        <v>49</v>
      </c>
      <c r="G11" s="66" t="s">
        <v>45</v>
      </c>
      <c r="H11" s="66">
        <v>46054</v>
      </c>
      <c r="I11" s="67">
        <v>46142</v>
      </c>
      <c r="J11" s="63">
        <v>1</v>
      </c>
      <c r="K11" s="65"/>
      <c r="L11" s="65"/>
      <c r="M11" s="65">
        <v>1</v>
      </c>
      <c r="N11" s="65"/>
      <c r="O11" s="65">
        <f t="shared" si="0"/>
        <v>1</v>
      </c>
      <c r="P11" s="68">
        <f t="shared" si="1"/>
        <v>1</v>
      </c>
      <c r="Q11" s="64" t="s">
        <v>440</v>
      </c>
      <c r="R11" s="64" t="s">
        <v>441</v>
      </c>
      <c r="S11" s="75" t="s">
        <v>537</v>
      </c>
      <c r="T11" s="63"/>
      <c r="U11" s="65"/>
      <c r="V11" s="65"/>
      <c r="W11" s="65"/>
      <c r="X11" s="65"/>
      <c r="Y11" s="65">
        <f t="shared" si="2"/>
        <v>0</v>
      </c>
      <c r="Z11" s="68" t="str">
        <f t="shared" si="3"/>
        <v/>
      </c>
      <c r="AA11" s="64"/>
      <c r="AB11" s="64"/>
      <c r="AC11" s="376" t="s">
        <v>602</v>
      </c>
      <c r="AD11" s="63"/>
      <c r="AE11" s="65"/>
      <c r="AF11" s="65"/>
      <c r="AG11" s="65"/>
      <c r="AH11" s="65"/>
      <c r="AI11" s="65">
        <f t="shared" si="4"/>
        <v>0</v>
      </c>
      <c r="AJ11" s="68" t="str">
        <f t="shared" si="5"/>
        <v/>
      </c>
      <c r="AK11" s="71"/>
      <c r="AL11" s="64"/>
      <c r="AM11" s="70"/>
      <c r="AN11" s="72">
        <f t="shared" si="6"/>
        <v>1</v>
      </c>
      <c r="AO11" s="73">
        <f t="shared" si="7"/>
        <v>1</v>
      </c>
      <c r="AP11" s="74">
        <f t="shared" si="8"/>
        <v>1</v>
      </c>
      <c r="AQ11" s="413"/>
      <c r="AR11" s="24"/>
      <c r="AS11" s="13"/>
      <c r="AT11" s="13"/>
      <c r="AU11" s="13"/>
    </row>
    <row r="12" spans="1:47" ht="300" customHeight="1" thickBot="1" x14ac:dyDescent="0.3">
      <c r="A12" s="63" t="s">
        <v>56</v>
      </c>
      <c r="B12" s="64" t="s">
        <v>399</v>
      </c>
      <c r="C12" s="65" t="s">
        <v>57</v>
      </c>
      <c r="D12" s="65" t="s">
        <v>43</v>
      </c>
      <c r="E12" s="65">
        <v>2</v>
      </c>
      <c r="F12" s="66" t="s">
        <v>49</v>
      </c>
      <c r="G12" s="66" t="s">
        <v>45</v>
      </c>
      <c r="H12" s="66">
        <v>46037</v>
      </c>
      <c r="I12" s="67">
        <v>46386</v>
      </c>
      <c r="J12" s="63">
        <v>1</v>
      </c>
      <c r="K12" s="65"/>
      <c r="L12" s="65">
        <v>1</v>
      </c>
      <c r="M12" s="65"/>
      <c r="N12" s="65"/>
      <c r="O12" s="65">
        <f t="shared" si="0"/>
        <v>1</v>
      </c>
      <c r="P12" s="68">
        <f t="shared" si="1"/>
        <v>1</v>
      </c>
      <c r="Q12" s="321" t="s">
        <v>444</v>
      </c>
      <c r="R12" s="77" t="s">
        <v>445</v>
      </c>
      <c r="S12" s="69" t="s">
        <v>538</v>
      </c>
      <c r="T12" s="63">
        <v>1</v>
      </c>
      <c r="U12" s="65"/>
      <c r="V12" s="65"/>
      <c r="W12" s="65"/>
      <c r="X12" s="65">
        <v>0</v>
      </c>
      <c r="Y12" s="65">
        <f t="shared" si="2"/>
        <v>0</v>
      </c>
      <c r="Z12" s="68">
        <f t="shared" si="3"/>
        <v>0</v>
      </c>
      <c r="AA12" s="64"/>
      <c r="AB12" s="64"/>
      <c r="AC12" s="376" t="s">
        <v>603</v>
      </c>
      <c r="AD12" s="63"/>
      <c r="AE12" s="65"/>
      <c r="AF12" s="65"/>
      <c r="AG12" s="65"/>
      <c r="AH12" s="65"/>
      <c r="AI12" s="65">
        <f t="shared" si="4"/>
        <v>0</v>
      </c>
      <c r="AJ12" s="68" t="str">
        <f t="shared" si="5"/>
        <v/>
      </c>
      <c r="AK12" s="71"/>
      <c r="AL12" s="64"/>
      <c r="AM12" s="70"/>
      <c r="AN12" s="72">
        <f t="shared" si="6"/>
        <v>2</v>
      </c>
      <c r="AO12" s="73">
        <f t="shared" si="7"/>
        <v>1</v>
      </c>
      <c r="AP12" s="74">
        <f t="shared" si="8"/>
        <v>0.5</v>
      </c>
      <c r="AQ12" s="413"/>
      <c r="AR12" s="24"/>
      <c r="AS12" s="13"/>
      <c r="AT12" s="13"/>
      <c r="AU12" s="13"/>
    </row>
    <row r="13" spans="1:47" ht="262.5" customHeight="1" thickBot="1" x14ac:dyDescent="0.3">
      <c r="A13" s="63" t="s">
        <v>58</v>
      </c>
      <c r="B13" s="64" t="s">
        <v>400</v>
      </c>
      <c r="C13" s="65" t="s">
        <v>59</v>
      </c>
      <c r="D13" s="65" t="s">
        <v>60</v>
      </c>
      <c r="E13" s="65">
        <v>2</v>
      </c>
      <c r="F13" s="66" t="s">
        <v>61</v>
      </c>
      <c r="G13" s="66" t="s">
        <v>62</v>
      </c>
      <c r="H13" s="66">
        <v>46037</v>
      </c>
      <c r="I13" s="67">
        <v>46386</v>
      </c>
      <c r="J13" s="63">
        <v>1</v>
      </c>
      <c r="K13" s="65">
        <v>1</v>
      </c>
      <c r="L13" s="65"/>
      <c r="M13" s="65"/>
      <c r="N13" s="65"/>
      <c r="O13" s="65">
        <f t="shared" si="0"/>
        <v>1</v>
      </c>
      <c r="P13" s="68">
        <f t="shared" si="1"/>
        <v>1</v>
      </c>
      <c r="Q13" s="64" t="s">
        <v>442</v>
      </c>
      <c r="R13" s="64" t="s">
        <v>443</v>
      </c>
      <c r="S13" s="69" t="s">
        <v>539</v>
      </c>
      <c r="T13" s="63">
        <v>1</v>
      </c>
      <c r="U13" s="65"/>
      <c r="V13" s="65"/>
      <c r="W13" s="65"/>
      <c r="X13" s="65"/>
      <c r="Y13" s="65">
        <f t="shared" si="2"/>
        <v>0</v>
      </c>
      <c r="Z13" s="68">
        <f t="shared" si="3"/>
        <v>0</v>
      </c>
      <c r="AA13" s="64"/>
      <c r="AB13" s="64"/>
      <c r="AC13" s="376" t="s">
        <v>606</v>
      </c>
      <c r="AD13" s="63"/>
      <c r="AE13" s="65"/>
      <c r="AF13" s="65"/>
      <c r="AG13" s="65"/>
      <c r="AH13" s="65"/>
      <c r="AI13" s="65">
        <f t="shared" si="4"/>
        <v>0</v>
      </c>
      <c r="AJ13" s="68" t="str">
        <f t="shared" si="5"/>
        <v/>
      </c>
      <c r="AK13" s="71"/>
      <c r="AL13" s="64"/>
      <c r="AM13" s="70"/>
      <c r="AN13" s="72">
        <f t="shared" si="6"/>
        <v>2</v>
      </c>
      <c r="AO13" s="73">
        <f t="shared" si="7"/>
        <v>1</v>
      </c>
      <c r="AP13" s="74">
        <f t="shared" si="8"/>
        <v>0.5</v>
      </c>
      <c r="AQ13" s="413"/>
      <c r="AR13" s="24"/>
      <c r="AS13" s="13"/>
      <c r="AT13" s="13"/>
      <c r="AU13" s="13"/>
    </row>
    <row r="14" spans="1:47" ht="73.5" customHeight="1" thickBot="1" x14ac:dyDescent="0.3">
      <c r="A14" s="63" t="s">
        <v>63</v>
      </c>
      <c r="B14" s="64" t="s">
        <v>64</v>
      </c>
      <c r="C14" s="65" t="s">
        <v>65</v>
      </c>
      <c r="D14" s="65" t="s">
        <v>43</v>
      </c>
      <c r="E14" s="65">
        <v>1</v>
      </c>
      <c r="F14" s="66" t="s">
        <v>49</v>
      </c>
      <c r="G14" s="66" t="s">
        <v>45</v>
      </c>
      <c r="H14" s="66">
        <v>46218</v>
      </c>
      <c r="I14" s="67">
        <v>46386</v>
      </c>
      <c r="J14" s="63"/>
      <c r="K14" s="65"/>
      <c r="L14" s="65"/>
      <c r="M14" s="65"/>
      <c r="N14" s="65"/>
      <c r="O14" s="65">
        <f t="shared" si="0"/>
        <v>0</v>
      </c>
      <c r="P14" s="68" t="str">
        <f t="shared" si="1"/>
        <v/>
      </c>
      <c r="Q14" s="64"/>
      <c r="R14" s="64"/>
      <c r="S14" s="75" t="s">
        <v>540</v>
      </c>
      <c r="T14" s="63"/>
      <c r="U14" s="65"/>
      <c r="V14" s="65"/>
      <c r="W14" s="65"/>
      <c r="X14" s="65"/>
      <c r="Y14" s="65">
        <f t="shared" si="2"/>
        <v>0</v>
      </c>
      <c r="Z14" s="68" t="str">
        <f t="shared" si="3"/>
        <v/>
      </c>
      <c r="AA14" s="64"/>
      <c r="AB14" s="64"/>
      <c r="AC14" s="376" t="s">
        <v>604</v>
      </c>
      <c r="AD14" s="63">
        <v>1</v>
      </c>
      <c r="AE14" s="65"/>
      <c r="AF14" s="65"/>
      <c r="AG14" s="65"/>
      <c r="AH14" s="65"/>
      <c r="AI14" s="65">
        <f t="shared" si="4"/>
        <v>0</v>
      </c>
      <c r="AJ14" s="68">
        <f t="shared" si="5"/>
        <v>0</v>
      </c>
      <c r="AK14" s="71"/>
      <c r="AL14" s="64"/>
      <c r="AM14" s="70"/>
      <c r="AN14" s="72">
        <f t="shared" si="6"/>
        <v>1</v>
      </c>
      <c r="AO14" s="73">
        <f t="shared" si="7"/>
        <v>0</v>
      </c>
      <c r="AP14" s="74">
        <f t="shared" si="8"/>
        <v>0</v>
      </c>
      <c r="AQ14" s="413"/>
      <c r="AR14" s="24"/>
      <c r="AS14" s="13"/>
      <c r="AT14" s="13"/>
      <c r="AU14" s="13"/>
    </row>
    <row r="15" spans="1:47" ht="180" customHeight="1" thickBot="1" x14ac:dyDescent="0.3">
      <c r="A15" s="63" t="s">
        <v>66</v>
      </c>
      <c r="B15" s="64" t="s">
        <v>67</v>
      </c>
      <c r="C15" s="65" t="s">
        <v>68</v>
      </c>
      <c r="D15" s="65" t="s">
        <v>69</v>
      </c>
      <c r="E15" s="65">
        <v>2</v>
      </c>
      <c r="F15" s="66" t="s">
        <v>70</v>
      </c>
      <c r="G15" s="65" t="s">
        <v>71</v>
      </c>
      <c r="H15" s="66">
        <v>46037</v>
      </c>
      <c r="I15" s="67">
        <v>46386</v>
      </c>
      <c r="J15" s="63">
        <v>1</v>
      </c>
      <c r="K15" s="65">
        <v>1</v>
      </c>
      <c r="L15" s="65"/>
      <c r="M15" s="65"/>
      <c r="N15" s="65"/>
      <c r="O15" s="65">
        <f t="shared" si="0"/>
        <v>1</v>
      </c>
      <c r="P15" s="68">
        <f t="shared" si="1"/>
        <v>1</v>
      </c>
      <c r="Q15" s="64" t="s">
        <v>524</v>
      </c>
      <c r="R15" s="77" t="s">
        <v>525</v>
      </c>
      <c r="S15" s="69" t="s">
        <v>541</v>
      </c>
      <c r="T15" s="63">
        <v>1</v>
      </c>
      <c r="U15" s="65"/>
      <c r="V15" s="65"/>
      <c r="W15" s="65"/>
      <c r="X15" s="65"/>
      <c r="Y15" s="65">
        <f t="shared" si="2"/>
        <v>0</v>
      </c>
      <c r="Z15" s="68">
        <f t="shared" si="3"/>
        <v>0</v>
      </c>
      <c r="AA15" s="64"/>
      <c r="AB15" s="64"/>
      <c r="AC15" s="376" t="s">
        <v>605</v>
      </c>
      <c r="AD15" s="63"/>
      <c r="AE15" s="65"/>
      <c r="AF15" s="65"/>
      <c r="AG15" s="65"/>
      <c r="AH15" s="65"/>
      <c r="AI15" s="65">
        <f t="shared" si="4"/>
        <v>0</v>
      </c>
      <c r="AJ15" s="68" t="str">
        <f t="shared" si="5"/>
        <v/>
      </c>
      <c r="AK15" s="71"/>
      <c r="AL15" s="64"/>
      <c r="AM15" s="70"/>
      <c r="AN15" s="72">
        <f t="shared" si="6"/>
        <v>2</v>
      </c>
      <c r="AO15" s="73">
        <f t="shared" si="7"/>
        <v>1</v>
      </c>
      <c r="AP15" s="74">
        <f t="shared" si="8"/>
        <v>0.5</v>
      </c>
      <c r="AQ15" s="413"/>
      <c r="AR15" s="24"/>
      <c r="AS15" s="13"/>
      <c r="AT15" s="13"/>
      <c r="AU15" s="13"/>
    </row>
    <row r="16" spans="1:47" ht="73.5" customHeight="1" x14ac:dyDescent="0.25">
      <c r="A16" s="63" t="s">
        <v>72</v>
      </c>
      <c r="B16" s="77" t="s">
        <v>73</v>
      </c>
      <c r="C16" s="65" t="s">
        <v>65</v>
      </c>
      <c r="D16" s="65" t="s">
        <v>69</v>
      </c>
      <c r="E16" s="65">
        <v>1</v>
      </c>
      <c r="F16" s="66" t="s">
        <v>70</v>
      </c>
      <c r="G16" s="65" t="s">
        <v>45</v>
      </c>
      <c r="H16" s="66">
        <v>46204</v>
      </c>
      <c r="I16" s="67">
        <v>46386</v>
      </c>
      <c r="J16" s="63"/>
      <c r="K16" s="65"/>
      <c r="L16" s="65"/>
      <c r="M16" s="65"/>
      <c r="N16" s="65"/>
      <c r="O16" s="65">
        <f t="shared" si="0"/>
        <v>0</v>
      </c>
      <c r="P16" s="68" t="str">
        <f t="shared" si="1"/>
        <v/>
      </c>
      <c r="Q16" s="64"/>
      <c r="R16" s="64"/>
      <c r="S16" s="75" t="s">
        <v>540</v>
      </c>
      <c r="T16" s="63"/>
      <c r="U16" s="65"/>
      <c r="V16" s="65"/>
      <c r="W16" s="65"/>
      <c r="X16" s="65"/>
      <c r="Y16" s="65">
        <f t="shared" si="2"/>
        <v>0</v>
      </c>
      <c r="Z16" s="68" t="str">
        <f t="shared" si="3"/>
        <v/>
      </c>
      <c r="AA16" s="64"/>
      <c r="AB16" s="64"/>
      <c r="AC16" s="376" t="s">
        <v>604</v>
      </c>
      <c r="AD16" s="63">
        <v>1</v>
      </c>
      <c r="AE16" s="65"/>
      <c r="AF16" s="65"/>
      <c r="AG16" s="65"/>
      <c r="AH16" s="65"/>
      <c r="AI16" s="65">
        <f t="shared" si="4"/>
        <v>0</v>
      </c>
      <c r="AJ16" s="68">
        <f t="shared" si="5"/>
        <v>0</v>
      </c>
      <c r="AK16" s="64"/>
      <c r="AL16" s="64"/>
      <c r="AM16" s="70"/>
      <c r="AN16" s="72">
        <f t="shared" si="6"/>
        <v>1</v>
      </c>
      <c r="AO16" s="73">
        <f t="shared" si="7"/>
        <v>0</v>
      </c>
      <c r="AP16" s="74">
        <f t="shared" si="8"/>
        <v>0</v>
      </c>
      <c r="AQ16" s="413"/>
      <c r="AR16" s="24"/>
      <c r="AS16" s="13"/>
      <c r="AT16" s="13"/>
      <c r="AU16" s="13"/>
    </row>
    <row r="17" spans="1:47" ht="141" customHeight="1" x14ac:dyDescent="0.25">
      <c r="A17" s="364" t="s">
        <v>74</v>
      </c>
      <c r="B17" s="365" t="s">
        <v>75</v>
      </c>
      <c r="C17" s="78" t="s">
        <v>76</v>
      </c>
      <c r="D17" s="65" t="s">
        <v>77</v>
      </c>
      <c r="E17" s="78">
        <v>1</v>
      </c>
      <c r="F17" s="65" t="s">
        <v>78</v>
      </c>
      <c r="G17" s="66" t="s">
        <v>79</v>
      </c>
      <c r="H17" s="79">
        <v>46023</v>
      </c>
      <c r="I17" s="80">
        <v>46386</v>
      </c>
      <c r="J17" s="63">
        <v>1</v>
      </c>
      <c r="K17" s="65"/>
      <c r="L17" s="65"/>
      <c r="M17" s="65"/>
      <c r="N17" s="65">
        <v>1</v>
      </c>
      <c r="O17" s="65">
        <f t="shared" si="0"/>
        <v>1</v>
      </c>
      <c r="P17" s="68">
        <f t="shared" si="1"/>
        <v>1</v>
      </c>
      <c r="Q17" s="321" t="s">
        <v>492</v>
      </c>
      <c r="R17" s="64" t="s">
        <v>491</v>
      </c>
      <c r="S17" s="69" t="s">
        <v>542</v>
      </c>
      <c r="T17" s="63">
        <v>1</v>
      </c>
      <c r="U17" s="65"/>
      <c r="V17" s="65"/>
      <c r="W17" s="65"/>
      <c r="X17" s="65"/>
      <c r="Y17" s="65">
        <f t="shared" si="2"/>
        <v>0</v>
      </c>
      <c r="Z17" s="68">
        <f t="shared" si="3"/>
        <v>0</v>
      </c>
      <c r="AA17" s="64"/>
      <c r="AB17" s="64"/>
      <c r="AC17" s="69" t="s">
        <v>607</v>
      </c>
      <c r="AD17" s="63">
        <v>1</v>
      </c>
      <c r="AE17" s="65"/>
      <c r="AF17" s="65"/>
      <c r="AG17" s="65"/>
      <c r="AH17" s="65"/>
      <c r="AI17" s="65">
        <f t="shared" si="4"/>
        <v>0</v>
      </c>
      <c r="AJ17" s="68">
        <f t="shared" si="5"/>
        <v>0</v>
      </c>
      <c r="AK17" s="71"/>
      <c r="AL17" s="64"/>
      <c r="AM17" s="70"/>
      <c r="AN17" s="72">
        <f t="shared" si="6"/>
        <v>3</v>
      </c>
      <c r="AO17" s="73">
        <f t="shared" si="7"/>
        <v>1</v>
      </c>
      <c r="AP17" s="74">
        <f t="shared" si="8"/>
        <v>0.33333333333333331</v>
      </c>
      <c r="AQ17" s="413"/>
      <c r="AR17" s="26"/>
      <c r="AS17" s="13"/>
      <c r="AT17" s="13"/>
      <c r="AU17" s="13"/>
    </row>
    <row r="18" spans="1:47" ht="188.25" customHeight="1" x14ac:dyDescent="0.25">
      <c r="A18" s="63" t="s">
        <v>80</v>
      </c>
      <c r="B18" s="64" t="s">
        <v>487</v>
      </c>
      <c r="C18" s="78" t="s">
        <v>81</v>
      </c>
      <c r="D18" s="65" t="s">
        <v>77</v>
      </c>
      <c r="E18" s="65">
        <v>1</v>
      </c>
      <c r="F18" s="65" t="s">
        <v>82</v>
      </c>
      <c r="G18" s="66" t="s">
        <v>79</v>
      </c>
      <c r="H18" s="66">
        <v>46037</v>
      </c>
      <c r="I18" s="67">
        <v>46386</v>
      </c>
      <c r="J18" s="63"/>
      <c r="K18" s="65"/>
      <c r="L18" s="65"/>
      <c r="M18" s="65"/>
      <c r="N18" s="65"/>
      <c r="O18" s="65">
        <f t="shared" si="0"/>
        <v>0</v>
      </c>
      <c r="P18" s="68" t="str">
        <f t="shared" si="1"/>
        <v/>
      </c>
      <c r="Q18" s="64"/>
      <c r="R18" s="64"/>
      <c r="S18" s="75"/>
      <c r="T18" s="63">
        <v>1</v>
      </c>
      <c r="U18" s="65"/>
      <c r="V18" s="65">
        <v>1</v>
      </c>
      <c r="W18" s="65"/>
      <c r="X18" s="65"/>
      <c r="Y18" s="65">
        <f t="shared" si="2"/>
        <v>1</v>
      </c>
      <c r="Z18" s="68">
        <f t="shared" si="3"/>
        <v>1</v>
      </c>
      <c r="AA18" s="64" t="s">
        <v>485</v>
      </c>
      <c r="AB18" s="64" t="s">
        <v>486</v>
      </c>
      <c r="AC18" s="70" t="s">
        <v>608</v>
      </c>
      <c r="AD18" s="63"/>
      <c r="AE18" s="65"/>
      <c r="AF18" s="65"/>
      <c r="AG18" s="65"/>
      <c r="AH18" s="65"/>
      <c r="AI18" s="65">
        <f t="shared" si="4"/>
        <v>0</v>
      </c>
      <c r="AJ18" s="68" t="str">
        <f t="shared" si="5"/>
        <v/>
      </c>
      <c r="AK18" s="71"/>
      <c r="AL18" s="64"/>
      <c r="AM18" s="70"/>
      <c r="AN18" s="72">
        <f t="shared" si="6"/>
        <v>1</v>
      </c>
      <c r="AO18" s="73">
        <f t="shared" si="7"/>
        <v>1</v>
      </c>
      <c r="AP18" s="74">
        <f t="shared" si="8"/>
        <v>1</v>
      </c>
      <c r="AQ18" s="413"/>
      <c r="AR18" s="26"/>
      <c r="AS18" s="13"/>
      <c r="AT18" s="13"/>
      <c r="AU18" s="13"/>
    </row>
    <row r="19" spans="1:47" ht="212.25" customHeight="1" thickBot="1" x14ac:dyDescent="0.3">
      <c r="A19" s="81" t="s">
        <v>83</v>
      </c>
      <c r="B19" s="82" t="s">
        <v>84</v>
      </c>
      <c r="C19" s="83" t="s">
        <v>85</v>
      </c>
      <c r="D19" s="84" t="s">
        <v>77</v>
      </c>
      <c r="E19" s="84">
        <v>1</v>
      </c>
      <c r="F19" s="84" t="s">
        <v>86</v>
      </c>
      <c r="G19" s="85" t="s">
        <v>87</v>
      </c>
      <c r="H19" s="85">
        <v>46143</v>
      </c>
      <c r="I19" s="86">
        <v>46386</v>
      </c>
      <c r="J19" s="81"/>
      <c r="K19" s="84"/>
      <c r="L19" s="84"/>
      <c r="M19" s="84"/>
      <c r="N19" s="84"/>
      <c r="O19" s="84">
        <f t="shared" si="0"/>
        <v>0</v>
      </c>
      <c r="P19" s="87" t="str">
        <f t="shared" si="1"/>
        <v/>
      </c>
      <c r="Q19" s="82"/>
      <c r="R19" s="82"/>
      <c r="T19" s="81">
        <v>1</v>
      </c>
      <c r="U19" s="84"/>
      <c r="V19" s="84"/>
      <c r="W19" s="84"/>
      <c r="X19" s="84"/>
      <c r="Y19" s="84">
        <f t="shared" si="2"/>
        <v>0</v>
      </c>
      <c r="Z19" s="87">
        <f t="shared" si="3"/>
        <v>0</v>
      </c>
      <c r="AA19" s="82"/>
      <c r="AB19" s="82"/>
      <c r="AC19" s="88" t="s">
        <v>543</v>
      </c>
      <c r="AD19" s="81"/>
      <c r="AE19" s="84"/>
      <c r="AF19" s="84"/>
      <c r="AG19" s="84"/>
      <c r="AH19" s="84"/>
      <c r="AI19" s="84">
        <f t="shared" si="4"/>
        <v>0</v>
      </c>
      <c r="AJ19" s="87" t="str">
        <f t="shared" si="5"/>
        <v/>
      </c>
      <c r="AK19" s="89"/>
      <c r="AL19" s="82"/>
      <c r="AM19" s="88"/>
      <c r="AN19" s="90">
        <f t="shared" si="6"/>
        <v>1</v>
      </c>
      <c r="AO19" s="91">
        <f t="shared" si="7"/>
        <v>0</v>
      </c>
      <c r="AP19" s="92">
        <f t="shared" si="8"/>
        <v>0</v>
      </c>
      <c r="AQ19" s="414"/>
      <c r="AR19" s="26"/>
      <c r="AS19" s="13"/>
      <c r="AT19" s="13"/>
      <c r="AU19" s="13"/>
    </row>
    <row r="20" spans="1:47" ht="30.75" customHeight="1" thickBot="1" x14ac:dyDescent="0.3">
      <c r="A20" s="93" t="s">
        <v>88</v>
      </c>
      <c r="B20" s="6"/>
      <c r="C20" s="93"/>
      <c r="D20" s="93"/>
      <c r="E20" s="93"/>
      <c r="F20" s="93"/>
      <c r="G20" s="93"/>
      <c r="H20" s="93"/>
      <c r="I20" s="93"/>
      <c r="J20" s="22" t="s">
        <v>89</v>
      </c>
      <c r="K20" s="22"/>
      <c r="L20" s="22"/>
      <c r="M20" s="22"/>
      <c r="N20" s="22"/>
      <c r="O20" s="22"/>
      <c r="P20" s="22"/>
      <c r="Q20" s="22"/>
      <c r="R20" s="22"/>
      <c r="S20" s="22"/>
      <c r="T20" s="22"/>
      <c r="U20" s="22"/>
      <c r="V20" s="22"/>
      <c r="W20" s="22"/>
      <c r="X20" s="22"/>
      <c r="Y20" s="22"/>
      <c r="Z20" s="22"/>
      <c r="AA20" s="23"/>
      <c r="AB20" s="22"/>
      <c r="AC20" s="22"/>
      <c r="AD20" s="22"/>
      <c r="AE20" s="22"/>
      <c r="AF20" s="22"/>
      <c r="AG20" s="22"/>
      <c r="AH20" s="22"/>
      <c r="AI20" s="22"/>
      <c r="AJ20" s="22"/>
      <c r="AK20" s="22"/>
      <c r="AL20" s="22"/>
      <c r="AM20" s="22"/>
      <c r="AN20" s="24"/>
      <c r="AO20" s="24"/>
      <c r="AP20" s="24"/>
      <c r="AQ20" s="25"/>
      <c r="AR20" s="26"/>
      <c r="AS20" s="13"/>
      <c r="AT20" s="13"/>
      <c r="AU20" s="13"/>
    </row>
    <row r="21" spans="1:47" ht="35.25" customHeight="1" thickBot="1" x14ac:dyDescent="0.3">
      <c r="A21" s="27" t="s">
        <v>23</v>
      </c>
      <c r="B21" s="94" t="s">
        <v>90</v>
      </c>
      <c r="C21" s="95"/>
      <c r="D21" s="95"/>
      <c r="E21" s="95"/>
      <c r="F21" s="95"/>
      <c r="G21" s="95"/>
      <c r="H21" s="95"/>
      <c r="I21" s="95"/>
      <c r="J21" s="96" t="s">
        <v>25</v>
      </c>
      <c r="K21" s="97"/>
      <c r="L21" s="97"/>
      <c r="M21" s="97"/>
      <c r="N21" s="97"/>
      <c r="O21" s="97"/>
      <c r="P21" s="97"/>
      <c r="Q21" s="98"/>
      <c r="R21" s="30" t="s">
        <v>26</v>
      </c>
      <c r="S21" s="330" t="s">
        <v>27</v>
      </c>
      <c r="T21" s="408" t="s">
        <v>28</v>
      </c>
      <c r="U21" s="389"/>
      <c r="V21" s="389"/>
      <c r="W21" s="389"/>
      <c r="X21" s="389"/>
      <c r="Y21" s="389"/>
      <c r="Z21" s="389"/>
      <c r="AA21" s="390"/>
      <c r="AB21" s="30" t="s">
        <v>26</v>
      </c>
      <c r="AC21" s="30" t="s">
        <v>27</v>
      </c>
      <c r="AD21" s="408" t="s">
        <v>29</v>
      </c>
      <c r="AE21" s="389"/>
      <c r="AF21" s="389"/>
      <c r="AG21" s="389"/>
      <c r="AH21" s="389"/>
      <c r="AI21" s="389"/>
      <c r="AJ21" s="389"/>
      <c r="AK21" s="390"/>
      <c r="AL21" s="30" t="s">
        <v>26</v>
      </c>
      <c r="AM21" s="30" t="s">
        <v>27</v>
      </c>
      <c r="AN21" s="408" t="s">
        <v>30</v>
      </c>
      <c r="AO21" s="389"/>
      <c r="AP21" s="389"/>
      <c r="AQ21" s="390"/>
      <c r="AR21" s="26"/>
      <c r="AS21" s="13"/>
      <c r="AT21" s="13"/>
      <c r="AU21" s="13"/>
    </row>
    <row r="22" spans="1:47" ht="55.5" customHeight="1" thickBot="1" x14ac:dyDescent="0.3">
      <c r="A22" s="100" t="s">
        <v>31</v>
      </c>
      <c r="B22" s="101" t="s">
        <v>32</v>
      </c>
      <c r="C22" s="102" t="s">
        <v>33</v>
      </c>
      <c r="D22" s="102" t="s">
        <v>34</v>
      </c>
      <c r="E22" s="102" t="s">
        <v>35</v>
      </c>
      <c r="F22" s="103" t="s">
        <v>36</v>
      </c>
      <c r="G22" s="102" t="s">
        <v>37</v>
      </c>
      <c r="H22" s="104" t="s">
        <v>38</v>
      </c>
      <c r="I22" s="105" t="s">
        <v>39</v>
      </c>
      <c r="J22" s="36" t="s">
        <v>1</v>
      </c>
      <c r="K22" s="37" t="s">
        <v>2</v>
      </c>
      <c r="L22" s="37" t="s">
        <v>3</v>
      </c>
      <c r="M22" s="37" t="s">
        <v>4</v>
      </c>
      <c r="N22" s="37" t="s">
        <v>5</v>
      </c>
      <c r="O22" s="37" t="s">
        <v>6</v>
      </c>
      <c r="P22" s="38" t="s">
        <v>7</v>
      </c>
      <c r="Q22" s="39" t="s">
        <v>8</v>
      </c>
      <c r="R22" s="40"/>
      <c r="S22" s="41"/>
      <c r="T22" s="42" t="s">
        <v>1</v>
      </c>
      <c r="U22" s="43" t="s">
        <v>9</v>
      </c>
      <c r="V22" s="43" t="s">
        <v>10</v>
      </c>
      <c r="W22" s="43" t="s">
        <v>11</v>
      </c>
      <c r="X22" s="43" t="s">
        <v>12</v>
      </c>
      <c r="Y22" s="43" t="s">
        <v>6</v>
      </c>
      <c r="Z22" s="43" t="s">
        <v>7</v>
      </c>
      <c r="AA22" s="43" t="s">
        <v>8</v>
      </c>
      <c r="AB22" s="43"/>
      <c r="AC22" s="106"/>
      <c r="AD22" s="45" t="s">
        <v>1</v>
      </c>
      <c r="AE22" s="107" t="s">
        <v>13</v>
      </c>
      <c r="AF22" s="32" t="s">
        <v>14</v>
      </c>
      <c r="AG22" s="32" t="s">
        <v>15</v>
      </c>
      <c r="AH22" s="32" t="s">
        <v>16</v>
      </c>
      <c r="AI22" s="32" t="s">
        <v>6</v>
      </c>
      <c r="AJ22" s="108" t="s">
        <v>7</v>
      </c>
      <c r="AK22" s="49" t="s">
        <v>8</v>
      </c>
      <c r="AL22" s="109"/>
      <c r="AM22" s="110"/>
      <c r="AN22" s="48" t="s">
        <v>17</v>
      </c>
      <c r="AO22" s="32" t="s">
        <v>6</v>
      </c>
      <c r="AP22" s="49" t="s">
        <v>18</v>
      </c>
      <c r="AQ22" s="50" t="s">
        <v>19</v>
      </c>
      <c r="AR22" s="22"/>
      <c r="AS22" s="13"/>
      <c r="AT22" s="13"/>
      <c r="AU22" s="13"/>
    </row>
    <row r="23" spans="1:47" ht="189" customHeight="1" thickBot="1" x14ac:dyDescent="0.3">
      <c r="A23" s="51" t="s">
        <v>91</v>
      </c>
      <c r="B23" s="52" t="s">
        <v>92</v>
      </c>
      <c r="C23" s="53" t="s">
        <v>93</v>
      </c>
      <c r="D23" s="53" t="s">
        <v>94</v>
      </c>
      <c r="E23" s="53">
        <v>3</v>
      </c>
      <c r="F23" s="54" t="s">
        <v>95</v>
      </c>
      <c r="G23" s="54" t="s">
        <v>96</v>
      </c>
      <c r="H23" s="54">
        <v>46037</v>
      </c>
      <c r="I23" s="55">
        <v>46386</v>
      </c>
      <c r="J23" s="51">
        <v>1</v>
      </c>
      <c r="K23" s="53"/>
      <c r="L23" s="53"/>
      <c r="M23" s="53"/>
      <c r="N23" s="53">
        <v>1</v>
      </c>
      <c r="O23" s="53">
        <f t="shared" ref="O23:O27" si="9">+SUM(K23:N23)</f>
        <v>1</v>
      </c>
      <c r="P23" s="56">
        <f t="shared" ref="P23:P27" si="10">IFERROR(O23/J23,"")</f>
        <v>1</v>
      </c>
      <c r="Q23" s="52" t="s">
        <v>527</v>
      </c>
      <c r="R23" s="52" t="s">
        <v>528</v>
      </c>
      <c r="S23" s="57" t="s">
        <v>544</v>
      </c>
      <c r="T23" s="51">
        <v>1</v>
      </c>
      <c r="U23" s="53"/>
      <c r="V23" s="53"/>
      <c r="W23" s="53"/>
      <c r="X23" s="53"/>
      <c r="Y23" s="53">
        <f t="shared" ref="Y23:Y27" si="11">+SUM(U23:X23)</f>
        <v>0</v>
      </c>
      <c r="Z23" s="56">
        <f t="shared" ref="Z23:Z27" si="12">IFERROR(Y23/T23,"")</f>
        <v>0</v>
      </c>
      <c r="AA23" s="52"/>
      <c r="AB23" s="52"/>
      <c r="AC23" s="376" t="s">
        <v>609</v>
      </c>
      <c r="AD23" s="51">
        <v>1</v>
      </c>
      <c r="AE23" s="53"/>
      <c r="AF23" s="53"/>
      <c r="AG23" s="53"/>
      <c r="AH23" s="53"/>
      <c r="AI23" s="53">
        <f t="shared" ref="AI23:AI27" si="13">+SUM(AE23:AH23)</f>
        <v>0</v>
      </c>
      <c r="AJ23" s="56">
        <f t="shared" ref="AJ23:AJ27" si="14">IFERROR(AI23/AD23,"")</f>
        <v>0</v>
      </c>
      <c r="AK23" s="58"/>
      <c r="AL23" s="52"/>
      <c r="AM23" s="59"/>
      <c r="AN23" s="60">
        <f t="shared" ref="AN23:AN27" si="15">+SUM(J23,T23,AD23)</f>
        <v>3</v>
      </c>
      <c r="AO23" s="61">
        <f t="shared" ref="AO23:AO27" si="16">+SUM(O23,Y23,AI23)</f>
        <v>1</v>
      </c>
      <c r="AP23" s="62">
        <f t="shared" ref="AP23:AP27" si="17">IFERROR(AO23/AN23,"")</f>
        <v>0.33333333333333331</v>
      </c>
      <c r="AQ23" s="377">
        <f>+AVERAGE(AP23:AP27)</f>
        <v>0.48333333333333328</v>
      </c>
      <c r="AR23" s="24"/>
      <c r="AS23" s="13"/>
      <c r="AT23" s="13"/>
      <c r="AU23" s="13"/>
    </row>
    <row r="24" spans="1:47" ht="170.25" customHeight="1" thickBot="1" x14ac:dyDescent="0.3">
      <c r="A24" s="63" t="s">
        <v>97</v>
      </c>
      <c r="B24" s="64" t="s">
        <v>98</v>
      </c>
      <c r="C24" s="65" t="s">
        <v>99</v>
      </c>
      <c r="D24" s="65" t="s">
        <v>100</v>
      </c>
      <c r="E24" s="65">
        <v>3</v>
      </c>
      <c r="F24" s="66" t="s">
        <v>101</v>
      </c>
      <c r="G24" s="66" t="s">
        <v>96</v>
      </c>
      <c r="H24" s="66">
        <v>46037</v>
      </c>
      <c r="I24" s="67">
        <v>46386</v>
      </c>
      <c r="J24" s="63">
        <v>1</v>
      </c>
      <c r="K24" s="65"/>
      <c r="L24" s="65"/>
      <c r="M24" s="65"/>
      <c r="N24" s="65">
        <v>1</v>
      </c>
      <c r="O24" s="65">
        <f t="shared" si="9"/>
        <v>1</v>
      </c>
      <c r="P24" s="68">
        <f t="shared" si="10"/>
        <v>1</v>
      </c>
      <c r="Q24" s="64" t="s">
        <v>529</v>
      </c>
      <c r="R24" s="64" t="s">
        <v>532</v>
      </c>
      <c r="S24" s="75" t="s">
        <v>545</v>
      </c>
      <c r="T24" s="63">
        <v>1</v>
      </c>
      <c r="U24" s="65"/>
      <c r="V24" s="65"/>
      <c r="W24" s="65"/>
      <c r="X24" s="65"/>
      <c r="Y24" s="65">
        <f t="shared" si="11"/>
        <v>0</v>
      </c>
      <c r="Z24" s="68">
        <f t="shared" si="12"/>
        <v>0</v>
      </c>
      <c r="AA24" s="64"/>
      <c r="AB24" s="64"/>
      <c r="AC24" s="376" t="s">
        <v>609</v>
      </c>
      <c r="AD24" s="63">
        <v>1</v>
      </c>
      <c r="AE24" s="65"/>
      <c r="AF24" s="65"/>
      <c r="AG24" s="65"/>
      <c r="AH24" s="65"/>
      <c r="AI24" s="65">
        <f t="shared" si="13"/>
        <v>0</v>
      </c>
      <c r="AJ24" s="68">
        <f t="shared" si="14"/>
        <v>0</v>
      </c>
      <c r="AK24" s="71"/>
      <c r="AL24" s="64"/>
      <c r="AM24" s="70"/>
      <c r="AN24" s="72">
        <f t="shared" si="15"/>
        <v>3</v>
      </c>
      <c r="AO24" s="73">
        <f t="shared" si="16"/>
        <v>1</v>
      </c>
      <c r="AP24" s="74">
        <f t="shared" si="17"/>
        <v>0.33333333333333331</v>
      </c>
      <c r="AQ24" s="415"/>
      <c r="AR24" s="24"/>
      <c r="AS24" s="13"/>
      <c r="AT24" s="13"/>
      <c r="AU24" s="13"/>
    </row>
    <row r="25" spans="1:47" ht="229.5" customHeight="1" x14ac:dyDescent="0.25">
      <c r="A25" s="63" t="s">
        <v>102</v>
      </c>
      <c r="B25" s="64" t="s">
        <v>103</v>
      </c>
      <c r="C25" s="65" t="s">
        <v>104</v>
      </c>
      <c r="D25" s="65" t="s">
        <v>77</v>
      </c>
      <c r="E25" s="65">
        <v>4</v>
      </c>
      <c r="F25" s="66" t="s">
        <v>105</v>
      </c>
      <c r="G25" s="66" t="s">
        <v>96</v>
      </c>
      <c r="H25" s="66">
        <v>46068</v>
      </c>
      <c r="I25" s="67">
        <v>46386</v>
      </c>
      <c r="J25" s="63">
        <v>1</v>
      </c>
      <c r="K25" s="65"/>
      <c r="L25" s="65"/>
      <c r="M25" s="65"/>
      <c r="N25" s="65">
        <v>1</v>
      </c>
      <c r="O25" s="65">
        <f t="shared" si="9"/>
        <v>1</v>
      </c>
      <c r="P25" s="68">
        <f t="shared" si="10"/>
        <v>1</v>
      </c>
      <c r="Q25" s="64" t="s">
        <v>448</v>
      </c>
      <c r="R25" s="64" t="s">
        <v>432</v>
      </c>
      <c r="S25" s="75" t="s">
        <v>546</v>
      </c>
      <c r="T25" s="63">
        <v>1</v>
      </c>
      <c r="U25" s="65"/>
      <c r="V25" s="65"/>
      <c r="W25" s="65"/>
      <c r="X25" s="65"/>
      <c r="Y25" s="65">
        <f t="shared" si="11"/>
        <v>0</v>
      </c>
      <c r="Z25" s="68">
        <f t="shared" si="12"/>
        <v>0</v>
      </c>
      <c r="AA25" s="64"/>
      <c r="AB25" s="64"/>
      <c r="AC25" s="376" t="s">
        <v>610</v>
      </c>
      <c r="AD25" s="63">
        <v>2</v>
      </c>
      <c r="AE25" s="65"/>
      <c r="AF25" s="65"/>
      <c r="AG25" s="65"/>
      <c r="AH25" s="65"/>
      <c r="AI25" s="65">
        <f t="shared" si="13"/>
        <v>0</v>
      </c>
      <c r="AJ25" s="68">
        <f t="shared" si="14"/>
        <v>0</v>
      </c>
      <c r="AK25" s="71"/>
      <c r="AL25" s="64"/>
      <c r="AM25" s="70"/>
      <c r="AN25" s="72">
        <f t="shared" si="15"/>
        <v>4</v>
      </c>
      <c r="AO25" s="73">
        <f t="shared" si="16"/>
        <v>1</v>
      </c>
      <c r="AP25" s="74">
        <f t="shared" si="17"/>
        <v>0.25</v>
      </c>
      <c r="AQ25" s="415"/>
      <c r="AR25" s="24"/>
      <c r="AS25" s="13"/>
      <c r="AT25" s="13"/>
      <c r="AU25" s="13"/>
    </row>
    <row r="26" spans="1:47" ht="141" customHeight="1" thickBot="1" x14ac:dyDescent="0.3">
      <c r="A26" s="63" t="s">
        <v>106</v>
      </c>
      <c r="B26" s="64" t="s">
        <v>107</v>
      </c>
      <c r="C26" s="65" t="s">
        <v>108</v>
      </c>
      <c r="D26" s="65" t="s">
        <v>100</v>
      </c>
      <c r="E26" s="65">
        <v>2</v>
      </c>
      <c r="F26" s="66" t="s">
        <v>101</v>
      </c>
      <c r="G26" s="66" t="s">
        <v>109</v>
      </c>
      <c r="H26" s="66">
        <v>46037</v>
      </c>
      <c r="I26" s="67">
        <v>46386</v>
      </c>
      <c r="J26" s="63"/>
      <c r="K26" s="65"/>
      <c r="L26" s="65"/>
      <c r="M26" s="65"/>
      <c r="N26" s="65"/>
      <c r="O26" s="65">
        <f t="shared" si="9"/>
        <v>0</v>
      </c>
      <c r="P26" s="68" t="str">
        <f t="shared" si="10"/>
        <v/>
      </c>
      <c r="Q26" s="64"/>
      <c r="R26" s="64"/>
      <c r="T26" s="63">
        <v>1</v>
      </c>
      <c r="U26" s="65">
        <v>1</v>
      </c>
      <c r="V26" s="65"/>
      <c r="W26" s="65"/>
      <c r="X26" s="65"/>
      <c r="Y26" s="65">
        <f t="shared" si="11"/>
        <v>1</v>
      </c>
      <c r="Z26" s="68">
        <f t="shared" si="12"/>
        <v>1</v>
      </c>
      <c r="AA26" s="64" t="s">
        <v>526</v>
      </c>
      <c r="AB26" s="64" t="s">
        <v>530</v>
      </c>
      <c r="AC26" s="75" t="s">
        <v>547</v>
      </c>
      <c r="AD26" s="63">
        <v>1</v>
      </c>
      <c r="AE26" s="65"/>
      <c r="AF26" s="65"/>
      <c r="AG26" s="65"/>
      <c r="AH26" s="65"/>
      <c r="AI26" s="65">
        <f t="shared" si="13"/>
        <v>0</v>
      </c>
      <c r="AJ26" s="68">
        <f t="shared" si="14"/>
        <v>0</v>
      </c>
      <c r="AK26" s="71"/>
      <c r="AL26" s="64"/>
      <c r="AM26" s="70"/>
      <c r="AN26" s="72">
        <f t="shared" si="15"/>
        <v>2</v>
      </c>
      <c r="AO26" s="73">
        <f t="shared" si="16"/>
        <v>1</v>
      </c>
      <c r="AP26" s="74">
        <f t="shared" si="17"/>
        <v>0.5</v>
      </c>
      <c r="AQ26" s="415"/>
      <c r="AR26" s="24"/>
      <c r="AS26" s="13"/>
      <c r="AT26" s="13"/>
      <c r="AU26" s="13"/>
    </row>
    <row r="27" spans="1:47" ht="81" customHeight="1" thickBot="1" x14ac:dyDescent="0.3">
      <c r="A27" s="81" t="s">
        <v>110</v>
      </c>
      <c r="B27" s="82" t="s">
        <v>111</v>
      </c>
      <c r="C27" s="84" t="s">
        <v>112</v>
      </c>
      <c r="D27" s="84" t="s">
        <v>77</v>
      </c>
      <c r="E27" s="84">
        <v>1</v>
      </c>
      <c r="F27" s="85" t="s">
        <v>105</v>
      </c>
      <c r="G27" s="85" t="s">
        <v>113</v>
      </c>
      <c r="H27" s="85">
        <v>46068</v>
      </c>
      <c r="I27" s="86">
        <v>46264</v>
      </c>
      <c r="J27" s="81"/>
      <c r="K27" s="84"/>
      <c r="L27" s="84"/>
      <c r="M27" s="84"/>
      <c r="N27" s="84">
        <v>1</v>
      </c>
      <c r="O27" s="84">
        <f t="shared" si="9"/>
        <v>1</v>
      </c>
      <c r="P27" s="87" t="str">
        <f t="shared" si="10"/>
        <v/>
      </c>
      <c r="Q27" s="82" t="s">
        <v>449</v>
      </c>
      <c r="R27" s="82" t="s">
        <v>433</v>
      </c>
      <c r="S27" s="111" t="s">
        <v>548</v>
      </c>
      <c r="T27" s="81">
        <v>0</v>
      </c>
      <c r="U27" s="84"/>
      <c r="V27" s="84"/>
      <c r="W27" s="84"/>
      <c r="X27" s="84"/>
      <c r="Y27" s="84">
        <f t="shared" si="11"/>
        <v>0</v>
      </c>
      <c r="Z27" s="87" t="str">
        <f t="shared" si="12"/>
        <v/>
      </c>
      <c r="AA27" s="82"/>
      <c r="AB27" s="82"/>
      <c r="AC27" s="376" t="s">
        <v>611</v>
      </c>
      <c r="AD27" s="81">
        <v>1</v>
      </c>
      <c r="AE27" s="84"/>
      <c r="AF27" s="84"/>
      <c r="AG27" s="84"/>
      <c r="AH27" s="84"/>
      <c r="AI27" s="84">
        <f t="shared" si="13"/>
        <v>0</v>
      </c>
      <c r="AJ27" s="87">
        <f t="shared" si="14"/>
        <v>0</v>
      </c>
      <c r="AK27" s="89"/>
      <c r="AL27" s="82"/>
      <c r="AM27" s="88"/>
      <c r="AN27" s="90">
        <f t="shared" si="15"/>
        <v>1</v>
      </c>
      <c r="AO27" s="91">
        <f t="shared" si="16"/>
        <v>1</v>
      </c>
      <c r="AP27" s="92">
        <f t="shared" si="17"/>
        <v>1</v>
      </c>
      <c r="AQ27" s="416"/>
      <c r="AR27" s="24"/>
      <c r="AS27" s="13"/>
      <c r="AT27" s="13"/>
      <c r="AU27" s="13"/>
    </row>
    <row r="28" spans="1:47" ht="30.75" customHeight="1" thickBot="1" x14ac:dyDescent="0.3">
      <c r="A28" s="93" t="s">
        <v>114</v>
      </c>
      <c r="B28" s="6"/>
      <c r="C28" s="21"/>
      <c r="D28" s="21"/>
      <c r="E28" s="21"/>
      <c r="F28" s="21"/>
      <c r="G28" s="21"/>
      <c r="H28" s="21"/>
      <c r="I28" s="21"/>
      <c r="J28" s="22" t="s">
        <v>89</v>
      </c>
      <c r="K28" s="22"/>
      <c r="L28" s="22"/>
      <c r="M28" s="22"/>
      <c r="N28" s="22"/>
      <c r="O28" s="22"/>
      <c r="P28" s="22"/>
      <c r="Q28" s="22"/>
      <c r="R28" s="22"/>
      <c r="S28" s="22"/>
      <c r="T28" s="22"/>
      <c r="U28" s="22"/>
      <c r="V28" s="22"/>
      <c r="W28" s="22"/>
      <c r="X28" s="22"/>
      <c r="Y28" s="22"/>
      <c r="Z28" s="22"/>
      <c r="AA28" s="23"/>
      <c r="AB28" s="22"/>
      <c r="AC28" s="22"/>
      <c r="AD28" s="22"/>
      <c r="AE28" s="22"/>
      <c r="AF28" s="22"/>
      <c r="AG28" s="22"/>
      <c r="AH28" s="22"/>
      <c r="AI28" s="22"/>
      <c r="AJ28" s="22"/>
      <c r="AK28" s="22"/>
      <c r="AL28" s="22"/>
      <c r="AM28" s="22"/>
      <c r="AN28" s="24"/>
      <c r="AO28" s="24"/>
      <c r="AP28" s="24"/>
      <c r="AQ28" s="25"/>
      <c r="AR28" s="26"/>
      <c r="AS28" s="13"/>
      <c r="AT28" s="13"/>
      <c r="AU28" s="13"/>
    </row>
    <row r="29" spans="1:47" ht="35.25" customHeight="1" thickBot="1" x14ac:dyDescent="0.3">
      <c r="A29" s="27" t="s">
        <v>23</v>
      </c>
      <c r="B29" s="94" t="s">
        <v>115</v>
      </c>
      <c r="C29" s="95"/>
      <c r="D29" s="95"/>
      <c r="E29" s="95"/>
      <c r="F29" s="95"/>
      <c r="G29" s="95"/>
      <c r="H29" s="95"/>
      <c r="I29" s="95"/>
      <c r="J29" s="112" t="s">
        <v>25</v>
      </c>
      <c r="K29" s="113"/>
      <c r="L29" s="113"/>
      <c r="M29" s="113"/>
      <c r="N29" s="113"/>
      <c r="O29" s="113"/>
      <c r="P29" s="113"/>
      <c r="Q29" s="114"/>
      <c r="R29" s="30" t="s">
        <v>26</v>
      </c>
      <c r="S29" s="99" t="s">
        <v>27</v>
      </c>
      <c r="T29" s="408" t="s">
        <v>28</v>
      </c>
      <c r="U29" s="389"/>
      <c r="V29" s="389"/>
      <c r="W29" s="389"/>
      <c r="X29" s="389"/>
      <c r="Y29" s="389"/>
      <c r="Z29" s="389"/>
      <c r="AA29" s="390"/>
      <c r="AB29" s="30" t="s">
        <v>26</v>
      </c>
      <c r="AC29" s="30" t="s">
        <v>27</v>
      </c>
      <c r="AD29" s="408" t="s">
        <v>29</v>
      </c>
      <c r="AE29" s="389"/>
      <c r="AF29" s="389"/>
      <c r="AG29" s="389"/>
      <c r="AH29" s="389"/>
      <c r="AI29" s="389"/>
      <c r="AJ29" s="389"/>
      <c r="AK29" s="390"/>
      <c r="AL29" s="30" t="s">
        <v>26</v>
      </c>
      <c r="AM29" s="30" t="s">
        <v>27</v>
      </c>
      <c r="AN29" s="408" t="s">
        <v>30</v>
      </c>
      <c r="AO29" s="389"/>
      <c r="AP29" s="389"/>
      <c r="AQ29" s="390"/>
      <c r="AR29" s="26"/>
      <c r="AS29" s="13"/>
      <c r="AT29" s="13"/>
      <c r="AU29" s="13"/>
    </row>
    <row r="30" spans="1:47" ht="55.5" customHeight="1" thickBot="1" x14ac:dyDescent="0.3">
      <c r="A30" s="100" t="s">
        <v>31</v>
      </c>
      <c r="B30" s="101" t="s">
        <v>32</v>
      </c>
      <c r="C30" s="102" t="s">
        <v>33</v>
      </c>
      <c r="D30" s="102" t="s">
        <v>34</v>
      </c>
      <c r="E30" s="102" t="s">
        <v>35</v>
      </c>
      <c r="F30" s="103" t="s">
        <v>36</v>
      </c>
      <c r="G30" s="102" t="s">
        <v>37</v>
      </c>
      <c r="H30" s="104" t="s">
        <v>38</v>
      </c>
      <c r="I30" s="105" t="s">
        <v>39</v>
      </c>
      <c r="J30" s="48" t="s">
        <v>1</v>
      </c>
      <c r="K30" s="32" t="s">
        <v>2</v>
      </c>
      <c r="L30" s="32" t="s">
        <v>3</v>
      </c>
      <c r="M30" s="32" t="s">
        <v>4</v>
      </c>
      <c r="N30" s="32" t="s">
        <v>5</v>
      </c>
      <c r="O30" s="32" t="s">
        <v>6</v>
      </c>
      <c r="P30" s="108" t="s">
        <v>7</v>
      </c>
      <c r="Q30" s="49" t="s">
        <v>8</v>
      </c>
      <c r="R30" s="109"/>
      <c r="S30" s="115"/>
      <c r="T30" s="48" t="s">
        <v>1</v>
      </c>
      <c r="U30" s="32" t="s">
        <v>9</v>
      </c>
      <c r="V30" s="32" t="s">
        <v>10</v>
      </c>
      <c r="W30" s="32" t="s">
        <v>11</v>
      </c>
      <c r="X30" s="32" t="s">
        <v>12</v>
      </c>
      <c r="Y30" s="32" t="s">
        <v>6</v>
      </c>
      <c r="Z30" s="108" t="s">
        <v>7</v>
      </c>
      <c r="AA30" s="49" t="s">
        <v>8</v>
      </c>
      <c r="AB30" s="109"/>
      <c r="AC30" s="115"/>
      <c r="AD30" s="48" t="s">
        <v>1</v>
      </c>
      <c r="AE30" s="32" t="s">
        <v>13</v>
      </c>
      <c r="AF30" s="32" t="s">
        <v>14</v>
      </c>
      <c r="AG30" s="32" t="s">
        <v>15</v>
      </c>
      <c r="AH30" s="32" t="s">
        <v>16</v>
      </c>
      <c r="AI30" s="32" t="s">
        <v>6</v>
      </c>
      <c r="AJ30" s="108" t="s">
        <v>7</v>
      </c>
      <c r="AK30" s="49" t="s">
        <v>8</v>
      </c>
      <c r="AL30" s="109"/>
      <c r="AM30" s="110"/>
      <c r="AN30" s="48" t="s">
        <v>17</v>
      </c>
      <c r="AO30" s="32" t="s">
        <v>6</v>
      </c>
      <c r="AP30" s="49" t="s">
        <v>18</v>
      </c>
      <c r="AQ30" s="50" t="s">
        <v>19</v>
      </c>
      <c r="AR30" s="22"/>
      <c r="AS30" s="13"/>
      <c r="AT30" s="13"/>
      <c r="AU30" s="13"/>
    </row>
    <row r="31" spans="1:47" ht="159" customHeight="1" thickBot="1" x14ac:dyDescent="0.3">
      <c r="A31" s="116" t="s">
        <v>116</v>
      </c>
      <c r="B31" s="117" t="s">
        <v>117</v>
      </c>
      <c r="C31" s="118" t="s">
        <v>118</v>
      </c>
      <c r="D31" s="118" t="s">
        <v>43</v>
      </c>
      <c r="E31" s="118">
        <v>1</v>
      </c>
      <c r="F31" s="119" t="s">
        <v>234</v>
      </c>
      <c r="G31" s="119" t="s">
        <v>45</v>
      </c>
      <c r="H31" s="119">
        <v>46143</v>
      </c>
      <c r="I31" s="120">
        <v>46386</v>
      </c>
      <c r="J31" s="121"/>
      <c r="K31" s="122"/>
      <c r="L31" s="122"/>
      <c r="M31" s="122"/>
      <c r="N31" s="122"/>
      <c r="O31" s="122">
        <f>+SUM(K31:N31)</f>
        <v>0</v>
      </c>
      <c r="P31" s="123" t="str">
        <f>IFERROR(O31/J31,"")</f>
        <v/>
      </c>
      <c r="Q31" s="124"/>
      <c r="R31" s="124"/>
      <c r="S31" s="125"/>
      <c r="T31" s="121">
        <v>1</v>
      </c>
      <c r="U31" s="122"/>
      <c r="V31" s="122"/>
      <c r="W31" s="122">
        <v>1</v>
      </c>
      <c r="X31" s="122"/>
      <c r="Y31" s="122">
        <f>+SUM(U31:X31)</f>
        <v>1</v>
      </c>
      <c r="Z31" s="123">
        <f>IFERROR(Y31/T31,"")</f>
        <v>1</v>
      </c>
      <c r="AA31" s="124" t="s">
        <v>496</v>
      </c>
      <c r="AB31" s="124" t="s">
        <v>497</v>
      </c>
      <c r="AC31" s="126" t="s">
        <v>549</v>
      </c>
      <c r="AD31" s="116"/>
      <c r="AE31" s="118"/>
      <c r="AF31" s="118"/>
      <c r="AG31" s="118"/>
      <c r="AH31" s="118"/>
      <c r="AI31" s="118">
        <f>+SUM(AE31:AH31)</f>
        <v>0</v>
      </c>
      <c r="AJ31" s="127" t="str">
        <f>IFERROR(AI31/AD31,"")</f>
        <v/>
      </c>
      <c r="AK31" s="128"/>
      <c r="AL31" s="117"/>
      <c r="AM31" s="129"/>
      <c r="AN31" s="130">
        <f>+SUM(J31,T31,AD31)</f>
        <v>1</v>
      </c>
      <c r="AO31" s="131">
        <f>+SUM(O31,Y31,AI31)</f>
        <v>1</v>
      </c>
      <c r="AP31" s="132">
        <f>IFERROR(AO31/AN31,"")</f>
        <v>1</v>
      </c>
      <c r="AQ31" s="133">
        <f>+AVERAGE(AP31)</f>
        <v>1</v>
      </c>
      <c r="AR31" s="24"/>
      <c r="AS31" s="13"/>
      <c r="AT31" s="13"/>
      <c r="AU31" s="13"/>
    </row>
    <row r="32" spans="1:47" ht="30.75" customHeight="1" thickBot="1" x14ac:dyDescent="0.3">
      <c r="A32" s="93" t="s">
        <v>119</v>
      </c>
      <c r="B32" s="6"/>
      <c r="C32" s="21"/>
      <c r="D32" s="21"/>
      <c r="E32" s="21"/>
      <c r="F32" s="21"/>
      <c r="G32" s="21"/>
      <c r="H32" s="21"/>
      <c r="I32" s="21"/>
      <c r="J32" s="22" t="s">
        <v>89</v>
      </c>
      <c r="K32" s="22"/>
      <c r="L32" s="22"/>
      <c r="M32" s="22"/>
      <c r="N32" s="22"/>
      <c r="O32" s="22"/>
      <c r="P32" s="22"/>
      <c r="Q32" s="22"/>
      <c r="R32" s="22"/>
      <c r="S32" s="22"/>
      <c r="T32" s="22"/>
      <c r="U32" s="22"/>
      <c r="V32" s="22"/>
      <c r="W32" s="22"/>
      <c r="X32" s="22"/>
      <c r="Y32" s="22"/>
      <c r="Z32" s="22"/>
      <c r="AA32" s="23"/>
      <c r="AB32" s="22"/>
      <c r="AC32" s="22"/>
      <c r="AD32" s="22"/>
      <c r="AE32" s="22"/>
      <c r="AF32" s="22"/>
      <c r="AG32" s="22"/>
      <c r="AH32" s="22"/>
      <c r="AI32" s="22"/>
      <c r="AJ32" s="22"/>
      <c r="AK32" s="22"/>
      <c r="AL32" s="22"/>
      <c r="AM32" s="22"/>
      <c r="AN32" s="24"/>
      <c r="AO32" s="24"/>
      <c r="AP32" s="24"/>
      <c r="AQ32" s="25"/>
      <c r="AR32" s="26"/>
      <c r="AS32" s="13"/>
      <c r="AT32" s="13"/>
      <c r="AU32" s="13"/>
    </row>
    <row r="33" spans="1:47" ht="35.25" customHeight="1" thickBot="1" x14ac:dyDescent="0.3">
      <c r="A33" s="27" t="s">
        <v>23</v>
      </c>
      <c r="B33" s="94" t="s">
        <v>115</v>
      </c>
      <c r="C33" s="95"/>
      <c r="D33" s="95"/>
      <c r="E33" s="95"/>
      <c r="F33" s="95"/>
      <c r="G33" s="95"/>
      <c r="H33" s="95"/>
      <c r="I33" s="95"/>
      <c r="J33" s="112" t="s">
        <v>25</v>
      </c>
      <c r="K33" s="113"/>
      <c r="L33" s="113"/>
      <c r="M33" s="113"/>
      <c r="N33" s="113"/>
      <c r="O33" s="113"/>
      <c r="P33" s="113"/>
      <c r="Q33" s="114"/>
      <c r="R33" s="30" t="s">
        <v>26</v>
      </c>
      <c r="S33" s="99" t="s">
        <v>27</v>
      </c>
      <c r="T33" s="408" t="s">
        <v>28</v>
      </c>
      <c r="U33" s="389"/>
      <c r="V33" s="389"/>
      <c r="W33" s="389"/>
      <c r="X33" s="389"/>
      <c r="Y33" s="389"/>
      <c r="Z33" s="389"/>
      <c r="AA33" s="390"/>
      <c r="AB33" s="30" t="s">
        <v>26</v>
      </c>
      <c r="AC33" s="30" t="s">
        <v>27</v>
      </c>
      <c r="AD33" s="408" t="s">
        <v>29</v>
      </c>
      <c r="AE33" s="389"/>
      <c r="AF33" s="389"/>
      <c r="AG33" s="389"/>
      <c r="AH33" s="389"/>
      <c r="AI33" s="389"/>
      <c r="AJ33" s="389"/>
      <c r="AK33" s="390"/>
      <c r="AL33" s="30" t="s">
        <v>26</v>
      </c>
      <c r="AM33" s="30" t="s">
        <v>27</v>
      </c>
      <c r="AN33" s="409" t="s">
        <v>30</v>
      </c>
      <c r="AO33" s="410"/>
      <c r="AP33" s="410"/>
      <c r="AQ33" s="411"/>
      <c r="AR33" s="26"/>
      <c r="AS33" s="13"/>
      <c r="AT33" s="13"/>
      <c r="AU33" s="13"/>
    </row>
    <row r="34" spans="1:47" ht="55.5" customHeight="1" thickBot="1" x14ac:dyDescent="0.3">
      <c r="A34" s="100" t="s">
        <v>31</v>
      </c>
      <c r="B34" s="102" t="s">
        <v>32</v>
      </c>
      <c r="C34" s="102" t="s">
        <v>33</v>
      </c>
      <c r="D34" s="102" t="s">
        <v>34</v>
      </c>
      <c r="E34" s="102" t="s">
        <v>35</v>
      </c>
      <c r="F34" s="103" t="s">
        <v>36</v>
      </c>
      <c r="G34" s="102" t="s">
        <v>37</v>
      </c>
      <c r="H34" s="104" t="s">
        <v>38</v>
      </c>
      <c r="I34" s="134" t="s">
        <v>39</v>
      </c>
      <c r="J34" s="48" t="s">
        <v>1</v>
      </c>
      <c r="K34" s="32" t="s">
        <v>2</v>
      </c>
      <c r="L34" s="32" t="s">
        <v>3</v>
      </c>
      <c r="M34" s="32" t="s">
        <v>4</v>
      </c>
      <c r="N34" s="32" t="s">
        <v>5</v>
      </c>
      <c r="O34" s="32" t="s">
        <v>6</v>
      </c>
      <c r="P34" s="108" t="s">
        <v>7</v>
      </c>
      <c r="Q34" s="49" t="s">
        <v>8</v>
      </c>
      <c r="R34" s="109"/>
      <c r="S34" s="110"/>
      <c r="T34" s="135" t="s">
        <v>1</v>
      </c>
      <c r="U34" s="136" t="s">
        <v>9</v>
      </c>
      <c r="V34" s="136" t="s">
        <v>10</v>
      </c>
      <c r="W34" s="136" t="s">
        <v>11</v>
      </c>
      <c r="X34" s="136" t="s">
        <v>12</v>
      </c>
      <c r="Y34" s="136" t="s">
        <v>6</v>
      </c>
      <c r="Z34" s="137" t="s">
        <v>7</v>
      </c>
      <c r="AA34" s="138" t="s">
        <v>8</v>
      </c>
      <c r="AB34" s="139"/>
      <c r="AC34" s="140"/>
      <c r="AD34" s="45" t="s">
        <v>1</v>
      </c>
      <c r="AE34" s="107" t="s">
        <v>13</v>
      </c>
      <c r="AF34" s="32" t="s">
        <v>14</v>
      </c>
      <c r="AG34" s="32" t="s">
        <v>15</v>
      </c>
      <c r="AH34" s="32" t="s">
        <v>16</v>
      </c>
      <c r="AI34" s="32" t="s">
        <v>6</v>
      </c>
      <c r="AJ34" s="108" t="s">
        <v>7</v>
      </c>
      <c r="AK34" s="49" t="s">
        <v>8</v>
      </c>
      <c r="AL34" s="109"/>
      <c r="AM34" s="115"/>
      <c r="AN34" s="31" t="s">
        <v>17</v>
      </c>
      <c r="AO34" s="32" t="s">
        <v>6</v>
      </c>
      <c r="AP34" s="141" t="s">
        <v>18</v>
      </c>
      <c r="AQ34" s="142" t="s">
        <v>19</v>
      </c>
      <c r="AR34" s="22"/>
      <c r="AS34" s="13"/>
      <c r="AT34" s="13"/>
      <c r="AU34" s="13"/>
    </row>
    <row r="35" spans="1:47" ht="194.25" customHeight="1" x14ac:dyDescent="0.25">
      <c r="A35" s="331" t="s">
        <v>120</v>
      </c>
      <c r="B35" s="332" t="s">
        <v>121</v>
      </c>
      <c r="C35" s="333" t="s">
        <v>122</v>
      </c>
      <c r="D35" s="333" t="s">
        <v>123</v>
      </c>
      <c r="E35" s="333">
        <v>1</v>
      </c>
      <c r="F35" s="334" t="s">
        <v>124</v>
      </c>
      <c r="G35" s="334" t="s">
        <v>125</v>
      </c>
      <c r="H35" s="334">
        <v>46054</v>
      </c>
      <c r="I35" s="335">
        <v>46386</v>
      </c>
      <c r="J35" s="51"/>
      <c r="K35" s="53"/>
      <c r="L35" s="53"/>
      <c r="M35" s="53"/>
      <c r="N35" s="53"/>
      <c r="O35" s="53">
        <f t="shared" ref="O35:O36" si="18">+SUM(K35:N35)</f>
        <v>0</v>
      </c>
      <c r="P35" s="56" t="str">
        <f t="shared" ref="P35:P36" si="19">IFERROR(O35/J35,"")</f>
        <v/>
      </c>
      <c r="Q35" s="52"/>
      <c r="R35" s="52"/>
      <c r="S35" s="144"/>
      <c r="T35" s="51"/>
      <c r="U35" s="53"/>
      <c r="V35" s="53"/>
      <c r="W35" s="53"/>
      <c r="X35" s="53"/>
      <c r="Y35" s="53">
        <f t="shared" ref="Y35:Y36" si="20">+SUM(U35:X35)</f>
        <v>0</v>
      </c>
      <c r="Z35" s="56" t="str">
        <f t="shared" ref="Z35:Z36" si="21">IFERROR(Y35/T35,"")</f>
        <v/>
      </c>
      <c r="AA35" s="52" t="s">
        <v>498</v>
      </c>
      <c r="AB35" s="52" t="s">
        <v>499</v>
      </c>
      <c r="AC35" s="59" t="s">
        <v>550</v>
      </c>
      <c r="AD35" s="51">
        <v>1</v>
      </c>
      <c r="AE35" s="53"/>
      <c r="AF35" s="53"/>
      <c r="AG35" s="53"/>
      <c r="AH35" s="53"/>
      <c r="AI35" s="53">
        <f t="shared" ref="AI35:AI36" si="22">+SUM(AE35:AH35)</f>
        <v>0</v>
      </c>
      <c r="AJ35" s="56">
        <f t="shared" ref="AJ35:AJ36" si="23">IFERROR(AI35/AD35,"")</f>
        <v>0</v>
      </c>
      <c r="AK35" s="58"/>
      <c r="AL35" s="52"/>
      <c r="AM35" s="57"/>
      <c r="AN35" s="145">
        <f t="shared" ref="AN35:AN36" si="24">+SUM(J35,T35,AD35)</f>
        <v>1</v>
      </c>
      <c r="AO35" s="61">
        <f t="shared" ref="AO35:AO36" si="25">+SUM(O35,Y35,AI35)</f>
        <v>0</v>
      </c>
      <c r="AP35" s="62">
        <f t="shared" ref="AP35:AP36" si="26">IFERROR(AO35/AN35,"")</f>
        <v>0</v>
      </c>
      <c r="AQ35" s="402">
        <f>+AVERAGE(AP35:AP36)</f>
        <v>0</v>
      </c>
      <c r="AR35" s="24"/>
      <c r="AS35" s="13"/>
      <c r="AT35" s="13"/>
      <c r="AU35" s="13"/>
    </row>
    <row r="36" spans="1:47" ht="106.5" customHeight="1" thickBot="1" x14ac:dyDescent="0.3">
      <c r="A36" s="322" t="s">
        <v>126</v>
      </c>
      <c r="B36" s="323" t="s">
        <v>401</v>
      </c>
      <c r="C36" s="336" t="s">
        <v>127</v>
      </c>
      <c r="D36" s="336" t="s">
        <v>128</v>
      </c>
      <c r="E36" s="336">
        <v>2</v>
      </c>
      <c r="F36" s="337" t="s">
        <v>44</v>
      </c>
      <c r="G36" s="337" t="s">
        <v>125</v>
      </c>
      <c r="H36" s="337">
        <v>46054</v>
      </c>
      <c r="I36" s="338">
        <v>46386</v>
      </c>
      <c r="J36" s="81"/>
      <c r="K36" s="84"/>
      <c r="L36" s="84"/>
      <c r="M36" s="84"/>
      <c r="N36" s="84"/>
      <c r="O36" s="84">
        <f t="shared" si="18"/>
        <v>0</v>
      </c>
      <c r="P36" s="87" t="str">
        <f t="shared" si="19"/>
        <v/>
      </c>
      <c r="Q36" s="82"/>
      <c r="R36" s="82"/>
      <c r="S36" s="146"/>
      <c r="T36" s="81">
        <v>1</v>
      </c>
      <c r="U36" s="84"/>
      <c r="V36" s="84"/>
      <c r="W36" s="84"/>
      <c r="X36" s="84"/>
      <c r="Y36" s="84">
        <f t="shared" si="20"/>
        <v>0</v>
      </c>
      <c r="Z36" s="87">
        <f t="shared" si="21"/>
        <v>0</v>
      </c>
      <c r="AA36" s="323"/>
      <c r="AB36" s="82"/>
      <c r="AC36" s="88" t="s">
        <v>622</v>
      </c>
      <c r="AD36" s="81"/>
      <c r="AE36" s="84"/>
      <c r="AF36" s="84"/>
      <c r="AG36" s="84"/>
      <c r="AH36" s="84"/>
      <c r="AI36" s="84">
        <f t="shared" si="22"/>
        <v>0</v>
      </c>
      <c r="AJ36" s="87" t="str">
        <f t="shared" si="23"/>
        <v/>
      </c>
      <c r="AK36" s="89"/>
      <c r="AL36" s="82"/>
      <c r="AM36" s="147"/>
      <c r="AN36" s="148">
        <f t="shared" si="24"/>
        <v>1</v>
      </c>
      <c r="AO36" s="91">
        <f t="shared" si="25"/>
        <v>0</v>
      </c>
      <c r="AP36" s="92">
        <f t="shared" si="26"/>
        <v>0</v>
      </c>
      <c r="AQ36" s="403"/>
      <c r="AR36" s="24"/>
      <c r="AS36" s="13"/>
      <c r="AT36" s="13"/>
      <c r="AU36" s="13"/>
    </row>
    <row r="37" spans="1:47" ht="100.9" customHeight="1" thickBot="1" x14ac:dyDescent="0.3">
      <c r="A37" s="149" t="s">
        <v>129</v>
      </c>
      <c r="B37" s="17"/>
      <c r="C37" s="17"/>
      <c r="D37" s="17"/>
      <c r="E37" s="17"/>
      <c r="F37" s="17"/>
      <c r="G37" s="17"/>
      <c r="H37" s="17"/>
      <c r="I37" s="17"/>
      <c r="J37" s="26"/>
      <c r="K37" s="26"/>
      <c r="L37" s="26"/>
      <c r="M37" s="26"/>
      <c r="N37" s="26"/>
      <c r="O37" s="26"/>
      <c r="P37" s="26"/>
      <c r="Q37" s="26"/>
      <c r="R37" s="26"/>
      <c r="S37" s="26"/>
      <c r="T37" s="26"/>
      <c r="U37" s="10"/>
      <c r="V37" s="10"/>
      <c r="W37" s="10"/>
      <c r="X37" s="10"/>
      <c r="Y37" s="26"/>
      <c r="Z37" s="26"/>
      <c r="AA37" s="150"/>
      <c r="AB37" s="26"/>
      <c r="AC37" s="26"/>
      <c r="AD37" s="26"/>
      <c r="AE37" s="26"/>
      <c r="AF37" s="26"/>
      <c r="AG37" s="26"/>
      <c r="AH37" s="26"/>
      <c r="AI37" s="26"/>
      <c r="AJ37" s="26"/>
      <c r="AK37" s="26"/>
      <c r="AL37" s="26"/>
      <c r="AM37" s="26"/>
      <c r="AN37" s="26"/>
      <c r="AO37" s="26"/>
      <c r="AP37" s="26"/>
      <c r="AQ37" s="361">
        <f>+(AQ41+AQ48/2)</f>
        <v>0.31527777777777777</v>
      </c>
      <c r="AR37" s="26"/>
      <c r="AS37" s="372" t="s">
        <v>595</v>
      </c>
      <c r="AT37" s="13"/>
      <c r="AU37" s="13"/>
    </row>
    <row r="38" spans="1:47" ht="40.5" customHeight="1" thickBot="1" x14ac:dyDescent="0.3">
      <c r="A38" s="93" t="s">
        <v>130</v>
      </c>
      <c r="C38" s="21"/>
      <c r="D38" s="21"/>
      <c r="E38" s="21"/>
      <c r="F38" s="21"/>
      <c r="G38" s="21"/>
      <c r="H38" s="21"/>
      <c r="I38" s="21"/>
      <c r="J38" s="22"/>
      <c r="K38" s="22"/>
      <c r="L38" s="22"/>
      <c r="M38" s="22"/>
      <c r="N38" s="22"/>
      <c r="O38" s="22"/>
      <c r="P38" s="22"/>
      <c r="Q38" s="22"/>
      <c r="R38" s="22"/>
      <c r="S38" s="22"/>
      <c r="T38" s="22"/>
      <c r="U38" s="22"/>
      <c r="V38" s="22"/>
      <c r="W38" s="22"/>
      <c r="X38" s="22"/>
      <c r="Y38" s="22"/>
      <c r="Z38" s="22"/>
      <c r="AA38" s="23"/>
      <c r="AB38" s="22"/>
      <c r="AC38" s="22"/>
      <c r="AD38" s="22"/>
      <c r="AE38" s="22"/>
      <c r="AF38" s="22"/>
      <c r="AG38" s="22"/>
      <c r="AH38" s="22"/>
      <c r="AI38" s="22"/>
      <c r="AJ38" s="22"/>
      <c r="AK38" s="22"/>
      <c r="AL38" s="22"/>
      <c r="AM38" s="22"/>
      <c r="AN38" s="24"/>
      <c r="AO38" s="24"/>
      <c r="AP38" s="24"/>
      <c r="AQ38" s="25"/>
      <c r="AR38" s="26"/>
      <c r="AS38" s="13"/>
      <c r="AT38" s="13"/>
      <c r="AU38" s="13"/>
    </row>
    <row r="39" spans="1:47" ht="30.75" customHeight="1" thickBot="1" x14ac:dyDescent="0.3">
      <c r="A39" s="151" t="s">
        <v>23</v>
      </c>
      <c r="B39" s="152" t="s">
        <v>131</v>
      </c>
      <c r="C39" s="153"/>
      <c r="D39" s="153"/>
      <c r="E39" s="153"/>
      <c r="F39" s="153"/>
      <c r="G39" s="153"/>
      <c r="H39" s="153"/>
      <c r="I39" s="153"/>
      <c r="J39" s="154" t="s">
        <v>25</v>
      </c>
      <c r="K39" s="155"/>
      <c r="L39" s="155"/>
      <c r="M39" s="155"/>
      <c r="N39" s="155"/>
      <c r="O39" s="155"/>
      <c r="P39" s="155"/>
      <c r="Q39" s="155"/>
      <c r="R39" s="156" t="s">
        <v>26</v>
      </c>
      <c r="S39" s="157" t="s">
        <v>27</v>
      </c>
      <c r="T39" s="404" t="s">
        <v>28</v>
      </c>
      <c r="U39" s="386"/>
      <c r="V39" s="386"/>
      <c r="W39" s="386"/>
      <c r="X39" s="386"/>
      <c r="Y39" s="386"/>
      <c r="Z39" s="386"/>
      <c r="AA39" s="387"/>
      <c r="AB39" s="109" t="s">
        <v>26</v>
      </c>
      <c r="AC39" s="99" t="s">
        <v>27</v>
      </c>
      <c r="AD39" s="405" t="s">
        <v>29</v>
      </c>
      <c r="AE39" s="406"/>
      <c r="AF39" s="406"/>
      <c r="AG39" s="406"/>
      <c r="AH39" s="406"/>
      <c r="AI39" s="406"/>
      <c r="AJ39" s="406"/>
      <c r="AK39" s="407"/>
      <c r="AL39" s="158" t="s">
        <v>26</v>
      </c>
      <c r="AM39" s="30" t="s">
        <v>27</v>
      </c>
      <c r="AN39" s="388" t="s">
        <v>30</v>
      </c>
      <c r="AO39" s="389"/>
      <c r="AP39" s="389"/>
      <c r="AQ39" s="390"/>
      <c r="AR39" s="26"/>
      <c r="AS39" s="13"/>
      <c r="AT39" s="13"/>
      <c r="AU39" s="13"/>
    </row>
    <row r="40" spans="1:47" ht="41.25" customHeight="1" thickBot="1" x14ac:dyDescent="0.3">
      <c r="A40" s="33" t="s">
        <v>31</v>
      </c>
      <c r="B40" s="159" t="s">
        <v>132</v>
      </c>
      <c r="C40" s="33" t="s">
        <v>33</v>
      </c>
      <c r="D40" s="33" t="s">
        <v>34</v>
      </c>
      <c r="E40" s="33" t="s">
        <v>35</v>
      </c>
      <c r="F40" s="33" t="s">
        <v>36</v>
      </c>
      <c r="G40" s="33" t="s">
        <v>37</v>
      </c>
      <c r="H40" s="160" t="s">
        <v>38</v>
      </c>
      <c r="I40" s="161" t="s">
        <v>39</v>
      </c>
      <c r="J40" s="162" t="s">
        <v>1</v>
      </c>
      <c r="K40" s="163" t="s">
        <v>2</v>
      </c>
      <c r="L40" s="163" t="s">
        <v>3</v>
      </c>
      <c r="M40" s="163" t="s">
        <v>4</v>
      </c>
      <c r="N40" s="163" t="s">
        <v>5</v>
      </c>
      <c r="O40" s="163" t="s">
        <v>6</v>
      </c>
      <c r="P40" s="163"/>
      <c r="Q40" s="163" t="s">
        <v>8</v>
      </c>
      <c r="R40" s="163"/>
      <c r="S40" s="164"/>
      <c r="T40" s="107" t="s">
        <v>1</v>
      </c>
      <c r="U40" s="165" t="s">
        <v>9</v>
      </c>
      <c r="V40" s="165" t="s">
        <v>10</v>
      </c>
      <c r="W40" s="165" t="s">
        <v>11</v>
      </c>
      <c r="X40" s="165" t="s">
        <v>12</v>
      </c>
      <c r="Y40" s="32" t="s">
        <v>6</v>
      </c>
      <c r="Z40" s="108"/>
      <c r="AA40" s="166" t="s">
        <v>8</v>
      </c>
      <c r="AB40" s="109"/>
      <c r="AC40" s="110"/>
      <c r="AD40" s="45" t="s">
        <v>1</v>
      </c>
      <c r="AE40" s="107" t="s">
        <v>13</v>
      </c>
      <c r="AF40" s="32" t="s">
        <v>14</v>
      </c>
      <c r="AG40" s="32" t="s">
        <v>15</v>
      </c>
      <c r="AH40" s="32" t="s">
        <v>16</v>
      </c>
      <c r="AI40" s="32" t="s">
        <v>6</v>
      </c>
      <c r="AJ40" s="108"/>
      <c r="AK40" s="141" t="s">
        <v>8</v>
      </c>
      <c r="AL40" s="158"/>
      <c r="AM40" s="110"/>
      <c r="AN40" s="48" t="s">
        <v>17</v>
      </c>
      <c r="AO40" s="32" t="s">
        <v>6</v>
      </c>
      <c r="AP40" s="49" t="s">
        <v>18</v>
      </c>
      <c r="AQ40" s="50" t="s">
        <v>19</v>
      </c>
      <c r="AR40" s="26"/>
    </row>
    <row r="41" spans="1:47" ht="171.75" customHeight="1" thickBot="1" x14ac:dyDescent="0.3">
      <c r="A41" s="51" t="s">
        <v>133</v>
      </c>
      <c r="B41" s="52" t="s">
        <v>134</v>
      </c>
      <c r="C41" s="53" t="s">
        <v>135</v>
      </c>
      <c r="D41" s="53" t="s">
        <v>136</v>
      </c>
      <c r="E41" s="167">
        <v>1</v>
      </c>
      <c r="F41" s="53" t="s">
        <v>137</v>
      </c>
      <c r="G41" s="53" t="s">
        <v>138</v>
      </c>
      <c r="H41" s="54">
        <v>46113</v>
      </c>
      <c r="I41" s="55">
        <v>46386</v>
      </c>
      <c r="J41" s="63"/>
      <c r="K41" s="65"/>
      <c r="L41" s="65"/>
      <c r="M41" s="65"/>
      <c r="N41" s="65"/>
      <c r="O41" s="65">
        <f t="shared" ref="O41:O42" si="27">+SUM(K41:N41)</f>
        <v>0</v>
      </c>
      <c r="P41" s="68" t="str">
        <f t="shared" ref="P41:P44" si="28">IFERROR(O41/J41,"")</f>
        <v/>
      </c>
      <c r="Q41" s="64"/>
      <c r="R41" s="64"/>
      <c r="S41" s="88"/>
      <c r="T41" s="51"/>
      <c r="U41" s="53"/>
      <c r="V41" s="53"/>
      <c r="W41" s="53"/>
      <c r="X41" s="53"/>
      <c r="Y41" s="53">
        <f t="shared" ref="Y41:Y44" si="29">+SUM(U41:X41)</f>
        <v>0</v>
      </c>
      <c r="Z41" s="56" t="str">
        <f t="shared" ref="Z41:Z44" si="30">IFERROR(Y41/T41,"")</f>
        <v/>
      </c>
      <c r="AA41" s="52"/>
      <c r="AB41" s="52"/>
      <c r="AC41" s="376" t="s">
        <v>612</v>
      </c>
      <c r="AD41" s="51">
        <v>1</v>
      </c>
      <c r="AE41" s="53"/>
      <c r="AF41" s="53"/>
      <c r="AG41" s="53"/>
      <c r="AH41" s="53"/>
      <c r="AI41" s="53">
        <f t="shared" ref="AI41:AI44" si="31">+SUM(AE41:AH41)</f>
        <v>0</v>
      </c>
      <c r="AJ41" s="56">
        <f t="shared" ref="AJ41:AJ44" si="32">IFERROR(AI41/AD41,"")</f>
        <v>0</v>
      </c>
      <c r="AK41" s="58"/>
      <c r="AL41" s="52"/>
      <c r="AM41" s="59"/>
      <c r="AN41" s="169">
        <f t="shared" ref="AN41:AN44" si="33">+SUM(J41,T41,AD41)</f>
        <v>1</v>
      </c>
      <c r="AO41" s="170">
        <f t="shared" ref="AO41:AO44" si="34">+SUM(O41,Y41,AI41)</f>
        <v>0</v>
      </c>
      <c r="AP41" s="171">
        <f t="shared" ref="AP41:AP44" si="35">IFERROR(AO41/AN41,"")</f>
        <v>0</v>
      </c>
      <c r="AQ41" s="377">
        <f>+AVERAGE(AP41:AP44)</f>
        <v>0.10416666666666667</v>
      </c>
      <c r="AR41" s="26"/>
    </row>
    <row r="42" spans="1:47" ht="115.5" customHeight="1" thickBot="1" x14ac:dyDescent="0.3">
      <c r="A42" s="63" t="s">
        <v>139</v>
      </c>
      <c r="B42" s="64" t="s">
        <v>140</v>
      </c>
      <c r="C42" s="65" t="s">
        <v>141</v>
      </c>
      <c r="D42" s="65" t="s">
        <v>142</v>
      </c>
      <c r="E42" s="65">
        <v>2</v>
      </c>
      <c r="F42" s="66" t="s">
        <v>143</v>
      </c>
      <c r="G42" s="65" t="s">
        <v>144</v>
      </c>
      <c r="H42" s="66">
        <v>46113</v>
      </c>
      <c r="I42" s="67">
        <v>46386</v>
      </c>
      <c r="J42" s="63"/>
      <c r="K42" s="65"/>
      <c r="L42" s="65"/>
      <c r="M42" s="65"/>
      <c r="N42" s="65"/>
      <c r="O42" s="65">
        <f t="shared" si="27"/>
        <v>0</v>
      </c>
      <c r="P42" s="68" t="str">
        <f t="shared" si="28"/>
        <v/>
      </c>
      <c r="Q42" s="64"/>
      <c r="R42" s="64"/>
      <c r="T42" s="63">
        <v>1</v>
      </c>
      <c r="U42" s="65"/>
      <c r="V42" s="65"/>
      <c r="W42" s="65"/>
      <c r="X42" s="65"/>
      <c r="Y42" s="65">
        <f t="shared" si="29"/>
        <v>0</v>
      </c>
      <c r="Z42" s="68">
        <f t="shared" si="30"/>
        <v>0</v>
      </c>
      <c r="AA42" s="64"/>
      <c r="AB42" s="64"/>
      <c r="AC42" s="88" t="s">
        <v>551</v>
      </c>
      <c r="AD42" s="63">
        <v>1</v>
      </c>
      <c r="AE42" s="65"/>
      <c r="AF42" s="65"/>
      <c r="AG42" s="65"/>
      <c r="AH42" s="65"/>
      <c r="AI42" s="65">
        <f t="shared" si="31"/>
        <v>0</v>
      </c>
      <c r="AJ42" s="68">
        <f t="shared" si="32"/>
        <v>0</v>
      </c>
      <c r="AK42" s="71"/>
      <c r="AL42" s="64"/>
      <c r="AM42" s="70"/>
      <c r="AN42" s="172">
        <f t="shared" si="33"/>
        <v>2</v>
      </c>
      <c r="AO42" s="173">
        <f t="shared" si="34"/>
        <v>0</v>
      </c>
      <c r="AP42" s="174">
        <f t="shared" si="35"/>
        <v>0</v>
      </c>
      <c r="AQ42" s="380"/>
      <c r="AR42" s="26"/>
    </row>
    <row r="43" spans="1:47" ht="187.5" customHeight="1" x14ac:dyDescent="0.25">
      <c r="A43" s="63" t="s">
        <v>145</v>
      </c>
      <c r="B43" s="64" t="s">
        <v>146</v>
      </c>
      <c r="C43" s="65" t="s">
        <v>147</v>
      </c>
      <c r="D43" s="65" t="s">
        <v>77</v>
      </c>
      <c r="E43" s="65">
        <v>3</v>
      </c>
      <c r="F43" s="66" t="s">
        <v>105</v>
      </c>
      <c r="G43" s="66" t="s">
        <v>148</v>
      </c>
      <c r="H43" s="79">
        <v>46024</v>
      </c>
      <c r="I43" s="80">
        <v>46387</v>
      </c>
      <c r="J43" s="63">
        <v>1</v>
      </c>
      <c r="K43" s="65"/>
      <c r="L43" s="65"/>
      <c r="M43" s="65"/>
      <c r="N43" s="65">
        <v>1</v>
      </c>
      <c r="O43" s="65">
        <f>+SUM(K43:N43)</f>
        <v>1</v>
      </c>
      <c r="P43" s="68">
        <f t="shared" si="28"/>
        <v>1</v>
      </c>
      <c r="Q43" s="64" t="s">
        <v>505</v>
      </c>
      <c r="R43" s="64" t="s">
        <v>507</v>
      </c>
      <c r="S43" s="168" t="s">
        <v>552</v>
      </c>
      <c r="T43" s="63">
        <v>1</v>
      </c>
      <c r="U43" s="65">
        <v>0.25</v>
      </c>
      <c r="V43" s="65"/>
      <c r="W43" s="65"/>
      <c r="X43" s="65"/>
      <c r="Y43" s="65">
        <f t="shared" si="29"/>
        <v>0.25</v>
      </c>
      <c r="Z43" s="68">
        <f t="shared" si="30"/>
        <v>0.25</v>
      </c>
      <c r="AA43" s="64" t="s">
        <v>506</v>
      </c>
      <c r="AB43" s="77" t="s">
        <v>508</v>
      </c>
      <c r="AC43" s="168" t="s">
        <v>553</v>
      </c>
      <c r="AD43" s="63">
        <v>1</v>
      </c>
      <c r="AE43" s="65"/>
      <c r="AF43" s="65"/>
      <c r="AG43" s="65"/>
      <c r="AH43" s="65"/>
      <c r="AI43" s="65">
        <f t="shared" si="31"/>
        <v>0</v>
      </c>
      <c r="AJ43" s="68">
        <f t="shared" si="32"/>
        <v>0</v>
      </c>
      <c r="AK43" s="71"/>
      <c r="AL43" s="64"/>
      <c r="AM43" s="70"/>
      <c r="AN43" s="172">
        <f t="shared" si="33"/>
        <v>3</v>
      </c>
      <c r="AO43" s="173">
        <f t="shared" si="34"/>
        <v>1.25</v>
      </c>
      <c r="AP43" s="174">
        <f t="shared" si="35"/>
        <v>0.41666666666666669</v>
      </c>
      <c r="AQ43" s="380"/>
      <c r="AR43" s="26"/>
    </row>
    <row r="44" spans="1:47" ht="123" customHeight="1" thickBot="1" x14ac:dyDescent="0.3">
      <c r="A44" s="322" t="s">
        <v>149</v>
      </c>
      <c r="B44" s="82" t="s">
        <v>150</v>
      </c>
      <c r="C44" s="84" t="s">
        <v>151</v>
      </c>
      <c r="D44" s="84" t="s">
        <v>43</v>
      </c>
      <c r="E44" s="84">
        <v>3</v>
      </c>
      <c r="F44" s="85" t="s">
        <v>152</v>
      </c>
      <c r="G44" s="85" t="s">
        <v>153</v>
      </c>
      <c r="H44" s="85">
        <v>46054</v>
      </c>
      <c r="I44" s="86">
        <v>46387</v>
      </c>
      <c r="J44" s="81">
        <v>1</v>
      </c>
      <c r="K44" s="84"/>
      <c r="L44" s="84"/>
      <c r="M44" s="84"/>
      <c r="N44" s="84"/>
      <c r="O44" s="84">
        <f>+SUM(K44:N44)*1</f>
        <v>0</v>
      </c>
      <c r="P44" s="87">
        <f t="shared" si="28"/>
        <v>0</v>
      </c>
      <c r="Q44" s="323" t="s">
        <v>446</v>
      </c>
      <c r="R44" s="84" t="s">
        <v>447</v>
      </c>
      <c r="S44" s="339" t="s">
        <v>554</v>
      </c>
      <c r="T44" s="81">
        <v>1</v>
      </c>
      <c r="U44" s="84"/>
      <c r="V44" s="84"/>
      <c r="W44" s="84"/>
      <c r="X44" s="84"/>
      <c r="Y44" s="84">
        <f t="shared" si="29"/>
        <v>0</v>
      </c>
      <c r="Z44" s="87">
        <f t="shared" si="30"/>
        <v>0</v>
      </c>
      <c r="AA44" s="82"/>
      <c r="AB44" s="82"/>
      <c r="AC44" s="339" t="s">
        <v>554</v>
      </c>
      <c r="AD44" s="81">
        <v>1</v>
      </c>
      <c r="AE44" s="84"/>
      <c r="AF44" s="84"/>
      <c r="AG44" s="84"/>
      <c r="AH44" s="84"/>
      <c r="AI44" s="84">
        <f t="shared" si="31"/>
        <v>0</v>
      </c>
      <c r="AJ44" s="87">
        <f t="shared" si="32"/>
        <v>0</v>
      </c>
      <c r="AK44" s="89"/>
      <c r="AL44" s="82"/>
      <c r="AM44" s="88"/>
      <c r="AN44" s="175">
        <f t="shared" si="33"/>
        <v>3</v>
      </c>
      <c r="AO44" s="176">
        <f t="shared" si="34"/>
        <v>0</v>
      </c>
      <c r="AP44" s="177">
        <f t="shared" si="35"/>
        <v>0</v>
      </c>
      <c r="AQ44" s="381"/>
      <c r="AR44" s="26"/>
    </row>
    <row r="45" spans="1:47" ht="40.5" customHeight="1" thickBot="1" x14ac:dyDescent="0.3">
      <c r="A45" s="178" t="s">
        <v>154</v>
      </c>
      <c r="C45" s="21"/>
      <c r="D45" s="21"/>
      <c r="E45" s="21"/>
      <c r="F45" s="21"/>
      <c r="G45" s="21"/>
      <c r="H45" s="21"/>
      <c r="I45" s="21"/>
      <c r="J45" s="22" t="s">
        <v>89</v>
      </c>
      <c r="K45" s="22"/>
      <c r="L45" s="22"/>
      <c r="M45" s="22"/>
      <c r="N45" s="22"/>
      <c r="O45" s="22"/>
      <c r="P45" s="22"/>
      <c r="Q45" s="22"/>
      <c r="R45" s="22"/>
      <c r="S45" s="22"/>
      <c r="T45" s="22"/>
      <c r="U45" s="22"/>
      <c r="V45" s="22"/>
      <c r="W45" s="22"/>
      <c r="X45" s="22"/>
      <c r="Y45" s="22"/>
      <c r="Z45" s="22"/>
      <c r="AA45" s="23"/>
      <c r="AB45" s="22"/>
      <c r="AC45" s="22"/>
      <c r="AD45" s="22"/>
      <c r="AE45" s="22"/>
      <c r="AF45" s="22"/>
      <c r="AG45" s="22"/>
      <c r="AH45" s="22"/>
      <c r="AI45" s="22"/>
      <c r="AJ45" s="22"/>
      <c r="AK45" s="22"/>
      <c r="AL45" s="22"/>
      <c r="AM45" s="22"/>
      <c r="AN45" s="24"/>
      <c r="AO45" s="24"/>
      <c r="AP45" s="24"/>
      <c r="AQ45" s="25"/>
      <c r="AR45" s="26"/>
      <c r="AS45" s="13"/>
      <c r="AT45" s="13"/>
      <c r="AU45" s="13"/>
    </row>
    <row r="46" spans="1:47" ht="32.25" customHeight="1" thickBot="1" x14ac:dyDescent="0.3">
      <c r="A46" s="179" t="s">
        <v>23</v>
      </c>
      <c r="B46" s="180" t="s">
        <v>155</v>
      </c>
      <c r="C46" s="29"/>
      <c r="D46" s="29"/>
      <c r="E46" s="29"/>
      <c r="F46" s="29"/>
      <c r="G46" s="29"/>
      <c r="H46" s="29"/>
      <c r="I46" s="29"/>
      <c r="J46" s="181" t="s">
        <v>25</v>
      </c>
      <c r="K46" s="182"/>
      <c r="L46" s="182"/>
      <c r="M46" s="182"/>
      <c r="N46" s="182"/>
      <c r="O46" s="182"/>
      <c r="P46" s="182"/>
      <c r="Q46" s="183"/>
      <c r="R46" s="109" t="s">
        <v>26</v>
      </c>
      <c r="S46" s="99" t="s">
        <v>27</v>
      </c>
      <c r="T46" s="385" t="s">
        <v>28</v>
      </c>
      <c r="U46" s="386"/>
      <c r="V46" s="386"/>
      <c r="W46" s="386"/>
      <c r="X46" s="386"/>
      <c r="Y46" s="386"/>
      <c r="Z46" s="386"/>
      <c r="AA46" s="387"/>
      <c r="AB46" s="109" t="s">
        <v>26</v>
      </c>
      <c r="AC46" s="30" t="s">
        <v>27</v>
      </c>
      <c r="AD46" s="385" t="s">
        <v>29</v>
      </c>
      <c r="AE46" s="386"/>
      <c r="AF46" s="386"/>
      <c r="AG46" s="386"/>
      <c r="AH46" s="386"/>
      <c r="AI46" s="386"/>
      <c r="AJ46" s="386"/>
      <c r="AK46" s="387"/>
      <c r="AL46" s="115" t="s">
        <v>26</v>
      </c>
      <c r="AM46" s="30" t="s">
        <v>27</v>
      </c>
      <c r="AN46" s="388" t="s">
        <v>30</v>
      </c>
      <c r="AO46" s="389"/>
      <c r="AP46" s="389"/>
      <c r="AQ46" s="390"/>
      <c r="AR46" s="26"/>
      <c r="AS46" s="13"/>
      <c r="AT46" s="13"/>
      <c r="AU46" s="13"/>
    </row>
    <row r="47" spans="1:47" ht="49.5" customHeight="1" thickBot="1" x14ac:dyDescent="0.3">
      <c r="A47" s="31" t="s">
        <v>31</v>
      </c>
      <c r="B47" s="184" t="s">
        <v>132</v>
      </c>
      <c r="C47" s="32" t="s">
        <v>33</v>
      </c>
      <c r="D47" s="32" t="s">
        <v>34</v>
      </c>
      <c r="E47" s="32" t="s">
        <v>35</v>
      </c>
      <c r="F47" s="33" t="s">
        <v>36</v>
      </c>
      <c r="G47" s="32" t="s">
        <v>37</v>
      </c>
      <c r="H47" s="34" t="s">
        <v>38</v>
      </c>
      <c r="I47" s="185" t="s">
        <v>39</v>
      </c>
      <c r="J47" s="186" t="s">
        <v>1</v>
      </c>
      <c r="K47" s="37" t="s">
        <v>2</v>
      </c>
      <c r="L47" s="37" t="s">
        <v>3</v>
      </c>
      <c r="M47" s="37" t="s">
        <v>4</v>
      </c>
      <c r="N47" s="37" t="s">
        <v>5</v>
      </c>
      <c r="O47" s="37" t="s">
        <v>6</v>
      </c>
      <c r="P47" s="38" t="s">
        <v>7</v>
      </c>
      <c r="Q47" s="39" t="s">
        <v>8</v>
      </c>
      <c r="R47" s="40"/>
      <c r="S47" s="41"/>
      <c r="T47" s="48" t="s">
        <v>1</v>
      </c>
      <c r="U47" s="165" t="s">
        <v>9</v>
      </c>
      <c r="V47" s="165" t="s">
        <v>10</v>
      </c>
      <c r="W47" s="165" t="s">
        <v>11</v>
      </c>
      <c r="X47" s="165" t="s">
        <v>12</v>
      </c>
      <c r="Y47" s="32" t="s">
        <v>6</v>
      </c>
      <c r="Z47" s="108" t="s">
        <v>7</v>
      </c>
      <c r="AA47" s="166" t="s">
        <v>8</v>
      </c>
      <c r="AB47" s="109"/>
      <c r="AC47" s="115"/>
      <c r="AD47" s="45" t="s">
        <v>1</v>
      </c>
      <c r="AE47" s="107" t="s">
        <v>13</v>
      </c>
      <c r="AF47" s="32" t="s">
        <v>14</v>
      </c>
      <c r="AG47" s="32" t="s">
        <v>15</v>
      </c>
      <c r="AH47" s="32" t="s">
        <v>16</v>
      </c>
      <c r="AI47" s="32" t="s">
        <v>6</v>
      </c>
      <c r="AJ47" s="108" t="s">
        <v>7</v>
      </c>
      <c r="AK47" s="49" t="s">
        <v>8</v>
      </c>
      <c r="AL47" s="115"/>
      <c r="AM47" s="110"/>
      <c r="AN47" s="48" t="s">
        <v>17</v>
      </c>
      <c r="AO47" s="32" t="s">
        <v>6</v>
      </c>
      <c r="AP47" s="49" t="s">
        <v>18</v>
      </c>
      <c r="AQ47" s="50" t="s">
        <v>19</v>
      </c>
      <c r="AR47" s="10"/>
      <c r="AS47" s="13"/>
      <c r="AT47" s="13"/>
      <c r="AU47" s="13"/>
    </row>
    <row r="48" spans="1:47" ht="157.5" customHeight="1" x14ac:dyDescent="0.25">
      <c r="A48" s="51" t="s">
        <v>156</v>
      </c>
      <c r="B48" s="52" t="s">
        <v>157</v>
      </c>
      <c r="C48" s="53" t="s">
        <v>158</v>
      </c>
      <c r="D48" s="53" t="s">
        <v>77</v>
      </c>
      <c r="E48" s="53">
        <v>3</v>
      </c>
      <c r="F48" s="54" t="s">
        <v>105</v>
      </c>
      <c r="G48" s="53" t="s">
        <v>105</v>
      </c>
      <c r="H48" s="187">
        <v>46024</v>
      </c>
      <c r="I48" s="188">
        <v>46386</v>
      </c>
      <c r="J48" s="51">
        <v>1</v>
      </c>
      <c r="K48" s="53"/>
      <c r="L48" s="53"/>
      <c r="M48" s="53"/>
      <c r="N48" s="53">
        <v>1</v>
      </c>
      <c r="O48" s="53">
        <f t="shared" ref="O48:O60" si="36">+SUM(K48:N48)</f>
        <v>1</v>
      </c>
      <c r="P48" s="56">
        <f t="shared" ref="P48:P60" si="37">IFERROR(O48/J48,"")</f>
        <v>1</v>
      </c>
      <c r="Q48" s="52" t="s">
        <v>450</v>
      </c>
      <c r="R48" s="52" t="s">
        <v>451</v>
      </c>
      <c r="S48" s="189" t="s">
        <v>555</v>
      </c>
      <c r="T48" s="51">
        <v>1</v>
      </c>
      <c r="U48" s="53"/>
      <c r="V48" s="53"/>
      <c r="W48" s="53"/>
      <c r="X48" s="53"/>
      <c r="Y48" s="53">
        <f t="shared" ref="Y48:Y60" si="38">+SUM(U48:X48)</f>
        <v>0</v>
      </c>
      <c r="Z48" s="56">
        <f t="shared" ref="Z48:Z60" si="39">IFERROR(Y48/T48,"")</f>
        <v>0</v>
      </c>
      <c r="AA48" s="52"/>
      <c r="AB48" s="52"/>
      <c r="AC48" s="189" t="s">
        <v>613</v>
      </c>
      <c r="AD48" s="51">
        <v>1</v>
      </c>
      <c r="AE48" s="53"/>
      <c r="AF48" s="53"/>
      <c r="AG48" s="53"/>
      <c r="AH48" s="53"/>
      <c r="AI48" s="53">
        <f t="shared" ref="AI48:AI60" si="40">+SUM(AE48:AH48)</f>
        <v>0</v>
      </c>
      <c r="AJ48" s="56">
        <f t="shared" ref="AJ48:AJ60" si="41">IFERROR(AI48/AD48,"")</f>
        <v>0</v>
      </c>
      <c r="AK48" s="58"/>
      <c r="AL48" s="52"/>
      <c r="AM48" s="59"/>
      <c r="AN48" s="60">
        <f t="shared" ref="AN48:AN60" si="42">+SUM(J48,T48,AD48)</f>
        <v>3</v>
      </c>
      <c r="AO48" s="61">
        <f t="shared" ref="AO48:AO60" si="43">+SUM(O48,Y48,AI48)</f>
        <v>1</v>
      </c>
      <c r="AP48" s="190">
        <f t="shared" ref="AP48:AP60" si="44">IFERROR(AO48/AN48,"")</f>
        <v>0.33333333333333331</v>
      </c>
      <c r="AQ48" s="377">
        <f>+AVERAGE(AP48:AP60)</f>
        <v>0.42222222222222222</v>
      </c>
      <c r="AR48" s="26"/>
      <c r="AS48" s="13"/>
      <c r="AT48" s="13"/>
      <c r="AU48" s="13"/>
    </row>
    <row r="49" spans="1:47" ht="174.75" customHeight="1" x14ac:dyDescent="0.25">
      <c r="A49" s="63" t="s">
        <v>159</v>
      </c>
      <c r="B49" s="64" t="s">
        <v>160</v>
      </c>
      <c r="C49" s="65" t="s">
        <v>161</v>
      </c>
      <c r="D49" s="65" t="s">
        <v>77</v>
      </c>
      <c r="E49" s="65">
        <v>3</v>
      </c>
      <c r="F49" s="66" t="s">
        <v>105</v>
      </c>
      <c r="G49" s="65" t="s">
        <v>43</v>
      </c>
      <c r="H49" s="191">
        <v>46024</v>
      </c>
      <c r="I49" s="192">
        <v>46371</v>
      </c>
      <c r="J49" s="193">
        <v>1</v>
      </c>
      <c r="K49" s="194"/>
      <c r="L49" s="194"/>
      <c r="M49" s="194"/>
      <c r="N49" s="194"/>
      <c r="O49" s="65">
        <f t="shared" si="36"/>
        <v>0</v>
      </c>
      <c r="P49" s="68">
        <f t="shared" si="37"/>
        <v>0</v>
      </c>
      <c r="Q49" s="195"/>
      <c r="R49" s="195"/>
      <c r="S49" s="168"/>
      <c r="T49" s="193">
        <v>1</v>
      </c>
      <c r="U49" s="194"/>
      <c r="V49" s="194">
        <v>1</v>
      </c>
      <c r="W49" s="194"/>
      <c r="X49" s="194"/>
      <c r="Y49" s="65">
        <f t="shared" si="38"/>
        <v>1</v>
      </c>
      <c r="Z49" s="68">
        <f t="shared" si="39"/>
        <v>1</v>
      </c>
      <c r="AA49" s="195" t="s">
        <v>509</v>
      </c>
      <c r="AB49" s="64" t="s">
        <v>452</v>
      </c>
      <c r="AC49" s="70" t="s">
        <v>556</v>
      </c>
      <c r="AD49" s="193">
        <v>1</v>
      </c>
      <c r="AE49" s="194"/>
      <c r="AF49" s="194"/>
      <c r="AG49" s="194"/>
      <c r="AH49" s="194"/>
      <c r="AI49" s="194">
        <f t="shared" si="40"/>
        <v>0</v>
      </c>
      <c r="AJ49" s="196">
        <f t="shared" si="41"/>
        <v>0</v>
      </c>
      <c r="AK49" s="197"/>
      <c r="AL49" s="195"/>
      <c r="AM49" s="198"/>
      <c r="AN49" s="199">
        <f t="shared" si="42"/>
        <v>3</v>
      </c>
      <c r="AO49" s="200">
        <f t="shared" si="43"/>
        <v>1</v>
      </c>
      <c r="AP49" s="201">
        <f t="shared" si="44"/>
        <v>0.33333333333333331</v>
      </c>
      <c r="AQ49" s="378"/>
      <c r="AR49" s="202"/>
      <c r="AS49" s="203"/>
      <c r="AT49" s="203"/>
      <c r="AU49" s="203"/>
    </row>
    <row r="50" spans="1:47" ht="187.5" customHeight="1" x14ac:dyDescent="0.25">
      <c r="A50" s="63" t="s">
        <v>162</v>
      </c>
      <c r="B50" s="204" t="s">
        <v>163</v>
      </c>
      <c r="C50" s="65" t="s">
        <v>164</v>
      </c>
      <c r="D50" s="65" t="s">
        <v>165</v>
      </c>
      <c r="E50" s="65">
        <v>2</v>
      </c>
      <c r="F50" s="66" t="s">
        <v>105</v>
      </c>
      <c r="G50" s="194" t="s">
        <v>43</v>
      </c>
      <c r="H50" s="191">
        <v>46055</v>
      </c>
      <c r="I50" s="192">
        <v>46371</v>
      </c>
      <c r="J50" s="63"/>
      <c r="K50" s="65"/>
      <c r="L50" s="65"/>
      <c r="M50" s="65"/>
      <c r="N50" s="65"/>
      <c r="O50" s="65">
        <f t="shared" si="36"/>
        <v>0</v>
      </c>
      <c r="P50" s="68" t="str">
        <f t="shared" si="37"/>
        <v/>
      </c>
      <c r="Q50" s="64"/>
      <c r="R50" s="64"/>
      <c r="S50" s="168"/>
      <c r="T50" s="63">
        <v>1</v>
      </c>
      <c r="U50" s="65"/>
      <c r="V50" s="65"/>
      <c r="W50" s="65"/>
      <c r="X50" s="65"/>
      <c r="Y50" s="65">
        <f t="shared" si="38"/>
        <v>0</v>
      </c>
      <c r="Z50" s="68">
        <f t="shared" si="39"/>
        <v>0</v>
      </c>
      <c r="AA50" s="64" t="s">
        <v>510</v>
      </c>
      <c r="AB50" s="321" t="s">
        <v>523</v>
      </c>
      <c r="AC50" s="70" t="s">
        <v>557</v>
      </c>
      <c r="AD50" s="63">
        <v>1</v>
      </c>
      <c r="AE50" s="65"/>
      <c r="AF50" s="65"/>
      <c r="AG50" s="65"/>
      <c r="AH50" s="65"/>
      <c r="AI50" s="194">
        <f t="shared" si="40"/>
        <v>0</v>
      </c>
      <c r="AJ50" s="196">
        <f t="shared" si="41"/>
        <v>0</v>
      </c>
      <c r="AK50" s="71"/>
      <c r="AL50" s="64"/>
      <c r="AM50" s="70"/>
      <c r="AN50" s="72">
        <f t="shared" si="42"/>
        <v>2</v>
      </c>
      <c r="AO50" s="73">
        <f t="shared" si="43"/>
        <v>0</v>
      </c>
      <c r="AP50" s="205">
        <f t="shared" si="44"/>
        <v>0</v>
      </c>
      <c r="AQ50" s="378"/>
      <c r="AR50" s="26"/>
      <c r="AS50" s="13"/>
      <c r="AT50" s="13"/>
      <c r="AU50" s="13"/>
    </row>
    <row r="51" spans="1:47" ht="198" customHeight="1" thickBot="1" x14ac:dyDescent="0.3">
      <c r="A51" s="63" t="s">
        <v>166</v>
      </c>
      <c r="B51" s="195" t="s">
        <v>167</v>
      </c>
      <c r="C51" s="194" t="s">
        <v>168</v>
      </c>
      <c r="D51" s="194" t="s">
        <v>77</v>
      </c>
      <c r="E51" s="194">
        <v>2</v>
      </c>
      <c r="F51" s="66" t="s">
        <v>105</v>
      </c>
      <c r="G51" s="66" t="s">
        <v>105</v>
      </c>
      <c r="H51" s="191">
        <v>46055</v>
      </c>
      <c r="I51" s="192">
        <v>46371</v>
      </c>
      <c r="J51" s="193"/>
      <c r="K51" s="194"/>
      <c r="L51" s="194"/>
      <c r="M51" s="194"/>
      <c r="N51" s="194"/>
      <c r="O51" s="65">
        <f t="shared" si="36"/>
        <v>0</v>
      </c>
      <c r="P51" s="68" t="str">
        <f t="shared" si="37"/>
        <v/>
      </c>
      <c r="Q51" s="195"/>
      <c r="R51" s="195"/>
      <c r="S51" s="168"/>
      <c r="T51" s="193">
        <v>1</v>
      </c>
      <c r="U51" s="194"/>
      <c r="V51" s="194">
        <v>1</v>
      </c>
      <c r="W51" s="194"/>
      <c r="X51" s="194"/>
      <c r="Y51" s="65">
        <f t="shared" si="38"/>
        <v>1</v>
      </c>
      <c r="Z51" s="68">
        <f t="shared" si="39"/>
        <v>1</v>
      </c>
      <c r="AA51" s="195" t="s">
        <v>511</v>
      </c>
      <c r="AB51" s="195" t="s">
        <v>468</v>
      </c>
      <c r="AC51" s="168" t="s">
        <v>558</v>
      </c>
      <c r="AD51" s="193">
        <v>1</v>
      </c>
      <c r="AE51" s="194"/>
      <c r="AF51" s="194"/>
      <c r="AG51" s="194"/>
      <c r="AH51" s="194"/>
      <c r="AI51" s="194">
        <f t="shared" si="40"/>
        <v>0</v>
      </c>
      <c r="AJ51" s="196">
        <f t="shared" si="41"/>
        <v>0</v>
      </c>
      <c r="AK51" s="197"/>
      <c r="AL51" s="64"/>
      <c r="AM51" s="198"/>
      <c r="AN51" s="199">
        <f t="shared" si="42"/>
        <v>2</v>
      </c>
      <c r="AO51" s="200">
        <f t="shared" si="43"/>
        <v>1</v>
      </c>
      <c r="AP51" s="205">
        <f t="shared" si="44"/>
        <v>0.5</v>
      </c>
      <c r="AQ51" s="378"/>
      <c r="AR51" s="202"/>
      <c r="AS51" s="203"/>
      <c r="AT51" s="203"/>
      <c r="AU51" s="203"/>
    </row>
    <row r="52" spans="1:47" ht="300" x14ac:dyDescent="0.25">
      <c r="A52" s="63" t="s">
        <v>169</v>
      </c>
      <c r="B52" s="195" t="s">
        <v>170</v>
      </c>
      <c r="C52" s="194" t="s">
        <v>171</v>
      </c>
      <c r="D52" s="194" t="s">
        <v>172</v>
      </c>
      <c r="E52" s="194">
        <v>2</v>
      </c>
      <c r="F52" s="66" t="s">
        <v>105</v>
      </c>
      <c r="G52" s="66" t="s">
        <v>173</v>
      </c>
      <c r="H52" s="191">
        <v>46113</v>
      </c>
      <c r="I52" s="192">
        <v>46371</v>
      </c>
      <c r="J52" s="63"/>
      <c r="K52" s="65"/>
      <c r="L52" s="65"/>
      <c r="M52" s="65"/>
      <c r="N52" s="65">
        <v>1</v>
      </c>
      <c r="O52" s="65">
        <f t="shared" si="36"/>
        <v>1</v>
      </c>
      <c r="P52" s="68" t="str">
        <f t="shared" si="37"/>
        <v/>
      </c>
      <c r="Q52" s="64" t="s">
        <v>512</v>
      </c>
      <c r="R52" s="195" t="s">
        <v>470</v>
      </c>
      <c r="S52" s="168" t="s">
        <v>559</v>
      </c>
      <c r="T52" s="63">
        <v>1</v>
      </c>
      <c r="U52" s="65"/>
      <c r="V52" s="65"/>
      <c r="W52" s="65"/>
      <c r="X52" s="65"/>
      <c r="Y52" s="65">
        <f t="shared" si="38"/>
        <v>0</v>
      </c>
      <c r="Z52" s="68">
        <f t="shared" si="39"/>
        <v>0</v>
      </c>
      <c r="AA52" s="64"/>
      <c r="AB52" s="64"/>
      <c r="AC52" s="376" t="s">
        <v>614</v>
      </c>
      <c r="AD52" s="63">
        <v>1</v>
      </c>
      <c r="AE52" s="65"/>
      <c r="AF52" s="65"/>
      <c r="AG52" s="65"/>
      <c r="AH52" s="65"/>
      <c r="AI52" s="194">
        <f t="shared" si="40"/>
        <v>0</v>
      </c>
      <c r="AJ52" s="196">
        <f t="shared" si="41"/>
        <v>0</v>
      </c>
      <c r="AK52" s="71"/>
      <c r="AL52" s="64"/>
      <c r="AM52" s="70"/>
      <c r="AN52" s="72">
        <f t="shared" si="42"/>
        <v>2</v>
      </c>
      <c r="AO52" s="73">
        <f t="shared" si="43"/>
        <v>1</v>
      </c>
      <c r="AP52" s="205">
        <f t="shared" si="44"/>
        <v>0.5</v>
      </c>
      <c r="AQ52" s="378"/>
      <c r="AR52" s="26"/>
      <c r="AS52" s="13"/>
      <c r="AT52" s="13"/>
      <c r="AU52" s="13"/>
    </row>
    <row r="53" spans="1:47" ht="115.5" customHeight="1" x14ac:dyDescent="0.25">
      <c r="A53" s="63" t="s">
        <v>174</v>
      </c>
      <c r="B53" s="195" t="s">
        <v>175</v>
      </c>
      <c r="C53" s="194" t="s">
        <v>176</v>
      </c>
      <c r="D53" s="195" t="s">
        <v>77</v>
      </c>
      <c r="E53" s="194">
        <v>2</v>
      </c>
      <c r="F53" s="66" t="s">
        <v>105</v>
      </c>
      <c r="G53" s="66" t="s">
        <v>105</v>
      </c>
      <c r="H53" s="191">
        <v>46024</v>
      </c>
      <c r="I53" s="192">
        <v>46371</v>
      </c>
      <c r="J53" s="193"/>
      <c r="K53" s="194">
        <v>1</v>
      </c>
      <c r="L53" s="194"/>
      <c r="M53" s="194"/>
      <c r="N53" s="194"/>
      <c r="O53" s="227">
        <f>+SUM(K53:N53)</f>
        <v>1</v>
      </c>
      <c r="P53" s="68" t="str">
        <f>IFERROR(O53/J53,"")</f>
        <v/>
      </c>
      <c r="Q53" s="195" t="s">
        <v>455</v>
      </c>
      <c r="R53" s="195" t="s">
        <v>454</v>
      </c>
      <c r="S53" s="168"/>
      <c r="T53" s="193">
        <v>1</v>
      </c>
      <c r="U53" s="194"/>
      <c r="V53" s="194"/>
      <c r="W53" s="194">
        <v>1</v>
      </c>
      <c r="X53" s="194"/>
      <c r="Y53" s="65">
        <f t="shared" si="38"/>
        <v>1</v>
      </c>
      <c r="Z53" s="68">
        <f t="shared" si="39"/>
        <v>1</v>
      </c>
      <c r="AA53" s="195" t="s">
        <v>513</v>
      </c>
      <c r="AB53" s="77" t="s">
        <v>515</v>
      </c>
      <c r="AC53" s="70" t="s">
        <v>560</v>
      </c>
      <c r="AD53" s="193">
        <v>1</v>
      </c>
      <c r="AE53" s="194"/>
      <c r="AF53" s="194"/>
      <c r="AG53" s="194"/>
      <c r="AH53" s="194"/>
      <c r="AI53" s="194">
        <f t="shared" si="40"/>
        <v>0</v>
      </c>
      <c r="AJ53" s="196">
        <f t="shared" si="41"/>
        <v>0</v>
      </c>
      <c r="AK53" s="197"/>
      <c r="AL53" s="195"/>
      <c r="AM53" s="198"/>
      <c r="AN53" s="199">
        <f t="shared" si="42"/>
        <v>2</v>
      </c>
      <c r="AO53" s="200">
        <f t="shared" si="43"/>
        <v>2</v>
      </c>
      <c r="AP53" s="205">
        <f t="shared" si="44"/>
        <v>1</v>
      </c>
      <c r="AQ53" s="378"/>
      <c r="AR53" s="202"/>
      <c r="AS53" s="203"/>
      <c r="AT53" s="203"/>
      <c r="AU53" s="203"/>
    </row>
    <row r="54" spans="1:47" ht="127.5" customHeight="1" x14ac:dyDescent="0.25">
      <c r="A54" s="63" t="s">
        <v>177</v>
      </c>
      <c r="B54" s="195" t="s">
        <v>178</v>
      </c>
      <c r="C54" s="65" t="s">
        <v>179</v>
      </c>
      <c r="D54" s="194" t="s">
        <v>77</v>
      </c>
      <c r="E54" s="65">
        <v>3</v>
      </c>
      <c r="F54" s="66" t="s">
        <v>105</v>
      </c>
      <c r="G54" s="66" t="s">
        <v>105</v>
      </c>
      <c r="H54" s="191">
        <v>46054</v>
      </c>
      <c r="I54" s="192">
        <v>46371</v>
      </c>
      <c r="J54" s="193">
        <v>1</v>
      </c>
      <c r="K54" s="194"/>
      <c r="L54" s="194"/>
      <c r="M54" s="194"/>
      <c r="N54" s="194">
        <v>1</v>
      </c>
      <c r="O54" s="65">
        <f t="shared" si="36"/>
        <v>1</v>
      </c>
      <c r="P54" s="68">
        <f t="shared" si="37"/>
        <v>1</v>
      </c>
      <c r="Q54" s="195" t="s">
        <v>453</v>
      </c>
      <c r="R54" s="195" t="s">
        <v>456</v>
      </c>
      <c r="S54" s="168"/>
      <c r="T54" s="193">
        <v>1</v>
      </c>
      <c r="U54" s="194"/>
      <c r="V54" s="194">
        <v>1</v>
      </c>
      <c r="W54" s="194"/>
      <c r="X54" s="194"/>
      <c r="Y54" s="65">
        <f t="shared" si="38"/>
        <v>1</v>
      </c>
      <c r="Z54" s="68">
        <f t="shared" si="39"/>
        <v>1</v>
      </c>
      <c r="AA54" s="195" t="s">
        <v>514</v>
      </c>
      <c r="AB54" s="77" t="s">
        <v>516</v>
      </c>
      <c r="AC54" s="70" t="s">
        <v>561</v>
      </c>
      <c r="AD54" s="193">
        <v>1</v>
      </c>
      <c r="AE54" s="194"/>
      <c r="AF54" s="194"/>
      <c r="AG54" s="194"/>
      <c r="AH54" s="194"/>
      <c r="AI54" s="194">
        <f t="shared" si="40"/>
        <v>0</v>
      </c>
      <c r="AJ54" s="196">
        <f t="shared" si="41"/>
        <v>0</v>
      </c>
      <c r="AK54" s="197"/>
      <c r="AL54" s="64"/>
      <c r="AM54" s="198"/>
      <c r="AN54" s="199">
        <f t="shared" si="42"/>
        <v>3</v>
      </c>
      <c r="AO54" s="200">
        <f t="shared" si="43"/>
        <v>2</v>
      </c>
      <c r="AP54" s="205">
        <f t="shared" si="44"/>
        <v>0.66666666666666663</v>
      </c>
      <c r="AQ54" s="378"/>
      <c r="AR54" s="202"/>
      <c r="AS54" s="203"/>
      <c r="AT54" s="203"/>
      <c r="AU54" s="203"/>
    </row>
    <row r="55" spans="1:47" ht="147.75" customHeight="1" x14ac:dyDescent="0.25">
      <c r="A55" s="63" t="s">
        <v>180</v>
      </c>
      <c r="B55" s="195" t="s">
        <v>181</v>
      </c>
      <c r="C55" s="65" t="s">
        <v>182</v>
      </c>
      <c r="D55" s="194" t="s">
        <v>77</v>
      </c>
      <c r="E55" s="194">
        <v>3</v>
      </c>
      <c r="F55" s="206" t="s">
        <v>105</v>
      </c>
      <c r="G55" s="206" t="s">
        <v>183</v>
      </c>
      <c r="H55" s="191">
        <v>46054</v>
      </c>
      <c r="I55" s="192">
        <v>46371</v>
      </c>
      <c r="J55" s="63"/>
      <c r="K55" s="65"/>
      <c r="L55" s="65"/>
      <c r="M55" s="65"/>
      <c r="N55" s="65"/>
      <c r="O55" s="65">
        <f t="shared" si="36"/>
        <v>0</v>
      </c>
      <c r="P55" s="68" t="str">
        <f t="shared" si="37"/>
        <v/>
      </c>
      <c r="Q55" s="64"/>
      <c r="R55" s="64"/>
      <c r="S55" s="168"/>
      <c r="T55" s="63">
        <v>2</v>
      </c>
      <c r="U55" s="65"/>
      <c r="V55" s="65"/>
      <c r="W55" s="65">
        <v>2</v>
      </c>
      <c r="X55" s="65"/>
      <c r="Y55" s="65">
        <f t="shared" si="38"/>
        <v>2</v>
      </c>
      <c r="Z55" s="68">
        <f t="shared" si="39"/>
        <v>1</v>
      </c>
      <c r="AA55" s="64" t="s">
        <v>457</v>
      </c>
      <c r="AB55" s="64" t="s">
        <v>458</v>
      </c>
      <c r="AC55" s="168" t="s">
        <v>562</v>
      </c>
      <c r="AD55" s="63">
        <v>1</v>
      </c>
      <c r="AE55" s="65"/>
      <c r="AF55" s="65"/>
      <c r="AG55" s="65"/>
      <c r="AH55" s="65"/>
      <c r="AI55" s="194">
        <f t="shared" si="40"/>
        <v>0</v>
      </c>
      <c r="AJ55" s="196">
        <f t="shared" si="41"/>
        <v>0</v>
      </c>
      <c r="AK55" s="71"/>
      <c r="AL55" s="64"/>
      <c r="AM55" s="70"/>
      <c r="AN55" s="72">
        <f t="shared" si="42"/>
        <v>3</v>
      </c>
      <c r="AO55" s="73">
        <f t="shared" si="43"/>
        <v>2</v>
      </c>
      <c r="AP55" s="205">
        <f t="shared" si="44"/>
        <v>0.66666666666666663</v>
      </c>
      <c r="AQ55" s="378"/>
      <c r="AR55" s="26"/>
      <c r="AS55" s="13"/>
      <c r="AT55" s="13"/>
      <c r="AU55" s="13"/>
    </row>
    <row r="56" spans="1:47" ht="123.75" customHeight="1" x14ac:dyDescent="0.25">
      <c r="A56" s="63" t="s">
        <v>184</v>
      </c>
      <c r="B56" s="195" t="s">
        <v>185</v>
      </c>
      <c r="C56" s="194" t="s">
        <v>186</v>
      </c>
      <c r="D56" s="194" t="s">
        <v>77</v>
      </c>
      <c r="E56" s="194">
        <v>2</v>
      </c>
      <c r="F56" s="206" t="s">
        <v>105</v>
      </c>
      <c r="G56" s="206" t="s">
        <v>105</v>
      </c>
      <c r="H56" s="191">
        <v>46113</v>
      </c>
      <c r="I56" s="192">
        <v>46371</v>
      </c>
      <c r="J56" s="63"/>
      <c r="K56" s="65"/>
      <c r="L56" s="65"/>
      <c r="M56" s="65"/>
      <c r="N56" s="65"/>
      <c r="O56" s="65">
        <f t="shared" si="36"/>
        <v>0</v>
      </c>
      <c r="P56" s="68" t="str">
        <f t="shared" si="37"/>
        <v/>
      </c>
      <c r="Q56" s="64"/>
      <c r="R56" s="64"/>
      <c r="S56" s="168"/>
      <c r="T56" s="63">
        <v>1</v>
      </c>
      <c r="U56" s="65"/>
      <c r="V56" s="65"/>
      <c r="W56" s="65"/>
      <c r="X56" s="65"/>
      <c r="Y56" s="65">
        <f t="shared" si="38"/>
        <v>0</v>
      </c>
      <c r="Z56" s="68">
        <f t="shared" si="39"/>
        <v>0</v>
      </c>
      <c r="AA56" s="64" t="s">
        <v>517</v>
      </c>
      <c r="AB56" s="64" t="s">
        <v>491</v>
      </c>
      <c r="AC56" s="70" t="s">
        <v>563</v>
      </c>
      <c r="AD56" s="63">
        <v>1</v>
      </c>
      <c r="AE56" s="65"/>
      <c r="AF56" s="65"/>
      <c r="AG56" s="65"/>
      <c r="AH56" s="65"/>
      <c r="AI56" s="194">
        <f t="shared" si="40"/>
        <v>0</v>
      </c>
      <c r="AJ56" s="196">
        <f t="shared" si="41"/>
        <v>0</v>
      </c>
      <c r="AK56" s="71"/>
      <c r="AL56" s="64"/>
      <c r="AM56" s="70"/>
      <c r="AN56" s="72">
        <f t="shared" si="42"/>
        <v>2</v>
      </c>
      <c r="AO56" s="73">
        <f t="shared" si="43"/>
        <v>0</v>
      </c>
      <c r="AP56" s="205">
        <f t="shared" si="44"/>
        <v>0</v>
      </c>
      <c r="AQ56" s="378"/>
      <c r="AR56" s="26"/>
      <c r="AS56" s="13"/>
      <c r="AT56" s="13"/>
      <c r="AU56" s="13"/>
    </row>
    <row r="57" spans="1:47" ht="75" x14ac:dyDescent="0.25">
      <c r="A57" s="63" t="s">
        <v>187</v>
      </c>
      <c r="B57" s="195" t="s">
        <v>188</v>
      </c>
      <c r="C57" s="65" t="s">
        <v>189</v>
      </c>
      <c r="D57" s="65" t="s">
        <v>77</v>
      </c>
      <c r="E57" s="65">
        <v>1</v>
      </c>
      <c r="F57" s="206" t="s">
        <v>105</v>
      </c>
      <c r="G57" s="206" t="s">
        <v>105</v>
      </c>
      <c r="H57" s="79">
        <v>46174</v>
      </c>
      <c r="I57" s="192">
        <v>46371</v>
      </c>
      <c r="J57" s="63"/>
      <c r="K57" s="65"/>
      <c r="L57" s="65"/>
      <c r="M57" s="65"/>
      <c r="N57" s="65"/>
      <c r="O57" s="65">
        <f t="shared" si="36"/>
        <v>0</v>
      </c>
      <c r="P57" s="68" t="str">
        <f t="shared" si="37"/>
        <v/>
      </c>
      <c r="Q57" s="64"/>
      <c r="R57" s="64"/>
      <c r="S57" s="168"/>
      <c r="T57" s="63"/>
      <c r="U57" s="65"/>
      <c r="V57" s="65"/>
      <c r="W57" s="65"/>
      <c r="X57" s="65"/>
      <c r="Y57" s="65">
        <f t="shared" si="38"/>
        <v>0</v>
      </c>
      <c r="Z57" s="68" t="str">
        <f t="shared" si="39"/>
        <v/>
      </c>
      <c r="AA57" s="64"/>
      <c r="AB57" s="64"/>
      <c r="AC57" s="70" t="s">
        <v>564</v>
      </c>
      <c r="AD57" s="63">
        <v>1</v>
      </c>
      <c r="AE57" s="65"/>
      <c r="AF57" s="65"/>
      <c r="AG57" s="65"/>
      <c r="AH57" s="65"/>
      <c r="AI57" s="194">
        <f t="shared" si="40"/>
        <v>0</v>
      </c>
      <c r="AJ57" s="196">
        <f t="shared" si="41"/>
        <v>0</v>
      </c>
      <c r="AK57" s="71"/>
      <c r="AL57" s="64"/>
      <c r="AM57" s="70"/>
      <c r="AN57" s="72">
        <f t="shared" si="42"/>
        <v>1</v>
      </c>
      <c r="AO57" s="73">
        <f t="shared" si="43"/>
        <v>0</v>
      </c>
      <c r="AP57" s="205">
        <f t="shared" si="44"/>
        <v>0</v>
      </c>
      <c r="AQ57" s="378"/>
      <c r="AR57" s="26"/>
      <c r="AS57" s="13"/>
      <c r="AT57" s="13"/>
      <c r="AU57" s="13"/>
    </row>
    <row r="58" spans="1:47" ht="234" customHeight="1" x14ac:dyDescent="0.25">
      <c r="A58" s="63" t="s">
        <v>190</v>
      </c>
      <c r="B58" s="195" t="s">
        <v>191</v>
      </c>
      <c r="C58" s="194" t="s">
        <v>192</v>
      </c>
      <c r="D58" s="194" t="s">
        <v>77</v>
      </c>
      <c r="E58" s="194">
        <v>10</v>
      </c>
      <c r="F58" s="206" t="s">
        <v>105</v>
      </c>
      <c r="G58" s="206" t="s">
        <v>105</v>
      </c>
      <c r="H58" s="191">
        <v>46054</v>
      </c>
      <c r="I58" s="192">
        <v>46371</v>
      </c>
      <c r="J58" s="63">
        <v>2</v>
      </c>
      <c r="K58" s="65"/>
      <c r="L58" s="65"/>
      <c r="M58" s="65">
        <v>1</v>
      </c>
      <c r="N58" s="65">
        <v>1</v>
      </c>
      <c r="O58" s="65">
        <f t="shared" si="36"/>
        <v>2</v>
      </c>
      <c r="P58" s="68">
        <f t="shared" si="37"/>
        <v>1</v>
      </c>
      <c r="Q58" s="64" t="s">
        <v>459</v>
      </c>
      <c r="R58" s="64" t="s">
        <v>461</v>
      </c>
      <c r="S58" s="168"/>
      <c r="T58" s="63">
        <v>4</v>
      </c>
      <c r="U58" s="65">
        <v>1</v>
      </c>
      <c r="V58" s="65">
        <v>1</v>
      </c>
      <c r="W58" s="65"/>
      <c r="X58" s="65"/>
      <c r="Y58" s="65">
        <f t="shared" si="38"/>
        <v>2</v>
      </c>
      <c r="Z58" s="68">
        <f t="shared" si="39"/>
        <v>0.5</v>
      </c>
      <c r="AA58" s="77" t="s">
        <v>469</v>
      </c>
      <c r="AB58" s="77" t="s">
        <v>460</v>
      </c>
      <c r="AC58" s="207" t="s">
        <v>565</v>
      </c>
      <c r="AD58" s="63">
        <v>4</v>
      </c>
      <c r="AE58" s="65"/>
      <c r="AF58" s="65"/>
      <c r="AG58" s="65"/>
      <c r="AH58" s="65"/>
      <c r="AI58" s="194">
        <f t="shared" si="40"/>
        <v>0</v>
      </c>
      <c r="AJ58" s="196">
        <f t="shared" si="41"/>
        <v>0</v>
      </c>
      <c r="AK58" s="64"/>
      <c r="AL58" s="64"/>
      <c r="AM58" s="70"/>
      <c r="AN58" s="72">
        <f t="shared" si="42"/>
        <v>10</v>
      </c>
      <c r="AO58" s="73">
        <f t="shared" si="43"/>
        <v>4</v>
      </c>
      <c r="AP58" s="205">
        <f t="shared" si="44"/>
        <v>0.4</v>
      </c>
      <c r="AQ58" s="378"/>
      <c r="AR58" s="26"/>
      <c r="AS58" s="13"/>
      <c r="AT58" s="13"/>
      <c r="AU58" s="13"/>
    </row>
    <row r="59" spans="1:47" ht="258.75" customHeight="1" thickBot="1" x14ac:dyDescent="0.3">
      <c r="A59" s="63" t="s">
        <v>193</v>
      </c>
      <c r="B59" s="64" t="s">
        <v>194</v>
      </c>
      <c r="C59" s="65" t="s">
        <v>195</v>
      </c>
      <c r="D59" s="65" t="s">
        <v>196</v>
      </c>
      <c r="E59" s="65">
        <v>3</v>
      </c>
      <c r="F59" s="66" t="s">
        <v>197</v>
      </c>
      <c r="G59" s="65" t="s">
        <v>197</v>
      </c>
      <c r="H59" s="79">
        <v>46054</v>
      </c>
      <c r="I59" s="80">
        <v>46386</v>
      </c>
      <c r="J59" s="63">
        <v>1</v>
      </c>
      <c r="K59" s="194"/>
      <c r="L59" s="194"/>
      <c r="M59" s="194"/>
      <c r="N59" s="194">
        <v>1</v>
      </c>
      <c r="O59" s="65">
        <f t="shared" si="36"/>
        <v>1</v>
      </c>
      <c r="P59" s="68">
        <f t="shared" si="37"/>
        <v>1</v>
      </c>
      <c r="Q59" s="195" t="s">
        <v>473</v>
      </c>
      <c r="R59" s="195" t="s">
        <v>471</v>
      </c>
      <c r="S59" s="198"/>
      <c r="T59" s="63">
        <v>1</v>
      </c>
      <c r="U59" s="194"/>
      <c r="V59" s="194"/>
      <c r="W59" s="194">
        <v>1</v>
      </c>
      <c r="X59" s="194"/>
      <c r="Y59" s="65">
        <f t="shared" si="38"/>
        <v>1</v>
      </c>
      <c r="Z59" s="68">
        <f t="shared" si="39"/>
        <v>1</v>
      </c>
      <c r="AA59" s="195" t="s">
        <v>474</v>
      </c>
      <c r="AB59" s="64" t="s">
        <v>472</v>
      </c>
      <c r="AC59" s="70" t="s">
        <v>566</v>
      </c>
      <c r="AD59" s="63">
        <v>1</v>
      </c>
      <c r="AE59" s="194"/>
      <c r="AF59" s="194"/>
      <c r="AG59" s="194"/>
      <c r="AH59" s="194"/>
      <c r="AI59" s="194">
        <f t="shared" si="40"/>
        <v>0</v>
      </c>
      <c r="AJ59" s="196">
        <f t="shared" si="41"/>
        <v>0</v>
      </c>
      <c r="AK59" s="195"/>
      <c r="AL59" s="195"/>
      <c r="AM59" s="198"/>
      <c r="AN59" s="199">
        <f t="shared" si="42"/>
        <v>3</v>
      </c>
      <c r="AO59" s="200">
        <f t="shared" si="43"/>
        <v>2</v>
      </c>
      <c r="AP59" s="205">
        <f t="shared" si="44"/>
        <v>0.66666666666666663</v>
      </c>
      <c r="AQ59" s="378"/>
      <c r="AR59" s="202"/>
      <c r="AS59" s="203"/>
      <c r="AT59" s="203"/>
      <c r="AU59" s="203"/>
    </row>
    <row r="60" spans="1:47" ht="20.25" customHeight="1" thickBot="1" x14ac:dyDescent="0.3">
      <c r="A60" s="81"/>
      <c r="B60" s="82"/>
      <c r="C60" s="82"/>
      <c r="D60" s="84"/>
      <c r="E60" s="84"/>
      <c r="F60" s="85"/>
      <c r="G60" s="84"/>
      <c r="H60" s="85"/>
      <c r="I60" s="86"/>
      <c r="J60" s="81"/>
      <c r="K60" s="84"/>
      <c r="L60" s="84"/>
      <c r="M60" s="84"/>
      <c r="N60" s="84"/>
      <c r="O60" s="84">
        <f t="shared" si="36"/>
        <v>0</v>
      </c>
      <c r="P60" s="87" t="str">
        <f t="shared" si="37"/>
        <v/>
      </c>
      <c r="Q60" s="82"/>
      <c r="R60" s="82"/>
      <c r="S60" s="208"/>
      <c r="T60" s="81"/>
      <c r="U60" s="84"/>
      <c r="V60" s="84"/>
      <c r="W60" s="84"/>
      <c r="X60" s="84"/>
      <c r="Y60" s="84">
        <f t="shared" si="38"/>
        <v>0</v>
      </c>
      <c r="Z60" s="87" t="str">
        <f t="shared" si="39"/>
        <v/>
      </c>
      <c r="AA60" s="82"/>
      <c r="AB60" s="82"/>
      <c r="AC60" s="376"/>
      <c r="AD60" s="81"/>
      <c r="AE60" s="84"/>
      <c r="AF60" s="84"/>
      <c r="AG60" s="84"/>
      <c r="AH60" s="84"/>
      <c r="AI60" s="209">
        <f t="shared" si="40"/>
        <v>0</v>
      </c>
      <c r="AJ60" s="210" t="str">
        <f t="shared" si="41"/>
        <v/>
      </c>
      <c r="AK60" s="82"/>
      <c r="AL60" s="82"/>
      <c r="AM60" s="88"/>
      <c r="AN60" s="90">
        <f t="shared" si="42"/>
        <v>0</v>
      </c>
      <c r="AO60" s="91">
        <f t="shared" si="43"/>
        <v>0</v>
      </c>
      <c r="AP60" s="211" t="str">
        <f t="shared" si="44"/>
        <v/>
      </c>
      <c r="AQ60" s="379"/>
      <c r="AR60" s="26"/>
      <c r="AS60" s="13"/>
      <c r="AT60" s="13"/>
      <c r="AU60" s="13"/>
    </row>
    <row r="61" spans="1:47" ht="43.5" customHeight="1" thickBot="1" x14ac:dyDescent="0.3">
      <c r="A61" s="149" t="s">
        <v>198</v>
      </c>
      <c r="B61" s="17"/>
      <c r="C61" s="17"/>
      <c r="D61" s="17"/>
      <c r="E61" s="17"/>
      <c r="F61" s="17"/>
      <c r="G61" s="17"/>
      <c r="H61" s="17"/>
      <c r="I61" s="17"/>
      <c r="J61" s="22" t="s">
        <v>89</v>
      </c>
      <c r="K61" s="22"/>
      <c r="L61" s="22"/>
      <c r="M61" s="22"/>
      <c r="N61" s="22"/>
      <c r="O61" s="22"/>
      <c r="P61" s="22"/>
      <c r="Q61" s="23"/>
      <c r="R61" s="23"/>
      <c r="S61" s="23"/>
      <c r="T61" s="22"/>
      <c r="U61" s="22"/>
      <c r="V61" s="22"/>
      <c r="W61" s="22"/>
      <c r="X61" s="22"/>
      <c r="Y61" s="22"/>
      <c r="Z61" s="22"/>
      <c r="AA61" s="23"/>
      <c r="AB61" s="23"/>
      <c r="AC61" s="23"/>
      <c r="AD61" s="22"/>
      <c r="AE61" s="22"/>
      <c r="AF61" s="22"/>
      <c r="AG61" s="22"/>
      <c r="AH61" s="22"/>
      <c r="AI61" s="22"/>
      <c r="AJ61" s="22"/>
      <c r="AK61" s="22"/>
      <c r="AL61" s="23"/>
      <c r="AM61" s="23"/>
      <c r="AN61" s="212"/>
      <c r="AO61" s="212"/>
      <c r="AP61" s="212"/>
      <c r="AQ61" s="19">
        <f>+(AQ65+AQ82+AQ102)/3</f>
        <v>0.52158189033189029</v>
      </c>
      <c r="AR61" s="212"/>
      <c r="AS61" s="212"/>
      <c r="AT61" s="212"/>
      <c r="AU61" s="212"/>
    </row>
    <row r="62" spans="1:47" ht="40.5" customHeight="1" thickBot="1" x14ac:dyDescent="0.3">
      <c r="A62" s="93" t="s">
        <v>199</v>
      </c>
      <c r="B62" s="6"/>
      <c r="C62" s="21"/>
      <c r="D62" s="21"/>
      <c r="E62" s="21"/>
      <c r="F62" s="21"/>
      <c r="G62" s="21"/>
      <c r="H62" s="21"/>
      <c r="I62" s="21"/>
      <c r="J62" s="22" t="s">
        <v>89</v>
      </c>
      <c r="K62" s="22"/>
      <c r="L62" s="22"/>
      <c r="M62" s="22"/>
      <c r="N62" s="22"/>
      <c r="O62" s="22"/>
      <c r="P62" s="22"/>
      <c r="Q62" s="22"/>
      <c r="R62" s="22"/>
      <c r="S62" s="22"/>
      <c r="T62" s="22"/>
      <c r="U62" s="22"/>
      <c r="V62" s="22"/>
      <c r="W62" s="22"/>
      <c r="X62" s="22"/>
      <c r="Y62" s="22"/>
      <c r="Z62" s="22"/>
      <c r="AA62" s="23"/>
      <c r="AB62" s="22"/>
      <c r="AC62" s="22"/>
      <c r="AD62" s="22"/>
      <c r="AE62" s="22"/>
      <c r="AF62" s="22"/>
      <c r="AG62" s="22"/>
      <c r="AH62" s="22"/>
      <c r="AI62" s="22"/>
      <c r="AJ62" s="22"/>
      <c r="AK62" s="22"/>
      <c r="AL62" s="22"/>
      <c r="AM62" s="22"/>
      <c r="AN62" s="24"/>
      <c r="AO62" s="24"/>
      <c r="AP62" s="24"/>
      <c r="AQ62" s="25"/>
      <c r="AR62" s="26"/>
      <c r="AS62" s="13"/>
      <c r="AT62" s="13"/>
      <c r="AU62" s="13"/>
    </row>
    <row r="63" spans="1:47" ht="35.25" customHeight="1" thickBot="1" x14ac:dyDescent="0.3">
      <c r="A63" s="151" t="s">
        <v>23</v>
      </c>
      <c r="B63" s="152" t="s">
        <v>200</v>
      </c>
      <c r="C63" s="29"/>
      <c r="D63" s="29"/>
      <c r="E63" s="29"/>
      <c r="F63" s="29"/>
      <c r="G63" s="29"/>
      <c r="H63" s="29"/>
      <c r="I63" s="29"/>
      <c r="J63" s="213" t="s">
        <v>25</v>
      </c>
      <c r="K63" s="97"/>
      <c r="L63" s="97"/>
      <c r="M63" s="97"/>
      <c r="N63" s="97"/>
      <c r="O63" s="97"/>
      <c r="P63" s="97"/>
      <c r="Q63" s="98"/>
      <c r="R63" s="214" t="s">
        <v>26</v>
      </c>
      <c r="S63" s="99" t="s">
        <v>27</v>
      </c>
      <c r="T63" s="388" t="s">
        <v>28</v>
      </c>
      <c r="U63" s="389"/>
      <c r="V63" s="389"/>
      <c r="W63" s="389"/>
      <c r="X63" s="389"/>
      <c r="Y63" s="389"/>
      <c r="Z63" s="389"/>
      <c r="AA63" s="390"/>
      <c r="AB63" s="214" t="s">
        <v>26</v>
      </c>
      <c r="AC63" s="214" t="s">
        <v>27</v>
      </c>
      <c r="AD63" s="388" t="s">
        <v>29</v>
      </c>
      <c r="AE63" s="389"/>
      <c r="AF63" s="389"/>
      <c r="AG63" s="389"/>
      <c r="AH63" s="389"/>
      <c r="AI63" s="389"/>
      <c r="AJ63" s="389"/>
      <c r="AK63" s="390"/>
      <c r="AL63" s="214" t="s">
        <v>26</v>
      </c>
      <c r="AM63" s="30" t="s">
        <v>27</v>
      </c>
      <c r="AN63" s="388" t="s">
        <v>30</v>
      </c>
      <c r="AO63" s="389"/>
      <c r="AP63" s="389"/>
      <c r="AQ63" s="390"/>
      <c r="AR63" s="26"/>
      <c r="AS63" s="13"/>
      <c r="AT63" s="13"/>
      <c r="AU63" s="13"/>
    </row>
    <row r="64" spans="1:47" ht="45.75" customHeight="1" thickBot="1" x14ac:dyDescent="0.3">
      <c r="A64" s="215" t="s">
        <v>31</v>
      </c>
      <c r="B64" s="159" t="s">
        <v>132</v>
      </c>
      <c r="C64" s="33" t="s">
        <v>33</v>
      </c>
      <c r="D64" s="33" t="s">
        <v>34</v>
      </c>
      <c r="E64" s="33" t="s">
        <v>35</v>
      </c>
      <c r="F64" s="33" t="s">
        <v>36</v>
      </c>
      <c r="G64" s="33" t="s">
        <v>37</v>
      </c>
      <c r="H64" s="160" t="s">
        <v>38</v>
      </c>
      <c r="I64" s="216" t="s">
        <v>39</v>
      </c>
      <c r="J64" s="36" t="s">
        <v>1</v>
      </c>
      <c r="K64" s="37" t="s">
        <v>2</v>
      </c>
      <c r="L64" s="37" t="s">
        <v>3</v>
      </c>
      <c r="M64" s="37" t="s">
        <v>4</v>
      </c>
      <c r="N64" s="37" t="s">
        <v>5</v>
      </c>
      <c r="O64" s="37" t="s">
        <v>6</v>
      </c>
      <c r="P64" s="38"/>
      <c r="Q64" s="39" t="s">
        <v>8</v>
      </c>
      <c r="R64" s="40"/>
      <c r="S64" s="41"/>
      <c r="T64" s="48" t="s">
        <v>1</v>
      </c>
      <c r="U64" s="165" t="s">
        <v>9</v>
      </c>
      <c r="V64" s="165" t="s">
        <v>10</v>
      </c>
      <c r="W64" s="165" t="s">
        <v>11</v>
      </c>
      <c r="X64" s="165" t="s">
        <v>12</v>
      </c>
      <c r="Y64" s="32" t="s">
        <v>6</v>
      </c>
      <c r="Z64" s="108"/>
      <c r="AA64" s="166" t="s">
        <v>8</v>
      </c>
      <c r="AB64" s="109"/>
      <c r="AC64" s="115"/>
      <c r="AD64" s="45" t="s">
        <v>1</v>
      </c>
      <c r="AE64" s="107" t="s">
        <v>13</v>
      </c>
      <c r="AF64" s="32" t="s">
        <v>14</v>
      </c>
      <c r="AG64" s="32" t="s">
        <v>15</v>
      </c>
      <c r="AH64" s="32" t="s">
        <v>16</v>
      </c>
      <c r="AI64" s="32" t="s">
        <v>6</v>
      </c>
      <c r="AJ64" s="108"/>
      <c r="AK64" s="49" t="s">
        <v>8</v>
      </c>
      <c r="AL64" s="109"/>
      <c r="AM64" s="110"/>
      <c r="AN64" s="48" t="s">
        <v>17</v>
      </c>
      <c r="AO64" s="32" t="s">
        <v>6</v>
      </c>
      <c r="AP64" s="49" t="s">
        <v>18</v>
      </c>
      <c r="AQ64" s="50" t="s">
        <v>19</v>
      </c>
      <c r="AR64" s="10"/>
      <c r="AS64" s="13"/>
      <c r="AT64" s="13"/>
      <c r="AU64" s="13"/>
    </row>
    <row r="65" spans="1:47" ht="120.75" customHeight="1" x14ac:dyDescent="0.25">
      <c r="A65" s="51" t="s">
        <v>201</v>
      </c>
      <c r="B65" s="218" t="s">
        <v>202</v>
      </c>
      <c r="C65" s="53" t="s">
        <v>203</v>
      </c>
      <c r="D65" s="53" t="s">
        <v>136</v>
      </c>
      <c r="E65" s="53">
        <v>3</v>
      </c>
      <c r="F65" s="206" t="s">
        <v>105</v>
      </c>
      <c r="G65" s="206" t="s">
        <v>204</v>
      </c>
      <c r="H65" s="191">
        <v>46054</v>
      </c>
      <c r="I65" s="192">
        <v>46371</v>
      </c>
      <c r="J65" s="51">
        <v>1</v>
      </c>
      <c r="K65" s="167"/>
      <c r="L65" s="167"/>
      <c r="M65" s="219"/>
      <c r="N65" s="219">
        <v>1</v>
      </c>
      <c r="O65" s="167">
        <f t="shared" ref="O65:O78" si="45">+SUM(K65:N65)</f>
        <v>1</v>
      </c>
      <c r="P65" s="56">
        <f t="shared" ref="P65:P78" si="46">IFERROR(O65/J65,"")</f>
        <v>1</v>
      </c>
      <c r="Q65" s="52" t="s">
        <v>462</v>
      </c>
      <c r="R65" s="52" t="s">
        <v>463</v>
      </c>
      <c r="S65" s="189"/>
      <c r="T65" s="51">
        <v>1</v>
      </c>
      <c r="U65" s="167"/>
      <c r="V65" s="328">
        <v>1</v>
      </c>
      <c r="W65" s="167"/>
      <c r="X65" s="53"/>
      <c r="Y65" s="167">
        <f t="shared" ref="Y65:Y78" si="47">+SUM(U65:X65)</f>
        <v>1</v>
      </c>
      <c r="Z65" s="56">
        <f t="shared" ref="Z65:Z78" si="48">IFERROR(Y65/T65,"")</f>
        <v>1</v>
      </c>
      <c r="AA65" s="52" t="s">
        <v>518</v>
      </c>
      <c r="AB65" s="52" t="s">
        <v>519</v>
      </c>
      <c r="AC65" s="189" t="s">
        <v>567</v>
      </c>
      <c r="AD65" s="51">
        <v>2</v>
      </c>
      <c r="AE65" s="167"/>
      <c r="AF65" s="167"/>
      <c r="AG65" s="167"/>
      <c r="AH65" s="53"/>
      <c r="AI65" s="167">
        <f t="shared" ref="AI65:AI78" si="49">+SUM(AE65:AH65)</f>
        <v>0</v>
      </c>
      <c r="AJ65" s="56">
        <f t="shared" ref="AJ65:AJ78" si="50">IFERROR(AI65/AD65,"")</f>
        <v>0</v>
      </c>
      <c r="AK65" s="220"/>
      <c r="AL65" s="221"/>
      <c r="AM65" s="222"/>
      <c r="AN65" s="60">
        <f t="shared" ref="AN65:AN78" si="51">+SUM(J65,T65,AD65)</f>
        <v>4</v>
      </c>
      <c r="AO65" s="61">
        <f t="shared" ref="AO65:AO78" si="52">+SUM(O65,Y65,AI65)</f>
        <v>2</v>
      </c>
      <c r="AP65" s="62">
        <f t="shared" ref="AP65:AP78" si="53">IFERROR(AO65/AN65,"")</f>
        <v>0.5</v>
      </c>
      <c r="AQ65" s="377">
        <f>+AVERAGE(AP65:AP78)</f>
        <v>0.41341991341991341</v>
      </c>
      <c r="AR65" s="26"/>
      <c r="AS65" s="13"/>
      <c r="AT65" s="13"/>
      <c r="AU65" s="13"/>
    </row>
    <row r="66" spans="1:47" ht="109.5" customHeight="1" x14ac:dyDescent="0.25">
      <c r="A66" s="63" t="s">
        <v>205</v>
      </c>
      <c r="B66" s="64" t="s">
        <v>206</v>
      </c>
      <c r="C66" s="223" t="s">
        <v>207</v>
      </c>
      <c r="D66" s="65" t="s">
        <v>208</v>
      </c>
      <c r="E66" s="223">
        <v>1</v>
      </c>
      <c r="F66" s="65" t="s">
        <v>209</v>
      </c>
      <c r="G66" s="65" t="s">
        <v>210</v>
      </c>
      <c r="H66" s="66">
        <v>46054</v>
      </c>
      <c r="I66" s="67">
        <v>46386</v>
      </c>
      <c r="J66" s="63">
        <v>1</v>
      </c>
      <c r="K66" s="65"/>
      <c r="L66" s="65"/>
      <c r="M66" s="65"/>
      <c r="N66" s="65">
        <v>1</v>
      </c>
      <c r="O66" s="65">
        <f t="shared" si="45"/>
        <v>1</v>
      </c>
      <c r="P66" s="68">
        <f t="shared" si="46"/>
        <v>1</v>
      </c>
      <c r="Q66" s="64" t="s">
        <v>531</v>
      </c>
      <c r="R66" s="64" t="s">
        <v>533</v>
      </c>
      <c r="S66" s="168"/>
      <c r="T66" s="63"/>
      <c r="U66" s="65"/>
      <c r="V66" s="65"/>
      <c r="W66" s="65"/>
      <c r="X66" s="65"/>
      <c r="Y66" s="65">
        <f t="shared" si="47"/>
        <v>0</v>
      </c>
      <c r="Z66" s="68" t="str">
        <f t="shared" si="48"/>
        <v/>
      </c>
      <c r="AA66" s="64"/>
      <c r="AB66" s="64"/>
      <c r="AC66" s="207" t="s">
        <v>568</v>
      </c>
      <c r="AD66" s="63"/>
      <c r="AE66" s="65"/>
      <c r="AF66" s="65"/>
      <c r="AG66" s="65"/>
      <c r="AH66" s="65"/>
      <c r="AI66" s="65">
        <f t="shared" si="49"/>
        <v>0</v>
      </c>
      <c r="AJ66" s="68" t="str">
        <f t="shared" si="50"/>
        <v/>
      </c>
      <c r="AK66" s="71"/>
      <c r="AL66" s="64"/>
      <c r="AM66" s="70"/>
      <c r="AN66" s="72">
        <f t="shared" si="51"/>
        <v>1</v>
      </c>
      <c r="AO66" s="73">
        <f t="shared" si="52"/>
        <v>1</v>
      </c>
      <c r="AP66" s="74">
        <f t="shared" si="53"/>
        <v>1</v>
      </c>
      <c r="AQ66" s="378"/>
      <c r="AR66" s="26"/>
      <c r="AS66" s="13"/>
      <c r="AT66" s="13"/>
      <c r="AU66" s="13"/>
    </row>
    <row r="67" spans="1:47" ht="192" customHeight="1" x14ac:dyDescent="0.25">
      <c r="A67" s="63" t="s">
        <v>211</v>
      </c>
      <c r="B67" s="64" t="s">
        <v>212</v>
      </c>
      <c r="C67" s="65" t="s">
        <v>213</v>
      </c>
      <c r="D67" s="65" t="s">
        <v>214</v>
      </c>
      <c r="E67" s="65">
        <v>6</v>
      </c>
      <c r="F67" s="66" t="s">
        <v>215</v>
      </c>
      <c r="G67" s="65" t="s">
        <v>216</v>
      </c>
      <c r="H67" s="66">
        <v>46054</v>
      </c>
      <c r="I67" s="67">
        <v>46386</v>
      </c>
      <c r="J67" s="63">
        <v>2</v>
      </c>
      <c r="K67" s="65"/>
      <c r="L67" s="65">
        <v>1</v>
      </c>
      <c r="M67" s="65"/>
      <c r="N67" s="65">
        <v>1</v>
      </c>
      <c r="O67" s="65">
        <f t="shared" si="45"/>
        <v>2</v>
      </c>
      <c r="P67" s="68">
        <f t="shared" si="46"/>
        <v>1</v>
      </c>
      <c r="Q67" s="64" t="s">
        <v>475</v>
      </c>
      <c r="R67" s="64" t="s">
        <v>477</v>
      </c>
      <c r="S67" s="168"/>
      <c r="T67" s="63">
        <v>2</v>
      </c>
      <c r="U67" s="65"/>
      <c r="V67" s="65">
        <v>1</v>
      </c>
      <c r="W67" s="65"/>
      <c r="X67" s="65"/>
      <c r="Y67" s="65">
        <f t="shared" si="47"/>
        <v>1</v>
      </c>
      <c r="Z67" s="68">
        <f t="shared" si="48"/>
        <v>0.5</v>
      </c>
      <c r="AA67" s="77" t="s">
        <v>476</v>
      </c>
      <c r="AB67" s="64" t="s">
        <v>477</v>
      </c>
      <c r="AC67" s="168" t="s">
        <v>569</v>
      </c>
      <c r="AD67" s="63">
        <v>2</v>
      </c>
      <c r="AE67" s="65"/>
      <c r="AF67" s="65"/>
      <c r="AG67" s="65"/>
      <c r="AH67" s="65"/>
      <c r="AI67" s="65">
        <f t="shared" si="49"/>
        <v>0</v>
      </c>
      <c r="AJ67" s="68">
        <f t="shared" si="50"/>
        <v>0</v>
      </c>
      <c r="AK67" s="71"/>
      <c r="AL67" s="64"/>
      <c r="AM67" s="70"/>
      <c r="AN67" s="72">
        <f t="shared" si="51"/>
        <v>6</v>
      </c>
      <c r="AO67" s="73">
        <f t="shared" si="52"/>
        <v>3</v>
      </c>
      <c r="AP67" s="74">
        <f t="shared" si="53"/>
        <v>0.5</v>
      </c>
      <c r="AQ67" s="378"/>
      <c r="AR67" s="26"/>
      <c r="AS67" s="13"/>
      <c r="AT67" s="13"/>
      <c r="AU67" s="13"/>
    </row>
    <row r="68" spans="1:47" ht="94.5" customHeight="1" x14ac:dyDescent="0.25">
      <c r="A68" s="63" t="s">
        <v>217</v>
      </c>
      <c r="B68" s="64" t="s">
        <v>218</v>
      </c>
      <c r="C68" s="65" t="s">
        <v>219</v>
      </c>
      <c r="D68" s="65" t="s">
        <v>77</v>
      </c>
      <c r="E68" s="65">
        <v>1</v>
      </c>
      <c r="F68" s="66" t="s">
        <v>220</v>
      </c>
      <c r="G68" s="66" t="s">
        <v>220</v>
      </c>
      <c r="H68" s="66">
        <v>46204</v>
      </c>
      <c r="I68" s="67">
        <v>46387</v>
      </c>
      <c r="J68" s="63"/>
      <c r="K68" s="65"/>
      <c r="L68" s="65"/>
      <c r="M68" s="65"/>
      <c r="N68" s="65"/>
      <c r="O68" s="65">
        <f t="shared" si="45"/>
        <v>0</v>
      </c>
      <c r="P68" s="68" t="str">
        <f t="shared" si="46"/>
        <v/>
      </c>
      <c r="Q68" s="64"/>
      <c r="R68" s="64"/>
      <c r="S68" s="168"/>
      <c r="T68" s="63"/>
      <c r="U68" s="65"/>
      <c r="V68" s="65"/>
      <c r="W68" s="65"/>
      <c r="X68" s="65"/>
      <c r="Y68" s="65">
        <f t="shared" si="47"/>
        <v>0</v>
      </c>
      <c r="Z68" s="68" t="str">
        <f t="shared" si="48"/>
        <v/>
      </c>
      <c r="AA68" s="64"/>
      <c r="AB68" s="64"/>
      <c r="AC68" s="168" t="s">
        <v>570</v>
      </c>
      <c r="AD68" s="63">
        <v>1</v>
      </c>
      <c r="AE68" s="65"/>
      <c r="AF68" s="65"/>
      <c r="AG68" s="65"/>
      <c r="AH68" s="65"/>
      <c r="AI68" s="65">
        <f t="shared" si="49"/>
        <v>0</v>
      </c>
      <c r="AJ68" s="68">
        <f t="shared" si="50"/>
        <v>0</v>
      </c>
      <c r="AK68" s="71"/>
      <c r="AL68" s="64"/>
      <c r="AM68" s="70"/>
      <c r="AN68" s="72">
        <f t="shared" si="51"/>
        <v>1</v>
      </c>
      <c r="AO68" s="73">
        <f t="shared" si="52"/>
        <v>0</v>
      </c>
      <c r="AP68" s="74">
        <f t="shared" si="53"/>
        <v>0</v>
      </c>
      <c r="AQ68" s="378"/>
      <c r="AR68" s="26"/>
      <c r="AS68" s="13"/>
      <c r="AT68" s="13"/>
      <c r="AU68" s="13"/>
    </row>
    <row r="69" spans="1:47" ht="132.75" customHeight="1" thickBot="1" x14ac:dyDescent="0.3">
      <c r="A69" s="63" t="s">
        <v>221</v>
      </c>
      <c r="B69" s="64" t="s">
        <v>222</v>
      </c>
      <c r="C69" s="65" t="s">
        <v>223</v>
      </c>
      <c r="D69" s="65" t="s">
        <v>224</v>
      </c>
      <c r="E69" s="65">
        <v>11</v>
      </c>
      <c r="F69" s="66" t="s">
        <v>225</v>
      </c>
      <c r="G69" s="65" t="s">
        <v>226</v>
      </c>
      <c r="H69" s="66">
        <v>46054</v>
      </c>
      <c r="I69" s="67">
        <v>46386</v>
      </c>
      <c r="J69" s="63">
        <v>3</v>
      </c>
      <c r="K69" s="65"/>
      <c r="L69" s="65">
        <v>1</v>
      </c>
      <c r="M69" s="65">
        <v>1</v>
      </c>
      <c r="N69" s="65">
        <v>1</v>
      </c>
      <c r="O69" s="65">
        <f t="shared" si="45"/>
        <v>3</v>
      </c>
      <c r="P69" s="68">
        <f t="shared" si="46"/>
        <v>1</v>
      </c>
      <c r="Q69" s="64" t="s">
        <v>500</v>
      </c>
      <c r="R69" s="64" t="s">
        <v>477</v>
      </c>
      <c r="S69" s="224"/>
      <c r="T69" s="63">
        <v>4</v>
      </c>
      <c r="U69" s="65">
        <v>1</v>
      </c>
      <c r="V69" s="65">
        <v>1</v>
      </c>
      <c r="W69" s="65"/>
      <c r="X69" s="65"/>
      <c r="Y69" s="65">
        <f t="shared" si="47"/>
        <v>2</v>
      </c>
      <c r="Z69" s="68">
        <f t="shared" si="48"/>
        <v>0.5</v>
      </c>
      <c r="AA69" s="64" t="s">
        <v>500</v>
      </c>
      <c r="AB69" s="77" t="s">
        <v>477</v>
      </c>
      <c r="AC69" s="371" t="s">
        <v>600</v>
      </c>
      <c r="AD69" s="63">
        <v>4</v>
      </c>
      <c r="AE69" s="65"/>
      <c r="AF69" s="65"/>
      <c r="AG69" s="65"/>
      <c r="AH69" s="65"/>
      <c r="AI69" s="65">
        <f t="shared" si="49"/>
        <v>0</v>
      </c>
      <c r="AJ69" s="68">
        <f t="shared" si="50"/>
        <v>0</v>
      </c>
      <c r="AK69" s="71"/>
      <c r="AL69" s="64"/>
      <c r="AM69" s="70"/>
      <c r="AN69" s="72">
        <f t="shared" si="51"/>
        <v>11</v>
      </c>
      <c r="AO69" s="73">
        <f t="shared" si="52"/>
        <v>5</v>
      </c>
      <c r="AP69" s="74">
        <f t="shared" si="53"/>
        <v>0.45454545454545453</v>
      </c>
      <c r="AQ69" s="378"/>
      <c r="AR69" s="26"/>
      <c r="AS69" s="13"/>
      <c r="AT69" s="13"/>
      <c r="AU69" s="13"/>
    </row>
    <row r="70" spans="1:47" ht="122.25" customHeight="1" x14ac:dyDescent="0.25">
      <c r="A70" s="63" t="s">
        <v>227</v>
      </c>
      <c r="B70" s="64" t="s">
        <v>228</v>
      </c>
      <c r="C70" s="65" t="s">
        <v>229</v>
      </c>
      <c r="D70" s="65" t="s">
        <v>77</v>
      </c>
      <c r="E70" s="65">
        <v>3</v>
      </c>
      <c r="F70" s="66" t="s">
        <v>105</v>
      </c>
      <c r="G70" s="65" t="s">
        <v>230</v>
      </c>
      <c r="H70" s="66">
        <v>46024</v>
      </c>
      <c r="I70" s="225">
        <v>46386</v>
      </c>
      <c r="J70" s="63">
        <v>1</v>
      </c>
      <c r="K70" s="65"/>
      <c r="L70" s="65"/>
      <c r="M70" s="65"/>
      <c r="N70" s="65">
        <v>1</v>
      </c>
      <c r="O70" s="65">
        <f t="shared" si="45"/>
        <v>1</v>
      </c>
      <c r="P70" s="68">
        <f t="shared" si="46"/>
        <v>1</v>
      </c>
      <c r="Q70" s="64" t="s">
        <v>464</v>
      </c>
      <c r="R70" s="64" t="s">
        <v>465</v>
      </c>
      <c r="S70" s="224" t="s">
        <v>571</v>
      </c>
      <c r="T70" s="63">
        <v>1</v>
      </c>
      <c r="U70" s="65"/>
      <c r="V70" s="65"/>
      <c r="W70" s="65"/>
      <c r="X70" s="65"/>
      <c r="Y70" s="65">
        <f t="shared" si="47"/>
        <v>0</v>
      </c>
      <c r="Z70" s="68">
        <f t="shared" si="48"/>
        <v>0</v>
      </c>
      <c r="AA70" s="64"/>
      <c r="AB70" s="64"/>
      <c r="AC70" s="376" t="s">
        <v>609</v>
      </c>
      <c r="AD70" s="63">
        <v>1</v>
      </c>
      <c r="AE70" s="65"/>
      <c r="AF70" s="65"/>
      <c r="AG70" s="65"/>
      <c r="AH70" s="65"/>
      <c r="AI70" s="65">
        <f t="shared" si="49"/>
        <v>0</v>
      </c>
      <c r="AJ70" s="68">
        <f t="shared" si="50"/>
        <v>0</v>
      </c>
      <c r="AK70" s="71"/>
      <c r="AL70" s="64"/>
      <c r="AM70" s="70"/>
      <c r="AN70" s="72">
        <f t="shared" si="51"/>
        <v>3</v>
      </c>
      <c r="AO70" s="73">
        <f t="shared" si="52"/>
        <v>1</v>
      </c>
      <c r="AP70" s="74">
        <f t="shared" si="53"/>
        <v>0.33333333333333331</v>
      </c>
      <c r="AQ70" s="378"/>
      <c r="AR70" s="26"/>
      <c r="AS70" s="13"/>
      <c r="AT70" s="13"/>
      <c r="AU70" s="13"/>
    </row>
    <row r="71" spans="1:47" ht="105" x14ac:dyDescent="0.25">
      <c r="A71" s="63" t="s">
        <v>231</v>
      </c>
      <c r="B71" s="64" t="s">
        <v>232</v>
      </c>
      <c r="C71" s="65" t="s">
        <v>233</v>
      </c>
      <c r="D71" s="65" t="s">
        <v>234</v>
      </c>
      <c r="E71" s="65">
        <v>1</v>
      </c>
      <c r="F71" s="66" t="s">
        <v>235</v>
      </c>
      <c r="G71" s="65" t="s">
        <v>236</v>
      </c>
      <c r="H71" s="226">
        <v>46054</v>
      </c>
      <c r="I71" s="225">
        <v>46386</v>
      </c>
      <c r="J71" s="63"/>
      <c r="K71" s="65"/>
      <c r="L71" s="65"/>
      <c r="M71" s="65"/>
      <c r="N71" s="65"/>
      <c r="O71" s="65">
        <f t="shared" si="45"/>
        <v>0</v>
      </c>
      <c r="P71" s="68" t="str">
        <f t="shared" si="46"/>
        <v/>
      </c>
      <c r="Q71" s="64"/>
      <c r="R71" s="64"/>
      <c r="S71" s="224"/>
      <c r="T71" s="63">
        <v>1</v>
      </c>
      <c r="U71" s="65"/>
      <c r="V71" s="65">
        <v>1</v>
      </c>
      <c r="W71" s="65"/>
      <c r="X71" s="65"/>
      <c r="Y71" s="65">
        <f t="shared" si="47"/>
        <v>1</v>
      </c>
      <c r="Z71" s="68">
        <f t="shared" si="48"/>
        <v>1</v>
      </c>
      <c r="AA71" s="64" t="s">
        <v>501</v>
      </c>
      <c r="AB71" s="64" t="s">
        <v>504</v>
      </c>
      <c r="AC71" s="70" t="s">
        <v>572</v>
      </c>
      <c r="AD71" s="63"/>
      <c r="AE71" s="65"/>
      <c r="AF71" s="65"/>
      <c r="AG71" s="65"/>
      <c r="AH71" s="65"/>
      <c r="AI71" s="65">
        <f t="shared" si="49"/>
        <v>0</v>
      </c>
      <c r="AJ71" s="68" t="str">
        <f t="shared" si="50"/>
        <v/>
      </c>
      <c r="AK71" s="71"/>
      <c r="AL71" s="64"/>
      <c r="AM71" s="70"/>
      <c r="AN71" s="72">
        <f t="shared" si="51"/>
        <v>1</v>
      </c>
      <c r="AO71" s="73">
        <f t="shared" si="52"/>
        <v>1</v>
      </c>
      <c r="AP71" s="74">
        <f t="shared" si="53"/>
        <v>1</v>
      </c>
      <c r="AQ71" s="378"/>
      <c r="AR71" s="26"/>
      <c r="AS71" s="13"/>
      <c r="AT71" s="13"/>
      <c r="AU71" s="13"/>
    </row>
    <row r="72" spans="1:47" ht="114.75" customHeight="1" x14ac:dyDescent="0.25">
      <c r="A72" s="63" t="s">
        <v>237</v>
      </c>
      <c r="B72" s="64" t="s">
        <v>238</v>
      </c>
      <c r="C72" s="65" t="s">
        <v>239</v>
      </c>
      <c r="D72" s="65" t="s">
        <v>240</v>
      </c>
      <c r="E72" s="65">
        <v>3</v>
      </c>
      <c r="F72" s="227" t="s">
        <v>241</v>
      </c>
      <c r="G72" s="65" t="s">
        <v>242</v>
      </c>
      <c r="H72" s="226">
        <v>46054</v>
      </c>
      <c r="I72" s="225">
        <v>46386</v>
      </c>
      <c r="J72" s="63">
        <v>1</v>
      </c>
      <c r="K72" s="65"/>
      <c r="L72" s="65"/>
      <c r="M72" s="65"/>
      <c r="N72" s="65">
        <v>1</v>
      </c>
      <c r="O72" s="65">
        <f t="shared" si="45"/>
        <v>1</v>
      </c>
      <c r="P72" s="68">
        <f t="shared" si="46"/>
        <v>1</v>
      </c>
      <c r="Q72" s="64" t="s">
        <v>493</v>
      </c>
      <c r="R72" s="64" t="s">
        <v>494</v>
      </c>
      <c r="S72" s="70"/>
      <c r="T72" s="63">
        <v>1</v>
      </c>
      <c r="U72" s="65"/>
      <c r="V72" s="65">
        <v>1</v>
      </c>
      <c r="W72" s="65"/>
      <c r="X72" s="65"/>
      <c r="Y72" s="65">
        <f t="shared" si="47"/>
        <v>1</v>
      </c>
      <c r="Z72" s="68">
        <f t="shared" si="48"/>
        <v>1</v>
      </c>
      <c r="AA72" s="77" t="s">
        <v>502</v>
      </c>
      <c r="AB72" s="77" t="s">
        <v>494</v>
      </c>
      <c r="AC72" s="70" t="s">
        <v>573</v>
      </c>
      <c r="AD72" s="63">
        <v>1</v>
      </c>
      <c r="AE72" s="65"/>
      <c r="AF72" s="65"/>
      <c r="AG72" s="65"/>
      <c r="AH72" s="65"/>
      <c r="AI72" s="65">
        <f t="shared" si="49"/>
        <v>0</v>
      </c>
      <c r="AJ72" s="68">
        <f t="shared" si="50"/>
        <v>0</v>
      </c>
      <c r="AK72" s="64"/>
      <c r="AL72" s="64"/>
      <c r="AM72" s="70"/>
      <c r="AN72" s="72">
        <f t="shared" si="51"/>
        <v>3</v>
      </c>
      <c r="AO72" s="73">
        <f t="shared" si="52"/>
        <v>2</v>
      </c>
      <c r="AP72" s="74">
        <f t="shared" si="53"/>
        <v>0.66666666666666663</v>
      </c>
      <c r="AQ72" s="378"/>
      <c r="AR72" s="26"/>
      <c r="AS72" s="13"/>
      <c r="AT72" s="13"/>
      <c r="AU72" s="13"/>
    </row>
    <row r="73" spans="1:47" ht="166.5" customHeight="1" x14ac:dyDescent="0.25">
      <c r="A73" s="63" t="s">
        <v>243</v>
      </c>
      <c r="B73" s="64" t="s">
        <v>244</v>
      </c>
      <c r="C73" s="65" t="s">
        <v>245</v>
      </c>
      <c r="D73" s="65" t="s">
        <v>77</v>
      </c>
      <c r="E73" s="65">
        <v>3</v>
      </c>
      <c r="F73" s="66" t="s">
        <v>105</v>
      </c>
      <c r="G73" s="65" t="s">
        <v>246</v>
      </c>
      <c r="H73" s="226">
        <v>46054</v>
      </c>
      <c r="I73" s="225">
        <v>46386</v>
      </c>
      <c r="J73" s="63">
        <v>1</v>
      </c>
      <c r="K73" s="65"/>
      <c r="L73" s="65"/>
      <c r="M73" s="65"/>
      <c r="N73" s="65"/>
      <c r="O73" s="65">
        <f t="shared" si="45"/>
        <v>0</v>
      </c>
      <c r="P73" s="68">
        <f t="shared" si="46"/>
        <v>0</v>
      </c>
      <c r="Q73" s="64"/>
      <c r="R73" s="77"/>
      <c r="S73" s="168"/>
      <c r="T73" s="63">
        <v>1</v>
      </c>
      <c r="U73" s="65"/>
      <c r="V73" s="65"/>
      <c r="W73" s="65">
        <v>1</v>
      </c>
      <c r="X73" s="65"/>
      <c r="Y73" s="65">
        <f t="shared" si="47"/>
        <v>1</v>
      </c>
      <c r="Z73" s="68">
        <f t="shared" si="48"/>
        <v>1</v>
      </c>
      <c r="AA73" s="77" t="s">
        <v>503</v>
      </c>
      <c r="AB73" s="77" t="s">
        <v>520</v>
      </c>
      <c r="AC73" s="168" t="s">
        <v>574</v>
      </c>
      <c r="AD73" s="63">
        <v>1</v>
      </c>
      <c r="AE73" s="65"/>
      <c r="AF73" s="65"/>
      <c r="AG73" s="65"/>
      <c r="AH73" s="65"/>
      <c r="AI73" s="65">
        <f t="shared" si="49"/>
        <v>0</v>
      </c>
      <c r="AJ73" s="68">
        <f t="shared" si="50"/>
        <v>0</v>
      </c>
      <c r="AK73" s="71"/>
      <c r="AL73" s="64"/>
      <c r="AM73" s="70"/>
      <c r="AN73" s="72">
        <f t="shared" si="51"/>
        <v>3</v>
      </c>
      <c r="AO73" s="73">
        <f t="shared" si="52"/>
        <v>1</v>
      </c>
      <c r="AP73" s="74">
        <f t="shared" si="53"/>
        <v>0.33333333333333331</v>
      </c>
      <c r="AQ73" s="378"/>
      <c r="AR73" s="26"/>
      <c r="AS73" s="13"/>
      <c r="AT73" s="13"/>
      <c r="AU73" s="13"/>
    </row>
    <row r="74" spans="1:47" ht="109.5" customHeight="1" x14ac:dyDescent="0.25">
      <c r="A74" s="63" t="s">
        <v>247</v>
      </c>
      <c r="B74" s="64" t="s">
        <v>248</v>
      </c>
      <c r="C74" s="65" t="s">
        <v>249</v>
      </c>
      <c r="D74" s="65" t="s">
        <v>77</v>
      </c>
      <c r="E74" s="65">
        <v>1</v>
      </c>
      <c r="F74" s="65" t="s">
        <v>250</v>
      </c>
      <c r="G74" s="65" t="s">
        <v>251</v>
      </c>
      <c r="H74" s="226">
        <v>46054</v>
      </c>
      <c r="I74" s="225">
        <v>46386</v>
      </c>
      <c r="J74" s="63"/>
      <c r="K74" s="65"/>
      <c r="L74" s="65"/>
      <c r="M74" s="65"/>
      <c r="N74" s="65"/>
      <c r="O74" s="65">
        <f t="shared" si="45"/>
        <v>0</v>
      </c>
      <c r="P74" s="68" t="str">
        <f t="shared" si="46"/>
        <v/>
      </c>
      <c r="Q74" s="64"/>
      <c r="R74" s="64"/>
      <c r="S74" s="168"/>
      <c r="T74" s="63"/>
      <c r="U74" s="65"/>
      <c r="V74" s="65"/>
      <c r="W74" s="65"/>
      <c r="X74" s="65"/>
      <c r="Y74" s="65">
        <f t="shared" si="47"/>
        <v>0</v>
      </c>
      <c r="Z74" s="68" t="str">
        <f t="shared" si="48"/>
        <v/>
      </c>
      <c r="AA74" s="64"/>
      <c r="AB74" s="64"/>
      <c r="AC74" s="168" t="s">
        <v>564</v>
      </c>
      <c r="AD74" s="63">
        <v>1</v>
      </c>
      <c r="AE74" s="65"/>
      <c r="AF74" s="65"/>
      <c r="AG74" s="65"/>
      <c r="AH74" s="65"/>
      <c r="AI74" s="65">
        <f t="shared" si="49"/>
        <v>0</v>
      </c>
      <c r="AJ74" s="68">
        <f t="shared" si="50"/>
        <v>0</v>
      </c>
      <c r="AK74" s="71"/>
      <c r="AL74" s="64"/>
      <c r="AM74" s="70"/>
      <c r="AN74" s="72">
        <f t="shared" si="51"/>
        <v>1</v>
      </c>
      <c r="AO74" s="73">
        <f t="shared" si="52"/>
        <v>0</v>
      </c>
      <c r="AP74" s="74">
        <f t="shared" si="53"/>
        <v>0</v>
      </c>
      <c r="AQ74" s="378"/>
      <c r="AR74" s="26"/>
      <c r="AS74" s="13"/>
      <c r="AT74" s="13"/>
      <c r="AU74" s="13"/>
    </row>
    <row r="75" spans="1:47" ht="94.5" customHeight="1" x14ac:dyDescent="0.25">
      <c r="A75" s="63" t="s">
        <v>252</v>
      </c>
      <c r="B75" s="64" t="s">
        <v>253</v>
      </c>
      <c r="C75" s="65" t="s">
        <v>254</v>
      </c>
      <c r="D75" s="65" t="s">
        <v>77</v>
      </c>
      <c r="E75" s="65">
        <v>1</v>
      </c>
      <c r="F75" s="65" t="s">
        <v>250</v>
      </c>
      <c r="G75" s="65" t="s">
        <v>251</v>
      </c>
      <c r="H75" s="226">
        <v>46054</v>
      </c>
      <c r="I75" s="225">
        <v>46386</v>
      </c>
      <c r="J75" s="63"/>
      <c r="K75" s="65"/>
      <c r="L75" s="65"/>
      <c r="M75" s="65"/>
      <c r="N75" s="65"/>
      <c r="O75" s="65">
        <f t="shared" si="45"/>
        <v>0</v>
      </c>
      <c r="P75" s="68" t="str">
        <f t="shared" si="46"/>
        <v/>
      </c>
      <c r="Q75" s="64"/>
      <c r="R75" s="64"/>
      <c r="S75" s="168"/>
      <c r="T75" s="63"/>
      <c r="U75" s="65"/>
      <c r="V75" s="65"/>
      <c r="W75" s="65"/>
      <c r="X75" s="65"/>
      <c r="Y75" s="65">
        <f t="shared" si="47"/>
        <v>0</v>
      </c>
      <c r="Z75" s="68" t="str">
        <f t="shared" si="48"/>
        <v/>
      </c>
      <c r="AA75" s="64"/>
      <c r="AB75" s="64"/>
      <c r="AC75" s="168" t="s">
        <v>564</v>
      </c>
      <c r="AD75" s="63">
        <v>1</v>
      </c>
      <c r="AE75" s="65"/>
      <c r="AF75" s="65"/>
      <c r="AG75" s="65"/>
      <c r="AH75" s="65"/>
      <c r="AI75" s="65">
        <f t="shared" si="49"/>
        <v>0</v>
      </c>
      <c r="AJ75" s="68">
        <f t="shared" si="50"/>
        <v>0</v>
      </c>
      <c r="AK75" s="71"/>
      <c r="AL75" s="64"/>
      <c r="AM75" s="70"/>
      <c r="AN75" s="72">
        <f t="shared" si="51"/>
        <v>1</v>
      </c>
      <c r="AO75" s="73">
        <f t="shared" si="52"/>
        <v>0</v>
      </c>
      <c r="AP75" s="74">
        <f t="shared" si="53"/>
        <v>0</v>
      </c>
      <c r="AQ75" s="378"/>
      <c r="AR75" s="26"/>
      <c r="AS75" s="13"/>
      <c r="AT75" s="13"/>
      <c r="AU75" s="13"/>
    </row>
    <row r="76" spans="1:47" ht="99" customHeight="1" x14ac:dyDescent="0.25">
      <c r="A76" s="63" t="s">
        <v>255</v>
      </c>
      <c r="B76" s="64" t="s">
        <v>256</v>
      </c>
      <c r="C76" s="65" t="s">
        <v>257</v>
      </c>
      <c r="D76" s="65" t="s">
        <v>77</v>
      </c>
      <c r="E76" s="65">
        <v>1</v>
      </c>
      <c r="F76" s="65" t="s">
        <v>258</v>
      </c>
      <c r="G76" s="65" t="s">
        <v>259</v>
      </c>
      <c r="H76" s="226">
        <v>46054</v>
      </c>
      <c r="I76" s="225">
        <v>46386</v>
      </c>
      <c r="J76" s="63"/>
      <c r="K76" s="65"/>
      <c r="L76" s="65"/>
      <c r="M76" s="65"/>
      <c r="N76" s="65"/>
      <c r="O76" s="65">
        <f t="shared" si="45"/>
        <v>0</v>
      </c>
      <c r="P76" s="68" t="str">
        <f t="shared" si="46"/>
        <v/>
      </c>
      <c r="Q76" s="64"/>
      <c r="R76" s="64"/>
      <c r="S76" s="168"/>
      <c r="T76" s="63"/>
      <c r="U76" s="65"/>
      <c r="V76" s="65"/>
      <c r="W76" s="65"/>
      <c r="X76" s="65"/>
      <c r="Y76" s="65">
        <f t="shared" si="47"/>
        <v>0</v>
      </c>
      <c r="Z76" s="68" t="str">
        <f t="shared" si="48"/>
        <v/>
      </c>
      <c r="AA76" s="64"/>
      <c r="AB76" s="64"/>
      <c r="AC76" s="168" t="s">
        <v>564</v>
      </c>
      <c r="AD76" s="63">
        <v>1</v>
      </c>
      <c r="AE76" s="65"/>
      <c r="AF76" s="65"/>
      <c r="AG76" s="65"/>
      <c r="AH76" s="65"/>
      <c r="AI76" s="65">
        <f t="shared" si="49"/>
        <v>0</v>
      </c>
      <c r="AJ76" s="68">
        <f t="shared" si="50"/>
        <v>0</v>
      </c>
      <c r="AK76" s="71"/>
      <c r="AL76" s="64"/>
      <c r="AM76" s="70"/>
      <c r="AN76" s="72">
        <f t="shared" si="51"/>
        <v>1</v>
      </c>
      <c r="AO76" s="73">
        <f t="shared" si="52"/>
        <v>0</v>
      </c>
      <c r="AP76" s="74">
        <f t="shared" si="53"/>
        <v>0</v>
      </c>
      <c r="AQ76" s="378"/>
      <c r="AR76" s="26"/>
      <c r="AS76" s="13"/>
      <c r="AT76" s="13"/>
      <c r="AU76" s="13"/>
    </row>
    <row r="77" spans="1:47" ht="107.25" customHeight="1" x14ac:dyDescent="0.25">
      <c r="A77" s="325" t="s">
        <v>260</v>
      </c>
      <c r="B77" s="321" t="s">
        <v>261</v>
      </c>
      <c r="C77" s="324" t="s">
        <v>262</v>
      </c>
      <c r="D77" s="324" t="s">
        <v>263</v>
      </c>
      <c r="E77" s="324">
        <v>2</v>
      </c>
      <c r="F77" s="324" t="s">
        <v>263</v>
      </c>
      <c r="G77" s="324" t="s">
        <v>264</v>
      </c>
      <c r="H77" s="326">
        <v>46054</v>
      </c>
      <c r="I77" s="327">
        <v>46386</v>
      </c>
      <c r="J77" s="63"/>
      <c r="K77" s="65"/>
      <c r="L77" s="65"/>
      <c r="M77" s="65"/>
      <c r="N77" s="65"/>
      <c r="O77" s="65">
        <f t="shared" si="45"/>
        <v>0</v>
      </c>
      <c r="P77" s="68" t="str">
        <f t="shared" si="46"/>
        <v/>
      </c>
      <c r="Q77" s="64" t="s">
        <v>478</v>
      </c>
      <c r="R77" s="64"/>
      <c r="S77" s="168"/>
      <c r="T77" s="63">
        <v>1</v>
      </c>
      <c r="U77" s="65">
        <v>1</v>
      </c>
      <c r="V77" s="65"/>
      <c r="W77" s="65"/>
      <c r="X77" s="65"/>
      <c r="Y77" s="65">
        <f t="shared" si="47"/>
        <v>1</v>
      </c>
      <c r="Z77" s="68">
        <f t="shared" si="48"/>
        <v>1</v>
      </c>
      <c r="AA77" s="64" t="s">
        <v>479</v>
      </c>
      <c r="AB77" s="64" t="s">
        <v>480</v>
      </c>
      <c r="AC77" s="168" t="s">
        <v>575</v>
      </c>
      <c r="AD77" s="63">
        <v>1</v>
      </c>
      <c r="AE77" s="65"/>
      <c r="AF77" s="65"/>
      <c r="AG77" s="65"/>
      <c r="AH77" s="65"/>
      <c r="AI77" s="65">
        <f t="shared" si="49"/>
        <v>0</v>
      </c>
      <c r="AJ77" s="68">
        <f t="shared" si="50"/>
        <v>0</v>
      </c>
      <c r="AK77" s="71"/>
      <c r="AL77" s="64"/>
      <c r="AM77" s="70"/>
      <c r="AN77" s="72">
        <f t="shared" si="51"/>
        <v>2</v>
      </c>
      <c r="AO77" s="73">
        <f t="shared" si="52"/>
        <v>1</v>
      </c>
      <c r="AP77" s="74">
        <f t="shared" si="53"/>
        <v>0.5</v>
      </c>
      <c r="AQ77" s="378"/>
      <c r="AR77" s="26"/>
      <c r="AS77" s="13"/>
      <c r="AT77" s="13"/>
      <c r="AU77" s="13"/>
    </row>
    <row r="78" spans="1:47" ht="208.5" customHeight="1" thickBot="1" x14ac:dyDescent="0.3">
      <c r="A78" s="81" t="s">
        <v>265</v>
      </c>
      <c r="B78" s="82" t="s">
        <v>266</v>
      </c>
      <c r="C78" s="84" t="s">
        <v>267</v>
      </c>
      <c r="D78" s="84" t="s">
        <v>77</v>
      </c>
      <c r="E78" s="84">
        <v>10</v>
      </c>
      <c r="F78" s="85" t="s">
        <v>105</v>
      </c>
      <c r="G78" s="85" t="s">
        <v>268</v>
      </c>
      <c r="H78" s="228">
        <v>46023</v>
      </c>
      <c r="I78" s="229">
        <v>46386</v>
      </c>
      <c r="J78" s="81">
        <v>3</v>
      </c>
      <c r="K78" s="84"/>
      <c r="L78" s="84">
        <v>1</v>
      </c>
      <c r="M78" s="84">
        <v>1</v>
      </c>
      <c r="N78" s="84">
        <v>1</v>
      </c>
      <c r="O78" s="84">
        <f t="shared" si="45"/>
        <v>3</v>
      </c>
      <c r="P78" s="87">
        <f t="shared" si="46"/>
        <v>1</v>
      </c>
      <c r="Q78" s="82" t="s">
        <v>467</v>
      </c>
      <c r="R78" s="82" t="s">
        <v>466</v>
      </c>
      <c r="S78" s="230"/>
      <c r="T78" s="81">
        <v>4</v>
      </c>
      <c r="U78" s="84">
        <v>1</v>
      </c>
      <c r="V78" s="84">
        <v>1</v>
      </c>
      <c r="W78" s="84"/>
      <c r="X78" s="84"/>
      <c r="Y78" s="84">
        <f t="shared" si="47"/>
        <v>2</v>
      </c>
      <c r="Z78" s="87">
        <f t="shared" si="48"/>
        <v>0.5</v>
      </c>
      <c r="AA78" s="256" t="s">
        <v>521</v>
      </c>
      <c r="AB78" s="82" t="s">
        <v>522</v>
      </c>
      <c r="AC78" s="230" t="s">
        <v>576</v>
      </c>
      <c r="AD78" s="81">
        <v>3</v>
      </c>
      <c r="AE78" s="84"/>
      <c r="AF78" s="84"/>
      <c r="AG78" s="84"/>
      <c r="AH78" s="84"/>
      <c r="AI78" s="84">
        <f t="shared" si="49"/>
        <v>0</v>
      </c>
      <c r="AJ78" s="87">
        <f t="shared" si="50"/>
        <v>0</v>
      </c>
      <c r="AK78" s="89"/>
      <c r="AL78" s="82"/>
      <c r="AM78" s="88"/>
      <c r="AN78" s="90">
        <f t="shared" si="51"/>
        <v>10</v>
      </c>
      <c r="AO78" s="91">
        <f t="shared" si="52"/>
        <v>5</v>
      </c>
      <c r="AP78" s="92">
        <f t="shared" si="53"/>
        <v>0.5</v>
      </c>
      <c r="AQ78" s="379"/>
      <c r="AR78" s="26"/>
      <c r="AS78" s="13"/>
      <c r="AT78" s="13"/>
      <c r="AU78" s="13"/>
    </row>
    <row r="79" spans="1:47" ht="39.75" customHeight="1" thickBot="1" x14ac:dyDescent="0.3">
      <c r="A79" s="178" t="s">
        <v>269</v>
      </c>
      <c r="C79" s="21"/>
      <c r="D79" s="21"/>
      <c r="E79" s="21"/>
      <c r="F79" s="21"/>
      <c r="G79" s="21"/>
      <c r="H79" s="21"/>
      <c r="I79" s="21"/>
      <c r="J79" s="22" t="s">
        <v>89</v>
      </c>
      <c r="K79" s="22"/>
      <c r="L79" s="22"/>
      <c r="M79" s="22"/>
      <c r="N79" s="22"/>
      <c r="O79" s="22"/>
      <c r="P79" s="22"/>
      <c r="Q79" s="22"/>
      <c r="R79" s="22"/>
      <c r="S79" s="22"/>
      <c r="T79" s="22"/>
      <c r="U79" s="22"/>
      <c r="V79" s="22"/>
      <c r="W79" s="22"/>
      <c r="X79" s="22"/>
      <c r="Y79" s="22"/>
      <c r="Z79" s="22"/>
      <c r="AA79" s="23"/>
      <c r="AB79" s="22"/>
      <c r="AC79" s="22"/>
      <c r="AD79" s="22"/>
      <c r="AE79" s="22"/>
      <c r="AF79" s="22"/>
      <c r="AG79" s="22"/>
      <c r="AH79" s="22"/>
      <c r="AI79" s="22"/>
      <c r="AJ79" s="22"/>
      <c r="AK79" s="22"/>
      <c r="AL79" s="22"/>
      <c r="AM79" s="22"/>
      <c r="AN79" s="24"/>
      <c r="AO79" s="24"/>
      <c r="AP79" s="24"/>
      <c r="AQ79" s="25"/>
      <c r="AR79" s="26"/>
      <c r="AS79" s="13"/>
      <c r="AT79" s="13"/>
      <c r="AU79" s="13"/>
    </row>
    <row r="80" spans="1:47" ht="35.25" customHeight="1" thickBot="1" x14ac:dyDescent="0.3">
      <c r="A80" s="179" t="s">
        <v>23</v>
      </c>
      <c r="B80" s="231" t="s">
        <v>270</v>
      </c>
      <c r="C80" s="95"/>
      <c r="D80" s="95"/>
      <c r="E80" s="95"/>
      <c r="F80" s="95"/>
      <c r="G80" s="95"/>
      <c r="H80" s="95"/>
      <c r="I80" s="95"/>
      <c r="J80" s="232" t="s">
        <v>25</v>
      </c>
      <c r="K80" s="233"/>
      <c r="L80" s="233"/>
      <c r="M80" s="233"/>
      <c r="N80" s="233"/>
      <c r="O80" s="233"/>
      <c r="P80" s="233"/>
      <c r="Q80" s="234"/>
      <c r="R80" s="235" t="s">
        <v>26</v>
      </c>
      <c r="S80" s="99" t="s">
        <v>27</v>
      </c>
      <c r="T80" s="400" t="s">
        <v>28</v>
      </c>
      <c r="U80" s="395"/>
      <c r="V80" s="395"/>
      <c r="W80" s="395"/>
      <c r="X80" s="395"/>
      <c r="Y80" s="395"/>
      <c r="Z80" s="395"/>
      <c r="AA80" s="401"/>
      <c r="AB80" s="235" t="s">
        <v>26</v>
      </c>
      <c r="AC80" s="30" t="s">
        <v>27</v>
      </c>
      <c r="AD80" s="391" t="s">
        <v>29</v>
      </c>
      <c r="AE80" s="392"/>
      <c r="AF80" s="392"/>
      <c r="AG80" s="392"/>
      <c r="AH80" s="392"/>
      <c r="AI80" s="392"/>
      <c r="AJ80" s="392"/>
      <c r="AK80" s="393"/>
      <c r="AL80" s="236" t="s">
        <v>26</v>
      </c>
      <c r="AM80" s="30" t="s">
        <v>27</v>
      </c>
      <c r="AN80" s="394" t="s">
        <v>30</v>
      </c>
      <c r="AO80" s="395"/>
      <c r="AP80" s="395"/>
      <c r="AQ80" s="396"/>
      <c r="AR80" s="26"/>
      <c r="AS80" s="13"/>
      <c r="AT80" s="13"/>
      <c r="AU80" s="13"/>
    </row>
    <row r="81" spans="1:47" ht="35.25" customHeight="1" thickBot="1" x14ac:dyDescent="0.3">
      <c r="A81" s="46" t="s">
        <v>31</v>
      </c>
      <c r="B81" s="159" t="s">
        <v>132</v>
      </c>
      <c r="C81" s="33" t="s">
        <v>33</v>
      </c>
      <c r="D81" s="33" t="s">
        <v>34</v>
      </c>
      <c r="E81" s="33" t="s">
        <v>35</v>
      </c>
      <c r="F81" s="33" t="s">
        <v>36</v>
      </c>
      <c r="G81" s="33" t="s">
        <v>37</v>
      </c>
      <c r="H81" s="160" t="s">
        <v>38</v>
      </c>
      <c r="I81" s="216" t="s">
        <v>39</v>
      </c>
      <c r="J81" s="237" t="s">
        <v>1</v>
      </c>
      <c r="K81" s="37" t="s">
        <v>2</v>
      </c>
      <c r="L81" s="37" t="s">
        <v>3</v>
      </c>
      <c r="M81" s="37" t="s">
        <v>4</v>
      </c>
      <c r="N81" s="37" t="s">
        <v>5</v>
      </c>
      <c r="O81" s="37" t="s">
        <v>6</v>
      </c>
      <c r="P81" s="38" t="s">
        <v>7</v>
      </c>
      <c r="Q81" s="39" t="s">
        <v>8</v>
      </c>
      <c r="R81" s="40"/>
      <c r="S81" s="41"/>
      <c r="T81" s="48" t="s">
        <v>1</v>
      </c>
      <c r="U81" s="165" t="s">
        <v>9</v>
      </c>
      <c r="V81" s="165" t="s">
        <v>10</v>
      </c>
      <c r="W81" s="165" t="s">
        <v>11</v>
      </c>
      <c r="X81" s="165" t="s">
        <v>12</v>
      </c>
      <c r="Y81" s="32" t="s">
        <v>6</v>
      </c>
      <c r="Z81" s="108" t="s">
        <v>7</v>
      </c>
      <c r="AA81" s="166" t="s">
        <v>8</v>
      </c>
      <c r="AB81" s="109"/>
      <c r="AC81" s="115"/>
      <c r="AD81" s="45" t="s">
        <v>1</v>
      </c>
      <c r="AE81" s="238" t="s">
        <v>13</v>
      </c>
      <c r="AF81" s="37" t="s">
        <v>14</v>
      </c>
      <c r="AG81" s="37" t="s">
        <v>15</v>
      </c>
      <c r="AH81" s="37" t="s">
        <v>16</v>
      </c>
      <c r="AI81" s="37" t="s">
        <v>6</v>
      </c>
      <c r="AJ81" s="38" t="s">
        <v>7</v>
      </c>
      <c r="AK81" s="239" t="s">
        <v>8</v>
      </c>
      <c r="AL81" s="240"/>
      <c r="AM81" s="217"/>
      <c r="AN81" s="48" t="s">
        <v>17</v>
      </c>
      <c r="AO81" s="32" t="s">
        <v>6</v>
      </c>
      <c r="AP81" s="49" t="s">
        <v>18</v>
      </c>
      <c r="AQ81" s="50" t="s">
        <v>19</v>
      </c>
      <c r="AR81" s="10"/>
      <c r="AS81" s="13"/>
      <c r="AT81" s="13"/>
      <c r="AU81" s="13"/>
    </row>
    <row r="82" spans="1:47" ht="121.5" customHeight="1" x14ac:dyDescent="0.25">
      <c r="A82" s="241" t="s">
        <v>271</v>
      </c>
      <c r="B82" s="52" t="s">
        <v>272</v>
      </c>
      <c r="C82" s="53" t="s">
        <v>273</v>
      </c>
      <c r="D82" s="53" t="s">
        <v>43</v>
      </c>
      <c r="E82" s="53">
        <v>1</v>
      </c>
      <c r="F82" s="54" t="s">
        <v>274</v>
      </c>
      <c r="G82" s="53" t="s">
        <v>275</v>
      </c>
      <c r="H82" s="54">
        <v>46023</v>
      </c>
      <c r="I82" s="242">
        <v>46053</v>
      </c>
      <c r="J82" s="243">
        <v>1</v>
      </c>
      <c r="K82" s="53"/>
      <c r="L82" s="53">
        <v>1</v>
      </c>
      <c r="M82" s="53"/>
      <c r="N82" s="53"/>
      <c r="O82" s="53">
        <f t="shared" ref="O82:O97" si="54">+SUM(K82:N82)</f>
        <v>1</v>
      </c>
      <c r="P82" s="56">
        <f t="shared" ref="P82:P90" si="55">IFERROR(O82/J82,"")</f>
        <v>1</v>
      </c>
      <c r="Q82" s="52" t="s">
        <v>407</v>
      </c>
      <c r="R82" s="52" t="s">
        <v>408</v>
      </c>
      <c r="S82" s="76" t="s">
        <v>577</v>
      </c>
      <c r="T82" s="51"/>
      <c r="U82" s="53"/>
      <c r="V82" s="53"/>
      <c r="W82" s="53"/>
      <c r="X82" s="53"/>
      <c r="Y82" s="53">
        <f t="shared" ref="Y82:Y89" si="56">+SUM(U82:X82)</f>
        <v>0</v>
      </c>
      <c r="Z82" s="56" t="str">
        <f t="shared" ref="Z82:Z90" si="57">IFERROR(Y82/T82,"")</f>
        <v/>
      </c>
      <c r="AA82" s="52"/>
      <c r="AB82" s="52"/>
      <c r="AC82" s="376" t="s">
        <v>616</v>
      </c>
      <c r="AD82" s="51"/>
      <c r="AE82" s="53"/>
      <c r="AF82" s="53"/>
      <c r="AG82" s="53"/>
      <c r="AH82" s="53"/>
      <c r="AI82" s="53">
        <f t="shared" ref="AI82:AI89" si="58">+SUM(AE82:AH82)</f>
        <v>0</v>
      </c>
      <c r="AJ82" s="56" t="str">
        <f t="shared" ref="AJ82:AJ89" si="59">IFERROR(AI82/AD82,"")</f>
        <v/>
      </c>
      <c r="AK82" s="58"/>
      <c r="AL82" s="52"/>
      <c r="AM82" s="59"/>
      <c r="AN82" s="60">
        <f t="shared" ref="AN82:AN98" si="60">+SUM(J82,T82,AD82)</f>
        <v>1</v>
      </c>
      <c r="AO82" s="61">
        <f t="shared" ref="AO82:AO98" si="61">+SUM(O82,Y82,AI82)</f>
        <v>1</v>
      </c>
      <c r="AP82" s="62">
        <f t="shared" ref="AP82:AP98" si="62">IFERROR(AO82/AN82,"")</f>
        <v>1</v>
      </c>
      <c r="AQ82" s="377">
        <f>+AVERAGE(AP82:AP98)</f>
        <v>0.68465909090909083</v>
      </c>
      <c r="AR82" s="26"/>
      <c r="AS82" s="13"/>
      <c r="AT82" s="13"/>
      <c r="AU82" s="13"/>
    </row>
    <row r="83" spans="1:47" ht="85.5" customHeight="1" thickBot="1" x14ac:dyDescent="0.3">
      <c r="A83" s="244" t="s">
        <v>276</v>
      </c>
      <c r="B83" s="64" t="s">
        <v>277</v>
      </c>
      <c r="C83" s="65" t="s">
        <v>278</v>
      </c>
      <c r="D83" s="65" t="s">
        <v>43</v>
      </c>
      <c r="E83" s="65">
        <v>2</v>
      </c>
      <c r="F83" s="65" t="s">
        <v>274</v>
      </c>
      <c r="G83" s="66" t="s">
        <v>275</v>
      </c>
      <c r="H83" s="66">
        <v>46054</v>
      </c>
      <c r="I83" s="245">
        <v>46387</v>
      </c>
      <c r="J83" s="246"/>
      <c r="K83" s="65"/>
      <c r="L83" s="65"/>
      <c r="M83" s="65"/>
      <c r="N83" s="65"/>
      <c r="O83" s="65">
        <f t="shared" si="54"/>
        <v>0</v>
      </c>
      <c r="P83" s="68" t="str">
        <f t="shared" si="55"/>
        <v/>
      </c>
      <c r="Q83" s="64"/>
      <c r="R83" s="64"/>
      <c r="S83" s="76" t="s">
        <v>564</v>
      </c>
      <c r="T83" s="63">
        <v>1</v>
      </c>
      <c r="U83" s="65"/>
      <c r="V83" s="65"/>
      <c r="W83" s="65"/>
      <c r="X83" s="65"/>
      <c r="Y83" s="65">
        <f t="shared" si="56"/>
        <v>0</v>
      </c>
      <c r="Z83" s="68">
        <f t="shared" si="57"/>
        <v>0</v>
      </c>
      <c r="AA83" s="64"/>
      <c r="AB83" s="64"/>
      <c r="AC83" s="70" t="s">
        <v>615</v>
      </c>
      <c r="AD83" s="63">
        <v>1</v>
      </c>
      <c r="AE83" s="65"/>
      <c r="AF83" s="65"/>
      <c r="AG83" s="65"/>
      <c r="AH83" s="65"/>
      <c r="AI83" s="65">
        <f t="shared" si="58"/>
        <v>0</v>
      </c>
      <c r="AJ83" s="68">
        <f t="shared" si="59"/>
        <v>0</v>
      </c>
      <c r="AK83" s="71"/>
      <c r="AL83" s="64"/>
      <c r="AM83" s="70"/>
      <c r="AN83" s="72">
        <f t="shared" si="60"/>
        <v>2</v>
      </c>
      <c r="AO83" s="73">
        <f t="shared" si="61"/>
        <v>0</v>
      </c>
      <c r="AP83" s="74">
        <f t="shared" si="62"/>
        <v>0</v>
      </c>
      <c r="AQ83" s="378"/>
      <c r="AR83" s="26"/>
      <c r="AS83" s="13"/>
      <c r="AT83" s="13"/>
      <c r="AU83" s="13"/>
    </row>
    <row r="84" spans="1:47" ht="181.5" customHeight="1" thickBot="1" x14ac:dyDescent="0.3">
      <c r="A84" s="244" t="s">
        <v>279</v>
      </c>
      <c r="B84" s="64" t="s">
        <v>280</v>
      </c>
      <c r="C84" s="65" t="s">
        <v>281</v>
      </c>
      <c r="D84" s="65" t="s">
        <v>43</v>
      </c>
      <c r="E84" s="65">
        <v>1</v>
      </c>
      <c r="F84" s="65" t="s">
        <v>274</v>
      </c>
      <c r="G84" s="66" t="s">
        <v>282</v>
      </c>
      <c r="H84" s="66">
        <v>46054</v>
      </c>
      <c r="I84" s="245">
        <v>46142</v>
      </c>
      <c r="J84" s="246">
        <v>1</v>
      </c>
      <c r="K84" s="65"/>
      <c r="L84" s="65">
        <v>1</v>
      </c>
      <c r="M84" s="65"/>
      <c r="N84" s="65"/>
      <c r="O84" s="227">
        <f t="shared" si="54"/>
        <v>1</v>
      </c>
      <c r="P84" s="68">
        <f t="shared" si="55"/>
        <v>1</v>
      </c>
      <c r="Q84" s="64" t="s">
        <v>409</v>
      </c>
      <c r="R84" s="64" t="s">
        <v>423</v>
      </c>
      <c r="S84" s="76" t="s">
        <v>578</v>
      </c>
      <c r="T84" s="63"/>
      <c r="U84" s="65"/>
      <c r="V84" s="65"/>
      <c r="W84" s="65"/>
      <c r="X84" s="65"/>
      <c r="Y84" s="65">
        <f t="shared" si="56"/>
        <v>0</v>
      </c>
      <c r="Z84" s="68" t="str">
        <f t="shared" si="57"/>
        <v/>
      </c>
      <c r="AA84" s="64"/>
      <c r="AB84" s="64"/>
      <c r="AC84" s="376" t="s">
        <v>616</v>
      </c>
      <c r="AD84" s="63"/>
      <c r="AE84" s="65"/>
      <c r="AF84" s="65"/>
      <c r="AG84" s="65"/>
      <c r="AH84" s="65"/>
      <c r="AI84" s="65">
        <f t="shared" si="58"/>
        <v>0</v>
      </c>
      <c r="AJ84" s="68" t="str">
        <f t="shared" si="59"/>
        <v/>
      </c>
      <c r="AK84" s="71"/>
      <c r="AL84" s="64"/>
      <c r="AM84" s="70"/>
      <c r="AN84" s="72">
        <f t="shared" si="60"/>
        <v>1</v>
      </c>
      <c r="AO84" s="73">
        <f t="shared" si="61"/>
        <v>1</v>
      </c>
      <c r="AP84" s="74">
        <f t="shared" si="62"/>
        <v>1</v>
      </c>
      <c r="AQ84" s="378"/>
      <c r="AR84" s="26"/>
      <c r="AS84" s="13"/>
      <c r="AT84" s="13"/>
      <c r="AU84" s="13"/>
    </row>
    <row r="85" spans="1:47" ht="124.5" customHeight="1" x14ac:dyDescent="0.25">
      <c r="A85" s="244" t="s">
        <v>283</v>
      </c>
      <c r="B85" s="64" t="s">
        <v>284</v>
      </c>
      <c r="C85" s="65" t="s">
        <v>285</v>
      </c>
      <c r="D85" s="65" t="s">
        <v>43</v>
      </c>
      <c r="E85" s="65">
        <v>1</v>
      </c>
      <c r="F85" s="65" t="s">
        <v>274</v>
      </c>
      <c r="G85" s="66" t="s">
        <v>282</v>
      </c>
      <c r="H85" s="66">
        <v>46054</v>
      </c>
      <c r="I85" s="245">
        <v>46203</v>
      </c>
      <c r="J85" s="246">
        <v>1</v>
      </c>
      <c r="K85" s="65"/>
      <c r="L85" s="65">
        <v>1</v>
      </c>
      <c r="M85" s="65"/>
      <c r="N85" s="65"/>
      <c r="O85" s="227">
        <f t="shared" si="54"/>
        <v>1</v>
      </c>
      <c r="P85" s="68">
        <f t="shared" si="55"/>
        <v>1</v>
      </c>
      <c r="Q85" s="77" t="s">
        <v>410</v>
      </c>
      <c r="R85" s="77" t="s">
        <v>416</v>
      </c>
      <c r="S85" s="76" t="s">
        <v>579</v>
      </c>
      <c r="T85" s="63"/>
      <c r="U85" s="65"/>
      <c r="V85" s="65"/>
      <c r="W85" s="65"/>
      <c r="X85" s="65"/>
      <c r="Y85" s="65">
        <f t="shared" si="56"/>
        <v>0</v>
      </c>
      <c r="Z85" s="68" t="str">
        <f t="shared" si="57"/>
        <v/>
      </c>
      <c r="AA85" s="64"/>
      <c r="AB85" s="64"/>
      <c r="AC85" s="376" t="s">
        <v>616</v>
      </c>
      <c r="AD85" s="63"/>
      <c r="AE85" s="65"/>
      <c r="AF85" s="65"/>
      <c r="AG85" s="65"/>
      <c r="AH85" s="65"/>
      <c r="AI85" s="65">
        <f t="shared" si="58"/>
        <v>0</v>
      </c>
      <c r="AJ85" s="68" t="str">
        <f t="shared" si="59"/>
        <v/>
      </c>
      <c r="AK85" s="71"/>
      <c r="AL85" s="64"/>
      <c r="AM85" s="70"/>
      <c r="AN85" s="72">
        <f t="shared" si="60"/>
        <v>1</v>
      </c>
      <c r="AO85" s="73">
        <f t="shared" si="61"/>
        <v>1</v>
      </c>
      <c r="AP85" s="74">
        <f t="shared" si="62"/>
        <v>1</v>
      </c>
      <c r="AQ85" s="378"/>
      <c r="AR85" s="26"/>
      <c r="AS85" s="13"/>
      <c r="AT85" s="13"/>
      <c r="AU85" s="13"/>
    </row>
    <row r="86" spans="1:47" s="356" customFormat="1" ht="125.25" customHeight="1" thickBot="1" x14ac:dyDescent="0.3">
      <c r="A86" s="344" t="s">
        <v>286</v>
      </c>
      <c r="B86" s="321" t="s">
        <v>287</v>
      </c>
      <c r="C86" s="324" t="s">
        <v>288</v>
      </c>
      <c r="D86" s="324" t="s">
        <v>43</v>
      </c>
      <c r="E86" s="324">
        <v>1</v>
      </c>
      <c r="F86" s="324" t="s">
        <v>289</v>
      </c>
      <c r="G86" s="342" t="s">
        <v>282</v>
      </c>
      <c r="H86" s="342">
        <v>46054</v>
      </c>
      <c r="I86" s="345">
        <v>46387</v>
      </c>
      <c r="J86" s="346"/>
      <c r="K86" s="324"/>
      <c r="L86" s="324"/>
      <c r="M86" s="324"/>
      <c r="N86" s="324"/>
      <c r="O86" s="324">
        <f t="shared" si="54"/>
        <v>0</v>
      </c>
      <c r="P86" s="347" t="str">
        <f t="shared" si="55"/>
        <v/>
      </c>
      <c r="Q86" s="321"/>
      <c r="R86" s="321"/>
      <c r="S86" s="340"/>
      <c r="T86" s="325"/>
      <c r="U86" s="324"/>
      <c r="V86" s="324"/>
      <c r="W86" s="324">
        <v>0.5</v>
      </c>
      <c r="X86" s="324"/>
      <c r="Y86" s="324">
        <f t="shared" si="56"/>
        <v>0.5</v>
      </c>
      <c r="Z86" s="347" t="str">
        <f t="shared" si="57"/>
        <v/>
      </c>
      <c r="AA86" s="321" t="s">
        <v>411</v>
      </c>
      <c r="AB86" s="321" t="s">
        <v>424</v>
      </c>
      <c r="AC86" s="348" t="s">
        <v>580</v>
      </c>
      <c r="AD86" s="325">
        <v>1</v>
      </c>
      <c r="AE86" s="324"/>
      <c r="AF86" s="324"/>
      <c r="AG86" s="324"/>
      <c r="AH86" s="324"/>
      <c r="AI86" s="324">
        <f t="shared" si="58"/>
        <v>0</v>
      </c>
      <c r="AJ86" s="347">
        <f t="shared" si="59"/>
        <v>0</v>
      </c>
      <c r="AK86" s="349"/>
      <c r="AL86" s="321"/>
      <c r="AM86" s="350"/>
      <c r="AN86" s="351">
        <f t="shared" si="60"/>
        <v>1</v>
      </c>
      <c r="AO86" s="352">
        <f t="shared" si="61"/>
        <v>0.5</v>
      </c>
      <c r="AP86" s="353">
        <f t="shared" si="62"/>
        <v>0.5</v>
      </c>
      <c r="AQ86" s="378"/>
      <c r="AR86" s="354"/>
      <c r="AS86" s="355"/>
      <c r="AT86" s="355"/>
      <c r="AU86" s="355"/>
    </row>
    <row r="87" spans="1:47" ht="162.75" customHeight="1" x14ac:dyDescent="0.25">
      <c r="A87" s="244" t="s">
        <v>290</v>
      </c>
      <c r="B87" s="64" t="s">
        <v>291</v>
      </c>
      <c r="C87" s="65" t="s">
        <v>292</v>
      </c>
      <c r="D87" s="65" t="s">
        <v>43</v>
      </c>
      <c r="E87" s="65">
        <v>1</v>
      </c>
      <c r="F87" s="65" t="s">
        <v>49</v>
      </c>
      <c r="G87" s="66" t="s">
        <v>293</v>
      </c>
      <c r="H87" s="66">
        <v>46054</v>
      </c>
      <c r="I87" s="245">
        <v>46387</v>
      </c>
      <c r="J87" s="246"/>
      <c r="K87" s="65"/>
      <c r="L87" s="65"/>
      <c r="M87" s="65"/>
      <c r="N87" s="65">
        <v>1</v>
      </c>
      <c r="O87" s="227">
        <f t="shared" si="54"/>
        <v>1</v>
      </c>
      <c r="P87" s="68" t="str">
        <f t="shared" si="55"/>
        <v/>
      </c>
      <c r="Q87" s="64" t="s">
        <v>425</v>
      </c>
      <c r="R87" s="77" t="s">
        <v>417</v>
      </c>
      <c r="S87" s="76" t="s">
        <v>581</v>
      </c>
      <c r="T87" s="63">
        <v>1</v>
      </c>
      <c r="U87" s="65"/>
      <c r="V87" s="65"/>
      <c r="W87" s="65"/>
      <c r="X87" s="65"/>
      <c r="Y87" s="65">
        <f t="shared" si="56"/>
        <v>0</v>
      </c>
      <c r="Z87" s="68">
        <f t="shared" si="57"/>
        <v>0</v>
      </c>
      <c r="AA87" s="64"/>
      <c r="AB87" s="64"/>
      <c r="AC87" s="376" t="s">
        <v>617</v>
      </c>
      <c r="AD87" s="63"/>
      <c r="AE87" s="65"/>
      <c r="AF87" s="65"/>
      <c r="AG87" s="65"/>
      <c r="AH87" s="65"/>
      <c r="AI87" s="65">
        <f t="shared" si="58"/>
        <v>0</v>
      </c>
      <c r="AJ87" s="68" t="str">
        <f t="shared" si="59"/>
        <v/>
      </c>
      <c r="AK87" s="71"/>
      <c r="AL87" s="64"/>
      <c r="AM87" s="70"/>
      <c r="AN87" s="72">
        <f t="shared" si="60"/>
        <v>1</v>
      </c>
      <c r="AO87" s="73">
        <f t="shared" si="61"/>
        <v>1</v>
      </c>
      <c r="AP87" s="74">
        <f t="shared" si="62"/>
        <v>1</v>
      </c>
      <c r="AQ87" s="378"/>
      <c r="AR87" s="26"/>
      <c r="AS87" s="13"/>
      <c r="AT87" s="13"/>
      <c r="AU87" s="13"/>
    </row>
    <row r="88" spans="1:47" ht="192.75" customHeight="1" x14ac:dyDescent="0.25">
      <c r="A88" s="244" t="s">
        <v>294</v>
      </c>
      <c r="B88" s="64" t="s">
        <v>295</v>
      </c>
      <c r="C88" s="65" t="s">
        <v>296</v>
      </c>
      <c r="D88" s="65" t="s">
        <v>43</v>
      </c>
      <c r="E88" s="65">
        <v>1</v>
      </c>
      <c r="F88" s="65" t="s">
        <v>297</v>
      </c>
      <c r="G88" s="66" t="s">
        <v>298</v>
      </c>
      <c r="H88" s="66">
        <v>46054</v>
      </c>
      <c r="I88" s="245">
        <v>46387</v>
      </c>
      <c r="J88" s="246"/>
      <c r="K88" s="65"/>
      <c r="L88" s="65"/>
      <c r="M88" s="65"/>
      <c r="N88" s="65"/>
      <c r="O88" s="227">
        <f t="shared" si="54"/>
        <v>0</v>
      </c>
      <c r="P88" s="68" t="str">
        <f t="shared" si="55"/>
        <v/>
      </c>
      <c r="Q88" s="64"/>
      <c r="R88" s="64"/>
      <c r="T88" s="63">
        <v>1</v>
      </c>
      <c r="U88" s="65"/>
      <c r="V88" s="65">
        <v>1</v>
      </c>
      <c r="W88" s="65"/>
      <c r="X88" s="65"/>
      <c r="Y88" s="65">
        <f t="shared" si="56"/>
        <v>1</v>
      </c>
      <c r="Z88" s="68">
        <f t="shared" si="57"/>
        <v>1</v>
      </c>
      <c r="AA88" s="64" t="s">
        <v>426</v>
      </c>
      <c r="AB88" s="64" t="s">
        <v>427</v>
      </c>
      <c r="AC88" s="340" t="s">
        <v>582</v>
      </c>
      <c r="AD88" s="63"/>
      <c r="AE88" s="65"/>
      <c r="AF88" s="65"/>
      <c r="AG88" s="65"/>
      <c r="AH88" s="65"/>
      <c r="AI88" s="65">
        <f t="shared" si="58"/>
        <v>0</v>
      </c>
      <c r="AJ88" s="68" t="str">
        <f t="shared" si="59"/>
        <v/>
      </c>
      <c r="AK88" s="71"/>
      <c r="AL88" s="64"/>
      <c r="AM88" s="70"/>
      <c r="AN88" s="72">
        <f t="shared" si="60"/>
        <v>1</v>
      </c>
      <c r="AO88" s="73">
        <f t="shared" si="61"/>
        <v>1</v>
      </c>
      <c r="AP88" s="74">
        <f t="shared" si="62"/>
        <v>1</v>
      </c>
      <c r="AQ88" s="378"/>
      <c r="AR88" s="26"/>
      <c r="AS88" s="13"/>
      <c r="AT88" s="13"/>
      <c r="AU88" s="13"/>
    </row>
    <row r="89" spans="1:47" s="356" customFormat="1" ht="204" customHeight="1" x14ac:dyDescent="0.25">
      <c r="A89" s="344" t="s">
        <v>299</v>
      </c>
      <c r="B89" s="321" t="s">
        <v>300</v>
      </c>
      <c r="C89" s="324" t="s">
        <v>301</v>
      </c>
      <c r="D89" s="324" t="s">
        <v>302</v>
      </c>
      <c r="E89" s="324">
        <v>11</v>
      </c>
      <c r="F89" s="324" t="s">
        <v>303</v>
      </c>
      <c r="G89" s="342" t="s">
        <v>304</v>
      </c>
      <c r="H89" s="342">
        <v>46054</v>
      </c>
      <c r="I89" s="345">
        <v>46387</v>
      </c>
      <c r="J89" s="346">
        <v>3</v>
      </c>
      <c r="K89" s="324"/>
      <c r="L89" s="324">
        <v>1</v>
      </c>
      <c r="M89" s="324">
        <v>1</v>
      </c>
      <c r="N89" s="324">
        <v>1</v>
      </c>
      <c r="O89" s="324">
        <f t="shared" si="54"/>
        <v>3</v>
      </c>
      <c r="P89" s="347">
        <f t="shared" si="55"/>
        <v>1</v>
      </c>
      <c r="Q89" s="321" t="s">
        <v>481</v>
      </c>
      <c r="R89" s="321" t="s">
        <v>482</v>
      </c>
      <c r="S89" s="340" t="s">
        <v>590</v>
      </c>
      <c r="T89" s="325">
        <v>4</v>
      </c>
      <c r="U89" s="324">
        <v>1</v>
      </c>
      <c r="V89" s="324">
        <v>1</v>
      </c>
      <c r="W89" s="324"/>
      <c r="X89" s="324"/>
      <c r="Y89" s="324">
        <f t="shared" si="56"/>
        <v>2</v>
      </c>
      <c r="Z89" s="347">
        <f t="shared" si="57"/>
        <v>0.5</v>
      </c>
      <c r="AA89" s="321" t="s">
        <v>483</v>
      </c>
      <c r="AB89" s="321" t="s">
        <v>484</v>
      </c>
      <c r="AC89" s="348" t="s">
        <v>591</v>
      </c>
      <c r="AD89" s="325">
        <v>4</v>
      </c>
      <c r="AE89" s="324"/>
      <c r="AF89" s="324"/>
      <c r="AG89" s="324"/>
      <c r="AH89" s="324"/>
      <c r="AI89" s="324">
        <f t="shared" si="58"/>
        <v>0</v>
      </c>
      <c r="AJ89" s="347">
        <f t="shared" si="59"/>
        <v>0</v>
      </c>
      <c r="AK89" s="349"/>
      <c r="AL89" s="321"/>
      <c r="AM89" s="350"/>
      <c r="AN89" s="351">
        <f t="shared" si="60"/>
        <v>11</v>
      </c>
      <c r="AO89" s="352">
        <f t="shared" si="61"/>
        <v>5</v>
      </c>
      <c r="AP89" s="353">
        <f t="shared" si="62"/>
        <v>0.45454545454545453</v>
      </c>
      <c r="AQ89" s="378"/>
      <c r="AR89" s="354"/>
      <c r="AS89" s="355"/>
      <c r="AT89" s="355"/>
      <c r="AU89" s="355"/>
    </row>
    <row r="90" spans="1:47" s="356" customFormat="1" ht="85.5" customHeight="1" x14ac:dyDescent="0.25">
      <c r="A90" s="344" t="s">
        <v>305</v>
      </c>
      <c r="B90" s="321" t="s">
        <v>306</v>
      </c>
      <c r="C90" s="324" t="s">
        <v>307</v>
      </c>
      <c r="D90" s="342" t="s">
        <v>77</v>
      </c>
      <c r="E90" s="324">
        <v>1</v>
      </c>
      <c r="F90" s="342" t="s">
        <v>105</v>
      </c>
      <c r="G90" s="342" t="s">
        <v>308</v>
      </c>
      <c r="H90" s="342">
        <v>46054</v>
      </c>
      <c r="I90" s="345">
        <v>46371</v>
      </c>
      <c r="J90" s="346"/>
      <c r="K90" s="324"/>
      <c r="L90" s="324"/>
      <c r="M90" s="324"/>
      <c r="N90" s="324"/>
      <c r="O90" s="324">
        <f t="shared" si="54"/>
        <v>0</v>
      </c>
      <c r="P90" s="347" t="str">
        <f t="shared" si="55"/>
        <v/>
      </c>
      <c r="Q90" s="321"/>
      <c r="R90" s="321"/>
      <c r="S90" s="340"/>
      <c r="T90" s="325">
        <v>1</v>
      </c>
      <c r="U90" s="324"/>
      <c r="V90" s="324"/>
      <c r="W90" s="324"/>
      <c r="X90" s="324"/>
      <c r="Y90" s="324">
        <v>0</v>
      </c>
      <c r="Z90" s="341">
        <f t="shared" si="57"/>
        <v>0</v>
      </c>
      <c r="AA90" s="321"/>
      <c r="AB90" s="321"/>
      <c r="AC90" s="340" t="s">
        <v>564</v>
      </c>
      <c r="AD90" s="325"/>
      <c r="AE90" s="324"/>
      <c r="AF90" s="324"/>
      <c r="AG90" s="324"/>
      <c r="AH90" s="324"/>
      <c r="AI90" s="324"/>
      <c r="AJ90" s="347"/>
      <c r="AK90" s="349"/>
      <c r="AL90" s="321"/>
      <c r="AM90" s="350"/>
      <c r="AN90" s="351">
        <f t="shared" si="60"/>
        <v>1</v>
      </c>
      <c r="AO90" s="352">
        <f t="shared" si="61"/>
        <v>0</v>
      </c>
      <c r="AP90" s="353">
        <f t="shared" si="62"/>
        <v>0</v>
      </c>
      <c r="AQ90" s="378"/>
      <c r="AR90" s="354"/>
      <c r="AS90" s="355"/>
      <c r="AT90" s="355"/>
      <c r="AU90" s="355"/>
    </row>
    <row r="91" spans="1:47" s="356" customFormat="1" ht="163.5" customHeight="1" thickBot="1" x14ac:dyDescent="0.3">
      <c r="A91" s="344" t="s">
        <v>309</v>
      </c>
      <c r="B91" s="321" t="s">
        <v>310</v>
      </c>
      <c r="C91" s="324" t="s">
        <v>311</v>
      </c>
      <c r="D91" s="324" t="s">
        <v>43</v>
      </c>
      <c r="E91" s="324">
        <v>10</v>
      </c>
      <c r="F91" s="324" t="s">
        <v>312</v>
      </c>
      <c r="G91" s="342" t="s">
        <v>313</v>
      </c>
      <c r="H91" s="342">
        <v>46054</v>
      </c>
      <c r="I91" s="345">
        <v>46387</v>
      </c>
      <c r="J91" s="346">
        <v>2</v>
      </c>
      <c r="K91" s="324"/>
      <c r="L91" s="324">
        <v>1</v>
      </c>
      <c r="M91" s="324">
        <v>1</v>
      </c>
      <c r="N91" s="324">
        <v>1</v>
      </c>
      <c r="O91" s="324">
        <f t="shared" si="54"/>
        <v>3</v>
      </c>
      <c r="P91" s="347">
        <f t="shared" ref="P91:P98" si="63">IFERROR(O91/J91,"")</f>
        <v>1.5</v>
      </c>
      <c r="Q91" s="321" t="s">
        <v>412</v>
      </c>
      <c r="R91" s="321" t="s">
        <v>428</v>
      </c>
      <c r="S91" s="340"/>
      <c r="T91" s="325">
        <v>4</v>
      </c>
      <c r="U91" s="324">
        <v>1</v>
      </c>
      <c r="V91" s="324"/>
      <c r="W91" s="324">
        <v>1</v>
      </c>
      <c r="X91" s="324"/>
      <c r="Y91" s="324">
        <f t="shared" ref="Y91:Y98" si="64">+SUM(U91:X91)</f>
        <v>2</v>
      </c>
      <c r="Z91" s="347">
        <f t="shared" ref="Z91:Z98" si="65">IFERROR(Y91/T91,"")</f>
        <v>0.5</v>
      </c>
      <c r="AA91" s="321" t="s">
        <v>418</v>
      </c>
      <c r="AB91" s="321" t="s">
        <v>428</v>
      </c>
      <c r="AC91" s="340" t="s">
        <v>583</v>
      </c>
      <c r="AD91" s="325">
        <v>4</v>
      </c>
      <c r="AE91" s="324"/>
      <c r="AF91" s="324"/>
      <c r="AG91" s="324"/>
      <c r="AH91" s="324"/>
      <c r="AI91" s="324">
        <f t="shared" ref="AI91:AI98" si="66">+SUM(AE91:AH91)</f>
        <v>0</v>
      </c>
      <c r="AJ91" s="347">
        <f t="shared" ref="AJ91:AJ98" si="67">IFERROR(AI91/AD91,"")</f>
        <v>0</v>
      </c>
      <c r="AK91" s="349"/>
      <c r="AL91" s="321"/>
      <c r="AM91" s="350"/>
      <c r="AN91" s="351">
        <f t="shared" si="60"/>
        <v>10</v>
      </c>
      <c r="AO91" s="352">
        <f t="shared" si="61"/>
        <v>5</v>
      </c>
      <c r="AP91" s="353">
        <f t="shared" si="62"/>
        <v>0.5</v>
      </c>
      <c r="AQ91" s="378"/>
      <c r="AR91" s="354"/>
      <c r="AS91" s="355"/>
      <c r="AT91" s="355"/>
      <c r="AU91" s="355"/>
    </row>
    <row r="92" spans="1:47" ht="222" customHeight="1" thickBot="1" x14ac:dyDescent="0.3">
      <c r="A92" s="244" t="s">
        <v>314</v>
      </c>
      <c r="B92" s="64" t="s">
        <v>315</v>
      </c>
      <c r="C92" s="65" t="s">
        <v>316</v>
      </c>
      <c r="D92" s="65" t="s">
        <v>43</v>
      </c>
      <c r="E92" s="65">
        <v>1</v>
      </c>
      <c r="F92" s="65" t="s">
        <v>152</v>
      </c>
      <c r="G92" s="66" t="s">
        <v>317</v>
      </c>
      <c r="H92" s="66">
        <v>46054</v>
      </c>
      <c r="I92" s="245">
        <v>46387</v>
      </c>
      <c r="J92" s="246"/>
      <c r="K92" s="65"/>
      <c r="L92" s="65"/>
      <c r="M92" s="65">
        <v>1</v>
      </c>
      <c r="N92" s="65"/>
      <c r="O92" s="227">
        <f t="shared" si="54"/>
        <v>1</v>
      </c>
      <c r="P92" s="68" t="str">
        <f t="shared" si="63"/>
        <v/>
      </c>
      <c r="Q92" s="64" t="s">
        <v>413</v>
      </c>
      <c r="R92" s="64" t="s">
        <v>419</v>
      </c>
      <c r="S92" s="76" t="s">
        <v>584</v>
      </c>
      <c r="T92" s="63">
        <v>1</v>
      </c>
      <c r="U92" s="65"/>
      <c r="V92" s="65"/>
      <c r="W92" s="65"/>
      <c r="X92" s="65"/>
      <c r="Y92" s="65">
        <f t="shared" si="64"/>
        <v>0</v>
      </c>
      <c r="Z92" s="68">
        <f t="shared" si="65"/>
        <v>0</v>
      </c>
      <c r="AA92" s="64"/>
      <c r="AB92" s="64"/>
      <c r="AC92" s="376" t="s">
        <v>618</v>
      </c>
      <c r="AD92" s="63"/>
      <c r="AE92" s="65"/>
      <c r="AF92" s="65"/>
      <c r="AG92" s="65"/>
      <c r="AH92" s="65"/>
      <c r="AI92" s="65">
        <f t="shared" si="66"/>
        <v>0</v>
      </c>
      <c r="AJ92" s="68" t="str">
        <f t="shared" si="67"/>
        <v/>
      </c>
      <c r="AK92" s="71"/>
      <c r="AL92" s="64"/>
      <c r="AM92" s="70"/>
      <c r="AN92" s="72">
        <f t="shared" si="60"/>
        <v>1</v>
      </c>
      <c r="AO92" s="73">
        <f t="shared" si="61"/>
        <v>1</v>
      </c>
      <c r="AP92" s="74">
        <f t="shared" si="62"/>
        <v>1</v>
      </c>
      <c r="AQ92" s="378"/>
      <c r="AR92" s="26"/>
      <c r="AS92" s="13"/>
      <c r="AT92" s="13"/>
      <c r="AU92" s="13"/>
    </row>
    <row r="93" spans="1:47" ht="171.75" customHeight="1" thickBot="1" x14ac:dyDescent="0.3">
      <c r="A93" s="244" t="s">
        <v>318</v>
      </c>
      <c r="B93" s="77" t="s">
        <v>319</v>
      </c>
      <c r="C93" s="227" t="s">
        <v>320</v>
      </c>
      <c r="D93" s="65" t="s">
        <v>43</v>
      </c>
      <c r="E93" s="65">
        <v>4</v>
      </c>
      <c r="F93" s="66" t="s">
        <v>49</v>
      </c>
      <c r="G93" s="66" t="s">
        <v>321</v>
      </c>
      <c r="H93" s="66">
        <v>46054</v>
      </c>
      <c r="I93" s="245">
        <v>46387</v>
      </c>
      <c r="J93" s="246"/>
      <c r="K93" s="65"/>
      <c r="L93" s="65"/>
      <c r="M93" s="65"/>
      <c r="N93" s="65"/>
      <c r="O93" s="227">
        <f t="shared" si="54"/>
        <v>0</v>
      </c>
      <c r="P93" s="68" t="str">
        <f t="shared" si="63"/>
        <v/>
      </c>
      <c r="Q93" s="64" t="s">
        <v>414</v>
      </c>
      <c r="R93" s="64"/>
      <c r="S93" s="76" t="s">
        <v>585</v>
      </c>
      <c r="T93" s="63">
        <v>2</v>
      </c>
      <c r="U93" s="65"/>
      <c r="V93" s="65"/>
      <c r="W93" s="65"/>
      <c r="X93" s="65"/>
      <c r="Y93" s="65">
        <f t="shared" si="64"/>
        <v>0</v>
      </c>
      <c r="Z93" s="68">
        <f t="shared" si="65"/>
        <v>0</v>
      </c>
      <c r="AA93" s="321"/>
      <c r="AB93" s="321"/>
      <c r="AC93" s="376" t="s">
        <v>619</v>
      </c>
      <c r="AD93" s="63">
        <v>2</v>
      </c>
      <c r="AE93" s="65"/>
      <c r="AF93" s="65"/>
      <c r="AG93" s="65"/>
      <c r="AH93" s="65"/>
      <c r="AI93" s="65">
        <f t="shared" si="66"/>
        <v>0</v>
      </c>
      <c r="AJ93" s="68">
        <f t="shared" si="67"/>
        <v>0</v>
      </c>
      <c r="AK93" s="71"/>
      <c r="AL93" s="64"/>
      <c r="AM93" s="70"/>
      <c r="AN93" s="72">
        <f t="shared" si="60"/>
        <v>4</v>
      </c>
      <c r="AO93" s="73">
        <f t="shared" si="61"/>
        <v>0</v>
      </c>
      <c r="AP93" s="74">
        <f t="shared" si="62"/>
        <v>0</v>
      </c>
      <c r="AQ93" s="378"/>
      <c r="AR93" s="26"/>
      <c r="AS93" s="13"/>
      <c r="AT93" s="13"/>
      <c r="AU93" s="13"/>
    </row>
    <row r="94" spans="1:47" ht="159" customHeight="1" thickBot="1" x14ac:dyDescent="0.3">
      <c r="A94" s="244" t="s">
        <v>322</v>
      </c>
      <c r="B94" s="77" t="s">
        <v>323</v>
      </c>
      <c r="C94" s="65" t="s">
        <v>324</v>
      </c>
      <c r="D94" s="65" t="s">
        <v>43</v>
      </c>
      <c r="E94" s="65">
        <v>1</v>
      </c>
      <c r="F94" s="66" t="s">
        <v>49</v>
      </c>
      <c r="G94" s="66" t="s">
        <v>293</v>
      </c>
      <c r="H94" s="66">
        <v>46113</v>
      </c>
      <c r="I94" s="245">
        <v>46386</v>
      </c>
      <c r="J94" s="246"/>
      <c r="K94" s="65"/>
      <c r="L94" s="65"/>
      <c r="M94" s="65">
        <v>1</v>
      </c>
      <c r="N94" s="65"/>
      <c r="O94" s="227">
        <f t="shared" si="54"/>
        <v>1</v>
      </c>
      <c r="P94" s="68" t="str">
        <f t="shared" si="63"/>
        <v/>
      </c>
      <c r="Q94" s="64" t="s">
        <v>429</v>
      </c>
      <c r="R94" s="64" t="s">
        <v>420</v>
      </c>
      <c r="S94" s="76" t="s">
        <v>586</v>
      </c>
      <c r="T94" s="63"/>
      <c r="U94" s="65"/>
      <c r="V94" s="65"/>
      <c r="W94" s="65"/>
      <c r="X94" s="65"/>
      <c r="Y94" s="65">
        <f t="shared" si="64"/>
        <v>0</v>
      </c>
      <c r="Z94" s="68" t="str">
        <f t="shared" si="65"/>
        <v/>
      </c>
      <c r="AA94" s="64"/>
      <c r="AB94" s="64"/>
      <c r="AC94" s="376" t="s">
        <v>620</v>
      </c>
      <c r="AD94" s="63">
        <v>1</v>
      </c>
      <c r="AE94" s="65"/>
      <c r="AF94" s="65"/>
      <c r="AG94" s="65"/>
      <c r="AH94" s="65"/>
      <c r="AI94" s="65">
        <f t="shared" si="66"/>
        <v>0</v>
      </c>
      <c r="AJ94" s="68">
        <f t="shared" si="67"/>
        <v>0</v>
      </c>
      <c r="AK94" s="71"/>
      <c r="AL94" s="64"/>
      <c r="AM94" s="70"/>
      <c r="AN94" s="72">
        <f t="shared" si="60"/>
        <v>1</v>
      </c>
      <c r="AO94" s="73">
        <f t="shared" si="61"/>
        <v>1</v>
      </c>
      <c r="AP94" s="74">
        <f t="shared" si="62"/>
        <v>1</v>
      </c>
      <c r="AQ94" s="378"/>
      <c r="AR94" s="26"/>
      <c r="AS94" s="13"/>
      <c r="AT94" s="13"/>
      <c r="AU94" s="13"/>
    </row>
    <row r="95" spans="1:47" ht="130.5" customHeight="1" x14ac:dyDescent="0.25">
      <c r="A95" s="244" t="s">
        <v>325</v>
      </c>
      <c r="B95" s="64" t="s">
        <v>326</v>
      </c>
      <c r="C95" s="65" t="s">
        <v>327</v>
      </c>
      <c r="D95" s="65" t="s">
        <v>43</v>
      </c>
      <c r="E95" s="65">
        <v>1</v>
      </c>
      <c r="F95" s="66" t="s">
        <v>312</v>
      </c>
      <c r="G95" s="66" t="s">
        <v>282</v>
      </c>
      <c r="H95" s="66">
        <v>46054</v>
      </c>
      <c r="I95" s="245">
        <v>46142</v>
      </c>
      <c r="J95" s="247">
        <v>1</v>
      </c>
      <c r="K95" s="248"/>
      <c r="L95" s="248"/>
      <c r="M95" s="248">
        <v>1</v>
      </c>
      <c r="N95" s="248"/>
      <c r="O95" s="227">
        <f t="shared" si="54"/>
        <v>1</v>
      </c>
      <c r="P95" s="68">
        <f t="shared" si="63"/>
        <v>1</v>
      </c>
      <c r="Q95" s="64" t="s">
        <v>421</v>
      </c>
      <c r="R95" s="64" t="s">
        <v>422</v>
      </c>
      <c r="S95" s="76" t="s">
        <v>587</v>
      </c>
      <c r="T95" s="63"/>
      <c r="U95" s="65"/>
      <c r="V95" s="65"/>
      <c r="W95" s="65"/>
      <c r="X95" s="65"/>
      <c r="Y95" s="65">
        <f t="shared" si="64"/>
        <v>0</v>
      </c>
      <c r="Z95" s="68" t="str">
        <f t="shared" si="65"/>
        <v/>
      </c>
      <c r="AA95" s="64"/>
      <c r="AB95" s="64"/>
      <c r="AC95" s="376" t="s">
        <v>618</v>
      </c>
      <c r="AD95" s="63"/>
      <c r="AE95" s="65"/>
      <c r="AF95" s="65"/>
      <c r="AG95" s="65"/>
      <c r="AH95" s="65"/>
      <c r="AI95" s="65">
        <f t="shared" si="66"/>
        <v>0</v>
      </c>
      <c r="AJ95" s="68" t="str">
        <f t="shared" si="67"/>
        <v/>
      </c>
      <c r="AK95" s="71"/>
      <c r="AL95" s="64"/>
      <c r="AM95" s="70"/>
      <c r="AN95" s="72">
        <f t="shared" si="60"/>
        <v>1</v>
      </c>
      <c r="AO95" s="73">
        <f t="shared" si="61"/>
        <v>1</v>
      </c>
      <c r="AP95" s="74">
        <f t="shared" si="62"/>
        <v>1</v>
      </c>
      <c r="AQ95" s="378"/>
      <c r="AR95" s="26"/>
      <c r="AS95" s="13"/>
      <c r="AT95" s="13"/>
      <c r="AU95" s="13"/>
    </row>
    <row r="96" spans="1:47" ht="132" customHeight="1" x14ac:dyDescent="0.25">
      <c r="A96" s="244" t="s">
        <v>328</v>
      </c>
      <c r="B96" s="64" t="s">
        <v>329</v>
      </c>
      <c r="C96" s="65" t="s">
        <v>330</v>
      </c>
      <c r="D96" s="65" t="s">
        <v>43</v>
      </c>
      <c r="E96" s="65">
        <v>2</v>
      </c>
      <c r="F96" s="66" t="s">
        <v>312</v>
      </c>
      <c r="G96" s="66" t="s">
        <v>313</v>
      </c>
      <c r="H96" s="66">
        <v>46054</v>
      </c>
      <c r="I96" s="245">
        <v>46387</v>
      </c>
      <c r="J96" s="247"/>
      <c r="K96" s="248"/>
      <c r="L96" s="248"/>
      <c r="M96" s="248"/>
      <c r="N96" s="248"/>
      <c r="O96" s="227">
        <f t="shared" si="54"/>
        <v>0</v>
      </c>
      <c r="P96" s="68" t="str">
        <f t="shared" si="63"/>
        <v/>
      </c>
      <c r="Q96" s="249"/>
      <c r="R96" s="249"/>
      <c r="S96" s="76"/>
      <c r="T96" s="63">
        <v>1</v>
      </c>
      <c r="U96" s="65"/>
      <c r="V96" s="65"/>
      <c r="W96" s="65">
        <v>1</v>
      </c>
      <c r="X96" s="65"/>
      <c r="Y96" s="65">
        <f t="shared" si="64"/>
        <v>1</v>
      </c>
      <c r="Z96" s="68">
        <f t="shared" si="65"/>
        <v>1</v>
      </c>
      <c r="AA96" s="64" t="s">
        <v>430</v>
      </c>
      <c r="AB96" s="77" t="s">
        <v>431</v>
      </c>
      <c r="AC96" s="70" t="s">
        <v>588</v>
      </c>
      <c r="AD96" s="63">
        <v>1</v>
      </c>
      <c r="AE96" s="65"/>
      <c r="AF96" s="65"/>
      <c r="AG96" s="65"/>
      <c r="AH96" s="65"/>
      <c r="AI96" s="65">
        <f t="shared" si="66"/>
        <v>0</v>
      </c>
      <c r="AJ96" s="68">
        <f t="shared" si="67"/>
        <v>0</v>
      </c>
      <c r="AK96" s="71"/>
      <c r="AL96" s="64"/>
      <c r="AM96" s="70"/>
      <c r="AN96" s="72">
        <f t="shared" si="60"/>
        <v>2</v>
      </c>
      <c r="AO96" s="73">
        <f t="shared" si="61"/>
        <v>1</v>
      </c>
      <c r="AP96" s="74">
        <f t="shared" si="62"/>
        <v>0.5</v>
      </c>
      <c r="AQ96" s="378"/>
      <c r="AR96" s="26"/>
      <c r="AS96" s="13"/>
      <c r="AT96" s="13"/>
      <c r="AU96" s="13"/>
    </row>
    <row r="97" spans="1:47" ht="147" customHeight="1" thickBot="1" x14ac:dyDescent="0.3">
      <c r="A97" s="244" t="s">
        <v>331</v>
      </c>
      <c r="B97" s="64" t="s">
        <v>332</v>
      </c>
      <c r="C97" s="65" t="s">
        <v>333</v>
      </c>
      <c r="D97" s="65" t="s">
        <v>43</v>
      </c>
      <c r="E97" s="65">
        <v>1</v>
      </c>
      <c r="F97" s="66" t="s">
        <v>334</v>
      </c>
      <c r="G97" s="66" t="s">
        <v>298</v>
      </c>
      <c r="H97" s="66">
        <v>46054</v>
      </c>
      <c r="I97" s="245">
        <v>46387</v>
      </c>
      <c r="J97" s="247"/>
      <c r="K97" s="248"/>
      <c r="L97" s="248"/>
      <c r="M97" s="248"/>
      <c r="N97" s="248"/>
      <c r="O97" s="227">
        <f t="shared" si="54"/>
        <v>0</v>
      </c>
      <c r="P97" s="68" t="str">
        <f t="shared" si="63"/>
        <v/>
      </c>
      <c r="Q97" s="249"/>
      <c r="R97" s="249"/>
      <c r="S97" s="76"/>
      <c r="T97" s="63">
        <v>1</v>
      </c>
      <c r="U97" s="65"/>
      <c r="V97" s="65"/>
      <c r="W97" s="65">
        <v>1</v>
      </c>
      <c r="X97" s="65"/>
      <c r="Y97" s="65">
        <f t="shared" si="64"/>
        <v>1</v>
      </c>
      <c r="Z97" s="68">
        <f t="shared" si="65"/>
        <v>1</v>
      </c>
      <c r="AA97" s="64" t="s">
        <v>415</v>
      </c>
      <c r="AB97" s="77" t="s">
        <v>427</v>
      </c>
      <c r="AC97" s="70" t="s">
        <v>589</v>
      </c>
      <c r="AD97" s="63"/>
      <c r="AE97" s="65"/>
      <c r="AF97" s="65"/>
      <c r="AG97" s="65"/>
      <c r="AH97" s="65"/>
      <c r="AI97" s="65">
        <f t="shared" si="66"/>
        <v>0</v>
      </c>
      <c r="AJ97" s="68" t="str">
        <f t="shared" si="67"/>
        <v/>
      </c>
      <c r="AK97" s="71"/>
      <c r="AL97" s="64"/>
      <c r="AM97" s="70"/>
      <c r="AN97" s="72">
        <f t="shared" si="60"/>
        <v>1</v>
      </c>
      <c r="AO97" s="73">
        <f t="shared" si="61"/>
        <v>1</v>
      </c>
      <c r="AP97" s="74">
        <f t="shared" si="62"/>
        <v>1</v>
      </c>
      <c r="AQ97" s="378"/>
      <c r="AR97" s="26"/>
      <c r="AS97" s="13"/>
      <c r="AT97" s="13"/>
      <c r="AU97" s="13"/>
    </row>
    <row r="98" spans="1:47" ht="27.75" customHeight="1" thickBot="1" x14ac:dyDescent="0.3">
      <c r="A98" s="250"/>
      <c r="B98" s="82"/>
      <c r="C98" s="84"/>
      <c r="D98" s="84"/>
      <c r="E98" s="84"/>
      <c r="F98" s="85"/>
      <c r="G98" s="84"/>
      <c r="H98" s="85"/>
      <c r="I98" s="251"/>
      <c r="J98" s="252"/>
      <c r="K98" s="84"/>
      <c r="L98" s="84"/>
      <c r="M98" s="84"/>
      <c r="N98" s="84"/>
      <c r="O98" s="84">
        <f>+SUM(K98:N98)</f>
        <v>0</v>
      </c>
      <c r="P98" s="87" t="str">
        <f t="shared" si="63"/>
        <v/>
      </c>
      <c r="Q98" s="82"/>
      <c r="R98" s="82"/>
      <c r="S98" s="88"/>
      <c r="T98" s="81"/>
      <c r="U98" s="84"/>
      <c r="V98" s="84"/>
      <c r="W98" s="84"/>
      <c r="X98" s="84"/>
      <c r="Y98" s="84">
        <f t="shared" si="64"/>
        <v>0</v>
      </c>
      <c r="Z98" s="87" t="str">
        <f t="shared" si="65"/>
        <v/>
      </c>
      <c r="AA98" s="82"/>
      <c r="AB98" s="253"/>
      <c r="AC98" s="376"/>
      <c r="AD98" s="81"/>
      <c r="AE98" s="84"/>
      <c r="AF98" s="84"/>
      <c r="AG98" s="84"/>
      <c r="AH98" s="84"/>
      <c r="AI98" s="84">
        <f t="shared" si="66"/>
        <v>0</v>
      </c>
      <c r="AJ98" s="87" t="str">
        <f t="shared" si="67"/>
        <v/>
      </c>
      <c r="AK98" s="89"/>
      <c r="AL98" s="253"/>
      <c r="AM98" s="254"/>
      <c r="AN98" s="90">
        <f t="shared" si="60"/>
        <v>0</v>
      </c>
      <c r="AO98" s="91">
        <f t="shared" si="61"/>
        <v>0</v>
      </c>
      <c r="AP98" s="92" t="str">
        <f t="shared" si="62"/>
        <v/>
      </c>
      <c r="AQ98" s="379"/>
      <c r="AR98" s="26"/>
      <c r="AS98" s="13"/>
      <c r="AT98" s="13"/>
      <c r="AU98" s="13"/>
    </row>
    <row r="99" spans="1:47" ht="30.75" customHeight="1" thickBot="1" x14ac:dyDescent="0.3">
      <c r="A99" s="93" t="s">
        <v>335</v>
      </c>
      <c r="B99" s="6"/>
      <c r="C99" s="21"/>
      <c r="D99" s="21"/>
      <c r="E99" s="21"/>
      <c r="F99" s="21"/>
      <c r="G99" s="21"/>
      <c r="H99" s="21"/>
      <c r="I99" s="21"/>
      <c r="J99" s="22"/>
      <c r="K99" s="22"/>
      <c r="L99" s="22"/>
      <c r="M99" s="22"/>
      <c r="N99" s="22"/>
      <c r="O99" s="22"/>
      <c r="P99" s="22"/>
      <c r="Q99" s="22"/>
      <c r="R99" s="22"/>
      <c r="S99" s="22"/>
      <c r="T99" s="22"/>
      <c r="U99" s="22"/>
      <c r="V99" s="22"/>
      <c r="W99" s="22"/>
      <c r="X99" s="22"/>
      <c r="Y99" s="22"/>
      <c r="Z99" s="22"/>
      <c r="AA99" s="23"/>
      <c r="AB99" s="22"/>
      <c r="AC99" s="22"/>
      <c r="AD99" s="22"/>
      <c r="AE99" s="22"/>
      <c r="AF99" s="22"/>
      <c r="AG99" s="22"/>
      <c r="AH99" s="22"/>
      <c r="AI99" s="22"/>
      <c r="AJ99" s="22"/>
      <c r="AK99" s="22"/>
      <c r="AL99" s="22"/>
      <c r="AM99" s="22"/>
      <c r="AN99" s="24"/>
      <c r="AO99" s="24"/>
      <c r="AP99" s="24"/>
      <c r="AQ99" s="25"/>
      <c r="AR99" s="26"/>
      <c r="AS99" s="13"/>
      <c r="AT99" s="13"/>
      <c r="AU99" s="13"/>
    </row>
    <row r="100" spans="1:47" ht="23.25" customHeight="1" thickBot="1" x14ac:dyDescent="0.3">
      <c r="A100" s="151" t="s">
        <v>23</v>
      </c>
      <c r="B100" s="152" t="s">
        <v>336</v>
      </c>
      <c r="C100" s="29"/>
      <c r="D100" s="29"/>
      <c r="E100" s="29"/>
      <c r="F100" s="29"/>
      <c r="G100" s="29"/>
      <c r="H100" s="29"/>
      <c r="I100" s="29"/>
      <c r="J100" s="181" t="s">
        <v>25</v>
      </c>
      <c r="K100" s="182"/>
      <c r="L100" s="182"/>
      <c r="M100" s="182"/>
      <c r="N100" s="182"/>
      <c r="O100" s="182"/>
      <c r="P100" s="182"/>
      <c r="Q100" s="183"/>
      <c r="R100" s="109" t="s">
        <v>26</v>
      </c>
      <c r="S100" s="357" t="s">
        <v>27</v>
      </c>
      <c r="T100" s="385" t="s">
        <v>28</v>
      </c>
      <c r="U100" s="386"/>
      <c r="V100" s="386"/>
      <c r="W100" s="386"/>
      <c r="X100" s="386"/>
      <c r="Y100" s="386"/>
      <c r="Z100" s="386"/>
      <c r="AA100" s="387"/>
      <c r="AB100" s="109" t="s">
        <v>26</v>
      </c>
      <c r="AC100" s="30" t="s">
        <v>27</v>
      </c>
      <c r="AD100" s="385" t="s">
        <v>29</v>
      </c>
      <c r="AE100" s="386"/>
      <c r="AF100" s="386"/>
      <c r="AG100" s="386"/>
      <c r="AH100" s="386"/>
      <c r="AI100" s="386"/>
      <c r="AJ100" s="386"/>
      <c r="AK100" s="387"/>
      <c r="AL100" s="115" t="s">
        <v>26</v>
      </c>
      <c r="AM100" s="30" t="s">
        <v>27</v>
      </c>
      <c r="AN100" s="388" t="s">
        <v>30</v>
      </c>
      <c r="AO100" s="389"/>
      <c r="AP100" s="389"/>
      <c r="AQ100" s="390"/>
      <c r="AR100" s="26"/>
      <c r="AS100" s="13"/>
      <c r="AT100" s="13"/>
      <c r="AU100" s="13"/>
    </row>
    <row r="101" spans="1:47" ht="41.25" customHeight="1" thickBot="1" x14ac:dyDescent="0.3">
      <c r="A101" s="33" t="s">
        <v>31</v>
      </c>
      <c r="B101" s="33" t="s">
        <v>132</v>
      </c>
      <c r="C101" s="33" t="s">
        <v>33</v>
      </c>
      <c r="D101" s="33" t="s">
        <v>34</v>
      </c>
      <c r="E101" s="33" t="s">
        <v>35</v>
      </c>
      <c r="F101" s="33" t="s">
        <v>36</v>
      </c>
      <c r="G101" s="33" t="s">
        <v>37</v>
      </c>
      <c r="H101" s="160" t="s">
        <v>38</v>
      </c>
      <c r="I101" s="216" t="s">
        <v>39</v>
      </c>
      <c r="J101" s="186" t="s">
        <v>1</v>
      </c>
      <c r="K101" s="37" t="s">
        <v>2</v>
      </c>
      <c r="L101" s="37" t="s">
        <v>3</v>
      </c>
      <c r="M101" s="37" t="s">
        <v>4</v>
      </c>
      <c r="N101" s="37" t="s">
        <v>5</v>
      </c>
      <c r="O101" s="37" t="s">
        <v>6</v>
      </c>
      <c r="P101" s="38"/>
      <c r="Q101" s="39" t="s">
        <v>8</v>
      </c>
      <c r="R101" s="40"/>
      <c r="S101" s="41"/>
      <c r="T101" s="48" t="s">
        <v>1</v>
      </c>
      <c r="U101" s="165" t="s">
        <v>9</v>
      </c>
      <c r="V101" s="165" t="s">
        <v>10</v>
      </c>
      <c r="W101" s="165" t="s">
        <v>11</v>
      </c>
      <c r="X101" s="165" t="s">
        <v>12</v>
      </c>
      <c r="Y101" s="32" t="s">
        <v>6</v>
      </c>
      <c r="Z101" s="108"/>
      <c r="AA101" s="166" t="s">
        <v>8</v>
      </c>
      <c r="AB101" s="109"/>
      <c r="AC101" s="110"/>
      <c r="AD101" s="45" t="s">
        <v>1</v>
      </c>
      <c r="AE101" s="46" t="s">
        <v>13</v>
      </c>
      <c r="AF101" s="33" t="s">
        <v>14</v>
      </c>
      <c r="AG101" s="33" t="s">
        <v>15</v>
      </c>
      <c r="AH101" s="33" t="s">
        <v>16</v>
      </c>
      <c r="AI101" s="33" t="s">
        <v>6</v>
      </c>
      <c r="AJ101" s="33"/>
      <c r="AK101" s="33" t="s">
        <v>8</v>
      </c>
      <c r="AL101" s="33"/>
      <c r="AM101" s="47"/>
      <c r="AN101" s="48" t="s">
        <v>17</v>
      </c>
      <c r="AO101" s="32" t="s">
        <v>6</v>
      </c>
      <c r="AP101" s="49" t="s">
        <v>18</v>
      </c>
      <c r="AQ101" s="50" t="s">
        <v>19</v>
      </c>
      <c r="AR101" s="26"/>
      <c r="AS101" s="13"/>
      <c r="AT101" s="13"/>
      <c r="AU101" s="13"/>
    </row>
    <row r="102" spans="1:47" ht="291.75" customHeight="1" x14ac:dyDescent="0.25">
      <c r="A102" s="51" t="s">
        <v>337</v>
      </c>
      <c r="B102" s="373" t="s">
        <v>338</v>
      </c>
      <c r="C102" s="374" t="s">
        <v>339</v>
      </c>
      <c r="D102" s="53" t="s">
        <v>77</v>
      </c>
      <c r="E102" s="53">
        <v>1</v>
      </c>
      <c r="F102" s="53" t="s">
        <v>78</v>
      </c>
      <c r="G102" s="54" t="s">
        <v>79</v>
      </c>
      <c r="H102" s="54">
        <v>46054</v>
      </c>
      <c r="I102" s="242">
        <v>46142</v>
      </c>
      <c r="J102" s="51">
        <v>1</v>
      </c>
      <c r="K102" s="53"/>
      <c r="L102" s="53"/>
      <c r="M102" s="53"/>
      <c r="N102" s="53">
        <v>1</v>
      </c>
      <c r="O102" s="53">
        <f t="shared" ref="O102:O106" si="68">+SUM(K102:N102)</f>
        <v>1</v>
      </c>
      <c r="P102" s="56">
        <f t="shared" ref="P102:P106" si="69">IFERROR(O102/J102,"")</f>
        <v>1</v>
      </c>
      <c r="Q102" s="52"/>
      <c r="R102" s="52" t="s">
        <v>488</v>
      </c>
      <c r="S102" s="255" t="s">
        <v>592</v>
      </c>
      <c r="T102" s="51"/>
      <c r="U102" s="53"/>
      <c r="V102" s="53"/>
      <c r="W102" s="53"/>
      <c r="X102" s="53"/>
      <c r="Y102" s="53">
        <f t="shared" ref="Y102:Y106" si="70">+SUM(U102:X102)</f>
        <v>0</v>
      </c>
      <c r="Z102" s="56" t="str">
        <f t="shared" ref="Z102:Z106" si="71">IFERROR(Y102/T102,"")</f>
        <v/>
      </c>
      <c r="AA102" s="52"/>
      <c r="AB102" s="52"/>
      <c r="AC102" s="376" t="s">
        <v>621</v>
      </c>
      <c r="AD102" s="51"/>
      <c r="AE102" s="53"/>
      <c r="AF102" s="53"/>
      <c r="AG102" s="53"/>
      <c r="AH102" s="53"/>
      <c r="AI102" s="53">
        <f t="shared" ref="AI102:AI106" si="72">+SUM(AE102:AH102)</f>
        <v>0</v>
      </c>
      <c r="AJ102" s="56" t="str">
        <f t="shared" ref="AJ102:AJ106" si="73">IFERROR(AI102/AD102,"")</f>
        <v/>
      </c>
      <c r="AK102" s="58"/>
      <c r="AL102" s="52"/>
      <c r="AM102" s="59"/>
      <c r="AN102" s="60">
        <f t="shared" ref="AN102:AN106" si="74">+SUM(J102,T102,AD102)</f>
        <v>1</v>
      </c>
      <c r="AO102" s="61">
        <f t="shared" ref="AO102:AO106" si="75">+SUM(O102,Y102,AI102)</f>
        <v>1</v>
      </c>
      <c r="AP102" s="62">
        <f>IFERROR(AO102/AN102,"")</f>
        <v>1</v>
      </c>
      <c r="AQ102" s="377">
        <f>+AVERAGE(AP102:AP106)</f>
        <v>0.46666666666666667</v>
      </c>
      <c r="AR102" s="26"/>
      <c r="AS102" s="370" t="s">
        <v>599</v>
      </c>
      <c r="AT102" s="13"/>
      <c r="AU102" s="13"/>
    </row>
    <row r="103" spans="1:47" ht="179.25" customHeight="1" x14ac:dyDescent="0.25">
      <c r="A103" s="63" t="s">
        <v>340</v>
      </c>
      <c r="B103" s="64" t="s">
        <v>341</v>
      </c>
      <c r="C103" s="78" t="s">
        <v>342</v>
      </c>
      <c r="D103" s="65" t="s">
        <v>77</v>
      </c>
      <c r="E103" s="65">
        <v>1</v>
      </c>
      <c r="F103" s="65" t="s">
        <v>78</v>
      </c>
      <c r="G103" s="66" t="s">
        <v>343</v>
      </c>
      <c r="H103" s="66">
        <v>46113</v>
      </c>
      <c r="I103" s="245">
        <v>46203</v>
      </c>
      <c r="J103" s="63"/>
      <c r="K103" s="65"/>
      <c r="L103" s="65"/>
      <c r="M103" s="65"/>
      <c r="N103" s="65"/>
      <c r="O103" s="65">
        <f t="shared" si="68"/>
        <v>0</v>
      </c>
      <c r="P103" s="68" t="str">
        <f t="shared" si="69"/>
        <v/>
      </c>
      <c r="Q103" s="64"/>
      <c r="R103" s="64"/>
      <c r="S103" s="76"/>
      <c r="T103" s="63">
        <v>1</v>
      </c>
      <c r="U103" s="65"/>
      <c r="V103" s="65">
        <v>1</v>
      </c>
      <c r="W103" s="65"/>
      <c r="X103" s="65"/>
      <c r="Y103" s="65">
        <f t="shared" si="70"/>
        <v>1</v>
      </c>
      <c r="Z103" s="68">
        <f t="shared" si="71"/>
        <v>1</v>
      </c>
      <c r="AA103" s="64" t="s">
        <v>489</v>
      </c>
      <c r="AB103" s="64" t="s">
        <v>490</v>
      </c>
      <c r="AC103" s="168" t="s">
        <v>593</v>
      </c>
      <c r="AD103" s="63"/>
      <c r="AE103" s="65"/>
      <c r="AF103" s="65"/>
      <c r="AG103" s="65"/>
      <c r="AH103" s="65"/>
      <c r="AI103" s="65">
        <f t="shared" si="72"/>
        <v>0</v>
      </c>
      <c r="AJ103" s="68" t="str">
        <f t="shared" si="73"/>
        <v/>
      </c>
      <c r="AK103" s="71"/>
      <c r="AL103" s="64"/>
      <c r="AM103" s="70"/>
      <c r="AN103" s="72">
        <f t="shared" si="74"/>
        <v>1</v>
      </c>
      <c r="AO103" s="73">
        <f t="shared" si="75"/>
        <v>1</v>
      </c>
      <c r="AP103" s="74">
        <f>IFERROR(AO103/AN103,"")</f>
        <v>1</v>
      </c>
      <c r="AQ103" s="380"/>
      <c r="AR103" s="26"/>
      <c r="AS103" s="13"/>
      <c r="AT103" s="13"/>
      <c r="AU103" s="13"/>
    </row>
    <row r="104" spans="1:47" ht="92.25" customHeight="1" x14ac:dyDescent="0.25">
      <c r="A104" s="63" t="s">
        <v>344</v>
      </c>
      <c r="B104" s="64" t="s">
        <v>345</v>
      </c>
      <c r="C104" s="78" t="s">
        <v>346</v>
      </c>
      <c r="D104" s="65" t="s">
        <v>77</v>
      </c>
      <c r="E104" s="65">
        <v>1</v>
      </c>
      <c r="F104" s="65" t="s">
        <v>82</v>
      </c>
      <c r="G104" s="66" t="s">
        <v>343</v>
      </c>
      <c r="H104" s="66">
        <v>46204</v>
      </c>
      <c r="I104" s="245">
        <v>46371</v>
      </c>
      <c r="J104" s="63"/>
      <c r="K104" s="65"/>
      <c r="L104" s="65"/>
      <c r="M104" s="65"/>
      <c r="N104" s="65"/>
      <c r="O104" s="65">
        <f t="shared" si="68"/>
        <v>0</v>
      </c>
      <c r="P104" s="68" t="str">
        <f t="shared" si="69"/>
        <v/>
      </c>
      <c r="Q104" s="64"/>
      <c r="R104" s="64"/>
      <c r="S104" s="76"/>
      <c r="T104" s="63"/>
      <c r="U104" s="65"/>
      <c r="V104" s="65"/>
      <c r="W104" s="65"/>
      <c r="X104" s="65"/>
      <c r="Y104" s="65">
        <f t="shared" si="70"/>
        <v>0</v>
      </c>
      <c r="Z104" s="68" t="str">
        <f t="shared" si="71"/>
        <v/>
      </c>
      <c r="AA104" s="64"/>
      <c r="AB104" s="64"/>
      <c r="AC104" s="358" t="s">
        <v>570</v>
      </c>
      <c r="AD104" s="63">
        <v>1</v>
      </c>
      <c r="AE104" s="65"/>
      <c r="AF104" s="65"/>
      <c r="AG104" s="65"/>
      <c r="AH104" s="65"/>
      <c r="AI104" s="65">
        <f t="shared" si="72"/>
        <v>0</v>
      </c>
      <c r="AJ104" s="68">
        <f t="shared" si="73"/>
        <v>0</v>
      </c>
      <c r="AK104" s="71"/>
      <c r="AL104" s="64"/>
      <c r="AM104" s="70"/>
      <c r="AN104" s="72">
        <f t="shared" si="74"/>
        <v>1</v>
      </c>
      <c r="AO104" s="73">
        <f t="shared" si="75"/>
        <v>0</v>
      </c>
      <c r="AP104" s="74">
        <f t="shared" ref="AP104" si="76">IFERROR(AO104/AN104,"")</f>
        <v>0</v>
      </c>
      <c r="AQ104" s="380"/>
      <c r="AR104" s="26"/>
      <c r="AS104" s="13"/>
      <c r="AT104" s="13"/>
      <c r="AU104" s="13"/>
    </row>
    <row r="105" spans="1:47" ht="298.5" customHeight="1" x14ac:dyDescent="0.25">
      <c r="A105" s="63" t="s">
        <v>347</v>
      </c>
      <c r="B105" s="64" t="s">
        <v>348</v>
      </c>
      <c r="C105" s="65" t="s">
        <v>349</v>
      </c>
      <c r="D105" s="65" t="s">
        <v>77</v>
      </c>
      <c r="E105" s="65">
        <v>1</v>
      </c>
      <c r="F105" s="65" t="s">
        <v>78</v>
      </c>
      <c r="G105" s="66" t="s">
        <v>343</v>
      </c>
      <c r="H105" s="66">
        <v>46054</v>
      </c>
      <c r="I105" s="245">
        <v>46371</v>
      </c>
      <c r="J105" s="63"/>
      <c r="K105" s="65"/>
      <c r="L105" s="65"/>
      <c r="M105" s="65"/>
      <c r="N105" s="65"/>
      <c r="O105" s="65">
        <f t="shared" si="68"/>
        <v>0</v>
      </c>
      <c r="P105" s="68" t="str">
        <f t="shared" si="69"/>
        <v/>
      </c>
      <c r="Q105" s="64"/>
      <c r="R105" s="64"/>
      <c r="S105" s="76"/>
      <c r="T105" s="63"/>
      <c r="U105" s="65"/>
      <c r="V105" s="65"/>
      <c r="W105" s="65"/>
      <c r="X105" s="65"/>
      <c r="Y105" s="65">
        <f t="shared" si="70"/>
        <v>0</v>
      </c>
      <c r="Z105" s="68" t="str">
        <f t="shared" si="71"/>
        <v/>
      </c>
      <c r="AA105" s="64"/>
      <c r="AB105" s="64"/>
      <c r="AC105" s="359" t="s">
        <v>594</v>
      </c>
      <c r="AD105" s="63">
        <v>1</v>
      </c>
      <c r="AE105" s="65"/>
      <c r="AF105" s="65"/>
      <c r="AG105" s="65"/>
      <c r="AH105" s="65"/>
      <c r="AI105" s="65">
        <f t="shared" si="72"/>
        <v>0</v>
      </c>
      <c r="AJ105" s="68">
        <f t="shared" si="73"/>
        <v>0</v>
      </c>
      <c r="AK105" s="71"/>
      <c r="AL105" s="64"/>
      <c r="AM105" s="70"/>
      <c r="AN105" s="72">
        <f t="shared" si="74"/>
        <v>1</v>
      </c>
      <c r="AO105" s="73">
        <f t="shared" si="75"/>
        <v>0</v>
      </c>
      <c r="AP105" s="74">
        <f>IFERROR(AO105/AN105,"")</f>
        <v>0</v>
      </c>
      <c r="AQ105" s="380"/>
      <c r="AR105" s="26"/>
      <c r="AS105" s="13"/>
      <c r="AT105" s="13"/>
      <c r="AU105" s="13"/>
    </row>
    <row r="106" spans="1:47" ht="109.5" customHeight="1" thickBot="1" x14ac:dyDescent="0.3">
      <c r="A106" s="366" t="s">
        <v>350</v>
      </c>
      <c r="B106" s="256" t="s">
        <v>75</v>
      </c>
      <c r="C106" s="83" t="s">
        <v>76</v>
      </c>
      <c r="D106" s="84" t="s">
        <v>77</v>
      </c>
      <c r="E106" s="83">
        <v>1</v>
      </c>
      <c r="F106" s="84" t="s">
        <v>78</v>
      </c>
      <c r="G106" s="85" t="s">
        <v>79</v>
      </c>
      <c r="H106" s="228">
        <v>46023</v>
      </c>
      <c r="I106" s="257">
        <v>46386</v>
      </c>
      <c r="J106" s="81">
        <v>1</v>
      </c>
      <c r="K106" s="84"/>
      <c r="L106" s="84"/>
      <c r="M106" s="84"/>
      <c r="N106" s="84">
        <v>1</v>
      </c>
      <c r="O106" s="84">
        <f t="shared" si="68"/>
        <v>1</v>
      </c>
      <c r="P106" s="87">
        <f t="shared" si="69"/>
        <v>1</v>
      </c>
      <c r="Q106" s="323" t="s">
        <v>492</v>
      </c>
      <c r="R106" s="82" t="s">
        <v>491</v>
      </c>
      <c r="S106" s="363"/>
      <c r="T106" s="81">
        <v>1</v>
      </c>
      <c r="U106" s="84"/>
      <c r="V106" s="84"/>
      <c r="W106" s="84"/>
      <c r="X106" s="84"/>
      <c r="Y106" s="84">
        <f t="shared" si="70"/>
        <v>0</v>
      </c>
      <c r="Z106" s="87">
        <f t="shared" si="71"/>
        <v>0</v>
      </c>
      <c r="AA106" s="82"/>
      <c r="AB106" s="82"/>
      <c r="AC106" s="230" t="s">
        <v>542</v>
      </c>
      <c r="AD106" s="81">
        <v>1</v>
      </c>
      <c r="AE106" s="84"/>
      <c r="AF106" s="84"/>
      <c r="AG106" s="84"/>
      <c r="AH106" s="84"/>
      <c r="AI106" s="84">
        <f t="shared" si="72"/>
        <v>0</v>
      </c>
      <c r="AJ106" s="87">
        <f t="shared" si="73"/>
        <v>0</v>
      </c>
      <c r="AK106" s="82"/>
      <c r="AL106" s="259"/>
      <c r="AM106" s="88"/>
      <c r="AN106" s="90">
        <f t="shared" si="74"/>
        <v>3</v>
      </c>
      <c r="AO106" s="91">
        <f t="shared" si="75"/>
        <v>1</v>
      </c>
      <c r="AP106" s="92">
        <f>IFERROR(AO106/AN106,"")</f>
        <v>0.33333333333333331</v>
      </c>
      <c r="AQ106" s="381"/>
      <c r="AR106" s="26"/>
      <c r="AS106" s="367" t="s">
        <v>598</v>
      </c>
      <c r="AT106" s="13"/>
      <c r="AU106" s="13"/>
    </row>
    <row r="107" spans="1:47" ht="103.5" customHeight="1" thickBot="1" x14ac:dyDescent="0.3">
      <c r="A107" s="149" t="s">
        <v>351</v>
      </c>
      <c r="B107" s="6"/>
      <c r="C107" s="17"/>
      <c r="D107" s="17"/>
      <c r="E107" s="17"/>
      <c r="F107" s="17"/>
      <c r="G107" s="17"/>
      <c r="H107" s="17"/>
      <c r="I107" s="17"/>
      <c r="J107" s="260" t="s">
        <v>89</v>
      </c>
      <c r="K107" s="260"/>
      <c r="L107" s="260"/>
      <c r="M107" s="260"/>
      <c r="N107" s="260"/>
      <c r="O107" s="260"/>
      <c r="P107" s="260"/>
      <c r="Q107" s="260"/>
      <c r="R107" s="260"/>
      <c r="S107" s="260"/>
      <c r="T107" s="260"/>
      <c r="U107" s="261"/>
      <c r="V107" s="261"/>
      <c r="W107" s="261"/>
      <c r="X107" s="261"/>
      <c r="Y107" s="260"/>
      <c r="Z107" s="260"/>
      <c r="AA107" s="150"/>
      <c r="AB107" s="260"/>
      <c r="AC107" s="260"/>
      <c r="AD107" s="260"/>
      <c r="AE107" s="260"/>
      <c r="AF107" s="260"/>
      <c r="AG107" s="260"/>
      <c r="AH107" s="260"/>
      <c r="AI107" s="260"/>
      <c r="AJ107" s="260"/>
      <c r="AK107" s="260"/>
      <c r="AL107" s="260"/>
      <c r="AM107" s="260"/>
      <c r="AN107" s="26"/>
      <c r="AO107" s="26"/>
      <c r="AP107" s="26"/>
      <c r="AQ107" s="362">
        <f>(AQ82+AQ102)/2</f>
        <v>0.57566287878787881</v>
      </c>
      <c r="AR107" s="26"/>
      <c r="AS107" s="369" t="s">
        <v>596</v>
      </c>
      <c r="AT107" s="13"/>
      <c r="AU107" s="13"/>
    </row>
    <row r="108" spans="1:47" ht="31.5" customHeight="1" x14ac:dyDescent="0.25">
      <c r="A108" s="93" t="s">
        <v>352</v>
      </c>
      <c r="C108" s="21"/>
      <c r="D108" s="21"/>
      <c r="E108" s="21"/>
      <c r="F108" s="21"/>
      <c r="G108" s="21"/>
      <c r="H108" s="21"/>
      <c r="I108" s="21"/>
      <c r="J108" s="260" t="s">
        <v>89</v>
      </c>
      <c r="K108" s="260"/>
      <c r="L108" s="260"/>
      <c r="M108" s="260"/>
      <c r="N108" s="260"/>
      <c r="O108" s="260"/>
      <c r="P108" s="260"/>
      <c r="Q108" s="260"/>
      <c r="R108" s="260"/>
      <c r="S108" s="260"/>
      <c r="T108" s="260"/>
      <c r="U108" s="261"/>
      <c r="V108" s="261"/>
      <c r="W108" s="261"/>
      <c r="X108" s="261"/>
      <c r="Y108" s="260"/>
      <c r="Z108" s="260"/>
      <c r="AA108" s="150"/>
      <c r="AB108" s="260"/>
      <c r="AC108" s="260"/>
      <c r="AD108" s="260"/>
      <c r="AE108" s="260"/>
      <c r="AF108" s="260"/>
      <c r="AG108" s="260"/>
      <c r="AH108" s="260"/>
      <c r="AI108" s="260"/>
      <c r="AJ108" s="260"/>
      <c r="AK108" s="260"/>
      <c r="AL108" s="260"/>
      <c r="AM108" s="260"/>
      <c r="AN108" s="26"/>
      <c r="AO108" s="26"/>
      <c r="AP108" s="26"/>
      <c r="AQ108" s="262"/>
      <c r="AR108" s="26"/>
      <c r="AS108" s="13"/>
      <c r="AT108" s="13"/>
      <c r="AU108" s="13"/>
    </row>
    <row r="109" spans="1:47" ht="31.5" customHeight="1" thickBot="1" x14ac:dyDescent="0.3">
      <c r="A109" s="151" t="s">
        <v>23</v>
      </c>
      <c r="B109" s="152" t="s">
        <v>353</v>
      </c>
      <c r="C109" s="29"/>
      <c r="D109" s="29"/>
      <c r="E109" s="29"/>
      <c r="F109" s="29"/>
      <c r="G109" s="29"/>
      <c r="H109" s="29"/>
      <c r="I109" s="29"/>
      <c r="J109" s="22" t="s">
        <v>89</v>
      </c>
      <c r="K109" s="22"/>
      <c r="L109" s="22"/>
      <c r="M109" s="22"/>
      <c r="N109" s="22"/>
      <c r="O109" s="22"/>
      <c r="P109" s="22"/>
      <c r="Q109" s="22"/>
      <c r="R109" s="22"/>
      <c r="S109" s="22"/>
      <c r="T109" s="22"/>
      <c r="U109" s="22"/>
      <c r="V109" s="22"/>
      <c r="W109" s="22"/>
      <c r="X109" s="22"/>
      <c r="Y109" s="22"/>
      <c r="Z109" s="22"/>
      <c r="AA109" s="23"/>
      <c r="AB109" s="22"/>
      <c r="AC109" s="22"/>
      <c r="AD109" s="22"/>
      <c r="AE109" s="22"/>
      <c r="AF109" s="22"/>
      <c r="AG109" s="22"/>
      <c r="AH109" s="22"/>
      <c r="AI109" s="22"/>
      <c r="AJ109" s="22"/>
      <c r="AK109" s="22"/>
      <c r="AL109" s="22"/>
      <c r="AM109" s="22"/>
      <c r="AN109" s="24"/>
      <c r="AO109" s="24"/>
      <c r="AP109" s="24"/>
      <c r="AQ109" s="25"/>
      <c r="AR109" s="26"/>
      <c r="AS109" s="13"/>
      <c r="AT109" s="13"/>
      <c r="AU109" s="13"/>
    </row>
    <row r="110" spans="1:47" ht="26.25" customHeight="1" thickBot="1" x14ac:dyDescent="0.3">
      <c r="A110" s="263" t="s">
        <v>354</v>
      </c>
      <c r="B110" s="264"/>
      <c r="C110" s="265"/>
      <c r="D110" s="264"/>
      <c r="E110" s="264"/>
      <c r="F110" s="264"/>
      <c r="G110" s="264"/>
      <c r="H110" s="264"/>
      <c r="I110" s="264"/>
      <c r="J110" s="266" t="s">
        <v>25</v>
      </c>
      <c r="K110" s="267"/>
      <c r="L110" s="267"/>
      <c r="M110" s="267"/>
      <c r="N110" s="267"/>
      <c r="O110" s="267"/>
      <c r="P110" s="267"/>
      <c r="Q110" s="268"/>
      <c r="R110" s="109" t="s">
        <v>26</v>
      </c>
      <c r="S110" s="99" t="s">
        <v>27</v>
      </c>
      <c r="T110" s="385" t="s">
        <v>28</v>
      </c>
      <c r="U110" s="386"/>
      <c r="V110" s="386"/>
      <c r="W110" s="386"/>
      <c r="X110" s="386"/>
      <c r="Y110" s="386"/>
      <c r="Z110" s="386"/>
      <c r="AA110" s="387"/>
      <c r="AB110" s="109" t="s">
        <v>26</v>
      </c>
      <c r="AC110" s="30" t="s">
        <v>27</v>
      </c>
      <c r="AD110" s="397" t="s">
        <v>29</v>
      </c>
      <c r="AE110" s="398"/>
      <c r="AF110" s="398"/>
      <c r="AG110" s="398"/>
      <c r="AH110" s="398"/>
      <c r="AI110" s="398"/>
      <c r="AJ110" s="398"/>
      <c r="AK110" s="399"/>
      <c r="AL110" s="115" t="s">
        <v>26</v>
      </c>
      <c r="AM110" s="30" t="s">
        <v>27</v>
      </c>
      <c r="AN110" s="388" t="s">
        <v>30</v>
      </c>
      <c r="AO110" s="389"/>
      <c r="AP110" s="389"/>
      <c r="AQ110" s="390"/>
      <c r="AR110" s="26"/>
      <c r="AS110" s="13"/>
      <c r="AT110" s="13"/>
      <c r="AU110" s="13"/>
    </row>
    <row r="111" spans="1:47" ht="24.75" customHeight="1" thickBot="1" x14ac:dyDescent="0.3">
      <c r="A111" s="48" t="s">
        <v>355</v>
      </c>
      <c r="B111" s="184" t="s">
        <v>356</v>
      </c>
      <c r="C111" s="32" t="s">
        <v>357</v>
      </c>
      <c r="D111" s="32" t="s">
        <v>358</v>
      </c>
      <c r="E111" s="32" t="s">
        <v>359</v>
      </c>
      <c r="F111" s="32" t="s">
        <v>360</v>
      </c>
      <c r="G111" s="32" t="s">
        <v>37</v>
      </c>
      <c r="H111" s="34" t="s">
        <v>38</v>
      </c>
      <c r="I111" s="35" t="s">
        <v>39</v>
      </c>
      <c r="J111" s="269" t="s">
        <v>1</v>
      </c>
      <c r="K111" s="102" t="s">
        <v>2</v>
      </c>
      <c r="L111" s="102" t="s">
        <v>3</v>
      </c>
      <c r="M111" s="102" t="s">
        <v>4</v>
      </c>
      <c r="N111" s="102" t="s">
        <v>5</v>
      </c>
      <c r="O111" s="102" t="s">
        <v>6</v>
      </c>
      <c r="P111" s="270" t="s">
        <v>7</v>
      </c>
      <c r="Q111" s="271" t="s">
        <v>8</v>
      </c>
      <c r="R111" s="235"/>
      <c r="S111" s="272"/>
      <c r="T111" s="100" t="s">
        <v>1</v>
      </c>
      <c r="U111" s="273" t="s">
        <v>9</v>
      </c>
      <c r="V111" s="273" t="s">
        <v>10</v>
      </c>
      <c r="W111" s="273" t="s">
        <v>11</v>
      </c>
      <c r="X111" s="273" t="s">
        <v>12</v>
      </c>
      <c r="Y111" s="102" t="s">
        <v>6</v>
      </c>
      <c r="Z111" s="270" t="s">
        <v>7</v>
      </c>
      <c r="AA111" s="271" t="s">
        <v>8</v>
      </c>
      <c r="AB111" s="235"/>
      <c r="AC111" s="272"/>
      <c r="AD111" s="45" t="s">
        <v>1</v>
      </c>
      <c r="AE111" s="238" t="s">
        <v>13</v>
      </c>
      <c r="AF111" s="37" t="s">
        <v>14</v>
      </c>
      <c r="AG111" s="37" t="s">
        <v>15</v>
      </c>
      <c r="AH111" s="37" t="s">
        <v>16</v>
      </c>
      <c r="AI111" s="37" t="s">
        <v>6</v>
      </c>
      <c r="AJ111" s="38" t="s">
        <v>7</v>
      </c>
      <c r="AK111" s="39" t="s">
        <v>8</v>
      </c>
      <c r="AL111" s="274"/>
      <c r="AM111" s="41"/>
      <c r="AN111" s="48" t="s">
        <v>17</v>
      </c>
      <c r="AO111" s="32" t="s">
        <v>6</v>
      </c>
      <c r="AP111" s="49" t="s">
        <v>18</v>
      </c>
      <c r="AQ111" s="50" t="s">
        <v>19</v>
      </c>
      <c r="AR111" s="260"/>
      <c r="AS111" s="13"/>
      <c r="AT111" s="13"/>
      <c r="AU111" s="13"/>
    </row>
    <row r="112" spans="1:47" ht="126.75" customHeight="1" x14ac:dyDescent="0.25">
      <c r="A112" s="63" t="s">
        <v>361</v>
      </c>
      <c r="B112" s="64" t="s">
        <v>362</v>
      </c>
      <c r="C112" s="65" t="s">
        <v>363</v>
      </c>
      <c r="D112" s="65" t="s">
        <v>364</v>
      </c>
      <c r="E112" s="65" t="s">
        <v>365</v>
      </c>
      <c r="F112" s="66" t="s">
        <v>366</v>
      </c>
      <c r="G112" s="65" t="s">
        <v>367</v>
      </c>
      <c r="H112" s="66">
        <v>46023</v>
      </c>
      <c r="I112" s="245">
        <v>46387</v>
      </c>
      <c r="J112" s="51"/>
      <c r="K112" s="53"/>
      <c r="L112" s="53"/>
      <c r="M112" s="53"/>
      <c r="N112" s="53"/>
      <c r="O112" s="320">
        <f>+SUM(K112:N112)</f>
        <v>0</v>
      </c>
      <c r="P112" s="56" t="str">
        <f>IFERROR(O112/J112,"")</f>
        <v/>
      </c>
      <c r="Q112" s="275" t="s">
        <v>495</v>
      </c>
      <c r="R112" s="275" t="s">
        <v>491</v>
      </c>
      <c r="S112" s="276"/>
      <c r="T112" s="51"/>
      <c r="U112" s="53"/>
      <c r="V112" s="53"/>
      <c r="W112" s="53"/>
      <c r="X112" s="53"/>
      <c r="Y112" s="53">
        <f t="shared" ref="Y112:Y114" si="77">+SUM(U112:X112)</f>
        <v>0</v>
      </c>
      <c r="Z112" s="56" t="str">
        <f t="shared" ref="Z112:Z114" si="78">IFERROR(Y112/T112,"")</f>
        <v/>
      </c>
      <c r="AA112" s="275"/>
      <c r="AB112" s="53"/>
      <c r="AC112" s="189" t="s">
        <v>564</v>
      </c>
      <c r="AD112" s="51">
        <v>1</v>
      </c>
      <c r="AE112" s="53"/>
      <c r="AF112" s="53"/>
      <c r="AG112" s="53"/>
      <c r="AH112" s="53"/>
      <c r="AI112" s="53">
        <f>+SUM(AE112:AH112)</f>
        <v>0</v>
      </c>
      <c r="AJ112" s="56">
        <f>IFERROR(AI112/AD112,"")</f>
        <v>0</v>
      </c>
      <c r="AK112" s="275"/>
      <c r="AL112" s="275"/>
      <c r="AM112" s="59"/>
      <c r="AN112" s="277">
        <f t="shared" ref="AN112:AN114" si="79">+SUM(J112,T112,AD112)</f>
        <v>1</v>
      </c>
      <c r="AO112" s="278">
        <f t="shared" ref="AO112:AO114" si="80">+SUM(O112,Y112,AI112)</f>
        <v>0</v>
      </c>
      <c r="AP112" s="279">
        <f t="shared" ref="AP112:AP114" si="81">IFERROR(AO112/AN112,"")</f>
        <v>0</v>
      </c>
      <c r="AQ112" s="382">
        <f>+AVERAGE(AP113:AP114)</f>
        <v>0</v>
      </c>
      <c r="AR112" s="260"/>
      <c r="AS112" s="368" t="s">
        <v>597</v>
      </c>
      <c r="AT112" s="13"/>
      <c r="AU112" s="13"/>
    </row>
    <row r="113" spans="1:47" ht="111" customHeight="1" x14ac:dyDescent="0.25">
      <c r="A113" s="63" t="s">
        <v>361</v>
      </c>
      <c r="B113" s="64" t="s">
        <v>362</v>
      </c>
      <c r="C113" s="65" t="s">
        <v>402</v>
      </c>
      <c r="D113" s="65" t="s">
        <v>364</v>
      </c>
      <c r="E113" s="65" t="s">
        <v>368</v>
      </c>
      <c r="F113" s="66" t="s">
        <v>369</v>
      </c>
      <c r="G113" s="65" t="s">
        <v>370</v>
      </c>
      <c r="H113" s="66">
        <v>46023</v>
      </c>
      <c r="I113" s="245">
        <v>46387</v>
      </c>
      <c r="J113" s="280"/>
      <c r="K113" s="223"/>
      <c r="L113" s="223"/>
      <c r="M113" s="223"/>
      <c r="N113" s="223"/>
      <c r="O113" s="227">
        <f>+SUM(K113:N113)</f>
        <v>0</v>
      </c>
      <c r="P113" s="68" t="str">
        <f t="shared" ref="P113" si="82">IFERROR(O113/J113,"")</f>
        <v/>
      </c>
      <c r="Q113" s="281"/>
      <c r="R113" s="281"/>
      <c r="S113" s="24"/>
      <c r="T113" s="63"/>
      <c r="U113" s="65"/>
      <c r="V113" s="65"/>
      <c r="W113" s="65"/>
      <c r="X113" s="65"/>
      <c r="Y113" s="65">
        <f t="shared" si="77"/>
        <v>0</v>
      </c>
      <c r="Z113" s="68" t="str">
        <f t="shared" si="78"/>
        <v/>
      </c>
      <c r="AA113" s="282"/>
      <c r="AB113" s="65"/>
      <c r="AC113" s="168" t="s">
        <v>564</v>
      </c>
      <c r="AD113" s="63">
        <v>1</v>
      </c>
      <c r="AE113" s="65"/>
      <c r="AF113" s="65"/>
      <c r="AG113" s="65"/>
      <c r="AH113" s="65"/>
      <c r="AI113" s="65"/>
      <c r="AJ113" s="68"/>
      <c r="AK113" s="282"/>
      <c r="AL113" s="282"/>
      <c r="AM113" s="70"/>
      <c r="AN113" s="283">
        <f t="shared" si="79"/>
        <v>1</v>
      </c>
      <c r="AO113" s="284">
        <f t="shared" si="80"/>
        <v>0</v>
      </c>
      <c r="AP113" s="285">
        <f t="shared" si="81"/>
        <v>0</v>
      </c>
      <c r="AQ113" s="383"/>
      <c r="AR113" s="260"/>
      <c r="AS113" s="13"/>
      <c r="AT113" s="13"/>
      <c r="AU113" s="13"/>
    </row>
    <row r="114" spans="1:47" ht="91.5" customHeight="1" thickBot="1" x14ac:dyDescent="0.3">
      <c r="A114" s="81" t="s">
        <v>361</v>
      </c>
      <c r="B114" s="82" t="s">
        <v>362</v>
      </c>
      <c r="C114" s="84" t="s">
        <v>371</v>
      </c>
      <c r="D114" s="84" t="s">
        <v>372</v>
      </c>
      <c r="E114" s="84" t="str">
        <f>+E112</f>
        <v>Establecer un nuevo canal digital para la radicación de los documentos</v>
      </c>
      <c r="F114" s="85" t="s">
        <v>373</v>
      </c>
      <c r="G114" s="84" t="s">
        <v>367</v>
      </c>
      <c r="H114" s="85">
        <v>46023</v>
      </c>
      <c r="I114" s="251">
        <v>46387</v>
      </c>
      <c r="J114" s="81"/>
      <c r="K114" s="84"/>
      <c r="L114" s="84"/>
      <c r="M114" s="84"/>
      <c r="N114" s="84"/>
      <c r="O114" s="84">
        <f>+SUM(K114:N114)</f>
        <v>0</v>
      </c>
      <c r="P114" s="87" t="str">
        <f>IFERROR(O114/J114,"")</f>
        <v/>
      </c>
      <c r="Q114" s="253"/>
      <c r="R114" s="253"/>
      <c r="S114" s="258"/>
      <c r="T114" s="81"/>
      <c r="U114" s="84"/>
      <c r="V114" s="84"/>
      <c r="W114" s="84"/>
      <c r="X114" s="84"/>
      <c r="Y114" s="84">
        <f t="shared" si="77"/>
        <v>0</v>
      </c>
      <c r="Z114" s="87" t="str">
        <f t="shared" si="78"/>
        <v/>
      </c>
      <c r="AA114" s="253"/>
      <c r="AB114" s="82"/>
      <c r="AC114" s="88" t="s">
        <v>564</v>
      </c>
      <c r="AD114" s="81">
        <v>1</v>
      </c>
      <c r="AE114" s="286"/>
      <c r="AF114" s="286"/>
      <c r="AG114" s="286"/>
      <c r="AH114" s="287"/>
      <c r="AI114" s="288">
        <f>+SUM(AE114:AH114)</f>
        <v>0</v>
      </c>
      <c r="AJ114" s="87">
        <f>IFERROR(AI114/AD114,"")</f>
        <v>0</v>
      </c>
      <c r="AK114" s="253"/>
      <c r="AL114" s="253"/>
      <c r="AM114" s="88"/>
      <c r="AN114" s="289">
        <f t="shared" si="79"/>
        <v>1</v>
      </c>
      <c r="AO114" s="290">
        <f t="shared" si="80"/>
        <v>0</v>
      </c>
      <c r="AP114" s="291">
        <f t="shared" si="81"/>
        <v>0</v>
      </c>
      <c r="AQ114" s="384"/>
      <c r="AR114" s="260"/>
      <c r="AS114" s="13"/>
      <c r="AT114" s="13"/>
      <c r="AU114" s="13"/>
    </row>
    <row r="115" spans="1:47" ht="30.75" customHeight="1" thickBot="1" x14ac:dyDescent="0.3">
      <c r="A115" s="93" t="s">
        <v>374</v>
      </c>
      <c r="C115" s="21"/>
      <c r="D115" s="21"/>
      <c r="E115" s="21"/>
      <c r="F115" s="21"/>
      <c r="G115" s="21"/>
      <c r="H115" s="21"/>
      <c r="I115" s="21"/>
      <c r="J115" s="22" t="s">
        <v>89</v>
      </c>
      <c r="K115" s="22"/>
      <c r="L115" s="22"/>
      <c r="M115" s="22"/>
      <c r="N115" s="22"/>
      <c r="O115" s="22"/>
      <c r="P115" s="22"/>
      <c r="Q115" s="22"/>
      <c r="R115" s="22"/>
      <c r="S115" s="22"/>
      <c r="T115" s="22"/>
      <c r="U115" s="22"/>
      <c r="V115" s="22"/>
      <c r="W115" s="22"/>
      <c r="X115" s="22"/>
      <c r="Y115" s="22"/>
      <c r="Z115" s="22"/>
      <c r="AA115" s="23"/>
      <c r="AB115" s="22"/>
      <c r="AC115" s="22"/>
      <c r="AD115" s="22"/>
      <c r="AE115" s="22"/>
      <c r="AF115" s="22"/>
      <c r="AG115" s="22"/>
      <c r="AH115" s="22"/>
      <c r="AI115" s="22"/>
      <c r="AJ115" s="22"/>
      <c r="AK115" s="22"/>
      <c r="AL115" s="22"/>
      <c r="AM115" s="22"/>
      <c r="AN115" s="24"/>
      <c r="AO115" s="24"/>
      <c r="AP115" s="24"/>
      <c r="AQ115" s="25"/>
      <c r="AR115" s="26"/>
    </row>
    <row r="116" spans="1:47" ht="23.25" customHeight="1" thickBot="1" x14ac:dyDescent="0.3">
      <c r="A116" s="151" t="s">
        <v>23</v>
      </c>
      <c r="B116" s="152" t="s">
        <v>375</v>
      </c>
      <c r="C116" s="153"/>
      <c r="D116" s="153"/>
      <c r="E116" s="153"/>
      <c r="F116" s="153"/>
      <c r="G116" s="153"/>
      <c r="H116" s="153"/>
      <c r="I116" s="153"/>
      <c r="J116" s="266" t="s">
        <v>25</v>
      </c>
      <c r="K116" s="267"/>
      <c r="L116" s="267"/>
      <c r="M116" s="267"/>
      <c r="N116" s="267"/>
      <c r="O116" s="267"/>
      <c r="P116" s="267"/>
      <c r="Q116" s="268"/>
      <c r="R116" s="109" t="s">
        <v>26</v>
      </c>
      <c r="S116" s="99" t="s">
        <v>27</v>
      </c>
      <c r="T116" s="385" t="s">
        <v>28</v>
      </c>
      <c r="U116" s="386"/>
      <c r="V116" s="386"/>
      <c r="W116" s="386"/>
      <c r="X116" s="386"/>
      <c r="Y116" s="386"/>
      <c r="Z116" s="386"/>
      <c r="AA116" s="387"/>
      <c r="AB116" s="109" t="s">
        <v>26</v>
      </c>
      <c r="AC116" s="30" t="s">
        <v>27</v>
      </c>
      <c r="AD116" s="385" t="s">
        <v>29</v>
      </c>
      <c r="AE116" s="386"/>
      <c r="AF116" s="386"/>
      <c r="AG116" s="386"/>
      <c r="AH116" s="386"/>
      <c r="AI116" s="386"/>
      <c r="AJ116" s="386"/>
      <c r="AK116" s="387"/>
      <c r="AL116" s="115" t="s">
        <v>26</v>
      </c>
      <c r="AM116" s="30" t="s">
        <v>27</v>
      </c>
      <c r="AN116" s="388" t="s">
        <v>30</v>
      </c>
      <c r="AO116" s="389"/>
      <c r="AP116" s="389"/>
      <c r="AQ116" s="390"/>
      <c r="AR116" s="26"/>
    </row>
    <row r="117" spans="1:47" ht="41.25" customHeight="1" thickBot="1" x14ac:dyDescent="0.3">
      <c r="A117" s="33" t="s">
        <v>31</v>
      </c>
      <c r="B117" s="159" t="s">
        <v>132</v>
      </c>
      <c r="C117" s="33" t="s">
        <v>33</v>
      </c>
      <c r="D117" s="33" t="s">
        <v>34</v>
      </c>
      <c r="E117" s="33" t="s">
        <v>35</v>
      </c>
      <c r="F117" s="33" t="s">
        <v>36</v>
      </c>
      <c r="G117" s="33" t="s">
        <v>37</v>
      </c>
      <c r="H117" s="160" t="s">
        <v>38</v>
      </c>
      <c r="I117" s="216" t="s">
        <v>39</v>
      </c>
      <c r="J117" s="48" t="s">
        <v>1</v>
      </c>
      <c r="K117" s="32" t="s">
        <v>2</v>
      </c>
      <c r="L117" s="32" t="s">
        <v>3</v>
      </c>
      <c r="M117" s="32" t="s">
        <v>4</v>
      </c>
      <c r="N117" s="32" t="s">
        <v>5</v>
      </c>
      <c r="O117" s="32" t="s">
        <v>6</v>
      </c>
      <c r="P117" s="108"/>
      <c r="Q117" s="49" t="s">
        <v>8</v>
      </c>
      <c r="R117" s="109"/>
      <c r="S117" s="110"/>
      <c r="T117" s="31" t="s">
        <v>1</v>
      </c>
      <c r="U117" s="165" t="s">
        <v>9</v>
      </c>
      <c r="V117" s="165" t="s">
        <v>10</v>
      </c>
      <c r="W117" s="165" t="s">
        <v>11</v>
      </c>
      <c r="X117" s="165" t="s">
        <v>12</v>
      </c>
      <c r="Y117" s="32" t="s">
        <v>6</v>
      </c>
      <c r="Z117" s="108"/>
      <c r="AA117" s="166" t="s">
        <v>8</v>
      </c>
      <c r="AB117" s="109"/>
      <c r="AC117" s="110"/>
      <c r="AD117" s="45" t="s">
        <v>1</v>
      </c>
      <c r="AE117" s="107" t="s">
        <v>13</v>
      </c>
      <c r="AF117" s="32" t="s">
        <v>14</v>
      </c>
      <c r="AG117" s="32" t="s">
        <v>15</v>
      </c>
      <c r="AH117" s="32" t="s">
        <v>16</v>
      </c>
      <c r="AI117" s="32" t="s">
        <v>6</v>
      </c>
      <c r="AJ117" s="108"/>
      <c r="AK117" s="49" t="s">
        <v>8</v>
      </c>
      <c r="AL117" s="115"/>
      <c r="AM117" s="110"/>
      <c r="AN117" s="48" t="s">
        <v>17</v>
      </c>
      <c r="AO117" s="32" t="s">
        <v>6</v>
      </c>
      <c r="AP117" s="49" t="s">
        <v>18</v>
      </c>
      <c r="AQ117" s="50" t="s">
        <v>19</v>
      </c>
      <c r="AR117" s="26"/>
    </row>
    <row r="118" spans="1:47" ht="127.5" customHeight="1" x14ac:dyDescent="0.25">
      <c r="A118" s="51" t="s">
        <v>376</v>
      </c>
      <c r="B118" s="52" t="s">
        <v>377</v>
      </c>
      <c r="C118" s="53" t="s">
        <v>378</v>
      </c>
      <c r="D118" s="53" t="s">
        <v>196</v>
      </c>
      <c r="E118" s="53">
        <v>1</v>
      </c>
      <c r="F118" s="54" t="s">
        <v>196</v>
      </c>
      <c r="G118" s="54" t="s">
        <v>313</v>
      </c>
      <c r="H118" s="54">
        <v>46054</v>
      </c>
      <c r="I118" s="242">
        <v>46386</v>
      </c>
      <c r="J118" s="51"/>
      <c r="K118" s="53"/>
      <c r="L118" s="53"/>
      <c r="M118" s="53"/>
      <c r="N118" s="53"/>
      <c r="O118" s="53">
        <f t="shared" ref="O118:O120" si="83">+SUM(K118:N118)</f>
        <v>0</v>
      </c>
      <c r="P118" s="56" t="str">
        <f t="shared" ref="P118:P120" si="84">IFERROR(O118/J118,"")</f>
        <v/>
      </c>
      <c r="Q118" s="52"/>
      <c r="R118" s="52"/>
      <c r="S118" s="76"/>
      <c r="T118" s="51"/>
      <c r="U118" s="53"/>
      <c r="V118" s="53"/>
      <c r="W118" s="53"/>
      <c r="X118" s="53"/>
      <c r="Y118" s="53">
        <f t="shared" ref="Y118:Y120" si="85">+SUM(U118:X118)</f>
        <v>0</v>
      </c>
      <c r="Z118" s="56" t="str">
        <f t="shared" ref="Z118:Z120" si="86">IFERROR(Y118/T118,"")</f>
        <v/>
      </c>
      <c r="AA118" s="52"/>
      <c r="AB118" s="52"/>
      <c r="AC118" s="292" t="s">
        <v>564</v>
      </c>
      <c r="AD118" s="51">
        <v>1</v>
      </c>
      <c r="AE118" s="53"/>
      <c r="AF118" s="53"/>
      <c r="AG118" s="53"/>
      <c r="AH118" s="53"/>
      <c r="AI118" s="53">
        <f t="shared" ref="AI118:AI120" si="87">+SUM(AE118:AH118)</f>
        <v>0</v>
      </c>
      <c r="AJ118" s="56">
        <f t="shared" ref="AJ118:AJ120" si="88">IFERROR(AI118/AD118,"")</f>
        <v>0</v>
      </c>
      <c r="AK118" s="58"/>
      <c r="AL118" s="52"/>
      <c r="AM118" s="59"/>
      <c r="AN118" s="60">
        <f t="shared" ref="AN118:AN120" si="89">+SUM(J118,T118,AD118)</f>
        <v>1</v>
      </c>
      <c r="AO118" s="61">
        <f t="shared" ref="AO118:AO120" si="90">+SUM(O118,Y118,AI118)</f>
        <v>0</v>
      </c>
      <c r="AP118" s="62">
        <f t="shared" ref="AP118:AP120" si="91">IFERROR(AO118/AN118,"")</f>
        <v>0</v>
      </c>
      <c r="AQ118" s="377">
        <f>+AVERAGE(AP118:AP120)</f>
        <v>0</v>
      </c>
      <c r="AR118" s="26"/>
    </row>
    <row r="119" spans="1:47" ht="120" customHeight="1" thickBot="1" x14ac:dyDescent="0.3">
      <c r="A119" s="63" t="s">
        <v>379</v>
      </c>
      <c r="B119" s="64" t="s">
        <v>380</v>
      </c>
      <c r="C119" s="65" t="s">
        <v>381</v>
      </c>
      <c r="D119" s="65" t="s">
        <v>165</v>
      </c>
      <c r="E119" s="65">
        <v>1</v>
      </c>
      <c r="F119" s="66" t="s">
        <v>382</v>
      </c>
      <c r="G119" s="66" t="s">
        <v>383</v>
      </c>
      <c r="H119" s="66">
        <v>46054</v>
      </c>
      <c r="I119" s="245">
        <v>46387</v>
      </c>
      <c r="J119" s="63"/>
      <c r="K119" s="65"/>
      <c r="L119" s="65"/>
      <c r="M119" s="65"/>
      <c r="N119" s="65"/>
      <c r="O119" s="65">
        <f t="shared" si="83"/>
        <v>0</v>
      </c>
      <c r="P119" s="68" t="str">
        <f t="shared" si="84"/>
        <v/>
      </c>
      <c r="Q119" s="64"/>
      <c r="R119" s="64"/>
      <c r="S119" s="76"/>
      <c r="T119" s="63"/>
      <c r="U119" s="65"/>
      <c r="V119" s="65"/>
      <c r="W119" s="65"/>
      <c r="X119" s="65"/>
      <c r="Y119" s="65">
        <f t="shared" si="85"/>
        <v>0</v>
      </c>
      <c r="Z119" s="68" t="str">
        <f t="shared" si="86"/>
        <v/>
      </c>
      <c r="AA119" s="64"/>
      <c r="AB119" s="64"/>
      <c r="AC119" s="168" t="s">
        <v>564</v>
      </c>
      <c r="AD119" s="63">
        <v>1</v>
      </c>
      <c r="AE119" s="65"/>
      <c r="AF119" s="65"/>
      <c r="AG119" s="65"/>
      <c r="AH119" s="65"/>
      <c r="AI119" s="65">
        <f t="shared" si="87"/>
        <v>0</v>
      </c>
      <c r="AJ119" s="68">
        <f t="shared" si="88"/>
        <v>0</v>
      </c>
      <c r="AK119" s="71"/>
      <c r="AL119" s="64"/>
      <c r="AM119" s="70"/>
      <c r="AN119" s="72">
        <f t="shared" si="89"/>
        <v>1</v>
      </c>
      <c r="AO119" s="73">
        <f t="shared" si="90"/>
        <v>0</v>
      </c>
      <c r="AP119" s="74">
        <f t="shared" si="91"/>
        <v>0</v>
      </c>
      <c r="AQ119" s="380"/>
      <c r="AR119" s="26"/>
    </row>
    <row r="120" spans="1:47" ht="51.75" customHeight="1" thickBot="1" x14ac:dyDescent="0.3">
      <c r="A120" s="81"/>
      <c r="B120" s="82"/>
      <c r="C120" s="84"/>
      <c r="D120" s="84"/>
      <c r="E120" s="84"/>
      <c r="F120" s="85"/>
      <c r="G120" s="85"/>
      <c r="H120" s="85"/>
      <c r="I120" s="251"/>
      <c r="J120" s="81"/>
      <c r="K120" s="84"/>
      <c r="L120" s="84"/>
      <c r="M120" s="84"/>
      <c r="N120" s="84"/>
      <c r="O120" s="84">
        <f t="shared" si="83"/>
        <v>0</v>
      </c>
      <c r="P120" s="87" t="str">
        <f t="shared" si="84"/>
        <v/>
      </c>
      <c r="Q120" s="82"/>
      <c r="R120" s="82"/>
      <c r="S120" s="88"/>
      <c r="T120" s="81"/>
      <c r="U120" s="84"/>
      <c r="V120" s="84"/>
      <c r="W120" s="84"/>
      <c r="X120" s="84"/>
      <c r="Y120" s="84">
        <f t="shared" si="85"/>
        <v>0</v>
      </c>
      <c r="Z120" s="87" t="str">
        <f t="shared" si="86"/>
        <v/>
      </c>
      <c r="AA120" s="82"/>
      <c r="AB120" s="82"/>
      <c r="AC120" s="376"/>
      <c r="AD120" s="81"/>
      <c r="AE120" s="84"/>
      <c r="AF120" s="84"/>
      <c r="AG120" s="84"/>
      <c r="AH120" s="84"/>
      <c r="AI120" s="84">
        <f t="shared" si="87"/>
        <v>0</v>
      </c>
      <c r="AJ120" s="87" t="str">
        <f t="shared" si="88"/>
        <v/>
      </c>
      <c r="AK120" s="89"/>
      <c r="AL120" s="82"/>
      <c r="AM120" s="88"/>
      <c r="AN120" s="90">
        <f t="shared" si="89"/>
        <v>0</v>
      </c>
      <c r="AO120" s="91">
        <f t="shared" si="90"/>
        <v>0</v>
      </c>
      <c r="AP120" s="92" t="str">
        <f t="shared" si="91"/>
        <v/>
      </c>
      <c r="AQ120" s="381"/>
      <c r="AR120" s="26"/>
    </row>
    <row r="121" spans="1:47" ht="66" customHeight="1" thickBot="1" x14ac:dyDescent="0.3">
      <c r="A121" s="293" t="s">
        <v>384</v>
      </c>
      <c r="B121" s="293"/>
      <c r="C121" s="293"/>
      <c r="E121" s="22"/>
      <c r="F121" s="22"/>
      <c r="G121" s="294"/>
      <c r="H121" s="294"/>
      <c r="I121" s="294"/>
      <c r="J121" s="295"/>
      <c r="K121" s="22"/>
      <c r="L121" s="22"/>
      <c r="M121" s="22"/>
      <c r="N121" s="22"/>
      <c r="O121" s="295"/>
      <c r="P121" s="294"/>
      <c r="Q121" s="22"/>
      <c r="R121" s="22"/>
      <c r="S121" s="22"/>
      <c r="T121" s="22"/>
      <c r="U121" s="22"/>
      <c r="V121" s="22"/>
      <c r="W121" s="22"/>
      <c r="X121" s="22"/>
      <c r="Y121" s="22"/>
      <c r="Z121" s="294"/>
      <c r="AA121" s="23"/>
      <c r="AB121" s="22"/>
      <c r="AC121" s="22"/>
      <c r="AD121" s="22"/>
      <c r="AE121" s="22"/>
      <c r="AF121" s="22"/>
      <c r="AG121" s="22"/>
      <c r="AH121" s="22"/>
      <c r="AI121" s="22"/>
      <c r="AJ121" s="294"/>
      <c r="AK121" s="22"/>
      <c r="AL121" s="22"/>
      <c r="AM121" s="22"/>
      <c r="AN121" s="24"/>
      <c r="AO121" s="24"/>
      <c r="AP121" s="24"/>
      <c r="AQ121" s="25"/>
      <c r="AR121" s="26"/>
    </row>
    <row r="122" spans="1:47" ht="15.75" customHeight="1" thickBot="1" x14ac:dyDescent="0.3">
      <c r="A122" s="296" t="s">
        <v>385</v>
      </c>
      <c r="B122" s="297" t="s">
        <v>386</v>
      </c>
      <c r="C122" s="298" t="s">
        <v>387</v>
      </c>
      <c r="D122" s="297" t="s">
        <v>388</v>
      </c>
      <c r="G122" s="299"/>
      <c r="H122" s="24"/>
      <c r="I122" s="24"/>
      <c r="J122" s="295"/>
      <c r="K122" s="22"/>
      <c r="L122" s="22"/>
      <c r="M122" s="22"/>
      <c r="N122" s="22"/>
      <c r="O122" s="295"/>
      <c r="P122" s="294"/>
      <c r="Q122" s="22"/>
      <c r="R122" s="22"/>
      <c r="S122" s="22"/>
      <c r="T122" s="22"/>
      <c r="U122" s="22"/>
      <c r="V122" s="22"/>
      <c r="W122" s="22"/>
      <c r="X122" s="22"/>
      <c r="Y122" s="22"/>
      <c r="Z122" s="294"/>
      <c r="AA122" s="23"/>
      <c r="AB122" s="22"/>
      <c r="AC122" s="22"/>
      <c r="AD122" s="22"/>
      <c r="AE122" s="22"/>
      <c r="AF122" s="22"/>
      <c r="AG122" s="22"/>
      <c r="AH122" s="22"/>
      <c r="AI122" s="22"/>
      <c r="AJ122" s="294"/>
      <c r="AK122" s="22"/>
      <c r="AL122" s="22"/>
      <c r="AM122" s="22"/>
      <c r="AN122" s="24"/>
      <c r="AO122" s="24"/>
      <c r="AP122" s="24"/>
      <c r="AQ122" s="25"/>
      <c r="AR122" s="24"/>
    </row>
    <row r="123" spans="1:47" ht="27.75" customHeight="1" x14ac:dyDescent="0.25">
      <c r="A123" s="300">
        <v>46051</v>
      </c>
      <c r="B123" s="301">
        <v>1</v>
      </c>
      <c r="C123" s="302" t="s">
        <v>389</v>
      </c>
      <c r="D123" s="303" t="s">
        <v>390</v>
      </c>
      <c r="G123" s="24"/>
      <c r="H123" s="24"/>
      <c r="I123" s="24"/>
      <c r="J123" s="24"/>
      <c r="K123" s="24"/>
      <c r="L123" s="24"/>
      <c r="M123" s="24"/>
      <c r="N123" s="24"/>
      <c r="O123" s="24"/>
      <c r="P123" s="24"/>
      <c r="Q123" s="23"/>
      <c r="R123" s="23"/>
      <c r="S123" s="23"/>
      <c r="T123" s="24"/>
      <c r="U123" s="10"/>
      <c r="V123" s="10"/>
      <c r="W123" s="10"/>
      <c r="X123" s="10"/>
      <c r="Y123" s="24"/>
      <c r="Z123" s="24"/>
      <c r="AA123" s="23"/>
      <c r="AB123" s="23"/>
      <c r="AC123" s="23"/>
      <c r="AD123" s="24"/>
      <c r="AE123" s="24"/>
      <c r="AF123" s="24"/>
      <c r="AG123" s="24"/>
      <c r="AH123" s="24"/>
      <c r="AI123" s="24"/>
      <c r="AJ123" s="24"/>
      <c r="AK123" s="24"/>
      <c r="AL123" s="24"/>
      <c r="AM123" s="24"/>
      <c r="AN123" s="24"/>
      <c r="AO123" s="24"/>
      <c r="AP123" s="24"/>
      <c r="AQ123" s="25"/>
      <c r="AR123" s="24"/>
    </row>
    <row r="124" spans="1:47" ht="70.5" customHeight="1" x14ac:dyDescent="0.25">
      <c r="A124" s="304">
        <v>46170</v>
      </c>
      <c r="B124" s="305">
        <v>2</v>
      </c>
      <c r="C124" s="306" t="s">
        <v>403</v>
      </c>
      <c r="D124" s="307" t="s">
        <v>404</v>
      </c>
      <c r="G124" s="24"/>
      <c r="H124" s="24"/>
      <c r="I124" s="24"/>
      <c r="J124" s="24"/>
      <c r="K124" s="24"/>
      <c r="L124" s="24"/>
      <c r="M124" s="24"/>
      <c r="N124" s="24"/>
      <c r="O124" s="299"/>
      <c r="P124" s="24"/>
      <c r="Q124" s="23"/>
      <c r="R124" s="23"/>
      <c r="S124" s="23"/>
      <c r="T124" s="24"/>
      <c r="U124" s="10"/>
      <c r="V124" s="10"/>
      <c r="W124" s="10"/>
      <c r="X124" s="10"/>
      <c r="Y124" s="24"/>
      <c r="Z124" s="24"/>
      <c r="AA124" s="23"/>
      <c r="AB124" s="23"/>
      <c r="AC124" s="23"/>
      <c r="AD124" s="24"/>
      <c r="AE124" s="24"/>
      <c r="AF124" s="24"/>
      <c r="AG124" s="24"/>
      <c r="AH124" s="24"/>
      <c r="AI124" s="24"/>
      <c r="AJ124" s="24"/>
      <c r="AK124" s="24"/>
      <c r="AL124" s="24"/>
      <c r="AM124" s="24"/>
      <c r="AN124" s="24"/>
      <c r="AO124" s="24"/>
      <c r="AP124" s="24"/>
      <c r="AQ124" s="25"/>
      <c r="AR124" s="24"/>
    </row>
    <row r="125" spans="1:47" ht="32.25" customHeight="1" x14ac:dyDescent="0.25">
      <c r="A125" s="304"/>
      <c r="B125" s="305"/>
      <c r="C125" s="306"/>
      <c r="D125" s="307"/>
      <c r="G125" s="24"/>
      <c r="H125" s="24"/>
      <c r="I125" s="24"/>
      <c r="J125" s="24"/>
      <c r="K125" s="24"/>
      <c r="L125" s="24"/>
      <c r="M125" s="24"/>
      <c r="N125" s="24"/>
      <c r="O125" s="24"/>
      <c r="P125" s="299"/>
      <c r="Q125" s="23"/>
      <c r="R125" s="23"/>
      <c r="S125" s="23"/>
      <c r="T125" s="24"/>
      <c r="U125" s="10"/>
      <c r="V125" s="10"/>
      <c r="W125" s="10"/>
      <c r="X125" s="10"/>
      <c r="Y125" s="24"/>
      <c r="Z125" s="24"/>
      <c r="AA125" s="23"/>
      <c r="AB125" s="23"/>
      <c r="AC125" s="23"/>
      <c r="AD125" s="24"/>
      <c r="AE125" s="24"/>
      <c r="AF125" s="24"/>
      <c r="AG125" s="24"/>
      <c r="AH125" s="24"/>
      <c r="AI125" s="24"/>
      <c r="AJ125" s="24"/>
      <c r="AK125" s="24"/>
      <c r="AL125" s="24"/>
      <c r="AM125" s="24"/>
      <c r="AN125" s="24"/>
      <c r="AO125" s="24"/>
      <c r="AP125" s="24"/>
      <c r="AQ125" s="25"/>
      <c r="AR125" s="24"/>
    </row>
    <row r="126" spans="1:47" ht="32.25" customHeight="1" x14ac:dyDescent="0.25">
      <c r="A126" s="304"/>
      <c r="B126" s="305"/>
      <c r="C126" s="306"/>
      <c r="D126" s="307"/>
      <c r="G126" s="24"/>
      <c r="H126" s="24"/>
      <c r="I126" s="24"/>
      <c r="J126" s="24"/>
      <c r="K126" s="24"/>
      <c r="L126" s="24"/>
      <c r="M126" s="24"/>
      <c r="N126" s="24"/>
      <c r="O126" s="24"/>
      <c r="P126" s="24"/>
      <c r="Q126" s="23"/>
      <c r="R126" s="23"/>
      <c r="S126" s="23"/>
      <c r="T126" s="24"/>
      <c r="U126" s="10"/>
      <c r="V126" s="10"/>
      <c r="W126" s="10"/>
      <c r="X126" s="10"/>
      <c r="Y126" s="24"/>
      <c r="Z126" s="24"/>
      <c r="AA126" s="23"/>
      <c r="AB126" s="23"/>
      <c r="AC126" s="23"/>
      <c r="AD126" s="24"/>
      <c r="AE126" s="24"/>
      <c r="AF126" s="24"/>
      <c r="AG126" s="24"/>
      <c r="AH126" s="24"/>
      <c r="AI126" s="24"/>
      <c r="AJ126" s="24"/>
      <c r="AK126" s="24"/>
      <c r="AL126" s="24"/>
      <c r="AM126" s="24"/>
      <c r="AN126" s="24"/>
      <c r="AO126" s="24"/>
      <c r="AP126" s="24"/>
      <c r="AQ126" s="25"/>
      <c r="AR126" s="24"/>
    </row>
    <row r="127" spans="1:47" ht="15.75" customHeight="1" x14ac:dyDescent="0.25">
      <c r="A127" s="27" t="s">
        <v>391</v>
      </c>
      <c r="B127" s="260"/>
      <c r="C127" s="23"/>
      <c r="D127" s="24"/>
      <c r="G127" s="24"/>
      <c r="H127" s="24"/>
      <c r="I127" s="24"/>
      <c r="J127" s="24"/>
      <c r="K127" s="24"/>
      <c r="L127" s="24"/>
      <c r="M127" s="24"/>
      <c r="N127" s="24"/>
      <c r="O127" s="24"/>
      <c r="P127" s="24"/>
      <c r="Q127" s="23"/>
      <c r="R127" s="23"/>
      <c r="S127" s="23"/>
      <c r="T127" s="24"/>
      <c r="U127" s="10"/>
      <c r="V127" s="10"/>
      <c r="W127" s="10"/>
      <c r="X127" s="10"/>
      <c r="Y127" s="24"/>
      <c r="Z127" s="24"/>
      <c r="AA127" s="23"/>
      <c r="AB127" s="23"/>
      <c r="AC127" s="23"/>
      <c r="AD127" s="24"/>
      <c r="AE127" s="24"/>
      <c r="AF127" s="24"/>
      <c r="AG127" s="24"/>
      <c r="AH127" s="24"/>
      <c r="AI127" s="24"/>
      <c r="AJ127" s="24"/>
      <c r="AK127" s="24"/>
      <c r="AL127" s="24"/>
      <c r="AM127" s="24"/>
      <c r="AN127" s="24"/>
      <c r="AO127" s="24"/>
      <c r="AP127" s="24"/>
      <c r="AQ127" s="25"/>
      <c r="AR127" s="24"/>
    </row>
    <row r="128" spans="1:47" ht="15.75" customHeight="1" x14ac:dyDescent="0.25">
      <c r="A128" s="308" t="s">
        <v>392</v>
      </c>
      <c r="B128" s="309" t="s">
        <v>393</v>
      </c>
      <c r="C128" s="310" t="s">
        <v>394</v>
      </c>
      <c r="D128" s="24"/>
      <c r="G128" s="24"/>
      <c r="H128" s="24"/>
      <c r="I128" s="24"/>
      <c r="J128" s="24"/>
      <c r="K128" s="24"/>
      <c r="L128" s="24"/>
      <c r="M128" s="24"/>
      <c r="N128" s="24"/>
      <c r="O128" s="24"/>
      <c r="P128" s="24"/>
      <c r="Q128" s="23"/>
      <c r="R128" s="23"/>
      <c r="S128" s="23"/>
      <c r="T128" s="24"/>
      <c r="U128" s="10"/>
      <c r="V128" s="10"/>
      <c r="W128" s="10"/>
      <c r="X128" s="10"/>
      <c r="Y128" s="24"/>
      <c r="Z128" s="24"/>
      <c r="AA128" s="23"/>
      <c r="AB128" s="23"/>
      <c r="AC128" s="23"/>
      <c r="AD128" s="24"/>
      <c r="AE128" s="24"/>
      <c r="AF128" s="24"/>
      <c r="AG128" s="24"/>
      <c r="AH128" s="24"/>
      <c r="AI128" s="24"/>
      <c r="AJ128" s="24"/>
      <c r="AK128" s="24"/>
      <c r="AL128" s="24"/>
      <c r="AM128" s="24"/>
      <c r="AN128" s="24"/>
      <c r="AO128" s="24"/>
      <c r="AP128" s="24"/>
      <c r="AQ128" s="25"/>
      <c r="AR128" s="24"/>
    </row>
    <row r="129" spans="1:44" ht="77.25" customHeight="1" x14ac:dyDescent="0.25">
      <c r="A129" s="311" t="s">
        <v>395</v>
      </c>
      <c r="B129" s="316" t="s">
        <v>405</v>
      </c>
      <c r="C129" s="317" t="s">
        <v>397</v>
      </c>
      <c r="D129" s="24"/>
      <c r="G129" s="24"/>
      <c r="H129" s="24"/>
      <c r="I129" s="24"/>
      <c r="J129" s="24"/>
      <c r="K129" s="24"/>
      <c r="L129" s="24"/>
      <c r="M129" s="24"/>
      <c r="N129" s="24"/>
      <c r="O129" s="24"/>
      <c r="P129" s="24"/>
      <c r="Q129" s="23"/>
      <c r="R129" s="23"/>
      <c r="S129" s="23"/>
      <c r="T129" s="24"/>
      <c r="U129" s="10"/>
      <c r="V129" s="10"/>
      <c r="W129" s="10"/>
      <c r="X129" s="10"/>
      <c r="Y129" s="24"/>
      <c r="Z129" s="24"/>
      <c r="AA129" s="23"/>
      <c r="AB129" s="23"/>
      <c r="AC129" s="23"/>
      <c r="AD129" s="24"/>
      <c r="AE129" s="24"/>
      <c r="AF129" s="24"/>
      <c r="AG129" s="24"/>
      <c r="AH129" s="24"/>
      <c r="AI129" s="24"/>
      <c r="AJ129" s="24"/>
      <c r="AK129" s="24"/>
      <c r="AL129" s="24"/>
      <c r="AM129" s="24"/>
      <c r="AN129" s="24"/>
      <c r="AO129" s="24"/>
      <c r="AP129" s="24"/>
      <c r="AQ129" s="25"/>
      <c r="AR129" s="24"/>
    </row>
    <row r="130" spans="1:44" ht="38.25" customHeight="1" x14ac:dyDescent="0.25">
      <c r="A130" s="315" t="s">
        <v>396</v>
      </c>
      <c r="B130" s="318" t="s">
        <v>398</v>
      </c>
      <c r="C130" s="319"/>
      <c r="D130" s="24"/>
      <c r="G130" s="24"/>
      <c r="H130" s="24"/>
      <c r="I130" s="24"/>
      <c r="J130" s="24"/>
      <c r="K130" s="24"/>
      <c r="L130" s="24"/>
      <c r="M130" s="24"/>
      <c r="N130" s="24"/>
      <c r="O130" s="24"/>
      <c r="P130" s="24"/>
      <c r="Q130" s="23"/>
      <c r="R130" s="23"/>
      <c r="S130" s="23"/>
      <c r="T130" s="24"/>
      <c r="U130" s="10"/>
      <c r="V130" s="10"/>
      <c r="W130" s="10"/>
      <c r="X130" s="10"/>
      <c r="Y130" s="24"/>
      <c r="Z130" s="24"/>
      <c r="AA130" s="23"/>
      <c r="AB130" s="23"/>
      <c r="AC130" s="23"/>
      <c r="AD130" s="24"/>
      <c r="AE130" s="24"/>
      <c r="AF130" s="24"/>
      <c r="AG130" s="24"/>
      <c r="AH130" s="24"/>
      <c r="AI130" s="24"/>
      <c r="AJ130" s="24"/>
      <c r="AK130" s="24"/>
      <c r="AL130" s="24"/>
      <c r="AM130" s="24"/>
      <c r="AN130" s="24"/>
      <c r="AO130" s="24"/>
      <c r="AP130" s="24"/>
      <c r="AQ130" s="25"/>
      <c r="AR130" s="24"/>
    </row>
    <row r="131" spans="1:44" ht="27" customHeight="1" x14ac:dyDescent="0.25">
      <c r="C131" s="312"/>
      <c r="AE131" s="24"/>
      <c r="AF131" s="24"/>
      <c r="AG131" s="24"/>
      <c r="AH131" s="24"/>
      <c r="AI131" s="24"/>
      <c r="AJ131" s="24"/>
      <c r="AK131" s="24"/>
      <c r="AL131" s="24"/>
      <c r="AM131" s="24"/>
      <c r="AN131" s="24"/>
      <c r="AO131" s="24"/>
      <c r="AP131" s="24"/>
      <c r="AQ131" s="25"/>
      <c r="AR131" s="24"/>
    </row>
    <row r="132" spans="1:44" ht="38.25" customHeight="1" x14ac:dyDescent="0.25">
      <c r="C132" s="312"/>
      <c r="AE132" s="24"/>
      <c r="AF132" s="24"/>
      <c r="AG132" s="24"/>
      <c r="AH132" s="24"/>
      <c r="AI132" s="24"/>
      <c r="AJ132" s="24"/>
      <c r="AK132" s="24"/>
      <c r="AL132" s="24"/>
      <c r="AM132" s="24"/>
      <c r="AN132" s="24"/>
      <c r="AO132" s="24"/>
      <c r="AP132" s="24"/>
      <c r="AQ132" s="25"/>
      <c r="AR132" s="24"/>
    </row>
    <row r="133" spans="1:44" ht="15.75" customHeight="1" x14ac:dyDescent="0.25">
      <c r="A133" s="260"/>
      <c r="B133" s="260"/>
      <c r="C133" s="23"/>
      <c r="D133" s="24"/>
      <c r="AE133" s="24"/>
      <c r="AF133" s="24"/>
      <c r="AG133" s="24"/>
      <c r="AH133" s="24"/>
      <c r="AI133" s="24"/>
      <c r="AJ133" s="24"/>
      <c r="AK133" s="24"/>
      <c r="AL133" s="24"/>
      <c r="AM133" s="24"/>
      <c r="AN133" s="24"/>
      <c r="AO133" s="24"/>
      <c r="AP133" s="24"/>
      <c r="AQ133" s="25"/>
      <c r="AR133" s="24"/>
    </row>
    <row r="134" spans="1:44" ht="15.75" customHeight="1" x14ac:dyDescent="0.25">
      <c r="A134" s="260"/>
      <c r="B134" s="260"/>
      <c r="C134" s="23"/>
      <c r="D134" s="24"/>
      <c r="AE134" s="24"/>
      <c r="AF134" s="24"/>
      <c r="AG134" s="24"/>
      <c r="AH134" s="24"/>
      <c r="AI134" s="24"/>
      <c r="AJ134" s="24"/>
      <c r="AK134" s="24"/>
      <c r="AL134" s="24"/>
      <c r="AM134" s="24"/>
      <c r="AN134" s="24"/>
      <c r="AO134" s="24"/>
      <c r="AP134" s="24"/>
      <c r="AQ134" s="25"/>
      <c r="AR134" s="24"/>
    </row>
    <row r="135" spans="1:44" ht="15.75" customHeight="1" x14ac:dyDescent="0.25">
      <c r="A135" s="260"/>
      <c r="B135" s="260"/>
      <c r="C135" s="23"/>
      <c r="D135" s="24"/>
      <c r="AE135" s="24"/>
      <c r="AF135" s="24"/>
      <c r="AG135" s="24"/>
      <c r="AH135" s="24"/>
      <c r="AI135" s="24"/>
      <c r="AJ135" s="24"/>
      <c r="AK135" s="24"/>
      <c r="AL135" s="24"/>
      <c r="AM135" s="24"/>
      <c r="AN135" s="24"/>
      <c r="AO135" s="24"/>
      <c r="AP135" s="24"/>
      <c r="AQ135" s="25"/>
      <c r="AR135" s="24"/>
    </row>
    <row r="136" spans="1:44" ht="15.75" customHeight="1" x14ac:dyDescent="0.25">
      <c r="A136" s="260"/>
      <c r="B136" s="260"/>
      <c r="C136" s="23"/>
      <c r="D136" s="24"/>
      <c r="AE136" s="24"/>
      <c r="AF136" s="24"/>
      <c r="AG136" s="24"/>
      <c r="AH136" s="24"/>
      <c r="AI136" s="24"/>
      <c r="AJ136" s="24"/>
      <c r="AK136" s="24"/>
      <c r="AL136" s="24"/>
      <c r="AM136" s="24"/>
      <c r="AN136" s="24"/>
      <c r="AO136" s="24"/>
      <c r="AP136" s="24"/>
      <c r="AQ136" s="25"/>
      <c r="AR136" s="24"/>
    </row>
    <row r="137" spans="1:44" ht="15.75" customHeight="1" x14ac:dyDescent="0.25">
      <c r="A137" s="260"/>
      <c r="B137" s="260"/>
      <c r="C137" s="23"/>
      <c r="D137" s="24"/>
      <c r="AE137" s="24"/>
      <c r="AF137" s="24"/>
      <c r="AG137" s="24"/>
      <c r="AH137" s="24"/>
      <c r="AI137" s="24"/>
      <c r="AJ137" s="24"/>
      <c r="AK137" s="24"/>
      <c r="AL137" s="24"/>
      <c r="AM137" s="24"/>
      <c r="AN137" s="24"/>
      <c r="AO137" s="24"/>
      <c r="AP137" s="24"/>
      <c r="AQ137" s="25"/>
      <c r="AR137" s="24"/>
    </row>
    <row r="138" spans="1:44" ht="15.75" customHeight="1" x14ac:dyDescent="0.25">
      <c r="A138" s="260"/>
      <c r="B138" s="260"/>
      <c r="C138" s="23"/>
      <c r="D138" s="24"/>
      <c r="AE138" s="24"/>
      <c r="AF138" s="24"/>
      <c r="AG138" s="24"/>
      <c r="AH138" s="24"/>
      <c r="AI138" s="24"/>
      <c r="AJ138" s="24"/>
      <c r="AK138" s="24"/>
      <c r="AL138" s="24"/>
      <c r="AM138" s="24"/>
      <c r="AN138" s="24"/>
      <c r="AO138" s="24"/>
      <c r="AP138" s="24"/>
      <c r="AQ138" s="25"/>
      <c r="AR138" s="24"/>
    </row>
    <row r="139" spans="1:44" ht="15.75" customHeight="1" x14ac:dyDescent="0.25">
      <c r="A139" s="260"/>
      <c r="B139" s="260"/>
      <c r="C139" s="23"/>
      <c r="D139" s="24"/>
      <c r="AE139" s="24"/>
      <c r="AF139" s="24"/>
      <c r="AG139" s="24"/>
      <c r="AH139" s="24"/>
      <c r="AI139" s="24"/>
      <c r="AJ139" s="24"/>
      <c r="AK139" s="24"/>
      <c r="AL139" s="24"/>
      <c r="AM139" s="24"/>
      <c r="AN139" s="24"/>
      <c r="AO139" s="24"/>
      <c r="AP139" s="24"/>
      <c r="AQ139" s="25"/>
      <c r="AR139" s="24"/>
    </row>
    <row r="140" spans="1:44" ht="15.75" customHeight="1" x14ac:dyDescent="0.25">
      <c r="A140" s="260"/>
      <c r="B140" s="260"/>
      <c r="C140" s="23"/>
      <c r="D140" s="24"/>
      <c r="AE140" s="24"/>
      <c r="AF140" s="24"/>
      <c r="AG140" s="24"/>
      <c r="AH140" s="24"/>
      <c r="AI140" s="24"/>
      <c r="AJ140" s="24"/>
      <c r="AK140" s="24"/>
      <c r="AL140" s="24"/>
      <c r="AM140" s="24"/>
      <c r="AN140" s="24"/>
      <c r="AO140" s="24"/>
      <c r="AP140" s="24"/>
      <c r="AQ140" s="25"/>
      <c r="AR140" s="24"/>
    </row>
    <row r="141" spans="1:44" ht="15.75" customHeight="1" x14ac:dyDescent="0.25">
      <c r="A141" s="260"/>
      <c r="B141" s="260"/>
      <c r="C141" s="23"/>
      <c r="D141" s="24"/>
      <c r="AE141" s="24"/>
      <c r="AF141" s="24"/>
      <c r="AG141" s="24"/>
      <c r="AH141" s="24"/>
      <c r="AI141" s="24"/>
      <c r="AJ141" s="24"/>
      <c r="AK141" s="24"/>
      <c r="AL141" s="24"/>
      <c r="AM141" s="24"/>
      <c r="AN141" s="24"/>
      <c r="AO141" s="24"/>
      <c r="AP141" s="24"/>
      <c r="AQ141" s="25"/>
      <c r="AR141" s="24"/>
    </row>
    <row r="142" spans="1:44" ht="15.75" customHeight="1" x14ac:dyDescent="0.25">
      <c r="A142" s="260"/>
      <c r="B142" s="260"/>
      <c r="C142" s="23"/>
      <c r="D142" s="24"/>
      <c r="AE142" s="24"/>
      <c r="AF142" s="24"/>
      <c r="AG142" s="24"/>
      <c r="AH142" s="24"/>
      <c r="AI142" s="24"/>
      <c r="AJ142" s="24"/>
      <c r="AK142" s="24"/>
      <c r="AL142" s="24"/>
      <c r="AM142" s="24"/>
      <c r="AN142" s="24"/>
      <c r="AO142" s="24"/>
      <c r="AP142" s="24"/>
      <c r="AQ142" s="25"/>
      <c r="AR142" s="24"/>
    </row>
    <row r="143" spans="1:44" ht="15.75" customHeight="1" x14ac:dyDescent="0.25">
      <c r="A143" s="260"/>
      <c r="B143" s="260"/>
      <c r="C143" s="23"/>
      <c r="D143" s="24"/>
      <c r="AE143" s="24"/>
      <c r="AF143" s="24"/>
      <c r="AG143" s="24"/>
      <c r="AH143" s="24"/>
      <c r="AI143" s="24"/>
      <c r="AJ143" s="24"/>
      <c r="AK143" s="24"/>
      <c r="AL143" s="24"/>
      <c r="AM143" s="24"/>
      <c r="AN143" s="24"/>
      <c r="AO143" s="24"/>
      <c r="AP143" s="24"/>
      <c r="AQ143" s="25"/>
      <c r="AR143" s="24"/>
    </row>
    <row r="144" spans="1:44" ht="15.75" customHeight="1" x14ac:dyDescent="0.25">
      <c r="A144" s="260"/>
      <c r="B144" s="260"/>
      <c r="C144" s="23"/>
      <c r="D144" s="24"/>
      <c r="AE144" s="24"/>
      <c r="AF144" s="24"/>
      <c r="AG144" s="24"/>
      <c r="AH144" s="24"/>
      <c r="AI144" s="24"/>
      <c r="AJ144" s="24"/>
      <c r="AK144" s="24"/>
      <c r="AL144" s="24"/>
      <c r="AM144" s="24"/>
      <c r="AN144" s="24"/>
      <c r="AO144" s="24"/>
      <c r="AP144" s="24"/>
      <c r="AQ144" s="25"/>
      <c r="AR144" s="24"/>
    </row>
    <row r="145" spans="1:44" ht="15.75" customHeight="1" x14ac:dyDescent="0.25">
      <c r="A145" s="260"/>
      <c r="B145" s="260"/>
      <c r="C145" s="23"/>
      <c r="D145" s="24"/>
      <c r="AE145" s="24"/>
      <c r="AF145" s="24"/>
      <c r="AG145" s="24"/>
      <c r="AH145" s="24"/>
      <c r="AI145" s="24"/>
      <c r="AJ145" s="24"/>
      <c r="AK145" s="24"/>
      <c r="AL145" s="24"/>
      <c r="AM145" s="24"/>
      <c r="AN145" s="24"/>
      <c r="AO145" s="24"/>
      <c r="AP145" s="24"/>
      <c r="AQ145" s="25"/>
      <c r="AR145" s="24"/>
    </row>
    <row r="146" spans="1:44" ht="15.75" customHeight="1" x14ac:dyDescent="0.25">
      <c r="A146" s="260"/>
      <c r="B146" s="260"/>
      <c r="C146" s="23"/>
      <c r="D146" s="24"/>
      <c r="E146" s="24"/>
      <c r="F146" s="24"/>
      <c r="G146" s="24"/>
      <c r="H146" s="24"/>
      <c r="I146" s="24"/>
      <c r="J146" s="24"/>
      <c r="K146" s="24"/>
      <c r="L146" s="24"/>
      <c r="M146" s="24"/>
      <c r="N146" s="24"/>
      <c r="O146" s="24"/>
      <c r="P146" s="24"/>
      <c r="Q146" s="23"/>
      <c r="R146" s="23"/>
      <c r="S146" s="23"/>
      <c r="T146" s="24"/>
      <c r="U146" s="10"/>
      <c r="V146" s="10"/>
      <c r="W146" s="10"/>
      <c r="X146" s="10"/>
      <c r="Y146" s="24"/>
      <c r="Z146" s="24"/>
      <c r="AA146" s="23"/>
      <c r="AB146" s="23"/>
      <c r="AC146" s="23"/>
      <c r="AD146" s="24"/>
      <c r="AE146" s="24"/>
      <c r="AF146" s="24"/>
      <c r="AG146" s="24"/>
      <c r="AH146" s="24"/>
      <c r="AI146" s="24"/>
      <c r="AJ146" s="24"/>
      <c r="AK146" s="24"/>
      <c r="AL146" s="24"/>
      <c r="AM146" s="24"/>
      <c r="AN146" s="24"/>
      <c r="AO146" s="24"/>
      <c r="AP146" s="24"/>
      <c r="AQ146" s="25"/>
      <c r="AR146" s="24"/>
    </row>
    <row r="147" spans="1:44" ht="15.75" customHeight="1" x14ac:dyDescent="0.25">
      <c r="A147" s="260"/>
      <c r="B147" s="260"/>
      <c r="C147" s="23"/>
      <c r="D147" s="24"/>
      <c r="E147" s="24"/>
      <c r="F147" s="24"/>
      <c r="G147" s="24"/>
      <c r="H147" s="24"/>
      <c r="I147" s="24"/>
      <c r="J147" s="24"/>
      <c r="K147" s="24"/>
      <c r="L147" s="24"/>
      <c r="M147" s="24"/>
      <c r="N147" s="24"/>
      <c r="O147" s="24"/>
      <c r="P147" s="24"/>
      <c r="Q147" s="23"/>
      <c r="R147" s="23"/>
      <c r="S147" s="23"/>
      <c r="T147" s="24"/>
      <c r="U147" s="10"/>
      <c r="V147" s="10"/>
      <c r="W147" s="10"/>
      <c r="X147" s="10"/>
      <c r="Y147" s="24"/>
      <c r="Z147" s="24"/>
      <c r="AA147" s="23"/>
      <c r="AB147" s="23"/>
      <c r="AC147" s="23"/>
      <c r="AD147" s="24"/>
      <c r="AE147" s="24"/>
      <c r="AF147" s="24"/>
      <c r="AG147" s="24"/>
      <c r="AH147" s="24"/>
      <c r="AI147" s="24"/>
      <c r="AJ147" s="24"/>
      <c r="AK147" s="24"/>
      <c r="AL147" s="24"/>
      <c r="AM147" s="24"/>
      <c r="AN147" s="24"/>
      <c r="AO147" s="24"/>
      <c r="AP147" s="24"/>
      <c r="AQ147" s="25"/>
      <c r="AR147" s="24"/>
    </row>
    <row r="148" spans="1:44" ht="15.75" customHeight="1" x14ac:dyDescent="0.25">
      <c r="A148" s="260"/>
      <c r="B148" s="260"/>
      <c r="C148" s="23"/>
      <c r="D148" s="24"/>
      <c r="E148" s="24"/>
      <c r="F148" s="24"/>
      <c r="G148" s="24"/>
      <c r="H148" s="24"/>
      <c r="I148" s="24"/>
      <c r="J148" s="24"/>
      <c r="K148" s="24"/>
      <c r="L148" s="24"/>
      <c r="M148" s="24"/>
      <c r="N148" s="24"/>
      <c r="O148" s="24"/>
      <c r="P148" s="24"/>
      <c r="Q148" s="23"/>
      <c r="R148" s="23"/>
      <c r="S148" s="23"/>
      <c r="T148" s="24"/>
      <c r="U148" s="10"/>
      <c r="V148" s="10"/>
      <c r="W148" s="10"/>
      <c r="X148" s="10"/>
      <c r="Y148" s="24"/>
      <c r="Z148" s="24"/>
      <c r="AA148" s="23"/>
      <c r="AB148" s="23"/>
      <c r="AC148" s="23"/>
      <c r="AD148" s="24"/>
      <c r="AE148" s="24"/>
      <c r="AF148" s="24"/>
      <c r="AG148" s="24"/>
      <c r="AH148" s="24"/>
      <c r="AI148" s="24"/>
      <c r="AJ148" s="24"/>
      <c r="AK148" s="24"/>
      <c r="AL148" s="24"/>
      <c r="AM148" s="24"/>
      <c r="AN148" s="24"/>
      <c r="AO148" s="24"/>
      <c r="AP148" s="24"/>
      <c r="AQ148" s="25"/>
      <c r="AR148" s="24"/>
    </row>
    <row r="149" spans="1:44" ht="15.75" customHeight="1" x14ac:dyDescent="0.25">
      <c r="A149" s="260"/>
      <c r="B149" s="260"/>
      <c r="C149" s="23"/>
      <c r="D149" s="24"/>
      <c r="E149" s="24"/>
      <c r="F149" s="24"/>
      <c r="G149" s="24"/>
      <c r="H149" s="24"/>
      <c r="I149" s="24"/>
      <c r="J149" s="24"/>
      <c r="K149" s="24"/>
      <c r="L149" s="24"/>
      <c r="M149" s="24"/>
      <c r="N149" s="24"/>
      <c r="O149" s="24"/>
      <c r="P149" s="24"/>
      <c r="Q149" s="23"/>
      <c r="R149" s="23"/>
      <c r="S149" s="23"/>
      <c r="T149" s="24"/>
      <c r="U149" s="10"/>
      <c r="V149" s="10"/>
      <c r="W149" s="10"/>
      <c r="X149" s="10"/>
      <c r="Y149" s="24"/>
      <c r="Z149" s="24"/>
      <c r="AA149" s="23"/>
      <c r="AB149" s="23"/>
      <c r="AC149" s="23"/>
      <c r="AD149" s="24"/>
      <c r="AE149" s="24"/>
      <c r="AF149" s="24"/>
      <c r="AG149" s="24"/>
      <c r="AH149" s="24"/>
      <c r="AI149" s="24"/>
      <c r="AJ149" s="24"/>
      <c r="AK149" s="24"/>
      <c r="AL149" s="24"/>
      <c r="AM149" s="24"/>
      <c r="AN149" s="24"/>
      <c r="AO149" s="24"/>
      <c r="AP149" s="24"/>
      <c r="AQ149" s="25"/>
      <c r="AR149" s="24"/>
    </row>
    <row r="150" spans="1:44" ht="15.75" customHeight="1" x14ac:dyDescent="0.25">
      <c r="A150" s="260"/>
      <c r="B150" s="260"/>
      <c r="C150" s="23"/>
      <c r="D150" s="24"/>
      <c r="E150" s="24"/>
      <c r="F150" s="24"/>
      <c r="G150" s="24"/>
      <c r="H150" s="24"/>
      <c r="I150" s="24"/>
      <c r="J150" s="24"/>
      <c r="K150" s="24"/>
      <c r="L150" s="24"/>
      <c r="M150" s="24"/>
      <c r="N150" s="24"/>
      <c r="O150" s="24"/>
      <c r="P150" s="24"/>
      <c r="Q150" s="23"/>
      <c r="R150" s="23"/>
      <c r="S150" s="23"/>
      <c r="T150" s="24"/>
      <c r="U150" s="10"/>
      <c r="V150" s="10"/>
      <c r="W150" s="10"/>
      <c r="X150" s="10"/>
      <c r="Y150" s="24"/>
      <c r="Z150" s="24"/>
      <c r="AA150" s="23"/>
      <c r="AB150" s="23"/>
      <c r="AC150" s="23"/>
      <c r="AD150" s="24"/>
      <c r="AE150" s="24"/>
      <c r="AF150" s="24"/>
      <c r="AG150" s="24"/>
      <c r="AH150" s="24"/>
      <c r="AI150" s="24"/>
      <c r="AJ150" s="24"/>
      <c r="AK150" s="24"/>
      <c r="AL150" s="24"/>
      <c r="AM150" s="24"/>
      <c r="AN150" s="24"/>
      <c r="AO150" s="24"/>
      <c r="AP150" s="24"/>
      <c r="AQ150" s="25"/>
      <c r="AR150" s="24"/>
    </row>
    <row r="151" spans="1:44" ht="15.75" customHeight="1" x14ac:dyDescent="0.25">
      <c r="A151" s="260"/>
      <c r="B151" s="260"/>
      <c r="C151" s="23"/>
      <c r="D151" s="24"/>
      <c r="E151" s="24"/>
      <c r="F151" s="24"/>
      <c r="G151" s="24"/>
      <c r="H151" s="24"/>
      <c r="I151" s="24"/>
      <c r="J151" s="24"/>
      <c r="K151" s="24"/>
      <c r="L151" s="24"/>
      <c r="M151" s="24"/>
      <c r="N151" s="24"/>
      <c r="O151" s="24"/>
      <c r="P151" s="24"/>
      <c r="Q151" s="23"/>
      <c r="R151" s="23"/>
      <c r="S151" s="23"/>
      <c r="T151" s="24"/>
      <c r="U151" s="10"/>
      <c r="V151" s="10"/>
      <c r="W151" s="10"/>
      <c r="X151" s="10"/>
      <c r="Y151" s="24"/>
      <c r="Z151" s="24"/>
      <c r="AA151" s="23"/>
      <c r="AB151" s="23"/>
      <c r="AC151" s="23"/>
      <c r="AD151" s="24"/>
      <c r="AE151" s="24"/>
      <c r="AF151" s="24"/>
      <c r="AG151" s="24"/>
      <c r="AH151" s="24"/>
      <c r="AI151" s="24"/>
      <c r="AJ151" s="24"/>
      <c r="AK151" s="24"/>
      <c r="AL151" s="24"/>
      <c r="AM151" s="24"/>
      <c r="AN151" s="24"/>
      <c r="AO151" s="24"/>
      <c r="AP151" s="24"/>
      <c r="AQ151" s="25"/>
      <c r="AR151" s="24"/>
    </row>
    <row r="152" spans="1:44" ht="15.75" customHeight="1" x14ac:dyDescent="0.25">
      <c r="A152" s="260"/>
      <c r="B152" s="260"/>
      <c r="C152" s="23"/>
      <c r="D152" s="24"/>
      <c r="E152" s="24"/>
      <c r="F152" s="24"/>
      <c r="G152" s="24"/>
      <c r="H152" s="24"/>
      <c r="I152" s="24"/>
      <c r="J152" s="24"/>
      <c r="K152" s="24"/>
      <c r="L152" s="24"/>
      <c r="M152" s="24"/>
      <c r="N152" s="24"/>
      <c r="O152" s="24"/>
      <c r="P152" s="24"/>
      <c r="Q152" s="23"/>
      <c r="R152" s="23"/>
      <c r="S152" s="23"/>
      <c r="T152" s="24"/>
      <c r="U152" s="10"/>
      <c r="V152" s="10"/>
      <c r="W152" s="10"/>
      <c r="X152" s="10"/>
      <c r="Y152" s="24"/>
      <c r="Z152" s="24"/>
      <c r="AA152" s="23"/>
      <c r="AB152" s="23"/>
      <c r="AC152" s="23"/>
      <c r="AD152" s="24"/>
      <c r="AE152" s="24"/>
      <c r="AF152" s="24"/>
      <c r="AG152" s="24"/>
      <c r="AH152" s="24"/>
      <c r="AI152" s="24"/>
      <c r="AJ152" s="24"/>
      <c r="AK152" s="24"/>
      <c r="AL152" s="24"/>
      <c r="AM152" s="24"/>
      <c r="AN152" s="24"/>
      <c r="AO152" s="24"/>
      <c r="AP152" s="24"/>
      <c r="AQ152" s="25"/>
      <c r="AR152" s="24"/>
    </row>
    <row r="153" spans="1:44" ht="15.75" customHeight="1" x14ac:dyDescent="0.25">
      <c r="A153" s="260"/>
      <c r="B153" s="260"/>
      <c r="C153" s="23"/>
      <c r="D153" s="24"/>
      <c r="E153" s="24"/>
      <c r="F153" s="24"/>
      <c r="G153" s="24"/>
      <c r="H153" s="24"/>
      <c r="I153" s="24"/>
      <c r="J153" s="24"/>
      <c r="K153" s="24"/>
      <c r="L153" s="24"/>
      <c r="M153" s="24"/>
      <c r="N153" s="24"/>
      <c r="O153" s="24"/>
      <c r="P153" s="24"/>
      <c r="Q153" s="23"/>
      <c r="R153" s="23"/>
      <c r="S153" s="23"/>
      <c r="T153" s="24"/>
      <c r="U153" s="10"/>
      <c r="V153" s="10"/>
      <c r="W153" s="10"/>
      <c r="X153" s="10"/>
      <c r="Y153" s="24"/>
      <c r="Z153" s="24"/>
      <c r="AA153" s="23"/>
      <c r="AB153" s="23"/>
      <c r="AC153" s="23"/>
      <c r="AD153" s="24"/>
      <c r="AE153" s="24"/>
      <c r="AF153" s="24"/>
      <c r="AG153" s="24"/>
      <c r="AH153" s="24"/>
      <c r="AI153" s="24"/>
      <c r="AJ153" s="24"/>
      <c r="AK153" s="24"/>
      <c r="AL153" s="24"/>
      <c r="AM153" s="24"/>
      <c r="AN153" s="24"/>
      <c r="AO153" s="24"/>
      <c r="AP153" s="24"/>
      <c r="AQ153" s="25"/>
      <c r="AR153" s="24"/>
    </row>
    <row r="154" spans="1:44" ht="15.75" customHeight="1" x14ac:dyDescent="0.25">
      <c r="A154" s="260"/>
      <c r="B154" s="260"/>
      <c r="C154" s="23"/>
      <c r="D154" s="24"/>
      <c r="E154" s="24"/>
      <c r="F154" s="24"/>
      <c r="G154" s="313"/>
      <c r="H154" s="313"/>
      <c r="I154" s="24"/>
      <c r="J154" s="24"/>
      <c r="K154" s="24"/>
      <c r="L154" s="24"/>
      <c r="M154" s="24"/>
      <c r="N154" s="24"/>
      <c r="O154" s="24"/>
      <c r="P154" s="24"/>
      <c r="Q154" s="23"/>
      <c r="R154" s="23"/>
      <c r="S154" s="23"/>
      <c r="T154" s="24"/>
      <c r="U154" s="10"/>
      <c r="V154" s="10"/>
      <c r="W154" s="10"/>
      <c r="X154" s="10"/>
      <c r="Y154" s="24"/>
      <c r="Z154" s="24"/>
      <c r="AA154" s="23"/>
      <c r="AB154" s="23"/>
      <c r="AC154" s="23"/>
      <c r="AD154" s="24"/>
      <c r="AE154" s="24"/>
      <c r="AF154" s="24"/>
      <c r="AG154" s="24"/>
      <c r="AH154" s="24"/>
      <c r="AI154" s="24"/>
      <c r="AJ154" s="24"/>
      <c r="AK154" s="24"/>
      <c r="AL154" s="24"/>
      <c r="AM154" s="24"/>
      <c r="AN154" s="24"/>
      <c r="AO154" s="24"/>
      <c r="AP154" s="24"/>
      <c r="AQ154" s="25"/>
      <c r="AR154" s="24"/>
    </row>
    <row r="155" spans="1:44" ht="15.75" customHeight="1" x14ac:dyDescent="0.25">
      <c r="A155" s="260"/>
      <c r="B155" s="260"/>
      <c r="C155" s="23"/>
      <c r="D155" s="24"/>
      <c r="E155" s="24"/>
      <c r="F155" s="24"/>
      <c r="G155" s="24"/>
      <c r="H155" s="24"/>
      <c r="I155" s="24"/>
      <c r="J155" s="24"/>
      <c r="K155" s="24"/>
      <c r="L155" s="24"/>
      <c r="M155" s="24"/>
      <c r="N155" s="24"/>
      <c r="O155" s="24"/>
      <c r="P155" s="24"/>
      <c r="Q155" s="23"/>
      <c r="R155" s="23"/>
      <c r="S155" s="23"/>
      <c r="T155" s="24"/>
      <c r="U155" s="10"/>
      <c r="V155" s="10"/>
      <c r="W155" s="10"/>
      <c r="X155" s="10"/>
      <c r="Y155" s="24"/>
      <c r="Z155" s="24"/>
      <c r="AA155" s="23"/>
      <c r="AB155" s="23"/>
      <c r="AC155" s="23"/>
      <c r="AD155" s="24"/>
      <c r="AE155" s="24"/>
      <c r="AF155" s="24"/>
      <c r="AG155" s="24"/>
      <c r="AH155" s="24"/>
      <c r="AI155" s="24"/>
      <c r="AJ155" s="24"/>
      <c r="AK155" s="24"/>
      <c r="AL155" s="24"/>
      <c r="AM155" s="24"/>
      <c r="AN155" s="24"/>
      <c r="AO155" s="24"/>
      <c r="AP155" s="24"/>
      <c r="AQ155" s="25"/>
      <c r="AR155" s="24"/>
    </row>
    <row r="156" spans="1:44" ht="15.75" customHeight="1" x14ac:dyDescent="0.25">
      <c r="A156" s="260"/>
      <c r="B156" s="260"/>
      <c r="C156" s="23"/>
      <c r="D156" s="24"/>
      <c r="E156" s="24"/>
      <c r="F156" s="24"/>
      <c r="G156" s="24"/>
      <c r="H156" s="24"/>
      <c r="I156" s="24"/>
      <c r="J156" s="24"/>
      <c r="K156" s="24"/>
      <c r="L156" s="24"/>
      <c r="M156" s="24"/>
      <c r="N156" s="24"/>
      <c r="O156" s="24"/>
      <c r="P156" s="24"/>
      <c r="Q156" s="23"/>
      <c r="R156" s="23"/>
      <c r="S156" s="23"/>
      <c r="T156" s="24"/>
      <c r="U156" s="10"/>
      <c r="V156" s="10"/>
      <c r="W156" s="10"/>
      <c r="X156" s="10"/>
      <c r="Y156" s="24"/>
      <c r="Z156" s="24"/>
      <c r="AA156" s="23"/>
      <c r="AB156" s="23"/>
      <c r="AC156" s="23"/>
      <c r="AD156" s="24"/>
      <c r="AE156" s="24"/>
      <c r="AF156" s="24"/>
      <c r="AG156" s="24"/>
      <c r="AH156" s="24"/>
      <c r="AI156" s="24"/>
      <c r="AJ156" s="24"/>
      <c r="AK156" s="24"/>
      <c r="AL156" s="24"/>
      <c r="AM156" s="24"/>
      <c r="AN156" s="24"/>
      <c r="AO156" s="24"/>
      <c r="AP156" s="24"/>
      <c r="AQ156" s="25"/>
      <c r="AR156" s="24"/>
    </row>
    <row r="157" spans="1:44" ht="15.75" customHeight="1" x14ac:dyDescent="0.25">
      <c r="A157" s="260"/>
      <c r="B157" s="260"/>
      <c r="C157" s="23"/>
      <c r="D157" s="24"/>
      <c r="E157" s="24"/>
      <c r="F157" s="24"/>
      <c r="G157" s="24"/>
      <c r="H157" s="314"/>
      <c r="I157" s="24"/>
      <c r="J157" s="24"/>
      <c r="K157" s="24"/>
      <c r="L157" s="24"/>
      <c r="M157" s="24"/>
      <c r="N157" s="24"/>
      <c r="O157" s="24"/>
      <c r="P157" s="24"/>
      <c r="Q157" s="23"/>
      <c r="R157" s="23"/>
      <c r="S157" s="23"/>
      <c r="T157" s="24"/>
      <c r="U157" s="10"/>
      <c r="V157" s="10"/>
      <c r="W157" s="10"/>
      <c r="X157" s="10"/>
      <c r="Y157" s="24"/>
      <c r="Z157" s="24"/>
      <c r="AA157" s="23"/>
      <c r="AB157" s="23"/>
      <c r="AC157" s="23"/>
      <c r="AD157" s="24"/>
      <c r="AE157" s="24"/>
      <c r="AF157" s="24"/>
      <c r="AG157" s="24"/>
      <c r="AH157" s="24"/>
      <c r="AI157" s="24"/>
      <c r="AJ157" s="24"/>
      <c r="AK157" s="24"/>
      <c r="AL157" s="24"/>
      <c r="AM157" s="24"/>
      <c r="AN157" s="24"/>
      <c r="AO157" s="24"/>
      <c r="AP157" s="24"/>
      <c r="AQ157" s="25"/>
      <c r="AR157" s="24"/>
    </row>
    <row r="158" spans="1:44" ht="15.75" customHeight="1" x14ac:dyDescent="0.25">
      <c r="A158" s="260"/>
      <c r="B158" s="260"/>
      <c r="C158" s="23"/>
      <c r="D158" s="24"/>
      <c r="E158" s="24"/>
      <c r="F158" s="24"/>
      <c r="G158" s="24"/>
      <c r="H158" s="24"/>
      <c r="I158" s="24"/>
      <c r="J158" s="24"/>
      <c r="K158" s="24"/>
      <c r="L158" s="24"/>
      <c r="M158" s="24"/>
      <c r="N158" s="24"/>
      <c r="O158" s="24"/>
      <c r="P158" s="24"/>
      <c r="Q158" s="23"/>
      <c r="R158" s="23"/>
      <c r="S158" s="23"/>
      <c r="T158" s="24"/>
      <c r="U158" s="10"/>
      <c r="V158" s="10"/>
      <c r="W158" s="10"/>
      <c r="X158" s="10"/>
      <c r="Y158" s="24"/>
      <c r="Z158" s="24"/>
      <c r="AA158" s="23"/>
      <c r="AB158" s="23"/>
      <c r="AC158" s="23"/>
      <c r="AD158" s="24"/>
      <c r="AE158" s="24"/>
      <c r="AF158" s="24"/>
      <c r="AG158" s="24"/>
      <c r="AH158" s="24"/>
      <c r="AI158" s="24"/>
      <c r="AJ158" s="24"/>
      <c r="AK158" s="24"/>
      <c r="AL158" s="24"/>
      <c r="AM158" s="24"/>
      <c r="AN158" s="24"/>
      <c r="AO158" s="24"/>
      <c r="AP158" s="24"/>
      <c r="AQ158" s="25"/>
      <c r="AR158" s="24"/>
    </row>
    <row r="159" spans="1:44" ht="15.75" customHeight="1" x14ac:dyDescent="0.25">
      <c r="A159" s="260"/>
      <c r="B159" s="260"/>
      <c r="C159" s="23"/>
      <c r="D159" s="24"/>
      <c r="E159" s="24"/>
      <c r="F159" s="24"/>
      <c r="G159" s="24"/>
      <c r="H159" s="24"/>
      <c r="I159" s="24"/>
      <c r="J159" s="24"/>
      <c r="K159" s="24"/>
      <c r="L159" s="24"/>
      <c r="M159" s="24"/>
      <c r="N159" s="24"/>
      <c r="O159" s="24"/>
      <c r="P159" s="24"/>
      <c r="Q159" s="23"/>
      <c r="R159" s="23"/>
      <c r="S159" s="23"/>
      <c r="T159" s="24"/>
      <c r="U159" s="10"/>
      <c r="V159" s="10"/>
      <c r="W159" s="10"/>
      <c r="X159" s="10"/>
      <c r="Y159" s="24"/>
      <c r="Z159" s="24"/>
      <c r="AA159" s="23"/>
      <c r="AB159" s="23"/>
      <c r="AC159" s="23"/>
      <c r="AD159" s="24"/>
      <c r="AE159" s="24"/>
      <c r="AF159" s="24"/>
      <c r="AG159" s="24"/>
      <c r="AH159" s="24"/>
      <c r="AI159" s="24"/>
      <c r="AJ159" s="24"/>
      <c r="AK159" s="24"/>
      <c r="AL159" s="24"/>
      <c r="AM159" s="24"/>
      <c r="AN159" s="24"/>
      <c r="AO159" s="24"/>
      <c r="AP159" s="24"/>
      <c r="AQ159" s="25"/>
      <c r="AR159" s="24"/>
    </row>
    <row r="160" spans="1:44" ht="15.75" customHeight="1" x14ac:dyDescent="0.25">
      <c r="A160" s="260"/>
      <c r="B160" s="260"/>
      <c r="C160" s="23"/>
      <c r="D160" s="24"/>
      <c r="E160" s="24"/>
      <c r="F160" s="24"/>
      <c r="G160" s="24"/>
      <c r="H160" s="24"/>
      <c r="I160" s="24"/>
      <c r="J160" s="24"/>
      <c r="K160" s="24"/>
      <c r="L160" s="24"/>
      <c r="M160" s="24"/>
      <c r="N160" s="24"/>
      <c r="O160" s="24"/>
      <c r="P160" s="24"/>
      <c r="Q160" s="23"/>
      <c r="R160" s="23"/>
      <c r="S160" s="23"/>
      <c r="T160" s="24"/>
      <c r="U160" s="10"/>
      <c r="V160" s="10"/>
      <c r="W160" s="10"/>
      <c r="X160" s="10"/>
      <c r="Y160" s="24"/>
      <c r="Z160" s="24"/>
      <c r="AA160" s="23"/>
      <c r="AB160" s="23"/>
      <c r="AC160" s="23"/>
      <c r="AD160" s="24"/>
      <c r="AE160" s="24"/>
      <c r="AF160" s="24"/>
      <c r="AG160" s="24"/>
      <c r="AH160" s="24"/>
      <c r="AI160" s="24"/>
      <c r="AJ160" s="24"/>
      <c r="AK160" s="24"/>
      <c r="AL160" s="24"/>
      <c r="AM160" s="24"/>
      <c r="AN160" s="24"/>
      <c r="AO160" s="24"/>
      <c r="AP160" s="24"/>
      <c r="AQ160" s="25"/>
      <c r="AR160" s="24"/>
    </row>
    <row r="161" spans="1:44" ht="15.75" customHeight="1" x14ac:dyDescent="0.25">
      <c r="A161" s="260"/>
      <c r="B161" s="260"/>
      <c r="C161" s="23"/>
      <c r="D161" s="24"/>
      <c r="E161" s="24"/>
      <c r="F161" s="24"/>
      <c r="G161" s="24"/>
      <c r="H161" s="24"/>
      <c r="I161" s="24"/>
      <c r="J161" s="24"/>
      <c r="K161" s="24"/>
      <c r="L161" s="24"/>
      <c r="M161" s="24"/>
      <c r="N161" s="24"/>
      <c r="O161" s="24"/>
      <c r="P161" s="24"/>
      <c r="Q161" s="23"/>
      <c r="R161" s="23"/>
      <c r="S161" s="23"/>
      <c r="T161" s="24"/>
      <c r="U161" s="10"/>
      <c r="V161" s="10"/>
      <c r="W161" s="10"/>
      <c r="X161" s="10"/>
      <c r="Y161" s="24"/>
      <c r="Z161" s="24"/>
      <c r="AA161" s="23"/>
      <c r="AB161" s="23"/>
      <c r="AC161" s="23"/>
      <c r="AD161" s="24"/>
      <c r="AE161" s="24"/>
      <c r="AF161" s="24"/>
      <c r="AG161" s="24"/>
      <c r="AH161" s="24"/>
      <c r="AI161" s="24"/>
      <c r="AJ161" s="24"/>
      <c r="AK161" s="24"/>
      <c r="AL161" s="24"/>
      <c r="AM161" s="24"/>
      <c r="AN161" s="24"/>
      <c r="AO161" s="24"/>
      <c r="AP161" s="24"/>
      <c r="AQ161" s="25"/>
      <c r="AR161" s="24"/>
    </row>
    <row r="162" spans="1:44" ht="15.75" customHeight="1" x14ac:dyDescent="0.25">
      <c r="A162" s="260"/>
      <c r="B162" s="260"/>
      <c r="C162" s="23"/>
      <c r="D162" s="24"/>
      <c r="E162" s="24"/>
      <c r="F162" s="24"/>
      <c r="G162" s="24"/>
      <c r="H162" s="24"/>
      <c r="I162" s="24"/>
      <c r="J162" s="24"/>
      <c r="K162" s="24"/>
      <c r="L162" s="24"/>
      <c r="M162" s="24"/>
      <c r="N162" s="24"/>
      <c r="O162" s="24"/>
      <c r="P162" s="24"/>
      <c r="Q162" s="23"/>
      <c r="R162" s="23"/>
      <c r="S162" s="23"/>
      <c r="T162" s="24"/>
      <c r="U162" s="10"/>
      <c r="V162" s="10"/>
      <c r="W162" s="10"/>
      <c r="X162" s="10"/>
      <c r="Y162" s="24"/>
      <c r="Z162" s="24"/>
      <c r="AA162" s="23"/>
      <c r="AB162" s="23"/>
      <c r="AC162" s="23"/>
      <c r="AD162" s="24"/>
      <c r="AE162" s="24"/>
      <c r="AF162" s="24"/>
      <c r="AG162" s="24"/>
      <c r="AH162" s="24"/>
      <c r="AI162" s="24"/>
      <c r="AJ162" s="24"/>
      <c r="AK162" s="24"/>
      <c r="AL162" s="24"/>
      <c r="AM162" s="24"/>
      <c r="AN162" s="24"/>
      <c r="AO162" s="24"/>
      <c r="AP162" s="24"/>
      <c r="AQ162" s="25"/>
      <c r="AR162" s="24"/>
    </row>
    <row r="163" spans="1:44" ht="15.75" customHeight="1" x14ac:dyDescent="0.25">
      <c r="A163" s="260"/>
      <c r="B163" s="260"/>
      <c r="C163" s="23"/>
      <c r="D163" s="24"/>
      <c r="E163" s="24"/>
      <c r="F163" s="24"/>
      <c r="G163" s="24"/>
      <c r="H163" s="24"/>
      <c r="I163" s="24"/>
      <c r="J163" s="24"/>
      <c r="K163" s="24"/>
      <c r="L163" s="24"/>
      <c r="M163" s="24"/>
      <c r="N163" s="24"/>
      <c r="O163" s="24"/>
      <c r="P163" s="24"/>
      <c r="Q163" s="23"/>
      <c r="R163" s="23"/>
      <c r="S163" s="23"/>
      <c r="T163" s="24"/>
      <c r="U163" s="10"/>
      <c r="V163" s="10"/>
      <c r="W163" s="10"/>
      <c r="X163" s="10"/>
      <c r="Y163" s="24"/>
      <c r="Z163" s="24"/>
      <c r="AA163" s="23"/>
      <c r="AB163" s="23"/>
      <c r="AC163" s="23"/>
      <c r="AD163" s="24"/>
      <c r="AE163" s="24"/>
      <c r="AF163" s="24"/>
      <c r="AG163" s="24"/>
      <c r="AH163" s="24"/>
      <c r="AI163" s="24"/>
      <c r="AJ163" s="24"/>
      <c r="AK163" s="24"/>
      <c r="AL163" s="24"/>
      <c r="AM163" s="24"/>
      <c r="AN163" s="24"/>
      <c r="AO163" s="24"/>
      <c r="AP163" s="24"/>
      <c r="AQ163" s="25"/>
      <c r="AR163" s="24"/>
    </row>
    <row r="164" spans="1:44" ht="15.75" customHeight="1" x14ac:dyDescent="0.25">
      <c r="A164" s="260"/>
      <c r="B164" s="260"/>
      <c r="C164" s="23"/>
      <c r="D164" s="24"/>
      <c r="E164" s="24"/>
      <c r="F164" s="24"/>
      <c r="G164" s="24"/>
      <c r="H164" s="24"/>
      <c r="I164" s="24"/>
      <c r="J164" s="24"/>
      <c r="K164" s="24"/>
      <c r="L164" s="24"/>
      <c r="M164" s="24"/>
      <c r="N164" s="24"/>
      <c r="O164" s="24"/>
      <c r="P164" s="24"/>
      <c r="Q164" s="23"/>
      <c r="R164" s="23"/>
      <c r="S164" s="23"/>
      <c r="T164" s="24"/>
      <c r="U164" s="10"/>
      <c r="V164" s="10"/>
      <c r="W164" s="10"/>
      <c r="X164" s="10"/>
      <c r="Y164" s="24"/>
      <c r="Z164" s="24"/>
      <c r="AA164" s="23"/>
      <c r="AB164" s="23"/>
      <c r="AC164" s="23"/>
      <c r="AD164" s="24"/>
      <c r="AE164" s="24"/>
      <c r="AF164" s="24"/>
      <c r="AG164" s="24"/>
      <c r="AH164" s="24"/>
      <c r="AI164" s="24"/>
      <c r="AJ164" s="24"/>
      <c r="AK164" s="24"/>
      <c r="AL164" s="24"/>
      <c r="AM164" s="24"/>
      <c r="AN164" s="24"/>
      <c r="AO164" s="24"/>
      <c r="AP164" s="24"/>
      <c r="AQ164" s="25"/>
      <c r="AR164" s="24"/>
    </row>
    <row r="165" spans="1:44" ht="15.75" customHeight="1" x14ac:dyDescent="0.25">
      <c r="A165" s="260"/>
      <c r="B165" s="260"/>
      <c r="C165" s="23"/>
      <c r="D165" s="24"/>
      <c r="E165" s="24"/>
      <c r="F165" s="24"/>
      <c r="G165" s="24"/>
      <c r="H165" s="24"/>
      <c r="I165" s="24"/>
      <c r="J165" s="24"/>
      <c r="K165" s="24"/>
      <c r="L165" s="24"/>
      <c r="M165" s="24"/>
      <c r="N165" s="24"/>
      <c r="O165" s="24"/>
      <c r="P165" s="24"/>
      <c r="Q165" s="23"/>
      <c r="R165" s="23"/>
      <c r="S165" s="23"/>
      <c r="T165" s="24"/>
      <c r="U165" s="10"/>
      <c r="V165" s="10"/>
      <c r="W165" s="10"/>
      <c r="X165" s="10"/>
      <c r="Y165" s="24"/>
      <c r="Z165" s="24"/>
      <c r="AA165" s="23"/>
      <c r="AB165" s="23"/>
      <c r="AC165" s="23"/>
      <c r="AD165" s="24"/>
      <c r="AE165" s="24"/>
      <c r="AF165" s="24"/>
      <c r="AG165" s="24"/>
      <c r="AH165" s="24"/>
      <c r="AI165" s="24"/>
      <c r="AJ165" s="24"/>
      <c r="AK165" s="24"/>
      <c r="AL165" s="24"/>
      <c r="AM165" s="24"/>
      <c r="AN165" s="24"/>
      <c r="AO165" s="24"/>
      <c r="AP165" s="24"/>
      <c r="AQ165" s="25"/>
      <c r="AR165" s="24"/>
    </row>
    <row r="166" spans="1:44" ht="15.75" customHeight="1" x14ac:dyDescent="0.25">
      <c r="A166" s="260"/>
      <c r="B166" s="260"/>
      <c r="C166" s="23"/>
      <c r="D166" s="24"/>
      <c r="E166" s="24"/>
      <c r="F166" s="24"/>
      <c r="G166" s="24"/>
      <c r="H166" s="24"/>
      <c r="I166" s="24"/>
      <c r="J166" s="24"/>
      <c r="K166" s="24"/>
      <c r="L166" s="24"/>
      <c r="M166" s="24"/>
      <c r="N166" s="24"/>
      <c r="O166" s="24"/>
      <c r="P166" s="24"/>
      <c r="Q166" s="23"/>
      <c r="R166" s="23"/>
      <c r="S166" s="23"/>
      <c r="T166" s="24"/>
      <c r="U166" s="10"/>
      <c r="V166" s="10"/>
      <c r="W166" s="10"/>
      <c r="X166" s="10"/>
      <c r="Y166" s="24"/>
      <c r="Z166" s="24"/>
      <c r="AA166" s="23"/>
      <c r="AB166" s="23"/>
      <c r="AC166" s="23"/>
      <c r="AD166" s="24"/>
      <c r="AE166" s="24"/>
      <c r="AF166" s="24"/>
      <c r="AG166" s="24"/>
      <c r="AH166" s="24"/>
      <c r="AI166" s="24"/>
      <c r="AJ166" s="24"/>
      <c r="AK166" s="24"/>
      <c r="AL166" s="24"/>
      <c r="AM166" s="24"/>
      <c r="AN166" s="24"/>
      <c r="AO166" s="24"/>
      <c r="AP166" s="24"/>
      <c r="AQ166" s="25"/>
      <c r="AR166" s="24"/>
    </row>
    <row r="167" spans="1:44" ht="15.75" customHeight="1" x14ac:dyDescent="0.25">
      <c r="A167" s="260"/>
      <c r="B167" s="260"/>
      <c r="C167" s="23"/>
      <c r="D167" s="24"/>
      <c r="E167" s="24"/>
      <c r="F167" s="24"/>
      <c r="G167" s="24"/>
      <c r="H167" s="24"/>
      <c r="I167" s="24"/>
      <c r="J167" s="24"/>
      <c r="K167" s="24"/>
      <c r="L167" s="24"/>
      <c r="M167" s="24"/>
      <c r="N167" s="24"/>
      <c r="O167" s="24"/>
      <c r="P167" s="24"/>
      <c r="Q167" s="23"/>
      <c r="R167" s="23"/>
      <c r="S167" s="23"/>
      <c r="T167" s="24"/>
      <c r="U167" s="10"/>
      <c r="V167" s="10"/>
      <c r="W167" s="10"/>
      <c r="X167" s="10"/>
      <c r="Y167" s="24"/>
      <c r="Z167" s="24"/>
      <c r="AA167" s="23"/>
      <c r="AB167" s="23"/>
      <c r="AC167" s="23"/>
      <c r="AD167" s="24"/>
      <c r="AE167" s="24"/>
      <c r="AF167" s="24"/>
      <c r="AG167" s="24"/>
      <c r="AH167" s="24"/>
      <c r="AI167" s="24"/>
      <c r="AJ167" s="24"/>
      <c r="AK167" s="24"/>
      <c r="AL167" s="24"/>
      <c r="AM167" s="24"/>
      <c r="AN167" s="24"/>
      <c r="AO167" s="24"/>
      <c r="AP167" s="24"/>
      <c r="AQ167" s="25"/>
      <c r="AR167" s="24"/>
    </row>
    <row r="168" spans="1:44" ht="15.75" customHeight="1" x14ac:dyDescent="0.25">
      <c r="A168" s="260"/>
      <c r="B168" s="260"/>
      <c r="C168" s="23"/>
      <c r="D168" s="24"/>
      <c r="E168" s="24"/>
      <c r="F168" s="24"/>
      <c r="G168" s="24"/>
      <c r="H168" s="24"/>
      <c r="I168" s="24"/>
      <c r="J168" s="24"/>
      <c r="K168" s="24"/>
      <c r="L168" s="24"/>
      <c r="M168" s="24"/>
      <c r="N168" s="24"/>
      <c r="O168" s="24"/>
      <c r="P168" s="24"/>
      <c r="Q168" s="23"/>
      <c r="R168" s="23"/>
      <c r="S168" s="23"/>
      <c r="T168" s="24"/>
      <c r="U168" s="10"/>
      <c r="V168" s="10"/>
      <c r="W168" s="10"/>
      <c r="X168" s="10"/>
      <c r="Y168" s="24"/>
      <c r="Z168" s="24"/>
      <c r="AA168" s="23"/>
      <c r="AB168" s="23"/>
      <c r="AC168" s="23"/>
      <c r="AD168" s="24"/>
      <c r="AE168" s="24"/>
      <c r="AF168" s="24"/>
      <c r="AG168" s="24"/>
      <c r="AH168" s="24"/>
      <c r="AI168" s="24"/>
      <c r="AJ168" s="24"/>
      <c r="AK168" s="24"/>
      <c r="AL168" s="24"/>
      <c r="AM168" s="24"/>
      <c r="AN168" s="24"/>
      <c r="AO168" s="24"/>
      <c r="AP168" s="24"/>
      <c r="AQ168" s="25"/>
      <c r="AR168" s="24"/>
    </row>
    <row r="169" spans="1:44" ht="15.75" customHeight="1" x14ac:dyDescent="0.25">
      <c r="A169" s="260"/>
      <c r="B169" s="260"/>
      <c r="C169" s="23"/>
      <c r="D169" s="24"/>
      <c r="E169" s="24"/>
      <c r="F169" s="24"/>
      <c r="G169" s="24"/>
      <c r="H169" s="24"/>
      <c r="I169" s="24"/>
      <c r="J169" s="24"/>
      <c r="K169" s="24"/>
      <c r="L169" s="24"/>
      <c r="M169" s="24"/>
      <c r="N169" s="24"/>
      <c r="O169" s="24"/>
      <c r="P169" s="24"/>
      <c r="Q169" s="23"/>
      <c r="R169" s="23"/>
      <c r="S169" s="23"/>
      <c r="T169" s="24"/>
      <c r="U169" s="10"/>
      <c r="V169" s="10"/>
      <c r="W169" s="10"/>
      <c r="X169" s="10"/>
      <c r="Y169" s="24"/>
      <c r="Z169" s="24"/>
      <c r="AA169" s="23"/>
      <c r="AB169" s="23"/>
      <c r="AC169" s="23"/>
      <c r="AD169" s="24"/>
      <c r="AE169" s="24"/>
      <c r="AF169" s="24"/>
      <c r="AG169" s="24"/>
      <c r="AH169" s="24"/>
      <c r="AI169" s="24"/>
      <c r="AJ169" s="24"/>
      <c r="AK169" s="24"/>
      <c r="AL169" s="24"/>
      <c r="AM169" s="24"/>
      <c r="AN169" s="24"/>
      <c r="AO169" s="24"/>
      <c r="AP169" s="24"/>
      <c r="AQ169" s="25"/>
      <c r="AR169" s="24"/>
    </row>
    <row r="170" spans="1:44" ht="15.75" customHeight="1" x14ac:dyDescent="0.25">
      <c r="A170" s="260"/>
      <c r="B170" s="260"/>
      <c r="C170" s="23"/>
      <c r="D170" s="24"/>
      <c r="E170" s="24"/>
      <c r="F170" s="24"/>
      <c r="G170" s="24"/>
      <c r="H170" s="24"/>
      <c r="I170" s="24"/>
      <c r="J170" s="24"/>
      <c r="K170" s="24"/>
      <c r="L170" s="24"/>
      <c r="M170" s="24"/>
      <c r="N170" s="24"/>
      <c r="O170" s="24"/>
      <c r="P170" s="24"/>
      <c r="Q170" s="23"/>
      <c r="R170" s="23"/>
      <c r="S170" s="23"/>
      <c r="T170" s="24"/>
      <c r="U170" s="10"/>
      <c r="V170" s="10"/>
      <c r="W170" s="10"/>
      <c r="X170" s="10"/>
      <c r="Y170" s="24"/>
      <c r="Z170" s="24"/>
      <c r="AA170" s="23"/>
      <c r="AB170" s="23"/>
      <c r="AC170" s="23"/>
      <c r="AD170" s="24"/>
      <c r="AE170" s="24"/>
      <c r="AF170" s="24"/>
      <c r="AG170" s="24"/>
      <c r="AH170" s="24"/>
      <c r="AI170" s="24"/>
      <c r="AJ170" s="24"/>
      <c r="AK170" s="24"/>
      <c r="AL170" s="24"/>
      <c r="AM170" s="24"/>
      <c r="AN170" s="24"/>
      <c r="AO170" s="24"/>
      <c r="AP170" s="24"/>
      <c r="AQ170" s="25"/>
      <c r="AR170" s="24"/>
    </row>
    <row r="171" spans="1:44" ht="15.75" customHeight="1" x14ac:dyDescent="0.25">
      <c r="A171" s="260"/>
      <c r="B171" s="260"/>
      <c r="C171" s="23"/>
      <c r="D171" s="24"/>
      <c r="E171" s="24"/>
      <c r="F171" s="24"/>
      <c r="G171" s="24"/>
      <c r="H171" s="24"/>
      <c r="I171" s="24"/>
      <c r="J171" s="24"/>
      <c r="K171" s="24"/>
      <c r="L171" s="24"/>
      <c r="M171" s="24"/>
      <c r="N171" s="24"/>
      <c r="O171" s="24"/>
      <c r="P171" s="24"/>
      <c r="Q171" s="23"/>
      <c r="R171" s="23"/>
      <c r="S171" s="23"/>
      <c r="T171" s="24"/>
      <c r="U171" s="10"/>
      <c r="V171" s="10"/>
      <c r="W171" s="10"/>
      <c r="X171" s="10"/>
      <c r="Y171" s="24"/>
      <c r="Z171" s="24"/>
      <c r="AA171" s="23"/>
      <c r="AB171" s="23"/>
      <c r="AC171" s="23"/>
      <c r="AD171" s="24"/>
      <c r="AE171" s="24"/>
      <c r="AF171" s="24"/>
      <c r="AG171" s="24"/>
      <c r="AH171" s="24"/>
      <c r="AI171" s="24"/>
      <c r="AJ171" s="24"/>
      <c r="AK171" s="24"/>
      <c r="AL171" s="24"/>
      <c r="AM171" s="24"/>
      <c r="AN171" s="24"/>
      <c r="AO171" s="24"/>
      <c r="AP171" s="24"/>
      <c r="AQ171" s="25"/>
      <c r="AR171" s="24"/>
    </row>
    <row r="172" spans="1:44" ht="15.75" customHeight="1" x14ac:dyDescent="0.25">
      <c r="A172" s="260"/>
      <c r="B172" s="260"/>
      <c r="C172" s="23"/>
      <c r="D172" s="24"/>
      <c r="E172" s="24"/>
      <c r="F172" s="24"/>
      <c r="G172" s="24"/>
      <c r="H172" s="24"/>
      <c r="I172" s="24"/>
      <c r="J172" s="24"/>
      <c r="K172" s="24"/>
      <c r="L172" s="24"/>
      <c r="M172" s="24"/>
      <c r="N172" s="24"/>
      <c r="O172" s="24"/>
      <c r="P172" s="24"/>
      <c r="Q172" s="23"/>
      <c r="R172" s="23"/>
      <c r="S172" s="23"/>
      <c r="T172" s="24"/>
      <c r="U172" s="10"/>
      <c r="V172" s="10"/>
      <c r="W172" s="10"/>
      <c r="X172" s="10"/>
      <c r="Y172" s="24"/>
      <c r="Z172" s="24"/>
      <c r="AA172" s="23"/>
      <c r="AB172" s="23"/>
      <c r="AC172" s="23"/>
      <c r="AD172" s="24"/>
      <c r="AE172" s="24"/>
      <c r="AF172" s="24"/>
      <c r="AG172" s="24"/>
      <c r="AH172" s="24"/>
      <c r="AI172" s="24"/>
      <c r="AJ172" s="24"/>
      <c r="AK172" s="24"/>
      <c r="AL172" s="24"/>
      <c r="AM172" s="24"/>
      <c r="AN172" s="24"/>
      <c r="AO172" s="24"/>
      <c r="AP172" s="24"/>
      <c r="AQ172" s="25"/>
      <c r="AR172" s="24"/>
    </row>
    <row r="173" spans="1:44" ht="15.75" customHeight="1" x14ac:dyDescent="0.25">
      <c r="A173" s="260"/>
      <c r="B173" s="260"/>
      <c r="C173" s="23"/>
      <c r="D173" s="24"/>
      <c r="E173" s="24"/>
      <c r="F173" s="24"/>
      <c r="G173" s="24"/>
      <c r="H173" s="24"/>
      <c r="I173" s="24"/>
      <c r="J173" s="24"/>
      <c r="K173" s="24"/>
      <c r="L173" s="24"/>
      <c r="M173" s="24"/>
      <c r="N173" s="24"/>
      <c r="O173" s="24"/>
      <c r="P173" s="24"/>
      <c r="Q173" s="23"/>
      <c r="R173" s="23"/>
      <c r="S173" s="23"/>
      <c r="T173" s="24"/>
      <c r="U173" s="10"/>
      <c r="V173" s="10"/>
      <c r="W173" s="10"/>
      <c r="X173" s="10"/>
      <c r="Y173" s="24"/>
      <c r="Z173" s="24"/>
      <c r="AA173" s="23"/>
      <c r="AB173" s="23"/>
      <c r="AC173" s="23"/>
      <c r="AD173" s="24"/>
      <c r="AE173" s="24"/>
      <c r="AF173" s="24"/>
      <c r="AG173" s="24"/>
      <c r="AH173" s="24"/>
      <c r="AI173" s="24"/>
      <c r="AJ173" s="24"/>
      <c r="AK173" s="24"/>
      <c r="AL173" s="24"/>
      <c r="AM173" s="24"/>
      <c r="AN173" s="24"/>
      <c r="AO173" s="24"/>
      <c r="AP173" s="24"/>
      <c r="AQ173" s="25"/>
      <c r="AR173" s="24"/>
    </row>
    <row r="174" spans="1:44" ht="15.75" customHeight="1" x14ac:dyDescent="0.25">
      <c r="A174" s="260"/>
      <c r="B174" s="260"/>
      <c r="C174" s="23"/>
      <c r="D174" s="24"/>
      <c r="E174" s="24"/>
      <c r="F174" s="24"/>
      <c r="G174" s="24"/>
      <c r="H174" s="24"/>
      <c r="I174" s="24"/>
      <c r="J174" s="24"/>
      <c r="K174" s="24"/>
      <c r="L174" s="24"/>
      <c r="M174" s="24"/>
      <c r="N174" s="24"/>
      <c r="O174" s="24"/>
      <c r="P174" s="24"/>
      <c r="Q174" s="23"/>
      <c r="R174" s="23"/>
      <c r="S174" s="23"/>
      <c r="T174" s="24"/>
      <c r="U174" s="10"/>
      <c r="V174" s="10"/>
      <c r="W174" s="10"/>
      <c r="X174" s="10"/>
      <c r="Y174" s="24"/>
      <c r="Z174" s="24"/>
      <c r="AA174" s="23"/>
      <c r="AB174" s="23"/>
      <c r="AC174" s="23"/>
      <c r="AD174" s="24"/>
      <c r="AE174" s="24"/>
      <c r="AF174" s="24"/>
      <c r="AG174" s="24"/>
      <c r="AH174" s="24"/>
      <c r="AI174" s="24"/>
      <c r="AJ174" s="24"/>
      <c r="AK174" s="24"/>
      <c r="AL174" s="24"/>
      <c r="AM174" s="24"/>
      <c r="AN174" s="24"/>
      <c r="AO174" s="24"/>
      <c r="AP174" s="24"/>
      <c r="AQ174" s="25"/>
      <c r="AR174" s="24"/>
    </row>
    <row r="175" spans="1:44" ht="15.75" customHeight="1" x14ac:dyDescent="0.25">
      <c r="A175" s="260"/>
      <c r="B175" s="260"/>
      <c r="C175" s="23"/>
      <c r="D175" s="24"/>
      <c r="E175" s="24"/>
      <c r="F175" s="24"/>
      <c r="G175" s="24"/>
      <c r="H175" s="24"/>
      <c r="I175" s="24"/>
      <c r="J175" s="24"/>
      <c r="K175" s="24"/>
      <c r="L175" s="24"/>
      <c r="M175" s="24"/>
      <c r="N175" s="24"/>
      <c r="O175" s="24"/>
      <c r="P175" s="24"/>
      <c r="Q175" s="23"/>
      <c r="R175" s="23"/>
      <c r="S175" s="23"/>
      <c r="T175" s="24"/>
      <c r="U175" s="10"/>
      <c r="V175" s="10"/>
      <c r="W175" s="10"/>
      <c r="X175" s="10"/>
      <c r="Y175" s="24"/>
      <c r="Z175" s="24"/>
      <c r="AA175" s="23"/>
      <c r="AB175" s="23"/>
      <c r="AC175" s="23"/>
      <c r="AD175" s="24"/>
      <c r="AE175" s="24"/>
      <c r="AF175" s="24"/>
      <c r="AG175" s="24"/>
      <c r="AH175" s="24"/>
      <c r="AI175" s="24"/>
      <c r="AJ175" s="24"/>
      <c r="AK175" s="24"/>
      <c r="AL175" s="24"/>
      <c r="AM175" s="24"/>
      <c r="AN175" s="24"/>
      <c r="AO175" s="24"/>
      <c r="AP175" s="24"/>
      <c r="AQ175" s="25"/>
      <c r="AR175" s="24"/>
    </row>
    <row r="176" spans="1:44" ht="15.75" customHeight="1" x14ac:dyDescent="0.25">
      <c r="A176" s="260"/>
      <c r="B176" s="260"/>
      <c r="C176" s="23"/>
      <c r="D176" s="24"/>
      <c r="E176" s="24"/>
      <c r="F176" s="24"/>
      <c r="G176" s="24"/>
      <c r="H176" s="24"/>
      <c r="I176" s="24"/>
      <c r="J176" s="24"/>
      <c r="K176" s="24"/>
      <c r="L176" s="24"/>
      <c r="M176" s="24"/>
      <c r="N176" s="24"/>
      <c r="O176" s="24"/>
      <c r="P176" s="24"/>
      <c r="Q176" s="23"/>
      <c r="R176" s="23"/>
      <c r="S176" s="23"/>
      <c r="T176" s="24"/>
      <c r="U176" s="10"/>
      <c r="V176" s="10"/>
      <c r="W176" s="10"/>
      <c r="X176" s="10"/>
      <c r="Y176" s="24"/>
      <c r="Z176" s="24"/>
      <c r="AA176" s="23"/>
      <c r="AB176" s="23"/>
      <c r="AC176" s="23"/>
      <c r="AD176" s="24"/>
      <c r="AE176" s="24"/>
      <c r="AF176" s="24"/>
      <c r="AG176" s="24"/>
      <c r="AH176" s="24"/>
      <c r="AI176" s="24"/>
      <c r="AJ176" s="24"/>
      <c r="AK176" s="24"/>
      <c r="AL176" s="24"/>
      <c r="AM176" s="24"/>
      <c r="AN176" s="24"/>
      <c r="AO176" s="24"/>
      <c r="AP176" s="24"/>
      <c r="AQ176" s="25"/>
      <c r="AR176" s="24"/>
    </row>
    <row r="177" spans="1:44" ht="15.75" customHeight="1" x14ac:dyDescent="0.25">
      <c r="A177" s="260"/>
      <c r="B177" s="260"/>
      <c r="C177" s="23"/>
      <c r="D177" s="24"/>
      <c r="E177" s="24"/>
      <c r="F177" s="24"/>
      <c r="G177" s="24"/>
      <c r="H177" s="24"/>
      <c r="I177" s="24"/>
      <c r="J177" s="24"/>
      <c r="K177" s="24"/>
      <c r="L177" s="24"/>
      <c r="M177" s="24"/>
      <c r="N177" s="24"/>
      <c r="O177" s="24"/>
      <c r="P177" s="24"/>
      <c r="Q177" s="23"/>
      <c r="R177" s="23"/>
      <c r="S177" s="23"/>
      <c r="T177" s="24"/>
      <c r="U177" s="10"/>
      <c r="V177" s="10"/>
      <c r="W177" s="10"/>
      <c r="X177" s="10"/>
      <c r="Y177" s="24"/>
      <c r="Z177" s="24"/>
      <c r="AA177" s="23"/>
      <c r="AB177" s="23"/>
      <c r="AC177" s="23"/>
      <c r="AD177" s="24"/>
      <c r="AE177" s="24"/>
      <c r="AF177" s="24"/>
      <c r="AG177" s="24"/>
      <c r="AH177" s="24"/>
      <c r="AI177" s="24"/>
      <c r="AJ177" s="24"/>
      <c r="AK177" s="24"/>
      <c r="AL177" s="24"/>
      <c r="AM177" s="24"/>
      <c r="AN177" s="24"/>
      <c r="AO177" s="24"/>
      <c r="AP177" s="24"/>
      <c r="AQ177" s="25"/>
      <c r="AR177" s="24"/>
    </row>
    <row r="178" spans="1:44" ht="15.75" customHeight="1" x14ac:dyDescent="0.25">
      <c r="A178" s="260"/>
      <c r="B178" s="260"/>
      <c r="C178" s="23"/>
      <c r="D178" s="24"/>
      <c r="E178" s="24"/>
      <c r="F178" s="24"/>
      <c r="G178" s="24"/>
      <c r="H178" s="24"/>
      <c r="I178" s="24"/>
      <c r="J178" s="24"/>
      <c r="K178" s="24"/>
      <c r="L178" s="24"/>
      <c r="M178" s="24"/>
      <c r="N178" s="24"/>
      <c r="O178" s="24"/>
      <c r="P178" s="24"/>
      <c r="Q178" s="23"/>
      <c r="R178" s="23"/>
      <c r="S178" s="23"/>
      <c r="T178" s="24"/>
      <c r="U178" s="10"/>
      <c r="V178" s="10"/>
      <c r="W178" s="10"/>
      <c r="X178" s="10"/>
      <c r="Y178" s="24"/>
      <c r="Z178" s="24"/>
      <c r="AA178" s="23"/>
      <c r="AB178" s="23"/>
      <c r="AC178" s="23"/>
      <c r="AD178" s="24"/>
      <c r="AE178" s="24"/>
      <c r="AF178" s="24"/>
      <c r="AG178" s="24"/>
      <c r="AH178" s="24"/>
      <c r="AI178" s="24"/>
      <c r="AJ178" s="24"/>
      <c r="AK178" s="24"/>
      <c r="AL178" s="24"/>
      <c r="AM178" s="24"/>
      <c r="AN178" s="24"/>
      <c r="AO178" s="24"/>
      <c r="AP178" s="24"/>
      <c r="AQ178" s="25"/>
      <c r="AR178" s="24"/>
    </row>
    <row r="179" spans="1:44" ht="15.75" customHeight="1" x14ac:dyDescent="0.25">
      <c r="A179" s="260"/>
      <c r="B179" s="260"/>
      <c r="C179" s="23"/>
      <c r="D179" s="24"/>
      <c r="E179" s="24"/>
      <c r="F179" s="24"/>
      <c r="G179" s="24"/>
      <c r="H179" s="24"/>
      <c r="I179" s="24"/>
      <c r="J179" s="24"/>
      <c r="K179" s="24"/>
      <c r="L179" s="24"/>
      <c r="M179" s="24"/>
      <c r="N179" s="24"/>
      <c r="O179" s="24"/>
      <c r="P179" s="24"/>
      <c r="Q179" s="23"/>
      <c r="R179" s="23"/>
      <c r="S179" s="23"/>
      <c r="T179" s="24"/>
      <c r="U179" s="10"/>
      <c r="V179" s="10"/>
      <c r="W179" s="10"/>
      <c r="X179" s="10"/>
      <c r="Y179" s="24"/>
      <c r="Z179" s="24"/>
      <c r="AA179" s="23"/>
      <c r="AB179" s="23"/>
      <c r="AC179" s="23"/>
      <c r="AD179" s="24"/>
      <c r="AE179" s="24"/>
      <c r="AF179" s="24"/>
      <c r="AG179" s="24"/>
      <c r="AH179" s="24"/>
      <c r="AI179" s="24"/>
      <c r="AJ179" s="24"/>
      <c r="AK179" s="24"/>
      <c r="AL179" s="24"/>
      <c r="AM179" s="24"/>
      <c r="AN179" s="24"/>
      <c r="AO179" s="24"/>
      <c r="AP179" s="24"/>
      <c r="AQ179" s="25"/>
      <c r="AR179" s="24"/>
    </row>
    <row r="180" spans="1:44" ht="15.75" customHeight="1" x14ac:dyDescent="0.25">
      <c r="A180" s="260"/>
      <c r="B180" s="260"/>
      <c r="C180" s="23"/>
      <c r="D180" s="24"/>
      <c r="E180" s="24"/>
      <c r="F180" s="24"/>
      <c r="G180" s="24"/>
      <c r="H180" s="24"/>
      <c r="I180" s="24"/>
      <c r="J180" s="24"/>
      <c r="K180" s="24"/>
      <c r="L180" s="24"/>
      <c r="M180" s="24"/>
      <c r="N180" s="24"/>
      <c r="O180" s="24"/>
      <c r="P180" s="24"/>
      <c r="Q180" s="23"/>
      <c r="R180" s="23"/>
      <c r="S180" s="23"/>
      <c r="T180" s="24"/>
      <c r="U180" s="10"/>
      <c r="V180" s="10"/>
      <c r="W180" s="10"/>
      <c r="X180" s="10"/>
      <c r="Y180" s="24"/>
      <c r="Z180" s="24"/>
      <c r="AA180" s="23"/>
      <c r="AB180" s="23"/>
      <c r="AC180" s="23"/>
      <c r="AD180" s="24"/>
      <c r="AE180" s="24"/>
      <c r="AF180" s="24"/>
      <c r="AG180" s="24"/>
      <c r="AH180" s="24"/>
      <c r="AI180" s="24"/>
      <c r="AJ180" s="24"/>
      <c r="AK180" s="24"/>
      <c r="AL180" s="24"/>
      <c r="AM180" s="24"/>
      <c r="AN180" s="24"/>
      <c r="AO180" s="24"/>
      <c r="AP180" s="24"/>
      <c r="AQ180" s="25"/>
      <c r="AR180" s="24"/>
    </row>
    <row r="181" spans="1:44" ht="15.75" customHeight="1" x14ac:dyDescent="0.25">
      <c r="A181" s="260"/>
      <c r="B181" s="260"/>
      <c r="C181" s="23"/>
      <c r="D181" s="24"/>
      <c r="E181" s="24"/>
      <c r="F181" s="24"/>
      <c r="G181" s="24"/>
      <c r="H181" s="24"/>
      <c r="I181" s="24"/>
      <c r="J181" s="24"/>
      <c r="K181" s="24"/>
      <c r="L181" s="24"/>
      <c r="M181" s="24"/>
      <c r="N181" s="24"/>
      <c r="O181" s="24"/>
      <c r="P181" s="24"/>
      <c r="Q181" s="23"/>
      <c r="R181" s="23"/>
      <c r="S181" s="23"/>
      <c r="T181" s="24"/>
      <c r="U181" s="10"/>
      <c r="V181" s="10"/>
      <c r="W181" s="10"/>
      <c r="X181" s="10"/>
      <c r="Y181" s="24"/>
      <c r="Z181" s="24"/>
      <c r="AA181" s="23"/>
      <c r="AB181" s="23"/>
      <c r="AC181" s="23"/>
      <c r="AD181" s="24"/>
      <c r="AE181" s="24"/>
      <c r="AF181" s="24"/>
      <c r="AG181" s="24"/>
      <c r="AH181" s="24"/>
      <c r="AI181" s="24"/>
      <c r="AJ181" s="24"/>
      <c r="AK181" s="24"/>
      <c r="AL181" s="24"/>
      <c r="AM181" s="24"/>
      <c r="AN181" s="24"/>
      <c r="AO181" s="24"/>
      <c r="AP181" s="24"/>
      <c r="AQ181" s="25"/>
      <c r="AR181" s="24"/>
    </row>
    <row r="182" spans="1:44" ht="15.75" customHeight="1" x14ac:dyDescent="0.25">
      <c r="A182" s="260"/>
      <c r="B182" s="260"/>
      <c r="C182" s="23"/>
      <c r="D182" s="24"/>
      <c r="E182" s="24"/>
      <c r="F182" s="24"/>
      <c r="G182" s="24"/>
      <c r="H182" s="24"/>
      <c r="I182" s="24"/>
      <c r="J182" s="24"/>
      <c r="K182" s="24"/>
      <c r="L182" s="24"/>
      <c r="M182" s="24"/>
      <c r="N182" s="24"/>
      <c r="O182" s="24"/>
      <c r="P182" s="24"/>
      <c r="Q182" s="23"/>
      <c r="R182" s="23"/>
      <c r="S182" s="23"/>
      <c r="T182" s="24"/>
      <c r="U182" s="10"/>
      <c r="V182" s="10"/>
      <c r="W182" s="10"/>
      <c r="X182" s="10"/>
      <c r="Y182" s="24"/>
      <c r="Z182" s="24"/>
      <c r="AA182" s="23"/>
      <c r="AB182" s="23"/>
      <c r="AC182" s="23"/>
      <c r="AD182" s="24"/>
      <c r="AE182" s="24"/>
      <c r="AF182" s="24"/>
      <c r="AG182" s="24"/>
      <c r="AH182" s="24"/>
      <c r="AI182" s="24"/>
      <c r="AJ182" s="24"/>
      <c r="AK182" s="24"/>
      <c r="AL182" s="24"/>
      <c r="AM182" s="24"/>
      <c r="AN182" s="24"/>
      <c r="AO182" s="24"/>
      <c r="AP182" s="24"/>
      <c r="AQ182" s="25"/>
      <c r="AR182" s="24"/>
    </row>
    <row r="183" spans="1:44" ht="15.75" customHeight="1" x14ac:dyDescent="0.25">
      <c r="A183" s="260"/>
      <c r="B183" s="260"/>
      <c r="C183" s="23"/>
      <c r="D183" s="24"/>
      <c r="E183" s="24"/>
      <c r="F183" s="24"/>
      <c r="G183" s="24"/>
      <c r="H183" s="24"/>
      <c r="I183" s="24"/>
      <c r="J183" s="24"/>
      <c r="K183" s="24"/>
      <c r="L183" s="24"/>
      <c r="M183" s="24"/>
      <c r="N183" s="24"/>
      <c r="O183" s="24"/>
      <c r="P183" s="24"/>
      <c r="Q183" s="23"/>
      <c r="R183" s="23"/>
      <c r="S183" s="23"/>
      <c r="T183" s="24"/>
      <c r="U183" s="10"/>
      <c r="V183" s="10"/>
      <c r="W183" s="10"/>
      <c r="X183" s="10"/>
      <c r="Y183" s="24"/>
      <c r="Z183" s="24"/>
      <c r="AA183" s="23"/>
      <c r="AB183" s="23"/>
      <c r="AC183" s="23"/>
      <c r="AD183" s="24"/>
      <c r="AE183" s="24"/>
      <c r="AF183" s="24"/>
      <c r="AG183" s="24"/>
      <c r="AH183" s="24"/>
      <c r="AI183" s="24"/>
      <c r="AJ183" s="24"/>
      <c r="AK183" s="24"/>
      <c r="AL183" s="24"/>
      <c r="AM183" s="24"/>
      <c r="AN183" s="24"/>
      <c r="AO183" s="24"/>
      <c r="AP183" s="24"/>
      <c r="AQ183" s="25"/>
      <c r="AR183" s="24"/>
    </row>
    <row r="184" spans="1:44" ht="15.75" customHeight="1" x14ac:dyDescent="0.25">
      <c r="A184" s="260"/>
      <c r="B184" s="260"/>
      <c r="C184" s="23"/>
      <c r="D184" s="24"/>
      <c r="E184" s="24"/>
      <c r="F184" s="24"/>
      <c r="G184" s="24"/>
      <c r="H184" s="24"/>
      <c r="I184" s="24"/>
      <c r="J184" s="24"/>
      <c r="K184" s="24"/>
      <c r="L184" s="24"/>
      <c r="M184" s="24"/>
      <c r="N184" s="24"/>
      <c r="O184" s="24"/>
      <c r="P184" s="24"/>
      <c r="Q184" s="23"/>
      <c r="R184" s="23"/>
      <c r="S184" s="23"/>
      <c r="T184" s="24"/>
      <c r="U184" s="10"/>
      <c r="V184" s="10"/>
      <c r="W184" s="10"/>
      <c r="X184" s="10"/>
      <c r="Y184" s="24"/>
      <c r="Z184" s="24"/>
      <c r="AA184" s="23"/>
      <c r="AB184" s="23"/>
      <c r="AC184" s="23"/>
      <c r="AD184" s="24"/>
      <c r="AE184" s="24"/>
      <c r="AF184" s="24"/>
      <c r="AG184" s="24"/>
      <c r="AH184" s="24"/>
      <c r="AI184" s="24"/>
      <c r="AJ184" s="24"/>
      <c r="AK184" s="24"/>
      <c r="AL184" s="24"/>
      <c r="AM184" s="24"/>
      <c r="AN184" s="24"/>
      <c r="AO184" s="24"/>
      <c r="AP184" s="24"/>
      <c r="AQ184" s="25"/>
      <c r="AR184" s="24"/>
    </row>
    <row r="185" spans="1:44" ht="15.75" customHeight="1" x14ac:dyDescent="0.25">
      <c r="A185" s="260"/>
      <c r="B185" s="260"/>
      <c r="C185" s="23"/>
      <c r="D185" s="24"/>
      <c r="E185" s="24"/>
      <c r="F185" s="24"/>
      <c r="G185" s="24"/>
      <c r="H185" s="24"/>
      <c r="I185" s="24"/>
      <c r="J185" s="24"/>
      <c r="K185" s="24"/>
      <c r="L185" s="24"/>
      <c r="M185" s="24"/>
      <c r="N185" s="24"/>
      <c r="O185" s="24"/>
      <c r="P185" s="24"/>
      <c r="Q185" s="23"/>
      <c r="R185" s="23"/>
      <c r="S185" s="23"/>
      <c r="T185" s="24"/>
      <c r="U185" s="10"/>
      <c r="V185" s="10"/>
      <c r="W185" s="10"/>
      <c r="X185" s="10"/>
      <c r="Y185" s="24"/>
      <c r="Z185" s="24"/>
      <c r="AA185" s="23"/>
      <c r="AB185" s="23"/>
      <c r="AC185" s="23"/>
      <c r="AD185" s="24"/>
      <c r="AE185" s="24"/>
      <c r="AF185" s="24"/>
      <c r="AG185" s="24"/>
      <c r="AH185" s="24"/>
      <c r="AI185" s="24"/>
      <c r="AJ185" s="24"/>
      <c r="AK185" s="24"/>
      <c r="AL185" s="24"/>
      <c r="AM185" s="24"/>
      <c r="AN185" s="24"/>
      <c r="AO185" s="24"/>
      <c r="AP185" s="24"/>
      <c r="AQ185" s="25"/>
      <c r="AR185" s="24"/>
    </row>
    <row r="186" spans="1:44" ht="15.75" customHeight="1" x14ac:dyDescent="0.25">
      <c r="A186" s="260"/>
      <c r="B186" s="260"/>
      <c r="C186" s="23"/>
      <c r="D186" s="24"/>
      <c r="E186" s="24"/>
      <c r="F186" s="24"/>
      <c r="G186" s="24"/>
      <c r="H186" s="24"/>
      <c r="I186" s="24"/>
      <c r="J186" s="24"/>
      <c r="K186" s="24"/>
      <c r="L186" s="24"/>
      <c r="M186" s="24"/>
      <c r="N186" s="24"/>
      <c r="O186" s="24"/>
      <c r="P186" s="24"/>
      <c r="Q186" s="23"/>
      <c r="R186" s="23"/>
      <c r="S186" s="23"/>
      <c r="T186" s="24"/>
      <c r="U186" s="10"/>
      <c r="V186" s="10"/>
      <c r="W186" s="10"/>
      <c r="X186" s="10"/>
      <c r="Y186" s="24"/>
      <c r="Z186" s="24"/>
      <c r="AA186" s="23"/>
      <c r="AB186" s="23"/>
      <c r="AC186" s="23"/>
      <c r="AD186" s="24"/>
      <c r="AE186" s="24"/>
      <c r="AF186" s="24"/>
      <c r="AG186" s="24"/>
      <c r="AH186" s="24"/>
      <c r="AI186" s="24"/>
      <c r="AJ186" s="24"/>
      <c r="AK186" s="24"/>
      <c r="AL186" s="24"/>
      <c r="AM186" s="24"/>
      <c r="AN186" s="24"/>
      <c r="AO186" s="24"/>
      <c r="AP186" s="24"/>
      <c r="AQ186" s="25"/>
      <c r="AR186" s="24"/>
    </row>
    <row r="187" spans="1:44" ht="15.75" customHeight="1" x14ac:dyDescent="0.25">
      <c r="A187" s="260"/>
      <c r="B187" s="260"/>
      <c r="C187" s="23"/>
      <c r="D187" s="24"/>
      <c r="E187" s="24"/>
      <c r="F187" s="24"/>
      <c r="G187" s="24"/>
      <c r="H187" s="24"/>
      <c r="I187" s="24"/>
      <c r="J187" s="24"/>
      <c r="K187" s="24"/>
      <c r="L187" s="24"/>
      <c r="M187" s="24"/>
      <c r="N187" s="24"/>
      <c r="O187" s="24"/>
      <c r="P187" s="24"/>
      <c r="Q187" s="23"/>
      <c r="R187" s="23"/>
      <c r="S187" s="23"/>
      <c r="T187" s="24"/>
      <c r="U187" s="10"/>
      <c r="V187" s="10"/>
      <c r="W187" s="10"/>
      <c r="X187" s="10"/>
      <c r="Y187" s="24"/>
      <c r="Z187" s="24"/>
      <c r="AA187" s="23"/>
      <c r="AB187" s="23"/>
      <c r="AC187" s="23"/>
      <c r="AD187" s="24"/>
      <c r="AE187" s="24"/>
      <c r="AF187" s="24"/>
      <c r="AG187" s="24"/>
      <c r="AH187" s="24"/>
      <c r="AI187" s="24"/>
      <c r="AJ187" s="24"/>
      <c r="AK187" s="24"/>
      <c r="AL187" s="24"/>
      <c r="AM187" s="24"/>
      <c r="AN187" s="24"/>
      <c r="AO187" s="24"/>
      <c r="AP187" s="24"/>
      <c r="AQ187" s="25"/>
      <c r="AR187" s="24"/>
    </row>
    <row r="188" spans="1:44" ht="15.75" customHeight="1" x14ac:dyDescent="0.25">
      <c r="A188" s="260"/>
      <c r="B188" s="260"/>
      <c r="C188" s="23"/>
      <c r="D188" s="24"/>
      <c r="E188" s="24"/>
      <c r="F188" s="24"/>
      <c r="G188" s="24"/>
      <c r="H188" s="24"/>
      <c r="I188" s="24"/>
      <c r="J188" s="24"/>
      <c r="K188" s="24"/>
      <c r="L188" s="24"/>
      <c r="M188" s="24"/>
      <c r="N188" s="24"/>
      <c r="O188" s="24"/>
      <c r="P188" s="24"/>
      <c r="Q188" s="23"/>
      <c r="R188" s="23"/>
      <c r="S188" s="23"/>
      <c r="T188" s="24"/>
      <c r="U188" s="10"/>
      <c r="V188" s="10"/>
      <c r="W188" s="10"/>
      <c r="X188" s="10"/>
      <c r="Y188" s="24"/>
      <c r="Z188" s="24"/>
      <c r="AA188" s="23"/>
      <c r="AB188" s="23"/>
      <c r="AC188" s="23"/>
      <c r="AD188" s="24"/>
      <c r="AE188" s="24"/>
      <c r="AF188" s="24"/>
      <c r="AG188" s="24"/>
      <c r="AH188" s="24"/>
      <c r="AI188" s="24"/>
      <c r="AJ188" s="24"/>
      <c r="AK188" s="24"/>
      <c r="AL188" s="24"/>
      <c r="AM188" s="24"/>
      <c r="AN188" s="24"/>
      <c r="AO188" s="24"/>
      <c r="AP188" s="24"/>
      <c r="AQ188" s="25"/>
      <c r="AR188" s="24"/>
    </row>
    <row r="189" spans="1:44" ht="15.75" customHeight="1" x14ac:dyDescent="0.25">
      <c r="A189" s="260"/>
      <c r="B189" s="260"/>
      <c r="C189" s="23"/>
      <c r="D189" s="24"/>
      <c r="E189" s="24"/>
      <c r="F189" s="24"/>
      <c r="G189" s="24"/>
      <c r="H189" s="24"/>
      <c r="I189" s="24"/>
      <c r="J189" s="24"/>
      <c r="K189" s="24"/>
      <c r="L189" s="24"/>
      <c r="M189" s="24"/>
      <c r="N189" s="24"/>
      <c r="O189" s="24"/>
      <c r="P189" s="24"/>
      <c r="Q189" s="23"/>
      <c r="R189" s="23"/>
      <c r="S189" s="23"/>
      <c r="T189" s="24"/>
      <c r="U189" s="10"/>
      <c r="V189" s="10"/>
      <c r="W189" s="10"/>
      <c r="X189" s="10"/>
      <c r="Y189" s="24"/>
      <c r="Z189" s="24"/>
      <c r="AA189" s="23"/>
      <c r="AB189" s="23"/>
      <c r="AC189" s="23"/>
      <c r="AD189" s="24"/>
      <c r="AE189" s="24"/>
      <c r="AF189" s="24"/>
      <c r="AG189" s="24"/>
      <c r="AH189" s="24"/>
      <c r="AI189" s="24"/>
      <c r="AJ189" s="24"/>
      <c r="AK189" s="24"/>
      <c r="AL189" s="24"/>
      <c r="AM189" s="24"/>
      <c r="AN189" s="24"/>
      <c r="AO189" s="24"/>
      <c r="AP189" s="24"/>
      <c r="AQ189" s="25"/>
      <c r="AR189" s="24"/>
    </row>
    <row r="190" spans="1:44" ht="15.75" customHeight="1" x14ac:dyDescent="0.25">
      <c r="A190" s="260"/>
      <c r="B190" s="260"/>
      <c r="C190" s="23"/>
      <c r="D190" s="24"/>
      <c r="E190" s="24"/>
      <c r="F190" s="24"/>
      <c r="G190" s="24"/>
      <c r="H190" s="24"/>
      <c r="I190" s="24"/>
      <c r="J190" s="24"/>
      <c r="K190" s="24"/>
      <c r="L190" s="24"/>
      <c r="M190" s="24"/>
      <c r="N190" s="24"/>
      <c r="O190" s="24"/>
      <c r="P190" s="24"/>
      <c r="Q190" s="23"/>
      <c r="R190" s="23"/>
      <c r="S190" s="23"/>
      <c r="T190" s="24"/>
      <c r="U190" s="10"/>
      <c r="V190" s="10"/>
      <c r="W190" s="10"/>
      <c r="X190" s="10"/>
      <c r="Y190" s="24"/>
      <c r="Z190" s="24"/>
      <c r="AA190" s="23"/>
      <c r="AB190" s="23"/>
      <c r="AC190" s="23"/>
      <c r="AD190" s="24"/>
      <c r="AE190" s="24"/>
      <c r="AF190" s="24"/>
      <c r="AG190" s="24"/>
      <c r="AH190" s="24"/>
      <c r="AI190" s="24"/>
      <c r="AJ190" s="24"/>
      <c r="AK190" s="24"/>
      <c r="AL190" s="24"/>
      <c r="AM190" s="24"/>
      <c r="AN190" s="24"/>
      <c r="AO190" s="24"/>
      <c r="AP190" s="24"/>
      <c r="AQ190" s="25"/>
      <c r="AR190" s="24"/>
    </row>
    <row r="191" spans="1:44" ht="15.75" customHeight="1" x14ac:dyDescent="0.25">
      <c r="A191" s="260"/>
      <c r="B191" s="260"/>
      <c r="C191" s="23"/>
      <c r="D191" s="24"/>
      <c r="E191" s="24"/>
      <c r="F191" s="24"/>
      <c r="G191" s="24"/>
      <c r="H191" s="24"/>
      <c r="I191" s="24"/>
      <c r="J191" s="24"/>
      <c r="K191" s="24"/>
      <c r="L191" s="24"/>
      <c r="M191" s="24"/>
      <c r="N191" s="24"/>
      <c r="O191" s="24"/>
      <c r="P191" s="24"/>
      <c r="Q191" s="23"/>
      <c r="R191" s="23"/>
      <c r="S191" s="23"/>
      <c r="T191" s="24"/>
      <c r="U191" s="10"/>
      <c r="V191" s="10"/>
      <c r="W191" s="10"/>
      <c r="X191" s="10"/>
      <c r="Y191" s="24"/>
      <c r="Z191" s="24"/>
      <c r="AA191" s="23"/>
      <c r="AB191" s="23"/>
      <c r="AC191" s="23"/>
      <c r="AD191" s="24"/>
      <c r="AE191" s="24"/>
      <c r="AF191" s="24"/>
      <c r="AG191" s="24"/>
      <c r="AH191" s="24"/>
      <c r="AI191" s="24"/>
      <c r="AJ191" s="24"/>
      <c r="AK191" s="24"/>
      <c r="AL191" s="24"/>
      <c r="AM191" s="24"/>
      <c r="AN191" s="24"/>
      <c r="AO191" s="24"/>
      <c r="AP191" s="24"/>
      <c r="AQ191" s="25"/>
      <c r="AR191" s="24"/>
    </row>
    <row r="192" spans="1:44" ht="15.75" customHeight="1" x14ac:dyDescent="0.25">
      <c r="A192" s="260"/>
      <c r="B192" s="260"/>
      <c r="C192" s="23"/>
      <c r="D192" s="24"/>
      <c r="E192" s="24"/>
      <c r="F192" s="24"/>
      <c r="G192" s="24"/>
      <c r="H192" s="24"/>
      <c r="I192" s="24"/>
      <c r="J192" s="24"/>
      <c r="K192" s="24"/>
      <c r="L192" s="24"/>
      <c r="M192" s="24"/>
      <c r="N192" s="24"/>
      <c r="O192" s="24"/>
      <c r="P192" s="24"/>
      <c r="Q192" s="23"/>
      <c r="R192" s="23"/>
      <c r="S192" s="23"/>
      <c r="T192" s="24"/>
      <c r="U192" s="10"/>
      <c r="V192" s="10"/>
      <c r="W192" s="10"/>
      <c r="X192" s="10"/>
      <c r="Y192" s="24"/>
      <c r="Z192" s="24"/>
      <c r="AA192" s="23"/>
      <c r="AB192" s="23"/>
      <c r="AC192" s="23"/>
      <c r="AD192" s="24"/>
      <c r="AE192" s="24"/>
      <c r="AF192" s="24"/>
      <c r="AG192" s="24"/>
      <c r="AH192" s="24"/>
      <c r="AI192" s="24"/>
      <c r="AJ192" s="24"/>
      <c r="AK192" s="24"/>
      <c r="AL192" s="24"/>
      <c r="AM192" s="24"/>
      <c r="AN192" s="24"/>
      <c r="AO192" s="24"/>
      <c r="AP192" s="24"/>
      <c r="AQ192" s="25"/>
      <c r="AR192" s="24"/>
    </row>
    <row r="193" spans="1:44" ht="15.75" customHeight="1" x14ac:dyDescent="0.25">
      <c r="A193" s="260"/>
      <c r="B193" s="260"/>
      <c r="C193" s="23"/>
      <c r="D193" s="24"/>
      <c r="E193" s="24"/>
      <c r="F193" s="24"/>
      <c r="G193" s="24"/>
      <c r="H193" s="24"/>
      <c r="I193" s="24"/>
      <c r="J193" s="24"/>
      <c r="K193" s="24"/>
      <c r="L193" s="24"/>
      <c r="M193" s="24"/>
      <c r="N193" s="24"/>
      <c r="O193" s="24"/>
      <c r="P193" s="24"/>
      <c r="Q193" s="23"/>
      <c r="R193" s="23"/>
      <c r="S193" s="23"/>
      <c r="T193" s="24"/>
      <c r="U193" s="10"/>
      <c r="V193" s="10"/>
      <c r="W193" s="10"/>
      <c r="X193" s="10"/>
      <c r="Y193" s="24"/>
      <c r="Z193" s="24"/>
      <c r="AA193" s="23"/>
      <c r="AB193" s="23"/>
      <c r="AC193" s="23"/>
      <c r="AD193" s="24"/>
      <c r="AE193" s="24"/>
      <c r="AF193" s="24"/>
      <c r="AG193" s="24"/>
      <c r="AH193" s="24"/>
      <c r="AI193" s="24"/>
      <c r="AJ193" s="24"/>
      <c r="AK193" s="24"/>
      <c r="AL193" s="24"/>
      <c r="AM193" s="24"/>
      <c r="AN193" s="24"/>
      <c r="AO193" s="24"/>
      <c r="AP193" s="24"/>
      <c r="AQ193" s="25"/>
      <c r="AR193" s="24"/>
    </row>
    <row r="194" spans="1:44" ht="15.75" customHeight="1" x14ac:dyDescent="0.25">
      <c r="A194" s="260"/>
      <c r="B194" s="260"/>
      <c r="C194" s="23"/>
      <c r="D194" s="24"/>
      <c r="E194" s="24"/>
      <c r="F194" s="24"/>
      <c r="G194" s="24"/>
      <c r="H194" s="24"/>
      <c r="I194" s="24"/>
      <c r="J194" s="24"/>
      <c r="K194" s="24"/>
      <c r="L194" s="24"/>
      <c r="M194" s="24"/>
      <c r="N194" s="24"/>
      <c r="O194" s="24"/>
      <c r="P194" s="24"/>
      <c r="Q194" s="23"/>
      <c r="R194" s="23"/>
      <c r="S194" s="23"/>
      <c r="T194" s="24"/>
      <c r="U194" s="10"/>
      <c r="V194" s="10"/>
      <c r="W194" s="10"/>
      <c r="X194" s="10"/>
      <c r="Y194" s="24"/>
      <c r="Z194" s="24"/>
      <c r="AA194" s="23"/>
      <c r="AB194" s="23"/>
      <c r="AC194" s="23"/>
      <c r="AD194" s="24"/>
      <c r="AE194" s="24"/>
      <c r="AF194" s="24"/>
      <c r="AG194" s="24"/>
      <c r="AH194" s="24"/>
      <c r="AI194" s="24"/>
      <c r="AJ194" s="24"/>
      <c r="AK194" s="24"/>
      <c r="AL194" s="24"/>
      <c r="AM194" s="24"/>
      <c r="AN194" s="24"/>
      <c r="AO194" s="24"/>
      <c r="AP194" s="24"/>
      <c r="AQ194" s="25"/>
      <c r="AR194" s="24"/>
    </row>
    <row r="195" spans="1:44" ht="15.75" customHeight="1" x14ac:dyDescent="0.25">
      <c r="A195" s="260"/>
      <c r="B195" s="260"/>
      <c r="C195" s="23"/>
      <c r="D195" s="24"/>
      <c r="E195" s="24"/>
      <c r="F195" s="24"/>
      <c r="G195" s="24"/>
      <c r="H195" s="24"/>
      <c r="I195" s="24"/>
      <c r="J195" s="24"/>
      <c r="K195" s="24"/>
      <c r="L195" s="24"/>
      <c r="M195" s="24"/>
      <c r="N195" s="24"/>
      <c r="O195" s="24"/>
      <c r="P195" s="24"/>
      <c r="Q195" s="23"/>
      <c r="R195" s="23"/>
      <c r="S195" s="23"/>
      <c r="T195" s="24"/>
      <c r="U195" s="10"/>
      <c r="V195" s="10"/>
      <c r="W195" s="10"/>
      <c r="X195" s="10"/>
      <c r="Y195" s="24"/>
      <c r="Z195" s="24"/>
      <c r="AA195" s="23"/>
      <c r="AB195" s="23"/>
      <c r="AC195" s="23"/>
      <c r="AD195" s="24"/>
      <c r="AE195" s="24"/>
      <c r="AF195" s="24"/>
      <c r="AG195" s="24"/>
      <c r="AH195" s="24"/>
      <c r="AI195" s="24"/>
      <c r="AJ195" s="24"/>
      <c r="AK195" s="24"/>
      <c r="AL195" s="24"/>
      <c r="AM195" s="24"/>
      <c r="AN195" s="24"/>
      <c r="AO195" s="24"/>
      <c r="AP195" s="24"/>
      <c r="AQ195" s="25"/>
      <c r="AR195" s="24"/>
    </row>
    <row r="196" spans="1:44" ht="15.75" customHeight="1" x14ac:dyDescent="0.25">
      <c r="A196" s="260"/>
      <c r="B196" s="260"/>
      <c r="C196" s="23"/>
      <c r="D196" s="24"/>
      <c r="E196" s="24"/>
      <c r="F196" s="24"/>
      <c r="G196" s="24"/>
      <c r="H196" s="24"/>
      <c r="I196" s="24"/>
      <c r="J196" s="24"/>
      <c r="K196" s="24"/>
      <c r="L196" s="24"/>
      <c r="M196" s="24"/>
      <c r="N196" s="24"/>
      <c r="O196" s="24"/>
      <c r="P196" s="24"/>
      <c r="Q196" s="23"/>
      <c r="R196" s="23"/>
      <c r="S196" s="23"/>
      <c r="T196" s="24"/>
      <c r="U196" s="10"/>
      <c r="V196" s="10"/>
      <c r="W196" s="10"/>
      <c r="X196" s="10"/>
      <c r="Y196" s="24"/>
      <c r="Z196" s="24"/>
      <c r="AA196" s="23"/>
      <c r="AB196" s="23"/>
      <c r="AC196" s="23"/>
      <c r="AD196" s="24"/>
      <c r="AE196" s="24"/>
      <c r="AF196" s="24"/>
      <c r="AG196" s="24"/>
      <c r="AH196" s="24"/>
      <c r="AI196" s="24"/>
      <c r="AJ196" s="24"/>
      <c r="AK196" s="24"/>
      <c r="AL196" s="24"/>
      <c r="AM196" s="24"/>
      <c r="AN196" s="24"/>
      <c r="AO196" s="24"/>
      <c r="AP196" s="24"/>
      <c r="AQ196" s="25"/>
      <c r="AR196" s="24"/>
    </row>
    <row r="197" spans="1:44" ht="15.75" customHeight="1" x14ac:dyDescent="0.25">
      <c r="A197" s="260"/>
      <c r="B197" s="260"/>
      <c r="C197" s="23"/>
      <c r="D197" s="24"/>
      <c r="E197" s="24"/>
      <c r="F197" s="24"/>
      <c r="G197" s="24"/>
      <c r="H197" s="24"/>
      <c r="I197" s="24"/>
      <c r="J197" s="24"/>
      <c r="K197" s="24"/>
      <c r="L197" s="24"/>
      <c r="M197" s="24"/>
      <c r="N197" s="24"/>
      <c r="O197" s="24"/>
      <c r="P197" s="24"/>
      <c r="Q197" s="23"/>
      <c r="R197" s="23"/>
      <c r="S197" s="23"/>
      <c r="T197" s="24"/>
      <c r="U197" s="10"/>
      <c r="V197" s="10"/>
      <c r="W197" s="10"/>
      <c r="X197" s="10"/>
      <c r="Y197" s="24"/>
      <c r="Z197" s="24"/>
      <c r="AA197" s="23"/>
      <c r="AB197" s="23"/>
      <c r="AC197" s="23"/>
      <c r="AD197" s="24"/>
      <c r="AE197" s="24"/>
      <c r="AF197" s="24"/>
      <c r="AG197" s="24"/>
      <c r="AH197" s="24"/>
      <c r="AI197" s="24"/>
      <c r="AJ197" s="24"/>
      <c r="AK197" s="24"/>
      <c r="AL197" s="24"/>
      <c r="AM197" s="24"/>
      <c r="AN197" s="24"/>
      <c r="AO197" s="24"/>
      <c r="AP197" s="24"/>
      <c r="AQ197" s="25"/>
      <c r="AR197" s="24"/>
    </row>
    <row r="198" spans="1:44" ht="15.75" customHeight="1" x14ac:dyDescent="0.25">
      <c r="A198" s="260"/>
      <c r="B198" s="260"/>
      <c r="C198" s="23"/>
      <c r="D198" s="24"/>
      <c r="E198" s="24"/>
      <c r="F198" s="24"/>
      <c r="G198" s="24"/>
      <c r="H198" s="24"/>
      <c r="I198" s="24"/>
      <c r="J198" s="24"/>
      <c r="K198" s="24"/>
      <c r="L198" s="24"/>
      <c r="M198" s="24"/>
      <c r="N198" s="24"/>
      <c r="O198" s="24"/>
      <c r="P198" s="24"/>
      <c r="Q198" s="23"/>
      <c r="R198" s="23"/>
      <c r="S198" s="23"/>
      <c r="T198" s="24"/>
      <c r="U198" s="10"/>
      <c r="V198" s="10"/>
      <c r="W198" s="10"/>
      <c r="X198" s="10"/>
      <c r="Y198" s="24"/>
      <c r="Z198" s="24"/>
      <c r="AA198" s="23"/>
      <c r="AB198" s="23"/>
      <c r="AC198" s="23"/>
      <c r="AD198" s="24"/>
      <c r="AE198" s="24"/>
      <c r="AF198" s="24"/>
      <c r="AG198" s="24"/>
      <c r="AH198" s="24"/>
      <c r="AI198" s="24"/>
      <c r="AJ198" s="24"/>
      <c r="AK198" s="24"/>
      <c r="AL198" s="24"/>
      <c r="AM198" s="24"/>
      <c r="AN198" s="24"/>
      <c r="AO198" s="24"/>
      <c r="AP198" s="24"/>
      <c r="AQ198" s="25"/>
      <c r="AR198" s="24"/>
    </row>
    <row r="199" spans="1:44" ht="15.75" customHeight="1" x14ac:dyDescent="0.25">
      <c r="A199" s="260"/>
      <c r="B199" s="260"/>
      <c r="C199" s="23"/>
      <c r="D199" s="24"/>
      <c r="E199" s="24"/>
      <c r="F199" s="24"/>
      <c r="G199" s="24"/>
      <c r="H199" s="24"/>
      <c r="I199" s="24"/>
      <c r="J199" s="24"/>
      <c r="K199" s="24"/>
      <c r="L199" s="24"/>
      <c r="M199" s="24"/>
      <c r="N199" s="24"/>
      <c r="O199" s="24"/>
      <c r="P199" s="24"/>
      <c r="Q199" s="23"/>
      <c r="R199" s="23"/>
      <c r="S199" s="23"/>
      <c r="T199" s="24"/>
      <c r="U199" s="10"/>
      <c r="V199" s="10"/>
      <c r="W199" s="10"/>
      <c r="X199" s="10"/>
      <c r="Y199" s="24"/>
      <c r="Z199" s="24"/>
      <c r="AA199" s="23"/>
      <c r="AB199" s="23"/>
      <c r="AC199" s="23"/>
      <c r="AD199" s="24"/>
      <c r="AE199" s="24"/>
      <c r="AF199" s="24"/>
      <c r="AG199" s="24"/>
      <c r="AH199" s="24"/>
      <c r="AI199" s="24"/>
      <c r="AJ199" s="24"/>
      <c r="AK199" s="24"/>
      <c r="AL199" s="24"/>
      <c r="AM199" s="24"/>
      <c r="AN199" s="24"/>
      <c r="AO199" s="24"/>
      <c r="AP199" s="24"/>
      <c r="AQ199" s="25"/>
      <c r="AR199" s="24"/>
    </row>
    <row r="200" spans="1:44" ht="15.75" customHeight="1" x14ac:dyDescent="0.25">
      <c r="A200" s="260"/>
      <c r="B200" s="260"/>
      <c r="C200" s="23"/>
      <c r="D200" s="24"/>
      <c r="E200" s="24"/>
      <c r="F200" s="24"/>
      <c r="G200" s="24"/>
      <c r="H200" s="24"/>
      <c r="I200" s="24"/>
      <c r="J200" s="24"/>
      <c r="K200" s="24"/>
      <c r="L200" s="24"/>
      <c r="M200" s="24"/>
      <c r="N200" s="24"/>
      <c r="O200" s="24"/>
      <c r="P200" s="24"/>
      <c r="Q200" s="23"/>
      <c r="R200" s="23"/>
      <c r="S200" s="23"/>
      <c r="T200" s="24"/>
      <c r="U200" s="10"/>
      <c r="V200" s="10"/>
      <c r="W200" s="10"/>
      <c r="X200" s="10"/>
      <c r="Y200" s="24"/>
      <c r="Z200" s="24"/>
      <c r="AA200" s="23"/>
      <c r="AB200" s="23"/>
      <c r="AC200" s="23"/>
      <c r="AD200" s="24"/>
      <c r="AE200" s="24"/>
      <c r="AF200" s="24"/>
      <c r="AG200" s="24"/>
      <c r="AH200" s="24"/>
      <c r="AI200" s="24"/>
      <c r="AJ200" s="24"/>
      <c r="AK200" s="24"/>
      <c r="AL200" s="24"/>
      <c r="AM200" s="24"/>
      <c r="AN200" s="24"/>
      <c r="AO200" s="24"/>
      <c r="AP200" s="24"/>
      <c r="AQ200" s="25"/>
      <c r="AR200" s="24"/>
    </row>
    <row r="201" spans="1:44" ht="15.75" customHeight="1" x14ac:dyDescent="0.25">
      <c r="A201" s="260"/>
      <c r="B201" s="260"/>
      <c r="C201" s="23"/>
      <c r="D201" s="24"/>
      <c r="E201" s="24"/>
      <c r="F201" s="24"/>
      <c r="G201" s="24"/>
      <c r="H201" s="24"/>
      <c r="I201" s="24"/>
      <c r="J201" s="24"/>
      <c r="K201" s="24"/>
      <c r="L201" s="24"/>
      <c r="M201" s="24"/>
      <c r="N201" s="24"/>
      <c r="O201" s="24"/>
      <c r="P201" s="24"/>
      <c r="Q201" s="23"/>
      <c r="R201" s="23"/>
      <c r="S201" s="23"/>
      <c r="T201" s="24"/>
      <c r="U201" s="10"/>
      <c r="V201" s="10"/>
      <c r="W201" s="10"/>
      <c r="X201" s="10"/>
      <c r="Y201" s="24"/>
      <c r="Z201" s="24"/>
      <c r="AA201" s="23"/>
      <c r="AB201" s="23"/>
      <c r="AC201" s="23"/>
      <c r="AD201" s="24"/>
      <c r="AE201" s="24"/>
      <c r="AF201" s="24"/>
      <c r="AG201" s="24"/>
      <c r="AH201" s="24"/>
      <c r="AI201" s="24"/>
      <c r="AJ201" s="24"/>
      <c r="AK201" s="24"/>
      <c r="AL201" s="24"/>
      <c r="AM201" s="24"/>
      <c r="AN201" s="24"/>
      <c r="AO201" s="24"/>
      <c r="AP201" s="24"/>
      <c r="AQ201" s="25"/>
      <c r="AR201" s="24"/>
    </row>
    <row r="202" spans="1:44" ht="15.75" customHeight="1" x14ac:dyDescent="0.25">
      <c r="A202" s="260"/>
      <c r="B202" s="260"/>
      <c r="C202" s="23"/>
      <c r="D202" s="24"/>
      <c r="E202" s="24"/>
      <c r="F202" s="24"/>
      <c r="G202" s="24"/>
      <c r="H202" s="24"/>
      <c r="I202" s="24"/>
      <c r="J202" s="24"/>
      <c r="K202" s="24"/>
      <c r="L202" s="24"/>
      <c r="M202" s="24"/>
      <c r="N202" s="24"/>
      <c r="O202" s="24"/>
      <c r="P202" s="24"/>
      <c r="Q202" s="23"/>
      <c r="R202" s="23"/>
      <c r="S202" s="23"/>
      <c r="T202" s="24"/>
      <c r="U202" s="10"/>
      <c r="V202" s="10"/>
      <c r="W202" s="10"/>
      <c r="X202" s="10"/>
      <c r="Y202" s="24"/>
      <c r="Z202" s="24"/>
      <c r="AA202" s="23"/>
      <c r="AB202" s="23"/>
      <c r="AC202" s="23"/>
      <c r="AD202" s="24"/>
      <c r="AE202" s="24"/>
      <c r="AF202" s="24"/>
      <c r="AG202" s="24"/>
      <c r="AH202" s="24"/>
      <c r="AI202" s="24"/>
      <c r="AJ202" s="24"/>
      <c r="AK202" s="24"/>
      <c r="AL202" s="24"/>
      <c r="AM202" s="24"/>
      <c r="AN202" s="24"/>
      <c r="AO202" s="24"/>
      <c r="AP202" s="24"/>
      <c r="AQ202" s="25"/>
      <c r="AR202" s="24"/>
    </row>
    <row r="203" spans="1:44" ht="15.75" customHeight="1" x14ac:dyDescent="0.25">
      <c r="A203" s="260"/>
      <c r="B203" s="260"/>
      <c r="C203" s="23"/>
      <c r="D203" s="24"/>
      <c r="E203" s="24"/>
      <c r="F203" s="24"/>
      <c r="G203" s="24"/>
      <c r="H203" s="24"/>
      <c r="I203" s="24"/>
      <c r="J203" s="24"/>
      <c r="K203" s="24"/>
      <c r="L203" s="24"/>
      <c r="M203" s="24"/>
      <c r="N203" s="24"/>
      <c r="O203" s="24"/>
      <c r="P203" s="24"/>
      <c r="Q203" s="23"/>
      <c r="R203" s="23"/>
      <c r="S203" s="23"/>
      <c r="T203" s="24"/>
      <c r="U203" s="10"/>
      <c r="V203" s="10"/>
      <c r="W203" s="10"/>
      <c r="X203" s="10"/>
      <c r="Y203" s="24"/>
      <c r="Z203" s="24"/>
      <c r="AA203" s="23"/>
      <c r="AB203" s="23"/>
      <c r="AC203" s="23"/>
      <c r="AD203" s="24"/>
      <c r="AE203" s="24"/>
      <c r="AF203" s="24"/>
      <c r="AG203" s="24"/>
      <c r="AH203" s="24"/>
      <c r="AI203" s="24"/>
      <c r="AJ203" s="24"/>
      <c r="AK203" s="24"/>
      <c r="AL203" s="24"/>
      <c r="AM203" s="24"/>
      <c r="AN203" s="24"/>
      <c r="AO203" s="24"/>
      <c r="AP203" s="24"/>
      <c r="AQ203" s="25"/>
      <c r="AR203" s="24"/>
    </row>
    <row r="204" spans="1:44" ht="15.75" customHeight="1" x14ac:dyDescent="0.25">
      <c r="A204" s="260"/>
      <c r="B204" s="260"/>
      <c r="C204" s="23"/>
      <c r="D204" s="24"/>
      <c r="E204" s="24"/>
      <c r="F204" s="24"/>
      <c r="G204" s="24"/>
      <c r="H204" s="24"/>
      <c r="I204" s="24"/>
      <c r="J204" s="24"/>
      <c r="K204" s="24"/>
      <c r="L204" s="24"/>
      <c r="M204" s="24"/>
      <c r="N204" s="24"/>
      <c r="O204" s="24"/>
      <c r="P204" s="24"/>
      <c r="Q204" s="23"/>
      <c r="R204" s="23"/>
      <c r="S204" s="23"/>
      <c r="T204" s="24"/>
      <c r="U204" s="10"/>
      <c r="V204" s="10"/>
      <c r="W204" s="10"/>
      <c r="X204" s="10"/>
      <c r="Y204" s="24"/>
      <c r="Z204" s="24"/>
      <c r="AA204" s="23"/>
      <c r="AB204" s="23"/>
      <c r="AC204" s="23"/>
      <c r="AD204" s="24"/>
      <c r="AE204" s="24"/>
      <c r="AF204" s="24"/>
      <c r="AG204" s="24"/>
      <c r="AH204" s="24"/>
      <c r="AI204" s="24"/>
      <c r="AJ204" s="24"/>
      <c r="AK204" s="24"/>
      <c r="AL204" s="24"/>
      <c r="AM204" s="24"/>
      <c r="AN204" s="24"/>
      <c r="AO204" s="24"/>
      <c r="AP204" s="24"/>
      <c r="AQ204" s="25"/>
      <c r="AR204" s="24"/>
    </row>
    <row r="205" spans="1:44" ht="15.75" customHeight="1" x14ac:dyDescent="0.25">
      <c r="A205" s="260"/>
      <c r="B205" s="260"/>
      <c r="C205" s="23"/>
      <c r="D205" s="24"/>
      <c r="E205" s="24"/>
      <c r="F205" s="24"/>
      <c r="G205" s="24"/>
      <c r="H205" s="24"/>
      <c r="I205" s="24"/>
      <c r="J205" s="24"/>
      <c r="K205" s="24"/>
      <c r="L205" s="24"/>
      <c r="M205" s="24"/>
      <c r="N205" s="24"/>
      <c r="O205" s="24"/>
      <c r="P205" s="24"/>
      <c r="Q205" s="23"/>
      <c r="R205" s="23"/>
      <c r="S205" s="23"/>
      <c r="T205" s="24"/>
      <c r="U205" s="10"/>
      <c r="V205" s="10"/>
      <c r="W205" s="10"/>
      <c r="X205" s="10"/>
      <c r="Y205" s="24"/>
      <c r="Z205" s="24"/>
      <c r="AA205" s="23"/>
      <c r="AB205" s="23"/>
      <c r="AC205" s="23"/>
      <c r="AD205" s="24"/>
      <c r="AE205" s="24"/>
      <c r="AF205" s="24"/>
      <c r="AG205" s="24"/>
      <c r="AH205" s="24"/>
      <c r="AI205" s="24"/>
      <c r="AJ205" s="24"/>
      <c r="AK205" s="24"/>
      <c r="AL205" s="24"/>
      <c r="AM205" s="24"/>
      <c r="AN205" s="24"/>
      <c r="AO205" s="24"/>
      <c r="AP205" s="24"/>
      <c r="AQ205" s="25"/>
      <c r="AR205" s="24"/>
    </row>
    <row r="206" spans="1:44" ht="15.75" customHeight="1" x14ac:dyDescent="0.25">
      <c r="A206" s="260"/>
      <c r="B206" s="260"/>
      <c r="C206" s="23"/>
      <c r="D206" s="24"/>
      <c r="E206" s="24"/>
      <c r="F206" s="24"/>
      <c r="G206" s="24"/>
      <c r="H206" s="24"/>
      <c r="I206" s="24"/>
      <c r="J206" s="24"/>
      <c r="K206" s="24"/>
      <c r="L206" s="24"/>
      <c r="M206" s="24"/>
      <c r="N206" s="24"/>
      <c r="O206" s="24"/>
      <c r="P206" s="24"/>
      <c r="Q206" s="23"/>
      <c r="R206" s="23"/>
      <c r="S206" s="23"/>
      <c r="T206" s="24"/>
      <c r="U206" s="10"/>
      <c r="V206" s="10"/>
      <c r="W206" s="10"/>
      <c r="X206" s="10"/>
      <c r="Y206" s="24"/>
      <c r="Z206" s="24"/>
      <c r="AA206" s="23"/>
      <c r="AB206" s="23"/>
      <c r="AC206" s="23"/>
      <c r="AD206" s="24"/>
      <c r="AE206" s="24"/>
      <c r="AF206" s="24"/>
      <c r="AG206" s="24"/>
      <c r="AH206" s="24"/>
      <c r="AI206" s="24"/>
      <c r="AJ206" s="24"/>
      <c r="AK206" s="24"/>
      <c r="AL206" s="24"/>
      <c r="AM206" s="24"/>
      <c r="AN206" s="24"/>
      <c r="AO206" s="24"/>
      <c r="AP206" s="24"/>
      <c r="AQ206" s="25"/>
      <c r="AR206" s="24"/>
    </row>
    <row r="207" spans="1:44" ht="15.75" customHeight="1" x14ac:dyDescent="0.25">
      <c r="A207" s="260"/>
      <c r="B207" s="260"/>
      <c r="C207" s="23"/>
      <c r="D207" s="24"/>
      <c r="E207" s="24"/>
      <c r="F207" s="24"/>
      <c r="G207" s="24"/>
      <c r="H207" s="24"/>
      <c r="I207" s="24"/>
      <c r="J207" s="24"/>
      <c r="K207" s="24"/>
      <c r="L207" s="24"/>
      <c r="M207" s="24"/>
      <c r="N207" s="24"/>
      <c r="O207" s="24"/>
      <c r="P207" s="24"/>
      <c r="Q207" s="23"/>
      <c r="R207" s="23"/>
      <c r="S207" s="23"/>
      <c r="T207" s="24"/>
      <c r="U207" s="10"/>
      <c r="V207" s="10"/>
      <c r="W207" s="10"/>
      <c r="X207" s="10"/>
      <c r="Y207" s="24"/>
      <c r="Z207" s="24"/>
      <c r="AA207" s="23"/>
      <c r="AB207" s="23"/>
      <c r="AC207" s="23"/>
      <c r="AD207" s="24"/>
      <c r="AE207" s="24"/>
      <c r="AF207" s="24"/>
      <c r="AG207" s="24"/>
      <c r="AH207" s="24"/>
      <c r="AI207" s="24"/>
      <c r="AJ207" s="24"/>
      <c r="AK207" s="24"/>
      <c r="AL207" s="24"/>
      <c r="AM207" s="24"/>
      <c r="AN207" s="24"/>
      <c r="AO207" s="24"/>
      <c r="AP207" s="24"/>
      <c r="AQ207" s="25"/>
      <c r="AR207" s="24"/>
    </row>
    <row r="208" spans="1:44" ht="15.75" customHeight="1" x14ac:dyDescent="0.25">
      <c r="A208" s="260"/>
      <c r="B208" s="260"/>
      <c r="C208" s="23"/>
      <c r="D208" s="24"/>
      <c r="E208" s="24"/>
      <c r="F208" s="24"/>
      <c r="G208" s="24"/>
      <c r="H208" s="24"/>
      <c r="I208" s="24"/>
      <c r="J208" s="24"/>
      <c r="K208" s="24"/>
      <c r="L208" s="24"/>
      <c r="M208" s="24"/>
      <c r="N208" s="24"/>
      <c r="O208" s="24"/>
      <c r="P208" s="24"/>
      <c r="Q208" s="23"/>
      <c r="R208" s="23"/>
      <c r="S208" s="23"/>
      <c r="T208" s="24"/>
      <c r="U208" s="10"/>
      <c r="V208" s="10"/>
      <c r="W208" s="10"/>
      <c r="X208" s="10"/>
      <c r="Y208" s="24"/>
      <c r="Z208" s="24"/>
      <c r="AA208" s="23"/>
      <c r="AB208" s="23"/>
      <c r="AC208" s="23"/>
      <c r="AD208" s="24"/>
      <c r="AE208" s="24"/>
      <c r="AF208" s="24"/>
      <c r="AG208" s="24"/>
      <c r="AH208" s="24"/>
      <c r="AI208" s="24"/>
      <c r="AJ208" s="24"/>
      <c r="AK208" s="24"/>
      <c r="AL208" s="24"/>
      <c r="AM208" s="24"/>
      <c r="AN208" s="24"/>
      <c r="AO208" s="24"/>
      <c r="AP208" s="24"/>
      <c r="AQ208" s="25"/>
      <c r="AR208" s="24"/>
    </row>
    <row r="209" spans="1:44" ht="15.75" customHeight="1" x14ac:dyDescent="0.25">
      <c r="A209" s="260"/>
      <c r="B209" s="260"/>
      <c r="C209" s="23"/>
      <c r="D209" s="24"/>
      <c r="E209" s="24"/>
      <c r="F209" s="24"/>
      <c r="G209" s="24"/>
      <c r="H209" s="24"/>
      <c r="I209" s="24"/>
      <c r="J209" s="24"/>
      <c r="K209" s="24"/>
      <c r="L209" s="24"/>
      <c r="M209" s="24"/>
      <c r="N209" s="24"/>
      <c r="O209" s="24"/>
      <c r="P209" s="24"/>
      <c r="Q209" s="23"/>
      <c r="R209" s="23"/>
      <c r="S209" s="23"/>
      <c r="T209" s="24"/>
      <c r="U209" s="10"/>
      <c r="V209" s="10"/>
      <c r="W209" s="10"/>
      <c r="X209" s="10"/>
      <c r="Y209" s="24"/>
      <c r="Z209" s="24"/>
      <c r="AA209" s="23"/>
      <c r="AB209" s="23"/>
      <c r="AC209" s="23"/>
      <c r="AD209" s="24"/>
      <c r="AE209" s="24"/>
      <c r="AF209" s="24"/>
      <c r="AG209" s="24"/>
      <c r="AH209" s="24"/>
      <c r="AI209" s="24"/>
      <c r="AJ209" s="24"/>
      <c r="AK209" s="24"/>
      <c r="AL209" s="24"/>
      <c r="AM209" s="24"/>
      <c r="AN209" s="24"/>
      <c r="AO209" s="24"/>
      <c r="AP209" s="24"/>
      <c r="AQ209" s="25"/>
      <c r="AR209" s="24"/>
    </row>
    <row r="210" spans="1:44" ht="15.75" customHeight="1" x14ac:dyDescent="0.25">
      <c r="A210" s="260"/>
      <c r="B210" s="260"/>
      <c r="C210" s="23"/>
      <c r="D210" s="24"/>
      <c r="E210" s="24"/>
      <c r="F210" s="24"/>
      <c r="G210" s="24"/>
      <c r="H210" s="24"/>
      <c r="I210" s="24"/>
      <c r="J210" s="24"/>
      <c r="K210" s="24"/>
      <c r="L210" s="24"/>
      <c r="M210" s="24"/>
      <c r="N210" s="24"/>
      <c r="O210" s="24"/>
      <c r="P210" s="24"/>
      <c r="Q210" s="23"/>
      <c r="R210" s="23"/>
      <c r="S210" s="23"/>
      <c r="T210" s="24"/>
      <c r="U210" s="10"/>
      <c r="V210" s="10"/>
      <c r="W210" s="10"/>
      <c r="X210" s="10"/>
      <c r="Y210" s="24"/>
      <c r="Z210" s="24"/>
      <c r="AA210" s="23"/>
      <c r="AB210" s="23"/>
      <c r="AC210" s="23"/>
      <c r="AD210" s="24"/>
      <c r="AE210" s="24"/>
      <c r="AF210" s="24"/>
      <c r="AG210" s="24"/>
      <c r="AH210" s="24"/>
      <c r="AI210" s="24"/>
      <c r="AJ210" s="24"/>
      <c r="AK210" s="24"/>
      <c r="AL210" s="24"/>
      <c r="AM210" s="24"/>
      <c r="AN210" s="24"/>
      <c r="AO210" s="24"/>
      <c r="AP210" s="24"/>
      <c r="AQ210" s="25"/>
      <c r="AR210" s="24"/>
    </row>
    <row r="211" spans="1:44" ht="15.75" customHeight="1" x14ac:dyDescent="0.25">
      <c r="A211" s="260"/>
      <c r="B211" s="260"/>
      <c r="C211" s="23"/>
      <c r="D211" s="24"/>
      <c r="E211" s="24"/>
      <c r="F211" s="24"/>
      <c r="G211" s="24"/>
      <c r="H211" s="24"/>
      <c r="I211" s="24"/>
      <c r="J211" s="24"/>
      <c r="K211" s="24"/>
      <c r="L211" s="24"/>
      <c r="M211" s="24"/>
      <c r="N211" s="24"/>
      <c r="O211" s="24"/>
      <c r="P211" s="24"/>
      <c r="Q211" s="23"/>
      <c r="R211" s="23"/>
      <c r="S211" s="23"/>
      <c r="T211" s="24"/>
      <c r="U211" s="10"/>
      <c r="V211" s="10"/>
      <c r="W211" s="10"/>
      <c r="X211" s="10"/>
      <c r="Y211" s="24"/>
      <c r="Z211" s="24"/>
      <c r="AA211" s="23"/>
      <c r="AB211" s="23"/>
      <c r="AC211" s="23"/>
      <c r="AD211" s="24"/>
      <c r="AE211" s="24"/>
      <c r="AF211" s="24"/>
      <c r="AG211" s="24"/>
      <c r="AH211" s="24"/>
      <c r="AI211" s="24"/>
      <c r="AJ211" s="24"/>
      <c r="AK211" s="24"/>
      <c r="AL211" s="24"/>
      <c r="AM211" s="24"/>
      <c r="AN211" s="24"/>
      <c r="AO211" s="24"/>
      <c r="AP211" s="24"/>
      <c r="AQ211" s="25"/>
      <c r="AR211" s="24"/>
    </row>
    <row r="212" spans="1:44" ht="15.75" customHeight="1" x14ac:dyDescent="0.25">
      <c r="A212" s="260"/>
      <c r="B212" s="260"/>
      <c r="C212" s="23"/>
      <c r="D212" s="24"/>
      <c r="E212" s="24"/>
      <c r="F212" s="24"/>
      <c r="G212" s="24"/>
      <c r="H212" s="24"/>
      <c r="I212" s="24"/>
      <c r="J212" s="24"/>
      <c r="K212" s="24"/>
      <c r="L212" s="24"/>
      <c r="M212" s="24"/>
      <c r="N212" s="24"/>
      <c r="O212" s="24"/>
      <c r="P212" s="24"/>
      <c r="Q212" s="23"/>
      <c r="R212" s="23"/>
      <c r="S212" s="23"/>
      <c r="T212" s="24"/>
      <c r="U212" s="10"/>
      <c r="V212" s="10"/>
      <c r="W212" s="10"/>
      <c r="X212" s="10"/>
      <c r="Y212" s="24"/>
      <c r="Z212" s="24"/>
      <c r="AA212" s="23"/>
      <c r="AB212" s="23"/>
      <c r="AC212" s="23"/>
      <c r="AD212" s="24"/>
      <c r="AE212" s="24"/>
      <c r="AF212" s="24"/>
      <c r="AG212" s="24"/>
      <c r="AH212" s="24"/>
      <c r="AI212" s="24"/>
      <c r="AJ212" s="24"/>
      <c r="AK212" s="24"/>
      <c r="AL212" s="24"/>
      <c r="AM212" s="24"/>
      <c r="AN212" s="24"/>
      <c r="AO212" s="24"/>
      <c r="AP212" s="24"/>
      <c r="AQ212" s="25"/>
      <c r="AR212" s="24"/>
    </row>
    <row r="213" spans="1:44" ht="15.75" customHeight="1" x14ac:dyDescent="0.25">
      <c r="A213" s="260"/>
      <c r="B213" s="260"/>
      <c r="C213" s="23"/>
      <c r="D213" s="24"/>
      <c r="E213" s="24"/>
      <c r="F213" s="24"/>
      <c r="G213" s="24"/>
      <c r="H213" s="24"/>
      <c r="I213" s="24"/>
      <c r="J213" s="24"/>
      <c r="K213" s="24"/>
      <c r="L213" s="24"/>
      <c r="M213" s="24"/>
      <c r="N213" s="24"/>
      <c r="O213" s="24"/>
      <c r="P213" s="24"/>
      <c r="Q213" s="23"/>
      <c r="R213" s="23"/>
      <c r="S213" s="23"/>
      <c r="T213" s="24"/>
      <c r="U213" s="10"/>
      <c r="V213" s="10"/>
      <c r="W213" s="10"/>
      <c r="X213" s="10"/>
      <c r="Y213" s="24"/>
      <c r="Z213" s="24"/>
      <c r="AA213" s="23"/>
      <c r="AB213" s="23"/>
      <c r="AC213" s="23"/>
      <c r="AD213" s="24"/>
      <c r="AE213" s="24"/>
      <c r="AF213" s="24"/>
      <c r="AG213" s="24"/>
      <c r="AH213" s="24"/>
      <c r="AI213" s="24"/>
      <c r="AJ213" s="24"/>
      <c r="AK213" s="24"/>
      <c r="AL213" s="24"/>
      <c r="AM213" s="24"/>
      <c r="AN213" s="24"/>
      <c r="AO213" s="24"/>
      <c r="AP213" s="24"/>
      <c r="AQ213" s="25"/>
      <c r="AR213" s="24"/>
    </row>
    <row r="214" spans="1:44" ht="15.75" customHeight="1" x14ac:dyDescent="0.25">
      <c r="A214" s="260"/>
      <c r="B214" s="260"/>
      <c r="C214" s="23"/>
      <c r="D214" s="24"/>
      <c r="E214" s="24"/>
      <c r="F214" s="24"/>
      <c r="G214" s="24"/>
      <c r="H214" s="24"/>
      <c r="I214" s="24"/>
      <c r="J214" s="24"/>
      <c r="K214" s="24"/>
      <c r="L214" s="24"/>
      <c r="M214" s="24"/>
      <c r="N214" s="24"/>
      <c r="O214" s="24"/>
      <c r="P214" s="24"/>
      <c r="Q214" s="23"/>
      <c r="R214" s="23"/>
      <c r="S214" s="23"/>
      <c r="T214" s="24"/>
      <c r="U214" s="10"/>
      <c r="V214" s="10"/>
      <c r="W214" s="10"/>
      <c r="X214" s="10"/>
      <c r="Y214" s="24"/>
      <c r="Z214" s="24"/>
      <c r="AA214" s="23"/>
      <c r="AB214" s="23"/>
      <c r="AC214" s="23"/>
      <c r="AD214" s="24"/>
      <c r="AE214" s="24"/>
      <c r="AF214" s="24"/>
      <c r="AG214" s="24"/>
      <c r="AH214" s="24"/>
      <c r="AI214" s="24"/>
      <c r="AJ214" s="24"/>
      <c r="AK214" s="24"/>
      <c r="AL214" s="24"/>
      <c r="AM214" s="24"/>
      <c r="AN214" s="24"/>
      <c r="AO214" s="24"/>
      <c r="AP214" s="24"/>
      <c r="AQ214" s="25"/>
      <c r="AR214" s="24"/>
    </row>
    <row r="215" spans="1:44" ht="15.75" customHeight="1" x14ac:dyDescent="0.25">
      <c r="A215" s="260"/>
      <c r="B215" s="260"/>
      <c r="C215" s="23"/>
      <c r="D215" s="24"/>
      <c r="E215" s="24"/>
      <c r="F215" s="24"/>
      <c r="G215" s="24"/>
      <c r="H215" s="24"/>
      <c r="I215" s="24"/>
      <c r="J215" s="24"/>
      <c r="K215" s="24"/>
      <c r="L215" s="24"/>
      <c r="M215" s="24"/>
      <c r="N215" s="24"/>
      <c r="O215" s="24"/>
      <c r="P215" s="24"/>
      <c r="Q215" s="23"/>
      <c r="R215" s="23"/>
      <c r="S215" s="23"/>
      <c r="T215" s="24"/>
      <c r="U215" s="10"/>
      <c r="V215" s="10"/>
      <c r="W215" s="10"/>
      <c r="X215" s="10"/>
      <c r="Y215" s="24"/>
      <c r="Z215" s="24"/>
      <c r="AA215" s="23"/>
      <c r="AB215" s="23"/>
      <c r="AC215" s="23"/>
      <c r="AD215" s="24"/>
      <c r="AE215" s="24"/>
      <c r="AF215" s="24"/>
      <c r="AG215" s="24"/>
      <c r="AH215" s="24"/>
      <c r="AI215" s="24"/>
      <c r="AJ215" s="24"/>
      <c r="AK215" s="24"/>
      <c r="AL215" s="24"/>
      <c r="AM215" s="24"/>
      <c r="AN215" s="24"/>
      <c r="AO215" s="24"/>
      <c r="AP215" s="24"/>
      <c r="AQ215" s="25"/>
      <c r="AR215" s="24"/>
    </row>
    <row r="216" spans="1:44" ht="15.75" customHeight="1" x14ac:dyDescent="0.25">
      <c r="A216" s="260"/>
      <c r="B216" s="260"/>
      <c r="C216" s="23"/>
      <c r="D216" s="24"/>
      <c r="E216" s="24"/>
      <c r="F216" s="24"/>
      <c r="G216" s="24"/>
      <c r="H216" s="24"/>
      <c r="I216" s="24"/>
      <c r="J216" s="24"/>
      <c r="K216" s="24"/>
      <c r="L216" s="24"/>
      <c r="M216" s="24"/>
      <c r="N216" s="24"/>
      <c r="O216" s="24"/>
      <c r="P216" s="24"/>
      <c r="Q216" s="23"/>
      <c r="R216" s="23"/>
      <c r="S216" s="23"/>
      <c r="T216" s="24"/>
      <c r="U216" s="10"/>
      <c r="V216" s="10"/>
      <c r="W216" s="10"/>
      <c r="X216" s="10"/>
      <c r="Y216" s="24"/>
      <c r="Z216" s="24"/>
      <c r="AA216" s="23"/>
      <c r="AB216" s="23"/>
      <c r="AC216" s="23"/>
      <c r="AD216" s="24"/>
      <c r="AE216" s="24"/>
      <c r="AF216" s="24"/>
      <c r="AG216" s="24"/>
      <c r="AH216" s="24"/>
      <c r="AI216" s="24"/>
      <c r="AJ216" s="24"/>
      <c r="AK216" s="24"/>
      <c r="AL216" s="24"/>
      <c r="AM216" s="24"/>
      <c r="AN216" s="24"/>
      <c r="AO216" s="24"/>
      <c r="AP216" s="24"/>
      <c r="AQ216" s="25"/>
      <c r="AR216" s="24"/>
    </row>
    <row r="217" spans="1:44" ht="15.75" customHeight="1" x14ac:dyDescent="0.25">
      <c r="A217" s="260"/>
      <c r="B217" s="260"/>
      <c r="C217" s="23"/>
      <c r="D217" s="24"/>
      <c r="E217" s="24"/>
      <c r="F217" s="24"/>
      <c r="G217" s="24"/>
      <c r="H217" s="24"/>
      <c r="I217" s="24"/>
      <c r="J217" s="24"/>
      <c r="K217" s="24"/>
      <c r="L217" s="24"/>
      <c r="M217" s="24"/>
      <c r="N217" s="24"/>
      <c r="O217" s="24"/>
      <c r="P217" s="24"/>
      <c r="Q217" s="23"/>
      <c r="R217" s="23"/>
      <c r="S217" s="23"/>
      <c r="T217" s="24"/>
      <c r="U217" s="10"/>
      <c r="V217" s="10"/>
      <c r="W217" s="10"/>
      <c r="X217" s="10"/>
      <c r="Y217" s="24"/>
      <c r="Z217" s="24"/>
      <c r="AA217" s="23"/>
      <c r="AB217" s="23"/>
      <c r="AC217" s="23"/>
      <c r="AD217" s="24"/>
      <c r="AE217" s="24"/>
      <c r="AF217" s="24"/>
      <c r="AG217" s="24"/>
      <c r="AH217" s="24"/>
      <c r="AI217" s="24"/>
      <c r="AJ217" s="24"/>
      <c r="AK217" s="24"/>
      <c r="AL217" s="24"/>
      <c r="AM217" s="24"/>
      <c r="AN217" s="24"/>
      <c r="AO217" s="24"/>
      <c r="AP217" s="24"/>
      <c r="AQ217" s="25"/>
      <c r="AR217" s="24"/>
    </row>
    <row r="218" spans="1:44" ht="15.75" customHeight="1" x14ac:dyDescent="0.25">
      <c r="A218" s="260"/>
      <c r="B218" s="260"/>
      <c r="C218" s="23"/>
      <c r="D218" s="24"/>
      <c r="E218" s="24"/>
      <c r="F218" s="24"/>
      <c r="G218" s="24"/>
      <c r="H218" s="24"/>
      <c r="I218" s="24"/>
      <c r="J218" s="24"/>
      <c r="K218" s="24"/>
      <c r="L218" s="24"/>
      <c r="M218" s="24"/>
      <c r="N218" s="24"/>
      <c r="O218" s="24"/>
      <c r="P218" s="24"/>
      <c r="Q218" s="23"/>
      <c r="R218" s="23"/>
      <c r="S218" s="23"/>
      <c r="T218" s="24"/>
      <c r="U218" s="10"/>
      <c r="V218" s="10"/>
      <c r="W218" s="10"/>
      <c r="X218" s="10"/>
      <c r="Y218" s="24"/>
      <c r="Z218" s="24"/>
      <c r="AA218" s="23"/>
      <c r="AB218" s="23"/>
      <c r="AC218" s="23"/>
      <c r="AD218" s="24"/>
      <c r="AE218" s="24"/>
      <c r="AF218" s="24"/>
      <c r="AG218" s="24"/>
      <c r="AH218" s="24"/>
      <c r="AI218" s="24"/>
      <c r="AJ218" s="24"/>
      <c r="AK218" s="24"/>
      <c r="AL218" s="24"/>
      <c r="AM218" s="24"/>
      <c r="AN218" s="24"/>
      <c r="AO218" s="24"/>
      <c r="AP218" s="24"/>
      <c r="AQ218" s="25"/>
      <c r="AR218" s="24"/>
    </row>
    <row r="219" spans="1:44" ht="15.75" customHeight="1" x14ac:dyDescent="0.25">
      <c r="A219" s="260"/>
      <c r="B219" s="260"/>
      <c r="C219" s="23"/>
      <c r="D219" s="24"/>
      <c r="E219" s="24"/>
      <c r="F219" s="24"/>
      <c r="G219" s="24"/>
      <c r="H219" s="24"/>
      <c r="I219" s="24"/>
      <c r="J219" s="24"/>
      <c r="K219" s="24"/>
      <c r="L219" s="24"/>
      <c r="M219" s="24"/>
      <c r="N219" s="24"/>
      <c r="O219" s="24"/>
      <c r="P219" s="24"/>
      <c r="Q219" s="23"/>
      <c r="R219" s="23"/>
      <c r="S219" s="23"/>
      <c r="T219" s="24"/>
      <c r="U219" s="10"/>
      <c r="V219" s="10"/>
      <c r="W219" s="10"/>
      <c r="X219" s="10"/>
      <c r="Y219" s="24"/>
      <c r="Z219" s="24"/>
      <c r="AA219" s="23"/>
      <c r="AB219" s="23"/>
      <c r="AC219" s="23"/>
      <c r="AD219" s="24"/>
      <c r="AE219" s="24"/>
      <c r="AF219" s="24"/>
      <c r="AG219" s="24"/>
      <c r="AH219" s="24"/>
      <c r="AI219" s="24"/>
      <c r="AJ219" s="24"/>
      <c r="AK219" s="24"/>
      <c r="AL219" s="24"/>
      <c r="AM219" s="24"/>
      <c r="AN219" s="24"/>
      <c r="AO219" s="24"/>
      <c r="AP219" s="24"/>
      <c r="AQ219" s="25"/>
      <c r="AR219" s="24"/>
    </row>
    <row r="220" spans="1:44" ht="15.75" customHeight="1" x14ac:dyDescent="0.25">
      <c r="A220" s="260"/>
      <c r="B220" s="260"/>
      <c r="C220" s="23"/>
      <c r="D220" s="24"/>
      <c r="E220" s="24"/>
      <c r="F220" s="24"/>
      <c r="G220" s="24"/>
      <c r="H220" s="24"/>
      <c r="I220" s="24"/>
      <c r="J220" s="24"/>
      <c r="K220" s="24"/>
      <c r="L220" s="24"/>
      <c r="M220" s="24"/>
      <c r="N220" s="24"/>
      <c r="O220" s="24"/>
      <c r="P220" s="24"/>
      <c r="Q220" s="23"/>
      <c r="R220" s="23"/>
      <c r="S220" s="23"/>
      <c r="T220" s="24"/>
      <c r="U220" s="10"/>
      <c r="V220" s="10"/>
      <c r="W220" s="10"/>
      <c r="X220" s="10"/>
      <c r="Y220" s="24"/>
      <c r="Z220" s="24"/>
      <c r="AA220" s="23"/>
      <c r="AB220" s="23"/>
      <c r="AC220" s="23"/>
      <c r="AD220" s="24"/>
      <c r="AE220" s="24"/>
      <c r="AF220" s="24"/>
      <c r="AG220" s="24"/>
      <c r="AH220" s="24"/>
      <c r="AI220" s="24"/>
      <c r="AJ220" s="24"/>
      <c r="AK220" s="24"/>
      <c r="AL220" s="24"/>
      <c r="AM220" s="24"/>
      <c r="AN220" s="24"/>
      <c r="AO220" s="24"/>
      <c r="AP220" s="24"/>
      <c r="AQ220" s="25"/>
      <c r="AR220" s="24"/>
    </row>
    <row r="221" spans="1:44" ht="15.75" customHeight="1" x14ac:dyDescent="0.25">
      <c r="A221" s="260"/>
      <c r="B221" s="260"/>
      <c r="C221" s="23"/>
      <c r="D221" s="24"/>
      <c r="E221" s="24"/>
      <c r="F221" s="24"/>
      <c r="G221" s="24"/>
      <c r="H221" s="24"/>
      <c r="I221" s="24"/>
      <c r="J221" s="24"/>
      <c r="K221" s="24"/>
      <c r="L221" s="24"/>
      <c r="M221" s="24"/>
      <c r="N221" s="24"/>
      <c r="O221" s="24"/>
      <c r="P221" s="24"/>
      <c r="Q221" s="23"/>
      <c r="R221" s="23"/>
      <c r="S221" s="23"/>
      <c r="T221" s="24"/>
      <c r="U221" s="10"/>
      <c r="V221" s="10"/>
      <c r="W221" s="10"/>
      <c r="X221" s="10"/>
      <c r="Y221" s="24"/>
      <c r="Z221" s="24"/>
      <c r="AA221" s="23"/>
      <c r="AB221" s="23"/>
      <c r="AC221" s="23"/>
      <c r="AD221" s="24"/>
      <c r="AE221" s="24"/>
      <c r="AF221" s="24"/>
      <c r="AG221" s="24"/>
      <c r="AH221" s="24"/>
      <c r="AI221" s="24"/>
      <c r="AJ221" s="24"/>
      <c r="AK221" s="24"/>
      <c r="AL221" s="24"/>
      <c r="AM221" s="24"/>
      <c r="AN221" s="24"/>
      <c r="AO221" s="24"/>
      <c r="AP221" s="24"/>
      <c r="AQ221" s="25"/>
      <c r="AR221" s="24"/>
    </row>
    <row r="222" spans="1:44" ht="15.75" customHeight="1" x14ac:dyDescent="0.25">
      <c r="A222" s="260"/>
      <c r="B222" s="260"/>
      <c r="C222" s="23"/>
      <c r="D222" s="24"/>
      <c r="E222" s="24"/>
      <c r="F222" s="24"/>
      <c r="G222" s="24"/>
      <c r="H222" s="24"/>
      <c r="I222" s="24"/>
      <c r="J222" s="24"/>
      <c r="K222" s="24"/>
      <c r="L222" s="24"/>
      <c r="M222" s="24"/>
      <c r="N222" s="24"/>
      <c r="O222" s="24"/>
      <c r="P222" s="24"/>
      <c r="Q222" s="23"/>
      <c r="R222" s="23"/>
      <c r="S222" s="23"/>
      <c r="T222" s="24"/>
      <c r="U222" s="10"/>
      <c r="V222" s="10"/>
      <c r="W222" s="10"/>
      <c r="X222" s="10"/>
      <c r="Y222" s="24"/>
      <c r="Z222" s="24"/>
      <c r="AA222" s="23"/>
      <c r="AB222" s="23"/>
      <c r="AC222" s="23"/>
      <c r="AD222" s="24"/>
      <c r="AE222" s="24"/>
      <c r="AF222" s="24"/>
      <c r="AG222" s="24"/>
      <c r="AH222" s="24"/>
      <c r="AI222" s="24"/>
      <c r="AJ222" s="24"/>
      <c r="AK222" s="24"/>
      <c r="AL222" s="24"/>
      <c r="AM222" s="24"/>
      <c r="AN222" s="24"/>
      <c r="AO222" s="24"/>
      <c r="AP222" s="24"/>
      <c r="AQ222" s="25"/>
      <c r="AR222" s="24"/>
    </row>
    <row r="223" spans="1:44" ht="15.75" customHeight="1" x14ac:dyDescent="0.25">
      <c r="A223" s="260"/>
      <c r="B223" s="260"/>
      <c r="C223" s="23"/>
      <c r="D223" s="24"/>
      <c r="E223" s="24"/>
      <c r="F223" s="24"/>
      <c r="G223" s="24"/>
      <c r="H223" s="24"/>
      <c r="I223" s="24"/>
      <c r="J223" s="24"/>
      <c r="K223" s="24"/>
      <c r="L223" s="24"/>
      <c r="M223" s="24"/>
      <c r="N223" s="24"/>
      <c r="O223" s="24"/>
      <c r="P223" s="24"/>
      <c r="Q223" s="23"/>
      <c r="R223" s="23"/>
      <c r="S223" s="23"/>
      <c r="T223" s="24"/>
      <c r="U223" s="10"/>
      <c r="V223" s="10"/>
      <c r="W223" s="10"/>
      <c r="X223" s="10"/>
      <c r="Y223" s="24"/>
      <c r="Z223" s="24"/>
      <c r="AA223" s="23"/>
      <c r="AB223" s="23"/>
      <c r="AC223" s="23"/>
      <c r="AD223" s="24"/>
      <c r="AE223" s="24"/>
      <c r="AF223" s="24"/>
      <c r="AG223" s="24"/>
      <c r="AH223" s="24"/>
      <c r="AI223" s="24"/>
      <c r="AJ223" s="24"/>
      <c r="AK223" s="24"/>
      <c r="AL223" s="24"/>
      <c r="AM223" s="24"/>
      <c r="AN223" s="24"/>
      <c r="AO223" s="24"/>
      <c r="AP223" s="24"/>
      <c r="AQ223" s="25"/>
      <c r="AR223" s="24"/>
    </row>
    <row r="224" spans="1:44" ht="15.75" customHeight="1" x14ac:dyDescent="0.25">
      <c r="A224" s="260"/>
      <c r="B224" s="260"/>
      <c r="C224" s="23"/>
      <c r="D224" s="24"/>
      <c r="E224" s="24"/>
      <c r="F224" s="24"/>
      <c r="G224" s="24"/>
      <c r="H224" s="24"/>
      <c r="I224" s="24"/>
      <c r="J224" s="24"/>
      <c r="K224" s="24"/>
      <c r="L224" s="24"/>
      <c r="M224" s="24"/>
      <c r="N224" s="24"/>
      <c r="O224" s="24"/>
      <c r="P224" s="24"/>
      <c r="Q224" s="23"/>
      <c r="R224" s="23"/>
      <c r="S224" s="23"/>
      <c r="T224" s="24"/>
      <c r="U224" s="10"/>
      <c r="V224" s="10"/>
      <c r="W224" s="10"/>
      <c r="X224" s="10"/>
      <c r="Y224" s="24"/>
      <c r="Z224" s="24"/>
      <c r="AA224" s="23"/>
      <c r="AB224" s="23"/>
      <c r="AC224" s="23"/>
      <c r="AD224" s="24"/>
      <c r="AE224" s="24"/>
      <c r="AF224" s="24"/>
      <c r="AG224" s="24"/>
      <c r="AH224" s="24"/>
      <c r="AI224" s="24"/>
      <c r="AJ224" s="24"/>
      <c r="AK224" s="24"/>
      <c r="AL224" s="24"/>
      <c r="AM224" s="24"/>
      <c r="AN224" s="24"/>
      <c r="AO224" s="24"/>
      <c r="AP224" s="24"/>
      <c r="AQ224" s="25"/>
      <c r="AR224" s="24"/>
    </row>
    <row r="225" spans="1:44" ht="15.75" customHeight="1" x14ac:dyDescent="0.25">
      <c r="A225" s="260"/>
      <c r="B225" s="260"/>
      <c r="C225" s="23"/>
      <c r="D225" s="24"/>
      <c r="E225" s="24"/>
      <c r="F225" s="24"/>
      <c r="G225" s="24"/>
      <c r="H225" s="24"/>
      <c r="I225" s="24"/>
      <c r="J225" s="24"/>
      <c r="K225" s="24"/>
      <c r="L225" s="24"/>
      <c r="M225" s="24"/>
      <c r="N225" s="24"/>
      <c r="O225" s="24"/>
      <c r="P225" s="24"/>
      <c r="Q225" s="23"/>
      <c r="R225" s="23"/>
      <c r="S225" s="23"/>
      <c r="T225" s="24"/>
      <c r="U225" s="10"/>
      <c r="V225" s="10"/>
      <c r="W225" s="10"/>
      <c r="X225" s="10"/>
      <c r="Y225" s="24"/>
      <c r="Z225" s="24"/>
      <c r="AA225" s="23"/>
      <c r="AB225" s="23"/>
      <c r="AC225" s="23"/>
      <c r="AD225" s="24"/>
      <c r="AE225" s="24"/>
      <c r="AF225" s="24"/>
      <c r="AG225" s="24"/>
      <c r="AH225" s="24"/>
      <c r="AI225" s="24"/>
      <c r="AJ225" s="24"/>
      <c r="AK225" s="24"/>
      <c r="AL225" s="24"/>
      <c r="AM225" s="24"/>
      <c r="AN225" s="24"/>
      <c r="AO225" s="24"/>
      <c r="AP225" s="24"/>
      <c r="AQ225" s="25"/>
      <c r="AR225" s="24"/>
    </row>
    <row r="226" spans="1:44" ht="15.75" customHeight="1" x14ac:dyDescent="0.25">
      <c r="A226" s="260"/>
      <c r="B226" s="260"/>
      <c r="C226" s="23"/>
      <c r="D226" s="24"/>
      <c r="E226" s="24"/>
      <c r="F226" s="24"/>
      <c r="G226" s="24"/>
      <c r="H226" s="24"/>
      <c r="I226" s="24"/>
      <c r="J226" s="24"/>
      <c r="K226" s="24"/>
      <c r="L226" s="24"/>
      <c r="M226" s="24"/>
      <c r="N226" s="24"/>
      <c r="O226" s="24"/>
      <c r="P226" s="24"/>
      <c r="Q226" s="23"/>
      <c r="R226" s="23"/>
      <c r="S226" s="23"/>
      <c r="T226" s="24"/>
      <c r="U226" s="10"/>
      <c r="V226" s="10"/>
      <c r="W226" s="10"/>
      <c r="X226" s="10"/>
      <c r="Y226" s="24"/>
      <c r="Z226" s="24"/>
      <c r="AA226" s="23"/>
      <c r="AB226" s="23"/>
      <c r="AC226" s="23"/>
      <c r="AD226" s="24"/>
      <c r="AE226" s="24"/>
      <c r="AF226" s="24"/>
      <c r="AG226" s="24"/>
      <c r="AH226" s="24"/>
      <c r="AI226" s="24"/>
      <c r="AJ226" s="24"/>
      <c r="AK226" s="24"/>
      <c r="AL226" s="24"/>
      <c r="AM226" s="24"/>
      <c r="AN226" s="24"/>
      <c r="AO226" s="24"/>
      <c r="AP226" s="24"/>
      <c r="AQ226" s="25"/>
      <c r="AR226" s="24"/>
    </row>
    <row r="227" spans="1:44" ht="15.75" customHeight="1" x14ac:dyDescent="0.25">
      <c r="A227" s="260"/>
      <c r="B227" s="260"/>
      <c r="C227" s="23"/>
      <c r="D227" s="24"/>
      <c r="E227" s="24"/>
      <c r="F227" s="24"/>
      <c r="G227" s="24"/>
      <c r="H227" s="24"/>
      <c r="I227" s="24"/>
      <c r="J227" s="24"/>
      <c r="K227" s="24"/>
      <c r="L227" s="24"/>
      <c r="M227" s="24"/>
      <c r="N227" s="24"/>
      <c r="O227" s="24"/>
      <c r="P227" s="24"/>
      <c r="Q227" s="23"/>
      <c r="R227" s="23"/>
      <c r="S227" s="23"/>
      <c r="T227" s="24"/>
      <c r="U227" s="10"/>
      <c r="V227" s="10"/>
      <c r="W227" s="10"/>
      <c r="X227" s="10"/>
      <c r="Y227" s="24"/>
      <c r="Z227" s="24"/>
      <c r="AA227" s="23"/>
      <c r="AB227" s="23"/>
      <c r="AC227" s="23"/>
      <c r="AD227" s="24"/>
      <c r="AE227" s="24"/>
      <c r="AF227" s="24"/>
      <c r="AG227" s="24"/>
      <c r="AH227" s="24"/>
      <c r="AI227" s="24"/>
      <c r="AJ227" s="24"/>
      <c r="AK227" s="24"/>
      <c r="AL227" s="24"/>
      <c r="AM227" s="24"/>
      <c r="AN227" s="24"/>
      <c r="AO227" s="24"/>
      <c r="AP227" s="24"/>
      <c r="AQ227" s="25"/>
      <c r="AR227" s="24"/>
    </row>
    <row r="228" spans="1:44" ht="15.75" customHeight="1" x14ac:dyDescent="0.25">
      <c r="A228" s="260"/>
      <c r="B228" s="260"/>
      <c r="C228" s="23"/>
      <c r="D228" s="24"/>
      <c r="E228" s="24"/>
      <c r="F228" s="24"/>
      <c r="G228" s="24"/>
      <c r="H228" s="24"/>
      <c r="I228" s="24"/>
      <c r="J228" s="24"/>
      <c r="K228" s="24"/>
      <c r="L228" s="24"/>
      <c r="M228" s="24"/>
      <c r="N228" s="24"/>
      <c r="O228" s="24"/>
      <c r="P228" s="24"/>
      <c r="Q228" s="23"/>
      <c r="R228" s="23"/>
      <c r="S228" s="23"/>
      <c r="T228" s="24"/>
      <c r="U228" s="10"/>
      <c r="V228" s="10"/>
      <c r="W228" s="10"/>
      <c r="X228" s="10"/>
      <c r="Y228" s="24"/>
      <c r="Z228" s="24"/>
      <c r="AA228" s="23"/>
      <c r="AB228" s="23"/>
      <c r="AC228" s="23"/>
      <c r="AD228" s="24"/>
      <c r="AE228" s="24"/>
      <c r="AF228" s="24"/>
      <c r="AG228" s="24"/>
      <c r="AH228" s="24"/>
      <c r="AI228" s="24"/>
      <c r="AJ228" s="24"/>
      <c r="AK228" s="24"/>
      <c r="AL228" s="24"/>
      <c r="AM228" s="24"/>
      <c r="AN228" s="24"/>
      <c r="AO228" s="24"/>
      <c r="AP228" s="24"/>
      <c r="AQ228" s="25"/>
      <c r="AR228" s="24"/>
    </row>
    <row r="229" spans="1:44" ht="15.75" customHeight="1" x14ac:dyDescent="0.25">
      <c r="A229" s="260"/>
      <c r="B229" s="260"/>
      <c r="C229" s="23"/>
      <c r="D229" s="24"/>
      <c r="E229" s="24"/>
      <c r="F229" s="24"/>
      <c r="G229" s="24"/>
      <c r="H229" s="24"/>
      <c r="I229" s="24"/>
      <c r="J229" s="24"/>
      <c r="K229" s="24"/>
      <c r="L229" s="24"/>
      <c r="M229" s="24"/>
      <c r="N229" s="24"/>
      <c r="O229" s="24"/>
      <c r="P229" s="24"/>
      <c r="Q229" s="23"/>
      <c r="R229" s="23"/>
      <c r="S229" s="23"/>
      <c r="T229" s="24"/>
      <c r="U229" s="10"/>
      <c r="V229" s="10"/>
      <c r="W229" s="10"/>
      <c r="X229" s="10"/>
      <c r="Y229" s="24"/>
      <c r="Z229" s="24"/>
      <c r="AA229" s="23"/>
      <c r="AB229" s="23"/>
      <c r="AC229" s="23"/>
      <c r="AD229" s="24"/>
      <c r="AE229" s="24"/>
      <c r="AF229" s="24"/>
      <c r="AG229" s="24"/>
      <c r="AH229" s="24"/>
      <c r="AI229" s="24"/>
      <c r="AJ229" s="24"/>
      <c r="AK229" s="24"/>
      <c r="AL229" s="24"/>
      <c r="AM229" s="24"/>
      <c r="AN229" s="24"/>
      <c r="AO229" s="24"/>
      <c r="AP229" s="24"/>
      <c r="AQ229" s="25"/>
      <c r="AR229" s="24"/>
    </row>
    <row r="230" spans="1:44" ht="15.75" customHeight="1" x14ac:dyDescent="0.25">
      <c r="A230" s="260"/>
      <c r="B230" s="260"/>
      <c r="C230" s="23"/>
      <c r="D230" s="24"/>
      <c r="E230" s="24"/>
      <c r="F230" s="24"/>
      <c r="G230" s="24"/>
      <c r="H230" s="24"/>
      <c r="I230" s="24"/>
      <c r="J230" s="24"/>
      <c r="K230" s="24"/>
      <c r="L230" s="24"/>
      <c r="M230" s="24"/>
      <c r="N230" s="24"/>
      <c r="O230" s="24"/>
      <c r="P230" s="24"/>
      <c r="Q230" s="23"/>
      <c r="R230" s="23"/>
      <c r="S230" s="23"/>
      <c r="T230" s="24"/>
      <c r="U230" s="10"/>
      <c r="V230" s="10"/>
      <c r="W230" s="10"/>
      <c r="X230" s="10"/>
      <c r="Y230" s="24"/>
      <c r="Z230" s="24"/>
      <c r="AA230" s="23"/>
      <c r="AB230" s="23"/>
      <c r="AC230" s="23"/>
      <c r="AD230" s="24"/>
      <c r="AE230" s="24"/>
      <c r="AF230" s="24"/>
      <c r="AG230" s="24"/>
      <c r="AH230" s="24"/>
      <c r="AI230" s="24"/>
      <c r="AJ230" s="24"/>
      <c r="AK230" s="24"/>
      <c r="AL230" s="24"/>
      <c r="AM230" s="24"/>
      <c r="AN230" s="24"/>
      <c r="AO230" s="24"/>
      <c r="AP230" s="24"/>
      <c r="AQ230" s="25"/>
      <c r="AR230" s="24"/>
    </row>
    <row r="231" spans="1:44" ht="15.75" customHeight="1" x14ac:dyDescent="0.25">
      <c r="A231" s="260"/>
      <c r="B231" s="260"/>
      <c r="C231" s="23"/>
      <c r="D231" s="24"/>
      <c r="E231" s="24"/>
      <c r="F231" s="24"/>
      <c r="G231" s="24"/>
      <c r="H231" s="24"/>
      <c r="I231" s="24"/>
      <c r="J231" s="24"/>
      <c r="K231" s="24"/>
      <c r="L231" s="24"/>
      <c r="M231" s="24"/>
      <c r="N231" s="24"/>
      <c r="O231" s="24"/>
      <c r="P231" s="24"/>
      <c r="Q231" s="23"/>
      <c r="R231" s="23"/>
      <c r="S231" s="23"/>
      <c r="T231" s="24"/>
      <c r="U231" s="10"/>
      <c r="V231" s="10"/>
      <c r="W231" s="10"/>
      <c r="X231" s="10"/>
      <c r="Y231" s="24"/>
      <c r="Z231" s="24"/>
      <c r="AA231" s="23"/>
      <c r="AB231" s="23"/>
      <c r="AC231" s="23"/>
      <c r="AD231" s="24"/>
      <c r="AE231" s="24"/>
      <c r="AF231" s="24"/>
      <c r="AG231" s="24"/>
      <c r="AH231" s="24"/>
      <c r="AI231" s="24"/>
      <c r="AJ231" s="24"/>
      <c r="AK231" s="24"/>
      <c r="AL231" s="24"/>
      <c r="AM231" s="24"/>
      <c r="AN231" s="24"/>
      <c r="AO231" s="24"/>
      <c r="AP231" s="24"/>
      <c r="AQ231" s="25"/>
      <c r="AR231" s="24"/>
    </row>
    <row r="232" spans="1:44" ht="15.75" customHeight="1" x14ac:dyDescent="0.25">
      <c r="A232" s="260"/>
      <c r="B232" s="260"/>
      <c r="C232" s="23"/>
      <c r="D232" s="24"/>
      <c r="E232" s="24"/>
      <c r="F232" s="24"/>
      <c r="G232" s="24"/>
      <c r="H232" s="24"/>
      <c r="I232" s="24"/>
      <c r="J232" s="24"/>
      <c r="K232" s="24"/>
      <c r="L232" s="24"/>
      <c r="M232" s="24"/>
      <c r="N232" s="24"/>
      <c r="O232" s="24"/>
      <c r="P232" s="24"/>
      <c r="Q232" s="23"/>
      <c r="R232" s="23"/>
      <c r="S232" s="23"/>
      <c r="T232" s="24"/>
      <c r="U232" s="10"/>
      <c r="V232" s="10"/>
      <c r="W232" s="10"/>
      <c r="X232" s="10"/>
      <c r="Y232" s="24"/>
      <c r="Z232" s="24"/>
      <c r="AA232" s="23"/>
      <c r="AB232" s="23"/>
      <c r="AC232" s="23"/>
      <c r="AD232" s="24"/>
      <c r="AE232" s="24"/>
      <c r="AF232" s="24"/>
      <c r="AG232" s="24"/>
      <c r="AH232" s="24"/>
      <c r="AI232" s="24"/>
      <c r="AJ232" s="24"/>
      <c r="AK232" s="24"/>
      <c r="AL232" s="24"/>
      <c r="AM232" s="24"/>
      <c r="AN232" s="24"/>
      <c r="AO232" s="24"/>
      <c r="AP232" s="24"/>
      <c r="AQ232" s="25"/>
      <c r="AR232" s="24"/>
    </row>
    <row r="233" spans="1:44" ht="15.75" customHeight="1" x14ac:dyDescent="0.25">
      <c r="A233" s="260"/>
      <c r="B233" s="260"/>
      <c r="C233" s="23"/>
      <c r="D233" s="24"/>
      <c r="E233" s="24"/>
      <c r="F233" s="24"/>
      <c r="G233" s="24"/>
      <c r="H233" s="24"/>
      <c r="I233" s="24"/>
      <c r="J233" s="24"/>
      <c r="K233" s="24"/>
      <c r="L233" s="24"/>
      <c r="M233" s="24"/>
      <c r="N233" s="24"/>
      <c r="O233" s="24"/>
      <c r="P233" s="24"/>
      <c r="Q233" s="23"/>
      <c r="R233" s="23"/>
      <c r="S233" s="23"/>
      <c r="T233" s="24"/>
      <c r="U233" s="10"/>
      <c r="V233" s="10"/>
      <c r="W233" s="10"/>
      <c r="X233" s="10"/>
      <c r="Y233" s="24"/>
      <c r="Z233" s="24"/>
      <c r="AA233" s="23"/>
      <c r="AB233" s="23"/>
      <c r="AC233" s="23"/>
      <c r="AD233" s="24"/>
      <c r="AE233" s="24"/>
      <c r="AF233" s="24"/>
      <c r="AG233" s="24"/>
      <c r="AH233" s="24"/>
      <c r="AI233" s="24"/>
      <c r="AJ233" s="24"/>
      <c r="AK233" s="24"/>
      <c r="AL233" s="24"/>
      <c r="AM233" s="24"/>
      <c r="AN233" s="24"/>
      <c r="AO233" s="24"/>
      <c r="AP233" s="24"/>
      <c r="AQ233" s="25"/>
      <c r="AR233" s="24"/>
    </row>
    <row r="234" spans="1:44" ht="15.75" customHeight="1" x14ac:dyDescent="0.25">
      <c r="A234" s="260"/>
      <c r="B234" s="260"/>
      <c r="C234" s="23"/>
      <c r="D234" s="24"/>
      <c r="E234" s="24"/>
      <c r="F234" s="24"/>
      <c r="G234" s="24"/>
      <c r="H234" s="24"/>
      <c r="I234" s="24"/>
      <c r="J234" s="24"/>
      <c r="K234" s="24"/>
      <c r="L234" s="24"/>
      <c r="M234" s="24"/>
      <c r="N234" s="24"/>
      <c r="O234" s="24"/>
      <c r="P234" s="24"/>
      <c r="Q234" s="23"/>
      <c r="R234" s="23"/>
      <c r="S234" s="23"/>
      <c r="T234" s="24"/>
      <c r="U234" s="10"/>
      <c r="V234" s="10"/>
      <c r="W234" s="10"/>
      <c r="X234" s="10"/>
      <c r="Y234" s="24"/>
      <c r="Z234" s="24"/>
      <c r="AA234" s="23"/>
      <c r="AB234" s="23"/>
      <c r="AC234" s="23"/>
      <c r="AD234" s="24"/>
      <c r="AE234" s="24"/>
      <c r="AF234" s="24"/>
      <c r="AG234" s="24"/>
      <c r="AH234" s="24"/>
      <c r="AI234" s="24"/>
      <c r="AJ234" s="24"/>
      <c r="AK234" s="24"/>
      <c r="AL234" s="24"/>
      <c r="AM234" s="24"/>
      <c r="AN234" s="24"/>
      <c r="AO234" s="24"/>
      <c r="AP234" s="24"/>
      <c r="AQ234" s="25"/>
      <c r="AR234" s="24"/>
    </row>
    <row r="235" spans="1:44" ht="15.75" customHeight="1" x14ac:dyDescent="0.25">
      <c r="A235" s="260"/>
      <c r="B235" s="260"/>
      <c r="C235" s="23"/>
      <c r="D235" s="24"/>
      <c r="E235" s="24"/>
      <c r="F235" s="24"/>
      <c r="G235" s="24"/>
      <c r="H235" s="24"/>
      <c r="I235" s="24"/>
      <c r="J235" s="24"/>
      <c r="K235" s="24"/>
      <c r="L235" s="24"/>
      <c r="M235" s="24"/>
      <c r="N235" s="24"/>
      <c r="O235" s="24"/>
      <c r="P235" s="24"/>
      <c r="Q235" s="23"/>
      <c r="R235" s="23"/>
      <c r="S235" s="23"/>
      <c r="T235" s="24"/>
      <c r="U235" s="10"/>
      <c r="V235" s="10"/>
      <c r="W235" s="10"/>
      <c r="X235" s="10"/>
      <c r="Y235" s="24"/>
      <c r="Z235" s="24"/>
      <c r="AA235" s="23"/>
      <c r="AB235" s="23"/>
      <c r="AC235" s="23"/>
      <c r="AD235" s="24"/>
      <c r="AE235" s="24"/>
      <c r="AF235" s="24"/>
      <c r="AG235" s="24"/>
      <c r="AH235" s="24"/>
      <c r="AI235" s="24"/>
      <c r="AJ235" s="24"/>
      <c r="AK235" s="24"/>
      <c r="AL235" s="24"/>
      <c r="AM235" s="24"/>
      <c r="AN235" s="24"/>
      <c r="AO235" s="24"/>
      <c r="AP235" s="24"/>
      <c r="AQ235" s="25"/>
      <c r="AR235" s="24"/>
    </row>
    <row r="236" spans="1:44" ht="15.75" customHeight="1" x14ac:dyDescent="0.25">
      <c r="A236" s="260"/>
      <c r="B236" s="260"/>
      <c r="C236" s="23"/>
      <c r="D236" s="24"/>
      <c r="E236" s="24"/>
      <c r="F236" s="24"/>
      <c r="G236" s="24"/>
      <c r="H236" s="24"/>
      <c r="I236" s="24"/>
      <c r="J236" s="24"/>
      <c r="K236" s="24"/>
      <c r="L236" s="24"/>
      <c r="M236" s="24"/>
      <c r="N236" s="24"/>
      <c r="O236" s="24"/>
      <c r="P236" s="24"/>
      <c r="Q236" s="23"/>
      <c r="R236" s="23"/>
      <c r="S236" s="23"/>
      <c r="T236" s="24"/>
      <c r="U236" s="10"/>
      <c r="V236" s="10"/>
      <c r="W236" s="10"/>
      <c r="X236" s="10"/>
      <c r="Y236" s="24"/>
      <c r="Z236" s="24"/>
      <c r="AA236" s="23"/>
      <c r="AB236" s="23"/>
      <c r="AC236" s="23"/>
      <c r="AD236" s="24"/>
      <c r="AE236" s="24"/>
      <c r="AF236" s="24"/>
      <c r="AG236" s="24"/>
      <c r="AH236" s="24"/>
      <c r="AI236" s="24"/>
      <c r="AJ236" s="24"/>
      <c r="AK236" s="24"/>
      <c r="AL236" s="24"/>
      <c r="AM236" s="24"/>
      <c r="AN236" s="24"/>
      <c r="AO236" s="24"/>
      <c r="AP236" s="24"/>
      <c r="AQ236" s="25"/>
      <c r="AR236" s="24"/>
    </row>
    <row r="237" spans="1:44" ht="15.75" customHeight="1" x14ac:dyDescent="0.25">
      <c r="A237" s="260"/>
      <c r="B237" s="260"/>
      <c r="C237" s="23"/>
      <c r="D237" s="24"/>
      <c r="E237" s="24"/>
      <c r="F237" s="24"/>
      <c r="G237" s="24"/>
      <c r="H237" s="24"/>
      <c r="I237" s="24"/>
      <c r="J237" s="24"/>
      <c r="K237" s="24"/>
      <c r="L237" s="24"/>
      <c r="M237" s="24"/>
      <c r="N237" s="24"/>
      <c r="O237" s="24"/>
      <c r="P237" s="24"/>
      <c r="Q237" s="23"/>
      <c r="R237" s="23"/>
      <c r="S237" s="23"/>
      <c r="T237" s="24"/>
      <c r="U237" s="10"/>
      <c r="V237" s="10"/>
      <c r="W237" s="10"/>
      <c r="X237" s="10"/>
      <c r="Y237" s="24"/>
      <c r="Z237" s="24"/>
      <c r="AA237" s="23"/>
      <c r="AB237" s="23"/>
      <c r="AC237" s="23"/>
      <c r="AD237" s="24"/>
      <c r="AE237" s="24"/>
      <c r="AF237" s="24"/>
      <c r="AG237" s="24"/>
      <c r="AH237" s="24"/>
      <c r="AI237" s="24"/>
      <c r="AJ237" s="24"/>
      <c r="AK237" s="24"/>
      <c r="AL237" s="24"/>
      <c r="AM237" s="24"/>
      <c r="AN237" s="24"/>
      <c r="AO237" s="24"/>
      <c r="AP237" s="24"/>
      <c r="AQ237" s="25"/>
      <c r="AR237" s="24"/>
    </row>
    <row r="238" spans="1:44" ht="15.75" customHeight="1" x14ac:dyDescent="0.25">
      <c r="A238" s="260"/>
      <c r="B238" s="260"/>
      <c r="C238" s="23"/>
      <c r="D238" s="24"/>
      <c r="E238" s="24"/>
      <c r="F238" s="24"/>
      <c r="G238" s="24"/>
      <c r="H238" s="24"/>
      <c r="I238" s="24"/>
      <c r="J238" s="24"/>
      <c r="K238" s="24"/>
      <c r="L238" s="24"/>
      <c r="M238" s="24"/>
      <c r="N238" s="24"/>
      <c r="O238" s="24"/>
      <c r="P238" s="24"/>
      <c r="Q238" s="23"/>
      <c r="R238" s="23"/>
      <c r="S238" s="23"/>
      <c r="T238" s="24"/>
      <c r="U238" s="10"/>
      <c r="V238" s="10"/>
      <c r="W238" s="10"/>
      <c r="X238" s="10"/>
      <c r="Y238" s="24"/>
      <c r="Z238" s="24"/>
      <c r="AA238" s="23"/>
      <c r="AB238" s="23"/>
      <c r="AC238" s="23"/>
      <c r="AD238" s="24"/>
      <c r="AE238" s="24"/>
      <c r="AF238" s="24"/>
      <c r="AG238" s="24"/>
      <c r="AH238" s="24"/>
      <c r="AI238" s="24"/>
      <c r="AJ238" s="24"/>
      <c r="AK238" s="24"/>
      <c r="AL238" s="24"/>
      <c r="AM238" s="24"/>
      <c r="AN238" s="24"/>
      <c r="AO238" s="24"/>
      <c r="AP238" s="24"/>
      <c r="AQ238" s="25"/>
      <c r="AR238" s="24"/>
    </row>
    <row r="239" spans="1:44" ht="15.75" customHeight="1" x14ac:dyDescent="0.25">
      <c r="A239" s="260"/>
      <c r="B239" s="260"/>
      <c r="C239" s="23"/>
      <c r="D239" s="24"/>
      <c r="E239" s="24"/>
      <c r="F239" s="24"/>
      <c r="G239" s="24"/>
      <c r="H239" s="24"/>
      <c r="I239" s="24"/>
      <c r="J239" s="24"/>
      <c r="K239" s="24"/>
      <c r="L239" s="24"/>
      <c r="M239" s="24"/>
      <c r="N239" s="24"/>
      <c r="O239" s="24"/>
      <c r="P239" s="24"/>
      <c r="Q239" s="23"/>
      <c r="R239" s="23"/>
      <c r="S239" s="23"/>
      <c r="T239" s="24"/>
      <c r="U239" s="10"/>
      <c r="V239" s="10"/>
      <c r="W239" s="10"/>
      <c r="X239" s="10"/>
      <c r="Y239" s="24"/>
      <c r="Z239" s="24"/>
      <c r="AA239" s="23"/>
      <c r="AB239" s="23"/>
      <c r="AC239" s="23"/>
      <c r="AD239" s="24"/>
      <c r="AE239" s="24"/>
      <c r="AF239" s="24"/>
      <c r="AG239" s="24"/>
      <c r="AH239" s="24"/>
      <c r="AI239" s="24"/>
      <c r="AJ239" s="24"/>
      <c r="AK239" s="24"/>
      <c r="AL239" s="24"/>
      <c r="AM239" s="24"/>
      <c r="AN239" s="24"/>
      <c r="AO239" s="24"/>
      <c r="AP239" s="24"/>
      <c r="AQ239" s="25"/>
      <c r="AR239" s="24"/>
    </row>
    <row r="240" spans="1:44" ht="15.75" customHeight="1" x14ac:dyDescent="0.25">
      <c r="A240" s="260"/>
      <c r="B240" s="260"/>
      <c r="C240" s="23"/>
      <c r="D240" s="24"/>
      <c r="E240" s="24"/>
      <c r="F240" s="24"/>
      <c r="G240" s="24"/>
      <c r="H240" s="24"/>
      <c r="I240" s="24"/>
      <c r="J240" s="24"/>
      <c r="K240" s="24"/>
      <c r="L240" s="24"/>
      <c r="M240" s="24"/>
      <c r="N240" s="24"/>
      <c r="O240" s="24"/>
      <c r="P240" s="24"/>
      <c r="Q240" s="23"/>
      <c r="R240" s="23"/>
      <c r="S240" s="23"/>
      <c r="T240" s="24"/>
      <c r="U240" s="10"/>
      <c r="V240" s="10"/>
      <c r="W240" s="10"/>
      <c r="X240" s="10"/>
      <c r="Y240" s="24"/>
      <c r="Z240" s="24"/>
      <c r="AA240" s="23"/>
      <c r="AB240" s="23"/>
      <c r="AC240" s="23"/>
      <c r="AD240" s="24"/>
      <c r="AE240" s="24"/>
      <c r="AF240" s="24"/>
      <c r="AG240" s="24"/>
      <c r="AH240" s="24"/>
      <c r="AI240" s="24"/>
      <c r="AJ240" s="24"/>
      <c r="AK240" s="24"/>
      <c r="AL240" s="24"/>
      <c r="AM240" s="24"/>
      <c r="AN240" s="24"/>
      <c r="AO240" s="24"/>
      <c r="AP240" s="24"/>
      <c r="AQ240" s="25"/>
      <c r="AR240" s="24"/>
    </row>
    <row r="241" spans="1:44" ht="15.75" customHeight="1" x14ac:dyDescent="0.25">
      <c r="A241" s="260"/>
      <c r="B241" s="260"/>
      <c r="C241" s="23"/>
      <c r="D241" s="24"/>
      <c r="E241" s="24"/>
      <c r="F241" s="24"/>
      <c r="G241" s="24"/>
      <c r="H241" s="24"/>
      <c r="I241" s="24"/>
      <c r="J241" s="24"/>
      <c r="K241" s="24"/>
      <c r="L241" s="24"/>
      <c r="M241" s="24"/>
      <c r="N241" s="24"/>
      <c r="O241" s="24"/>
      <c r="P241" s="24"/>
      <c r="Q241" s="23"/>
      <c r="R241" s="23"/>
      <c r="S241" s="23"/>
      <c r="T241" s="24"/>
      <c r="U241" s="10"/>
      <c r="V241" s="10"/>
      <c r="W241" s="10"/>
      <c r="X241" s="10"/>
      <c r="Y241" s="24"/>
      <c r="Z241" s="24"/>
      <c r="AA241" s="23"/>
      <c r="AB241" s="23"/>
      <c r="AC241" s="23"/>
      <c r="AD241" s="24"/>
      <c r="AE241" s="24"/>
      <c r="AF241" s="24"/>
      <c r="AG241" s="24"/>
      <c r="AH241" s="24"/>
      <c r="AI241" s="24"/>
      <c r="AJ241" s="24"/>
      <c r="AK241" s="24"/>
      <c r="AL241" s="24"/>
      <c r="AM241" s="24"/>
      <c r="AN241" s="24"/>
      <c r="AO241" s="24"/>
      <c r="AP241" s="24"/>
      <c r="AQ241" s="25"/>
      <c r="AR241" s="24"/>
    </row>
    <row r="242" spans="1:44" ht="15.75" customHeight="1" x14ac:dyDescent="0.25">
      <c r="A242" s="260"/>
      <c r="B242" s="260"/>
      <c r="C242" s="23"/>
      <c r="D242" s="24"/>
      <c r="E242" s="24"/>
      <c r="F242" s="24"/>
      <c r="G242" s="24"/>
      <c r="H242" s="24"/>
      <c r="I242" s="24"/>
      <c r="J242" s="24"/>
      <c r="K242" s="24"/>
      <c r="L242" s="24"/>
      <c r="M242" s="24"/>
      <c r="N242" s="24"/>
      <c r="O242" s="24"/>
      <c r="P242" s="24"/>
      <c r="Q242" s="23"/>
      <c r="R242" s="23"/>
      <c r="S242" s="23"/>
      <c r="T242" s="24"/>
      <c r="U242" s="10"/>
      <c r="V242" s="10"/>
      <c r="W242" s="10"/>
      <c r="X242" s="10"/>
      <c r="Y242" s="24"/>
      <c r="Z242" s="24"/>
      <c r="AA242" s="23"/>
      <c r="AB242" s="23"/>
      <c r="AC242" s="23"/>
      <c r="AD242" s="24"/>
      <c r="AE242" s="24"/>
      <c r="AF242" s="24"/>
      <c r="AG242" s="24"/>
      <c r="AH242" s="24"/>
      <c r="AI242" s="24"/>
      <c r="AJ242" s="24"/>
      <c r="AK242" s="24"/>
      <c r="AL242" s="24"/>
      <c r="AM242" s="24"/>
      <c r="AN242" s="24"/>
      <c r="AO242" s="24"/>
      <c r="AP242" s="24"/>
      <c r="AQ242" s="25"/>
      <c r="AR242" s="24"/>
    </row>
    <row r="243" spans="1:44" ht="15.75" customHeight="1" x14ac:dyDescent="0.25">
      <c r="A243" s="260"/>
      <c r="B243" s="260"/>
      <c r="C243" s="23"/>
      <c r="D243" s="24"/>
      <c r="E243" s="24"/>
      <c r="F243" s="24"/>
      <c r="G243" s="24"/>
      <c r="H243" s="24"/>
      <c r="I243" s="24"/>
      <c r="J243" s="24"/>
      <c r="K243" s="24"/>
      <c r="L243" s="24"/>
      <c r="M243" s="24"/>
      <c r="N243" s="24"/>
      <c r="O243" s="24"/>
      <c r="P243" s="24"/>
      <c r="Q243" s="23"/>
      <c r="R243" s="23"/>
      <c r="S243" s="23"/>
      <c r="T243" s="24"/>
      <c r="U243" s="10"/>
      <c r="V243" s="10"/>
      <c r="W243" s="10"/>
      <c r="X243" s="10"/>
      <c r="Y243" s="24"/>
      <c r="Z243" s="24"/>
      <c r="AA243" s="23"/>
      <c r="AB243" s="23"/>
      <c r="AC243" s="23"/>
      <c r="AD243" s="24"/>
      <c r="AE243" s="24"/>
      <c r="AF243" s="24"/>
      <c r="AG243" s="24"/>
      <c r="AH243" s="24"/>
      <c r="AI243" s="24"/>
      <c r="AJ243" s="24"/>
      <c r="AK243" s="24"/>
      <c r="AL243" s="24"/>
      <c r="AM243" s="24"/>
      <c r="AN243" s="24"/>
      <c r="AO243" s="24"/>
      <c r="AP243" s="24"/>
      <c r="AQ243" s="25"/>
      <c r="AR243" s="24"/>
    </row>
    <row r="244" spans="1:44" ht="15.75" customHeight="1" x14ac:dyDescent="0.25">
      <c r="A244" s="260"/>
      <c r="B244" s="260"/>
      <c r="C244" s="23"/>
      <c r="D244" s="24"/>
      <c r="E244" s="24"/>
      <c r="F244" s="24"/>
      <c r="G244" s="24"/>
      <c r="H244" s="24"/>
      <c r="I244" s="24"/>
      <c r="J244" s="24"/>
      <c r="K244" s="24"/>
      <c r="L244" s="24"/>
      <c r="M244" s="24"/>
      <c r="N244" s="24"/>
      <c r="O244" s="24"/>
      <c r="P244" s="24"/>
      <c r="Q244" s="23"/>
      <c r="R244" s="23"/>
      <c r="S244" s="23"/>
      <c r="T244" s="24"/>
      <c r="U244" s="10"/>
      <c r="V244" s="10"/>
      <c r="W244" s="10"/>
      <c r="X244" s="10"/>
      <c r="Y244" s="24"/>
      <c r="Z244" s="24"/>
      <c r="AA244" s="23"/>
      <c r="AB244" s="23"/>
      <c r="AC244" s="23"/>
      <c r="AD244" s="24"/>
      <c r="AE244" s="24"/>
      <c r="AF244" s="24"/>
      <c r="AG244" s="24"/>
      <c r="AH244" s="24"/>
      <c r="AI244" s="24"/>
      <c r="AJ244" s="24"/>
      <c r="AK244" s="24"/>
      <c r="AL244" s="24"/>
      <c r="AM244" s="24"/>
      <c r="AN244" s="24"/>
      <c r="AO244" s="24"/>
      <c r="AP244" s="24"/>
      <c r="AQ244" s="25"/>
      <c r="AR244" s="24"/>
    </row>
    <row r="245" spans="1:44" ht="15.75" customHeight="1" x14ac:dyDescent="0.25">
      <c r="A245" s="260"/>
      <c r="B245" s="260"/>
      <c r="C245" s="23"/>
      <c r="D245" s="24"/>
      <c r="E245" s="24"/>
      <c r="F245" s="24"/>
      <c r="G245" s="24"/>
      <c r="H245" s="24"/>
      <c r="I245" s="24"/>
      <c r="J245" s="24"/>
      <c r="K245" s="24"/>
      <c r="L245" s="24"/>
      <c r="M245" s="24"/>
      <c r="N245" s="24"/>
      <c r="O245" s="24"/>
      <c r="P245" s="24"/>
      <c r="Q245" s="23"/>
      <c r="R245" s="23"/>
      <c r="S245" s="23"/>
      <c r="T245" s="24"/>
      <c r="U245" s="10"/>
      <c r="V245" s="10"/>
      <c r="W245" s="10"/>
      <c r="X245" s="10"/>
      <c r="Y245" s="24"/>
      <c r="Z245" s="24"/>
      <c r="AA245" s="23"/>
      <c r="AB245" s="23"/>
      <c r="AC245" s="23"/>
      <c r="AD245" s="24"/>
      <c r="AE245" s="24"/>
      <c r="AF245" s="24"/>
      <c r="AG245" s="24"/>
      <c r="AH245" s="24"/>
      <c r="AI245" s="24"/>
      <c r="AJ245" s="24"/>
      <c r="AK245" s="24"/>
      <c r="AL245" s="24"/>
      <c r="AM245" s="24"/>
      <c r="AN245" s="24"/>
      <c r="AO245" s="24"/>
      <c r="AP245" s="24"/>
      <c r="AQ245" s="25"/>
      <c r="AR245" s="24"/>
    </row>
    <row r="246" spans="1:44" ht="15.75" customHeight="1" x14ac:dyDescent="0.25">
      <c r="A246" s="260"/>
      <c r="B246" s="260"/>
      <c r="C246" s="23"/>
      <c r="D246" s="24"/>
      <c r="E246" s="24"/>
      <c r="F246" s="24"/>
      <c r="G246" s="24"/>
      <c r="H246" s="24"/>
      <c r="I246" s="24"/>
      <c r="J246" s="24"/>
      <c r="K246" s="24"/>
      <c r="L246" s="24"/>
      <c r="M246" s="24"/>
      <c r="N246" s="24"/>
      <c r="O246" s="24"/>
      <c r="P246" s="24"/>
      <c r="Q246" s="23"/>
      <c r="R246" s="23"/>
      <c r="S246" s="23"/>
      <c r="T246" s="24"/>
      <c r="U246" s="10"/>
      <c r="V246" s="10"/>
      <c r="W246" s="10"/>
      <c r="X246" s="10"/>
      <c r="Y246" s="24"/>
      <c r="Z246" s="24"/>
      <c r="AA246" s="23"/>
      <c r="AB246" s="23"/>
      <c r="AC246" s="23"/>
      <c r="AD246" s="24"/>
      <c r="AE246" s="24"/>
      <c r="AF246" s="24"/>
      <c r="AG246" s="24"/>
      <c r="AH246" s="24"/>
      <c r="AI246" s="24"/>
      <c r="AJ246" s="24"/>
      <c r="AK246" s="24"/>
      <c r="AL246" s="24"/>
      <c r="AM246" s="24"/>
      <c r="AN246" s="24"/>
      <c r="AO246" s="24"/>
      <c r="AP246" s="24"/>
      <c r="AQ246" s="25"/>
      <c r="AR246" s="24"/>
    </row>
    <row r="247" spans="1:44" ht="15.75" customHeight="1" x14ac:dyDescent="0.25">
      <c r="A247" s="260"/>
      <c r="B247" s="260"/>
      <c r="C247" s="23"/>
      <c r="D247" s="24"/>
      <c r="E247" s="24"/>
      <c r="F247" s="24"/>
      <c r="G247" s="24"/>
      <c r="H247" s="24"/>
      <c r="I247" s="24"/>
      <c r="J247" s="24"/>
      <c r="K247" s="24"/>
      <c r="L247" s="24"/>
      <c r="M247" s="24"/>
      <c r="N247" s="24"/>
      <c r="O247" s="24"/>
      <c r="P247" s="24"/>
      <c r="Q247" s="23"/>
      <c r="R247" s="23"/>
      <c r="S247" s="23"/>
      <c r="T247" s="24"/>
      <c r="U247" s="10"/>
      <c r="V247" s="10"/>
      <c r="W247" s="10"/>
      <c r="X247" s="10"/>
      <c r="Y247" s="24"/>
      <c r="Z247" s="24"/>
      <c r="AA247" s="23"/>
      <c r="AB247" s="23"/>
      <c r="AC247" s="23"/>
      <c r="AD247" s="24"/>
      <c r="AE247" s="24"/>
      <c r="AF247" s="24"/>
      <c r="AG247" s="24"/>
      <c r="AH247" s="24"/>
      <c r="AI247" s="24"/>
      <c r="AJ247" s="24"/>
      <c r="AK247" s="24"/>
      <c r="AL247" s="24"/>
      <c r="AM247" s="24"/>
      <c r="AN247" s="24"/>
      <c r="AO247" s="24"/>
      <c r="AP247" s="24"/>
      <c r="AQ247" s="25"/>
      <c r="AR247" s="24"/>
    </row>
    <row r="248" spans="1:44" ht="15.75" customHeight="1" x14ac:dyDescent="0.25">
      <c r="A248" s="260"/>
      <c r="B248" s="260"/>
      <c r="C248" s="23"/>
      <c r="D248" s="24"/>
      <c r="E248" s="24"/>
      <c r="F248" s="24"/>
      <c r="G248" s="24"/>
      <c r="H248" s="24"/>
      <c r="I248" s="24"/>
      <c r="J248" s="24"/>
      <c r="K248" s="24"/>
      <c r="L248" s="24"/>
      <c r="M248" s="24"/>
      <c r="N248" s="24"/>
      <c r="O248" s="24"/>
      <c r="P248" s="24"/>
      <c r="Q248" s="23"/>
      <c r="R248" s="23"/>
      <c r="S248" s="23"/>
      <c r="T248" s="24"/>
      <c r="U248" s="10"/>
      <c r="V248" s="10"/>
      <c r="W248" s="10"/>
      <c r="X248" s="10"/>
      <c r="Y248" s="24"/>
      <c r="Z248" s="24"/>
      <c r="AA248" s="23"/>
      <c r="AB248" s="23"/>
      <c r="AC248" s="23"/>
      <c r="AD248" s="24"/>
      <c r="AE248" s="24"/>
      <c r="AF248" s="24"/>
      <c r="AG248" s="24"/>
      <c r="AH248" s="24"/>
      <c r="AI248" s="24"/>
      <c r="AJ248" s="24"/>
      <c r="AK248" s="24"/>
      <c r="AL248" s="24"/>
      <c r="AM248" s="24"/>
      <c r="AN248" s="24"/>
      <c r="AO248" s="24"/>
      <c r="AP248" s="24"/>
      <c r="AQ248" s="25"/>
      <c r="AR248" s="24"/>
    </row>
    <row r="249" spans="1:44" ht="15.75" customHeight="1" x14ac:dyDescent="0.25">
      <c r="A249" s="260"/>
      <c r="B249" s="260"/>
      <c r="C249" s="23"/>
      <c r="D249" s="24"/>
      <c r="E249" s="24"/>
      <c r="F249" s="24"/>
      <c r="G249" s="24"/>
      <c r="H249" s="24"/>
      <c r="I249" s="24"/>
      <c r="J249" s="24"/>
      <c r="K249" s="24"/>
      <c r="L249" s="24"/>
      <c r="M249" s="24"/>
      <c r="N249" s="24"/>
      <c r="O249" s="24"/>
      <c r="P249" s="24"/>
      <c r="Q249" s="23"/>
      <c r="R249" s="23"/>
      <c r="S249" s="23"/>
      <c r="T249" s="24"/>
      <c r="U249" s="10"/>
      <c r="V249" s="10"/>
      <c r="W249" s="10"/>
      <c r="X249" s="10"/>
      <c r="Y249" s="24"/>
      <c r="Z249" s="24"/>
      <c r="AA249" s="23"/>
      <c r="AB249" s="23"/>
      <c r="AC249" s="23"/>
      <c r="AD249" s="24"/>
      <c r="AE249" s="24"/>
      <c r="AF249" s="24"/>
      <c r="AG249" s="24"/>
      <c r="AH249" s="24"/>
      <c r="AI249" s="24"/>
      <c r="AJ249" s="24"/>
      <c r="AK249" s="24"/>
      <c r="AL249" s="24"/>
      <c r="AM249" s="24"/>
      <c r="AN249" s="24"/>
      <c r="AO249" s="24"/>
      <c r="AP249" s="24"/>
      <c r="AQ249" s="25"/>
      <c r="AR249" s="24"/>
    </row>
    <row r="250" spans="1:44" ht="15.75" customHeight="1" x14ac:dyDescent="0.25">
      <c r="A250" s="260"/>
      <c r="B250" s="260"/>
      <c r="C250" s="23"/>
      <c r="D250" s="24"/>
      <c r="E250" s="24"/>
      <c r="F250" s="24"/>
      <c r="G250" s="24"/>
      <c r="H250" s="24"/>
      <c r="I250" s="24"/>
      <c r="J250" s="24"/>
      <c r="K250" s="24"/>
      <c r="L250" s="24"/>
      <c r="M250" s="24"/>
      <c r="N250" s="24"/>
      <c r="O250" s="24"/>
      <c r="P250" s="24"/>
      <c r="Q250" s="23"/>
      <c r="R250" s="23"/>
      <c r="S250" s="23"/>
      <c r="T250" s="24"/>
      <c r="U250" s="10"/>
      <c r="V250" s="10"/>
      <c r="W250" s="10"/>
      <c r="X250" s="10"/>
      <c r="Y250" s="24"/>
      <c r="Z250" s="24"/>
      <c r="AA250" s="23"/>
      <c r="AB250" s="23"/>
      <c r="AC250" s="23"/>
      <c r="AD250" s="24"/>
      <c r="AE250" s="24"/>
      <c r="AF250" s="24"/>
      <c r="AG250" s="24"/>
      <c r="AH250" s="24"/>
      <c r="AI250" s="24"/>
      <c r="AJ250" s="24"/>
      <c r="AK250" s="24"/>
      <c r="AL250" s="24"/>
      <c r="AM250" s="24"/>
      <c r="AN250" s="24"/>
      <c r="AO250" s="24"/>
      <c r="AP250" s="24"/>
      <c r="AQ250" s="25"/>
      <c r="AR250" s="24"/>
    </row>
    <row r="251" spans="1:44" ht="15.75" customHeight="1" x14ac:dyDescent="0.25">
      <c r="A251" s="260"/>
      <c r="B251" s="260"/>
      <c r="C251" s="23"/>
      <c r="D251" s="24"/>
      <c r="E251" s="24"/>
      <c r="F251" s="24"/>
      <c r="G251" s="24"/>
      <c r="H251" s="24"/>
      <c r="I251" s="24"/>
      <c r="J251" s="24"/>
      <c r="K251" s="24"/>
      <c r="L251" s="24"/>
      <c r="M251" s="24"/>
      <c r="N251" s="24"/>
      <c r="O251" s="24"/>
      <c r="P251" s="24"/>
      <c r="Q251" s="23"/>
      <c r="R251" s="23"/>
      <c r="S251" s="23"/>
      <c r="T251" s="24"/>
      <c r="U251" s="10"/>
      <c r="V251" s="10"/>
      <c r="W251" s="10"/>
      <c r="X251" s="10"/>
      <c r="Y251" s="24"/>
      <c r="Z251" s="24"/>
      <c r="AA251" s="23"/>
      <c r="AB251" s="23"/>
      <c r="AC251" s="23"/>
      <c r="AD251" s="24"/>
      <c r="AE251" s="24"/>
      <c r="AF251" s="24"/>
      <c r="AG251" s="24"/>
      <c r="AH251" s="24"/>
      <c r="AI251" s="24"/>
      <c r="AJ251" s="24"/>
      <c r="AK251" s="24"/>
      <c r="AL251" s="24"/>
      <c r="AM251" s="24"/>
      <c r="AN251" s="24"/>
      <c r="AO251" s="24"/>
      <c r="AP251" s="24"/>
      <c r="AQ251" s="25"/>
      <c r="AR251" s="24"/>
    </row>
    <row r="252" spans="1:44" ht="15.75" customHeight="1" x14ac:dyDescent="0.25">
      <c r="A252" s="260"/>
      <c r="B252" s="260"/>
      <c r="C252" s="23"/>
      <c r="D252" s="24"/>
      <c r="E252" s="24"/>
      <c r="F252" s="24"/>
      <c r="G252" s="24"/>
      <c r="H252" s="24"/>
      <c r="I252" s="24"/>
      <c r="J252" s="24"/>
      <c r="K252" s="24"/>
      <c r="L252" s="24"/>
      <c r="M252" s="24"/>
      <c r="N252" s="24"/>
      <c r="O252" s="24"/>
      <c r="P252" s="24"/>
      <c r="Q252" s="23"/>
      <c r="R252" s="23"/>
      <c r="S252" s="23"/>
      <c r="T252" s="24"/>
      <c r="U252" s="10"/>
      <c r="V252" s="10"/>
      <c r="W252" s="10"/>
      <c r="X252" s="10"/>
      <c r="Y252" s="24"/>
      <c r="Z252" s="24"/>
      <c r="AA252" s="23"/>
      <c r="AB252" s="23"/>
      <c r="AC252" s="23"/>
      <c r="AD252" s="24"/>
      <c r="AE252" s="24"/>
      <c r="AF252" s="24"/>
      <c r="AG252" s="24"/>
      <c r="AH252" s="24"/>
      <c r="AI252" s="24"/>
      <c r="AJ252" s="24"/>
      <c r="AK252" s="24"/>
      <c r="AL252" s="24"/>
      <c r="AM252" s="24"/>
      <c r="AN252" s="24"/>
      <c r="AO252" s="24"/>
      <c r="AP252" s="24"/>
      <c r="AQ252" s="25"/>
      <c r="AR252" s="24"/>
    </row>
    <row r="253" spans="1:44" ht="15.75" customHeight="1" x14ac:dyDescent="0.25">
      <c r="A253" s="260"/>
      <c r="B253" s="260"/>
      <c r="C253" s="23"/>
      <c r="D253" s="24"/>
      <c r="E253" s="24"/>
      <c r="F253" s="24"/>
      <c r="G253" s="24"/>
      <c r="H253" s="24"/>
      <c r="I253" s="24"/>
      <c r="J253" s="24"/>
      <c r="K253" s="24"/>
      <c r="L253" s="24"/>
      <c r="M253" s="24"/>
      <c r="N253" s="24"/>
      <c r="O253" s="24"/>
      <c r="P253" s="24"/>
      <c r="Q253" s="23"/>
      <c r="R253" s="23"/>
      <c r="S253" s="23"/>
      <c r="T253" s="24"/>
      <c r="U253" s="10"/>
      <c r="V253" s="10"/>
      <c r="W253" s="10"/>
      <c r="X253" s="10"/>
      <c r="Y253" s="24"/>
      <c r="Z253" s="24"/>
      <c r="AA253" s="23"/>
      <c r="AB253" s="23"/>
      <c r="AC253" s="23"/>
      <c r="AD253" s="24"/>
      <c r="AE253" s="24"/>
      <c r="AF253" s="24"/>
      <c r="AG253" s="24"/>
      <c r="AH253" s="24"/>
      <c r="AI253" s="24"/>
      <c r="AJ253" s="24"/>
      <c r="AK253" s="24"/>
      <c r="AL253" s="24"/>
      <c r="AM253" s="24"/>
      <c r="AN253" s="24"/>
      <c r="AO253" s="24"/>
      <c r="AP253" s="24"/>
      <c r="AQ253" s="25"/>
      <c r="AR253" s="24"/>
    </row>
    <row r="254" spans="1:44" ht="15.75" customHeight="1" x14ac:dyDescent="0.25">
      <c r="A254" s="260"/>
      <c r="B254" s="260"/>
      <c r="C254" s="23"/>
      <c r="D254" s="24"/>
      <c r="E254" s="24"/>
      <c r="F254" s="24"/>
      <c r="G254" s="24"/>
      <c r="H254" s="24"/>
      <c r="I254" s="24"/>
      <c r="J254" s="24"/>
      <c r="K254" s="24"/>
      <c r="L254" s="24"/>
      <c r="M254" s="24"/>
      <c r="N254" s="24"/>
      <c r="O254" s="24"/>
      <c r="P254" s="24"/>
      <c r="Q254" s="23"/>
      <c r="R254" s="23"/>
      <c r="S254" s="23"/>
      <c r="T254" s="24"/>
      <c r="U254" s="10"/>
      <c r="V254" s="10"/>
      <c r="W254" s="10"/>
      <c r="X254" s="10"/>
      <c r="Y254" s="24"/>
      <c r="Z254" s="24"/>
      <c r="AA254" s="23"/>
      <c r="AB254" s="23"/>
      <c r="AC254" s="23"/>
      <c r="AD254" s="24"/>
      <c r="AE254" s="24"/>
      <c r="AF254" s="24"/>
      <c r="AG254" s="24"/>
      <c r="AH254" s="24"/>
      <c r="AI254" s="24"/>
      <c r="AJ254" s="24"/>
      <c r="AK254" s="24"/>
      <c r="AL254" s="24"/>
      <c r="AM254" s="24"/>
      <c r="AN254" s="24"/>
      <c r="AO254" s="24"/>
      <c r="AP254" s="24"/>
      <c r="AQ254" s="25"/>
      <c r="AR254" s="24"/>
    </row>
    <row r="255" spans="1:44" ht="15.75" customHeight="1" x14ac:dyDescent="0.25">
      <c r="A255" s="260"/>
      <c r="B255" s="260"/>
      <c r="C255" s="23"/>
      <c r="D255" s="24"/>
      <c r="E255" s="24"/>
      <c r="F255" s="24"/>
      <c r="G255" s="24"/>
      <c r="H255" s="24"/>
      <c r="I255" s="24"/>
      <c r="J255" s="24"/>
      <c r="K255" s="24"/>
      <c r="L255" s="24"/>
      <c r="M255" s="24"/>
      <c r="N255" s="24"/>
      <c r="O255" s="24"/>
      <c r="P255" s="24"/>
      <c r="Q255" s="23"/>
      <c r="R255" s="23"/>
      <c r="S255" s="23"/>
      <c r="T255" s="24"/>
      <c r="U255" s="10"/>
      <c r="V255" s="10"/>
      <c r="W255" s="10"/>
      <c r="X255" s="10"/>
      <c r="Y255" s="24"/>
      <c r="Z255" s="24"/>
      <c r="AA255" s="23"/>
      <c r="AB255" s="23"/>
      <c r="AC255" s="23"/>
      <c r="AD255" s="24"/>
      <c r="AE255" s="24"/>
      <c r="AF255" s="24"/>
      <c r="AG255" s="24"/>
      <c r="AH255" s="24"/>
      <c r="AI255" s="24"/>
      <c r="AJ255" s="24"/>
      <c r="AK255" s="24"/>
      <c r="AL255" s="24"/>
      <c r="AM255" s="24"/>
      <c r="AN255" s="24"/>
      <c r="AO255" s="24"/>
      <c r="AP255" s="24"/>
      <c r="AQ255" s="25"/>
      <c r="AR255" s="24"/>
    </row>
    <row r="256" spans="1:44" ht="15.75" customHeight="1" x14ac:dyDescent="0.25">
      <c r="A256" s="260"/>
      <c r="B256" s="260"/>
      <c r="C256" s="23"/>
      <c r="D256" s="24"/>
      <c r="E256" s="24"/>
      <c r="F256" s="24"/>
      <c r="G256" s="24"/>
      <c r="H256" s="24"/>
      <c r="I256" s="24"/>
      <c r="J256" s="24"/>
      <c r="K256" s="24"/>
      <c r="L256" s="24"/>
      <c r="M256" s="24"/>
      <c r="N256" s="24"/>
      <c r="O256" s="24"/>
      <c r="P256" s="24"/>
      <c r="Q256" s="23"/>
      <c r="R256" s="23"/>
      <c r="S256" s="23"/>
      <c r="T256" s="24"/>
      <c r="U256" s="10"/>
      <c r="V256" s="10"/>
      <c r="W256" s="10"/>
      <c r="X256" s="10"/>
      <c r="Y256" s="24"/>
      <c r="Z256" s="24"/>
      <c r="AA256" s="23"/>
      <c r="AB256" s="23"/>
      <c r="AC256" s="23"/>
      <c r="AD256" s="24"/>
      <c r="AE256" s="24"/>
      <c r="AF256" s="24"/>
      <c r="AG256" s="24"/>
      <c r="AH256" s="24"/>
      <c r="AI256" s="24"/>
      <c r="AJ256" s="24"/>
      <c r="AK256" s="24"/>
      <c r="AL256" s="24"/>
      <c r="AM256" s="24"/>
      <c r="AN256" s="24"/>
      <c r="AO256" s="24"/>
      <c r="AP256" s="24"/>
      <c r="AQ256" s="25"/>
      <c r="AR256" s="24"/>
    </row>
    <row r="257" spans="1:44" ht="15.75" customHeight="1" x14ac:dyDescent="0.25">
      <c r="A257" s="260"/>
      <c r="B257" s="260"/>
      <c r="C257" s="23"/>
      <c r="D257" s="24"/>
      <c r="E257" s="24"/>
      <c r="F257" s="24"/>
      <c r="G257" s="24"/>
      <c r="H257" s="24"/>
      <c r="I257" s="24"/>
      <c r="J257" s="24"/>
      <c r="K257" s="24"/>
      <c r="L257" s="24"/>
      <c r="M257" s="24"/>
      <c r="N257" s="24"/>
      <c r="O257" s="24"/>
      <c r="P257" s="24"/>
      <c r="Q257" s="23"/>
      <c r="R257" s="23"/>
      <c r="S257" s="23"/>
      <c r="T257" s="24"/>
      <c r="U257" s="10"/>
      <c r="V257" s="10"/>
      <c r="W257" s="10"/>
      <c r="X257" s="10"/>
      <c r="Y257" s="24"/>
      <c r="Z257" s="24"/>
      <c r="AA257" s="23"/>
      <c r="AB257" s="23"/>
      <c r="AC257" s="23"/>
      <c r="AD257" s="24"/>
      <c r="AE257" s="24"/>
      <c r="AF257" s="24"/>
      <c r="AG257" s="24"/>
      <c r="AH257" s="24"/>
      <c r="AI257" s="24"/>
      <c r="AJ257" s="24"/>
      <c r="AK257" s="24"/>
      <c r="AL257" s="24"/>
      <c r="AM257" s="24"/>
      <c r="AN257" s="24"/>
      <c r="AO257" s="24"/>
      <c r="AP257" s="24"/>
      <c r="AQ257" s="25"/>
      <c r="AR257" s="24"/>
    </row>
    <row r="258" spans="1:44" ht="15.75" customHeight="1" x14ac:dyDescent="0.25">
      <c r="A258" s="260"/>
      <c r="B258" s="260"/>
      <c r="C258" s="23"/>
      <c r="D258" s="24"/>
      <c r="E258" s="24"/>
      <c r="F258" s="24"/>
      <c r="G258" s="24"/>
      <c r="H258" s="24"/>
      <c r="I258" s="24"/>
      <c r="J258" s="24"/>
      <c r="K258" s="24"/>
      <c r="L258" s="24"/>
      <c r="M258" s="24"/>
      <c r="N258" s="24"/>
      <c r="O258" s="24"/>
      <c r="P258" s="24"/>
      <c r="Q258" s="23"/>
      <c r="R258" s="23"/>
      <c r="S258" s="23"/>
      <c r="T258" s="24"/>
      <c r="U258" s="10"/>
      <c r="V258" s="10"/>
      <c r="W258" s="10"/>
      <c r="X258" s="10"/>
      <c r="Y258" s="24"/>
      <c r="Z258" s="24"/>
      <c r="AA258" s="23"/>
      <c r="AB258" s="23"/>
      <c r="AC258" s="23"/>
      <c r="AD258" s="24"/>
      <c r="AE258" s="24"/>
      <c r="AF258" s="24"/>
      <c r="AG258" s="24"/>
      <c r="AH258" s="24"/>
      <c r="AI258" s="24"/>
      <c r="AJ258" s="24"/>
      <c r="AK258" s="24"/>
      <c r="AL258" s="24"/>
      <c r="AM258" s="24"/>
      <c r="AN258" s="24"/>
      <c r="AO258" s="24"/>
      <c r="AP258" s="24"/>
      <c r="AQ258" s="25"/>
      <c r="AR258" s="24"/>
    </row>
    <row r="259" spans="1:44" ht="15.75" customHeight="1" x14ac:dyDescent="0.25">
      <c r="A259" s="260"/>
      <c r="B259" s="260"/>
      <c r="C259" s="23"/>
      <c r="D259" s="24"/>
      <c r="E259" s="24"/>
      <c r="F259" s="24"/>
      <c r="G259" s="24"/>
      <c r="H259" s="24"/>
      <c r="I259" s="24"/>
      <c r="J259" s="24"/>
      <c r="K259" s="24"/>
      <c r="L259" s="24"/>
      <c r="M259" s="24"/>
      <c r="N259" s="24"/>
      <c r="O259" s="24"/>
      <c r="P259" s="24"/>
      <c r="Q259" s="23"/>
      <c r="R259" s="23"/>
      <c r="S259" s="23"/>
      <c r="T259" s="24"/>
      <c r="U259" s="10"/>
      <c r="V259" s="10"/>
      <c r="W259" s="10"/>
      <c r="X259" s="10"/>
      <c r="Y259" s="24"/>
      <c r="Z259" s="24"/>
      <c r="AA259" s="23"/>
      <c r="AB259" s="23"/>
      <c r="AC259" s="23"/>
      <c r="AD259" s="24"/>
      <c r="AE259" s="24"/>
      <c r="AF259" s="24"/>
      <c r="AG259" s="24"/>
      <c r="AH259" s="24"/>
      <c r="AI259" s="24"/>
      <c r="AJ259" s="24"/>
      <c r="AK259" s="24"/>
      <c r="AL259" s="24"/>
      <c r="AM259" s="24"/>
      <c r="AN259" s="24"/>
      <c r="AO259" s="24"/>
      <c r="AP259" s="24"/>
      <c r="AQ259" s="25"/>
      <c r="AR259" s="24"/>
    </row>
    <row r="260" spans="1:44" ht="15.75" customHeight="1" x14ac:dyDescent="0.25">
      <c r="A260" s="260"/>
      <c r="B260" s="260"/>
      <c r="C260" s="23"/>
      <c r="D260" s="24"/>
      <c r="E260" s="24"/>
      <c r="F260" s="24"/>
      <c r="G260" s="24"/>
      <c r="H260" s="24"/>
      <c r="I260" s="24"/>
      <c r="J260" s="24"/>
      <c r="K260" s="24"/>
      <c r="L260" s="24"/>
      <c r="M260" s="24"/>
      <c r="N260" s="24"/>
      <c r="O260" s="24"/>
      <c r="P260" s="24"/>
      <c r="Q260" s="23"/>
      <c r="R260" s="23"/>
      <c r="S260" s="23"/>
      <c r="T260" s="24"/>
      <c r="U260" s="10"/>
      <c r="V260" s="10"/>
      <c r="W260" s="10"/>
      <c r="X260" s="10"/>
      <c r="Y260" s="24"/>
      <c r="Z260" s="24"/>
      <c r="AA260" s="23"/>
      <c r="AB260" s="23"/>
      <c r="AC260" s="23"/>
      <c r="AD260" s="24"/>
      <c r="AE260" s="24"/>
      <c r="AF260" s="24"/>
      <c r="AG260" s="24"/>
      <c r="AH260" s="24"/>
      <c r="AI260" s="24"/>
      <c r="AJ260" s="24"/>
      <c r="AK260" s="24"/>
      <c r="AL260" s="24"/>
      <c r="AM260" s="24"/>
      <c r="AN260" s="24"/>
      <c r="AO260" s="24"/>
      <c r="AP260" s="24"/>
      <c r="AQ260" s="25"/>
      <c r="AR260" s="24"/>
    </row>
    <row r="261" spans="1:44" ht="15.75" customHeight="1" x14ac:dyDescent="0.25">
      <c r="A261" s="260"/>
      <c r="B261" s="260"/>
      <c r="C261" s="23"/>
      <c r="D261" s="24"/>
      <c r="E261" s="24"/>
      <c r="F261" s="24"/>
      <c r="G261" s="24"/>
      <c r="H261" s="24"/>
      <c r="I261" s="24"/>
      <c r="J261" s="24"/>
      <c r="K261" s="24"/>
      <c r="L261" s="24"/>
      <c r="M261" s="24"/>
      <c r="N261" s="24"/>
      <c r="O261" s="24"/>
      <c r="P261" s="24"/>
      <c r="Q261" s="23"/>
      <c r="R261" s="23"/>
      <c r="S261" s="23"/>
      <c r="T261" s="24"/>
      <c r="U261" s="10"/>
      <c r="V261" s="10"/>
      <c r="W261" s="10"/>
      <c r="X261" s="10"/>
      <c r="Y261" s="24"/>
      <c r="Z261" s="24"/>
      <c r="AA261" s="23"/>
      <c r="AB261" s="23"/>
      <c r="AC261" s="23"/>
      <c r="AD261" s="24"/>
      <c r="AE261" s="24"/>
      <c r="AF261" s="24"/>
      <c r="AG261" s="24"/>
      <c r="AH261" s="24"/>
      <c r="AI261" s="24"/>
      <c r="AJ261" s="24"/>
      <c r="AK261" s="24"/>
      <c r="AL261" s="24"/>
      <c r="AM261" s="24"/>
      <c r="AN261" s="24"/>
      <c r="AO261" s="24"/>
      <c r="AP261" s="24"/>
      <c r="AQ261" s="25"/>
      <c r="AR261" s="24"/>
    </row>
    <row r="262" spans="1:44" ht="15.75" customHeight="1" x14ac:dyDescent="0.25">
      <c r="A262" s="260"/>
      <c r="B262" s="260"/>
      <c r="C262" s="23"/>
      <c r="D262" s="24"/>
      <c r="E262" s="24"/>
      <c r="F262" s="24"/>
      <c r="G262" s="24"/>
      <c r="H262" s="24"/>
      <c r="I262" s="24"/>
      <c r="J262" s="24"/>
      <c r="K262" s="24"/>
      <c r="L262" s="24"/>
      <c r="M262" s="24"/>
      <c r="N262" s="24"/>
      <c r="O262" s="24"/>
      <c r="P262" s="24"/>
      <c r="Q262" s="23"/>
      <c r="R262" s="23"/>
      <c r="S262" s="23"/>
      <c r="T262" s="24"/>
      <c r="U262" s="10"/>
      <c r="V262" s="10"/>
      <c r="W262" s="10"/>
      <c r="X262" s="10"/>
      <c r="Y262" s="24"/>
      <c r="Z262" s="24"/>
      <c r="AA262" s="23"/>
      <c r="AB262" s="23"/>
      <c r="AC262" s="23"/>
      <c r="AD262" s="24"/>
      <c r="AE262" s="24"/>
      <c r="AF262" s="24"/>
      <c r="AG262" s="24"/>
      <c r="AH262" s="24"/>
      <c r="AI262" s="24"/>
      <c r="AJ262" s="24"/>
      <c r="AK262" s="24"/>
      <c r="AL262" s="24"/>
      <c r="AM262" s="24"/>
      <c r="AN262" s="24"/>
      <c r="AO262" s="24"/>
      <c r="AP262" s="24"/>
      <c r="AQ262" s="25"/>
      <c r="AR262" s="24"/>
    </row>
    <row r="263" spans="1:44" ht="15.75" customHeight="1" x14ac:dyDescent="0.25">
      <c r="A263" s="260"/>
      <c r="B263" s="260"/>
      <c r="C263" s="23"/>
      <c r="D263" s="24"/>
      <c r="E263" s="24"/>
      <c r="F263" s="24"/>
      <c r="G263" s="24"/>
      <c r="H263" s="24"/>
      <c r="I263" s="24"/>
      <c r="J263" s="24"/>
      <c r="K263" s="24"/>
      <c r="L263" s="24"/>
      <c r="M263" s="24"/>
      <c r="N263" s="24"/>
      <c r="O263" s="24"/>
      <c r="P263" s="24"/>
      <c r="Q263" s="23"/>
      <c r="R263" s="23"/>
      <c r="S263" s="23"/>
      <c r="T263" s="24"/>
      <c r="U263" s="10"/>
      <c r="V263" s="10"/>
      <c r="W263" s="10"/>
      <c r="X263" s="10"/>
      <c r="Y263" s="24"/>
      <c r="Z263" s="24"/>
      <c r="AA263" s="23"/>
      <c r="AB263" s="23"/>
      <c r="AC263" s="23"/>
      <c r="AD263" s="24"/>
      <c r="AE263" s="24"/>
      <c r="AF263" s="24"/>
      <c r="AG263" s="24"/>
      <c r="AH263" s="24"/>
      <c r="AI263" s="24"/>
      <c r="AJ263" s="24"/>
      <c r="AK263" s="24"/>
      <c r="AL263" s="24"/>
      <c r="AM263" s="24"/>
      <c r="AN263" s="24"/>
      <c r="AO263" s="24"/>
      <c r="AP263" s="24"/>
      <c r="AQ263" s="25"/>
      <c r="AR263" s="24"/>
    </row>
    <row r="264" spans="1:44" ht="15.75" customHeight="1" x14ac:dyDescent="0.25">
      <c r="A264" s="260"/>
      <c r="B264" s="260"/>
      <c r="C264" s="23"/>
      <c r="D264" s="24"/>
      <c r="E264" s="24"/>
      <c r="F264" s="24"/>
      <c r="G264" s="24"/>
      <c r="H264" s="24"/>
      <c r="I264" s="24"/>
      <c r="J264" s="24"/>
      <c r="K264" s="24"/>
      <c r="L264" s="24"/>
      <c r="M264" s="24"/>
      <c r="N264" s="24"/>
      <c r="O264" s="24"/>
      <c r="P264" s="24"/>
      <c r="Q264" s="23"/>
      <c r="R264" s="23"/>
      <c r="S264" s="23"/>
      <c r="T264" s="24"/>
      <c r="U264" s="10"/>
      <c r="V264" s="10"/>
      <c r="W264" s="10"/>
      <c r="X264" s="10"/>
      <c r="Y264" s="24"/>
      <c r="Z264" s="24"/>
      <c r="AA264" s="23"/>
      <c r="AB264" s="23"/>
      <c r="AC264" s="23"/>
      <c r="AD264" s="24"/>
      <c r="AE264" s="24"/>
      <c r="AF264" s="24"/>
      <c r="AG264" s="24"/>
      <c r="AH264" s="24"/>
      <c r="AI264" s="24"/>
      <c r="AJ264" s="24"/>
      <c r="AK264" s="24"/>
      <c r="AL264" s="24"/>
      <c r="AM264" s="24"/>
      <c r="AN264" s="24"/>
      <c r="AO264" s="24"/>
      <c r="AP264" s="24"/>
      <c r="AQ264" s="25"/>
      <c r="AR264" s="24"/>
    </row>
    <row r="265" spans="1:44" ht="15.75" customHeight="1" x14ac:dyDescent="0.25">
      <c r="A265" s="260"/>
      <c r="B265" s="260"/>
      <c r="C265" s="23"/>
      <c r="D265" s="24"/>
      <c r="E265" s="24"/>
      <c r="F265" s="24"/>
      <c r="G265" s="24"/>
      <c r="H265" s="24"/>
      <c r="I265" s="24"/>
      <c r="J265" s="24"/>
      <c r="K265" s="24"/>
      <c r="L265" s="24"/>
      <c r="M265" s="24"/>
      <c r="N265" s="24"/>
      <c r="O265" s="24"/>
      <c r="P265" s="24"/>
      <c r="Q265" s="23"/>
      <c r="R265" s="23"/>
      <c r="S265" s="23"/>
      <c r="T265" s="24"/>
      <c r="U265" s="10"/>
      <c r="V265" s="10"/>
      <c r="W265" s="10"/>
      <c r="X265" s="10"/>
      <c r="Y265" s="24"/>
      <c r="Z265" s="24"/>
      <c r="AA265" s="23"/>
      <c r="AB265" s="23"/>
      <c r="AC265" s="23"/>
      <c r="AD265" s="24"/>
      <c r="AE265" s="24"/>
      <c r="AF265" s="24"/>
      <c r="AG265" s="24"/>
      <c r="AH265" s="24"/>
      <c r="AI265" s="24"/>
      <c r="AJ265" s="24"/>
      <c r="AK265" s="24"/>
      <c r="AL265" s="24"/>
      <c r="AM265" s="24"/>
      <c r="AN265" s="24"/>
      <c r="AO265" s="24"/>
      <c r="AP265" s="24"/>
      <c r="AQ265" s="25"/>
      <c r="AR265" s="24"/>
    </row>
    <row r="266" spans="1:44" ht="15.75" customHeight="1" x14ac:dyDescent="0.25">
      <c r="A266" s="260"/>
      <c r="B266" s="260"/>
      <c r="C266" s="23"/>
      <c r="D266" s="24"/>
      <c r="E266" s="24"/>
      <c r="F266" s="24"/>
      <c r="G266" s="24"/>
      <c r="H266" s="24"/>
      <c r="I266" s="24"/>
      <c r="J266" s="24"/>
      <c r="K266" s="24"/>
      <c r="L266" s="24"/>
      <c r="M266" s="24"/>
      <c r="N266" s="24"/>
      <c r="O266" s="24"/>
      <c r="P266" s="24"/>
      <c r="Q266" s="23"/>
      <c r="R266" s="23"/>
      <c r="S266" s="23"/>
      <c r="T266" s="24"/>
      <c r="U266" s="10"/>
      <c r="V266" s="10"/>
      <c r="W266" s="10"/>
      <c r="X266" s="10"/>
      <c r="Y266" s="24"/>
      <c r="Z266" s="24"/>
      <c r="AA266" s="23"/>
      <c r="AB266" s="23"/>
      <c r="AC266" s="23"/>
      <c r="AD266" s="24"/>
      <c r="AE266" s="24"/>
      <c r="AF266" s="24"/>
      <c r="AG266" s="24"/>
      <c r="AH266" s="24"/>
      <c r="AI266" s="24"/>
      <c r="AJ266" s="24"/>
      <c r="AK266" s="24"/>
      <c r="AL266" s="24"/>
      <c r="AM266" s="24"/>
      <c r="AN266" s="24"/>
      <c r="AO266" s="24"/>
      <c r="AP266" s="24"/>
      <c r="AQ266" s="25"/>
      <c r="AR266" s="24"/>
    </row>
    <row r="267" spans="1:44" ht="15.75" customHeight="1" x14ac:dyDescent="0.25">
      <c r="A267" s="260"/>
      <c r="B267" s="260"/>
      <c r="C267" s="23"/>
      <c r="D267" s="24"/>
      <c r="E267" s="24"/>
      <c r="F267" s="24"/>
      <c r="G267" s="24"/>
      <c r="H267" s="24"/>
      <c r="I267" s="24"/>
      <c r="J267" s="24"/>
      <c r="K267" s="24"/>
      <c r="L267" s="24"/>
      <c r="M267" s="24"/>
      <c r="N267" s="24"/>
      <c r="O267" s="24"/>
      <c r="P267" s="24"/>
      <c r="Q267" s="23"/>
      <c r="R267" s="23"/>
      <c r="S267" s="23"/>
      <c r="T267" s="24"/>
      <c r="U267" s="10"/>
      <c r="V267" s="10"/>
      <c r="W267" s="10"/>
      <c r="X267" s="10"/>
      <c r="Y267" s="24"/>
      <c r="Z267" s="24"/>
      <c r="AA267" s="23"/>
      <c r="AB267" s="23"/>
      <c r="AC267" s="23"/>
      <c r="AD267" s="24"/>
      <c r="AE267" s="24"/>
      <c r="AF267" s="24"/>
      <c r="AG267" s="24"/>
      <c r="AH267" s="24"/>
      <c r="AI267" s="24"/>
      <c r="AJ267" s="24"/>
      <c r="AK267" s="24"/>
      <c r="AL267" s="24"/>
      <c r="AM267" s="24"/>
      <c r="AN267" s="24"/>
      <c r="AO267" s="24"/>
      <c r="AP267" s="24"/>
      <c r="AQ267" s="25"/>
      <c r="AR267" s="24"/>
    </row>
    <row r="268" spans="1:44" ht="15.75" customHeight="1" x14ac:dyDescent="0.25">
      <c r="A268" s="260"/>
      <c r="B268" s="260"/>
      <c r="C268" s="23"/>
      <c r="D268" s="24"/>
      <c r="E268" s="24"/>
      <c r="F268" s="24"/>
      <c r="G268" s="24"/>
      <c r="H268" s="24"/>
      <c r="I268" s="24"/>
      <c r="J268" s="24"/>
      <c r="K268" s="24"/>
      <c r="L268" s="24"/>
      <c r="M268" s="24"/>
      <c r="N268" s="24"/>
      <c r="O268" s="24"/>
      <c r="P268" s="24"/>
      <c r="Q268" s="23"/>
      <c r="R268" s="23"/>
      <c r="S268" s="23"/>
      <c r="T268" s="24"/>
      <c r="U268" s="10"/>
      <c r="V268" s="10"/>
      <c r="W268" s="10"/>
      <c r="X268" s="10"/>
      <c r="Y268" s="24"/>
      <c r="Z268" s="24"/>
      <c r="AA268" s="23"/>
      <c r="AB268" s="23"/>
      <c r="AC268" s="23"/>
      <c r="AD268" s="24"/>
      <c r="AE268" s="24"/>
      <c r="AF268" s="24"/>
      <c r="AG268" s="24"/>
      <c r="AH268" s="24"/>
      <c r="AI268" s="24"/>
      <c r="AJ268" s="24"/>
      <c r="AK268" s="24"/>
      <c r="AL268" s="24"/>
      <c r="AM268" s="24"/>
      <c r="AN268" s="24"/>
      <c r="AO268" s="24"/>
      <c r="AP268" s="24"/>
      <c r="AQ268" s="25"/>
      <c r="AR268" s="24"/>
    </row>
    <row r="269" spans="1:44" ht="15.75" customHeight="1" x14ac:dyDescent="0.25">
      <c r="A269" s="260"/>
      <c r="B269" s="260"/>
      <c r="C269" s="23"/>
      <c r="D269" s="24"/>
      <c r="E269" s="24"/>
      <c r="F269" s="24"/>
      <c r="G269" s="24"/>
      <c r="H269" s="24"/>
      <c r="I269" s="24"/>
      <c r="J269" s="24"/>
      <c r="K269" s="24"/>
      <c r="L269" s="24"/>
      <c r="M269" s="24"/>
      <c r="N269" s="24"/>
      <c r="O269" s="24"/>
      <c r="P269" s="24"/>
      <c r="Q269" s="23"/>
      <c r="R269" s="23"/>
      <c r="S269" s="23"/>
      <c r="T269" s="24"/>
      <c r="U269" s="10"/>
      <c r="V269" s="10"/>
      <c r="W269" s="10"/>
      <c r="X269" s="10"/>
      <c r="Y269" s="24"/>
      <c r="Z269" s="24"/>
      <c r="AA269" s="23"/>
      <c r="AB269" s="23"/>
      <c r="AC269" s="23"/>
      <c r="AD269" s="24"/>
      <c r="AE269" s="24"/>
      <c r="AF269" s="24"/>
      <c r="AG269" s="24"/>
      <c r="AH269" s="24"/>
      <c r="AI269" s="24"/>
      <c r="AJ269" s="24"/>
      <c r="AK269" s="24"/>
      <c r="AL269" s="24"/>
      <c r="AM269" s="24"/>
      <c r="AN269" s="24"/>
      <c r="AO269" s="24"/>
      <c r="AP269" s="24"/>
      <c r="AQ269" s="25"/>
      <c r="AR269" s="24"/>
    </row>
    <row r="270" spans="1:44" ht="15.75" customHeight="1" x14ac:dyDescent="0.25">
      <c r="A270" s="260"/>
      <c r="B270" s="260"/>
      <c r="C270" s="23"/>
      <c r="D270" s="24"/>
      <c r="E270" s="24"/>
      <c r="F270" s="24"/>
      <c r="G270" s="24"/>
      <c r="H270" s="24"/>
      <c r="I270" s="24"/>
      <c r="J270" s="24"/>
      <c r="K270" s="24"/>
      <c r="L270" s="24"/>
      <c r="M270" s="24"/>
      <c r="N270" s="24"/>
      <c r="O270" s="24"/>
      <c r="P270" s="24"/>
      <c r="Q270" s="23"/>
      <c r="R270" s="23"/>
      <c r="S270" s="23"/>
      <c r="T270" s="24"/>
      <c r="U270" s="10"/>
      <c r="V270" s="10"/>
      <c r="W270" s="10"/>
      <c r="X270" s="10"/>
      <c r="Y270" s="24"/>
      <c r="Z270" s="24"/>
      <c r="AA270" s="23"/>
      <c r="AB270" s="23"/>
      <c r="AC270" s="23"/>
      <c r="AD270" s="24"/>
      <c r="AE270" s="24"/>
      <c r="AF270" s="24"/>
      <c r="AG270" s="24"/>
      <c r="AH270" s="24"/>
      <c r="AI270" s="24"/>
      <c r="AJ270" s="24"/>
      <c r="AK270" s="24"/>
      <c r="AL270" s="24"/>
      <c r="AM270" s="24"/>
      <c r="AN270" s="24"/>
      <c r="AO270" s="24"/>
      <c r="AP270" s="24"/>
      <c r="AQ270" s="25"/>
      <c r="AR270" s="24"/>
    </row>
    <row r="271" spans="1:44" ht="15.75" customHeight="1" x14ac:dyDescent="0.25">
      <c r="A271" s="260"/>
      <c r="B271" s="260"/>
      <c r="C271" s="23"/>
      <c r="D271" s="24"/>
      <c r="E271" s="24"/>
      <c r="F271" s="24"/>
      <c r="G271" s="24"/>
      <c r="H271" s="24"/>
      <c r="I271" s="24"/>
      <c r="J271" s="24"/>
      <c r="K271" s="24"/>
      <c r="L271" s="24"/>
      <c r="M271" s="24"/>
      <c r="N271" s="24"/>
      <c r="O271" s="24"/>
      <c r="P271" s="24"/>
      <c r="Q271" s="23"/>
      <c r="R271" s="23"/>
      <c r="S271" s="23"/>
      <c r="T271" s="24"/>
      <c r="U271" s="10"/>
      <c r="V271" s="10"/>
      <c r="W271" s="10"/>
      <c r="X271" s="10"/>
      <c r="Y271" s="24"/>
      <c r="Z271" s="24"/>
      <c r="AA271" s="23"/>
      <c r="AB271" s="23"/>
      <c r="AC271" s="23"/>
      <c r="AD271" s="24"/>
      <c r="AE271" s="24"/>
      <c r="AF271" s="24"/>
      <c r="AG271" s="24"/>
      <c r="AH271" s="24"/>
      <c r="AI271" s="24"/>
      <c r="AJ271" s="24"/>
      <c r="AK271" s="24"/>
      <c r="AL271" s="24"/>
      <c r="AM271" s="24"/>
      <c r="AN271" s="24"/>
      <c r="AO271" s="24"/>
      <c r="AP271" s="24"/>
      <c r="AQ271" s="25"/>
      <c r="AR271" s="24"/>
    </row>
    <row r="272" spans="1:44" ht="15.75" customHeight="1" x14ac:dyDescent="0.25">
      <c r="A272" s="260"/>
      <c r="B272" s="260"/>
      <c r="C272" s="23"/>
      <c r="D272" s="24"/>
      <c r="E272" s="24"/>
      <c r="F272" s="24"/>
      <c r="G272" s="24"/>
      <c r="H272" s="24"/>
      <c r="I272" s="24"/>
      <c r="J272" s="24"/>
      <c r="K272" s="24"/>
      <c r="L272" s="24"/>
      <c r="M272" s="24"/>
      <c r="N272" s="24"/>
      <c r="O272" s="24"/>
      <c r="P272" s="24"/>
      <c r="Q272" s="23"/>
      <c r="R272" s="23"/>
      <c r="S272" s="23"/>
      <c r="T272" s="24"/>
      <c r="U272" s="10"/>
      <c r="V272" s="10"/>
      <c r="W272" s="10"/>
      <c r="X272" s="10"/>
      <c r="Y272" s="24"/>
      <c r="Z272" s="24"/>
      <c r="AA272" s="23"/>
      <c r="AB272" s="23"/>
      <c r="AC272" s="23"/>
      <c r="AD272" s="24"/>
      <c r="AE272" s="24"/>
      <c r="AF272" s="24"/>
      <c r="AG272" s="24"/>
      <c r="AH272" s="24"/>
      <c r="AI272" s="24"/>
      <c r="AJ272" s="24"/>
      <c r="AK272" s="24"/>
      <c r="AL272" s="24"/>
      <c r="AM272" s="24"/>
      <c r="AN272" s="24"/>
      <c r="AO272" s="24"/>
      <c r="AP272" s="24"/>
      <c r="AQ272" s="25"/>
      <c r="AR272" s="24"/>
    </row>
    <row r="273" spans="1:44" ht="15.75" customHeight="1" x14ac:dyDescent="0.25">
      <c r="A273" s="260"/>
      <c r="B273" s="260"/>
      <c r="C273" s="23"/>
      <c r="D273" s="24"/>
      <c r="E273" s="24"/>
      <c r="F273" s="24"/>
      <c r="G273" s="24"/>
      <c r="H273" s="24"/>
      <c r="I273" s="24"/>
      <c r="J273" s="24"/>
      <c r="K273" s="24"/>
      <c r="L273" s="24"/>
      <c r="M273" s="24"/>
      <c r="N273" s="24"/>
      <c r="O273" s="24"/>
      <c r="P273" s="24"/>
      <c r="Q273" s="23"/>
      <c r="R273" s="23"/>
      <c r="S273" s="23"/>
      <c r="T273" s="24"/>
      <c r="U273" s="10"/>
      <c r="V273" s="10"/>
      <c r="W273" s="10"/>
      <c r="X273" s="10"/>
      <c r="Y273" s="24"/>
      <c r="Z273" s="24"/>
      <c r="AA273" s="23"/>
      <c r="AB273" s="23"/>
      <c r="AC273" s="23"/>
      <c r="AD273" s="24"/>
      <c r="AE273" s="24"/>
      <c r="AF273" s="24"/>
      <c r="AG273" s="24"/>
      <c r="AH273" s="24"/>
      <c r="AI273" s="24"/>
      <c r="AJ273" s="24"/>
      <c r="AK273" s="24"/>
      <c r="AL273" s="24"/>
      <c r="AM273" s="24"/>
      <c r="AN273" s="24"/>
      <c r="AO273" s="24"/>
      <c r="AP273" s="24"/>
      <c r="AQ273" s="25"/>
      <c r="AR273" s="24"/>
    </row>
    <row r="274" spans="1:44" ht="15.75" customHeight="1" x14ac:dyDescent="0.25">
      <c r="A274" s="260"/>
      <c r="B274" s="260"/>
      <c r="C274" s="23"/>
      <c r="D274" s="24"/>
      <c r="E274" s="24"/>
      <c r="F274" s="24"/>
      <c r="G274" s="24"/>
      <c r="H274" s="24"/>
      <c r="I274" s="24"/>
      <c r="J274" s="24"/>
      <c r="K274" s="24"/>
      <c r="L274" s="24"/>
      <c r="M274" s="24"/>
      <c r="N274" s="24"/>
      <c r="O274" s="24"/>
      <c r="P274" s="24"/>
      <c r="Q274" s="23"/>
      <c r="R274" s="23"/>
      <c r="S274" s="23"/>
      <c r="T274" s="24"/>
      <c r="U274" s="10"/>
      <c r="V274" s="10"/>
      <c r="W274" s="10"/>
      <c r="X274" s="10"/>
      <c r="Y274" s="24"/>
      <c r="Z274" s="24"/>
      <c r="AA274" s="23"/>
      <c r="AB274" s="23"/>
      <c r="AC274" s="23"/>
      <c r="AD274" s="24"/>
      <c r="AE274" s="24"/>
      <c r="AF274" s="24"/>
      <c r="AG274" s="24"/>
      <c r="AH274" s="24"/>
      <c r="AI274" s="24"/>
      <c r="AJ274" s="24"/>
      <c r="AK274" s="24"/>
      <c r="AL274" s="24"/>
      <c r="AM274" s="24"/>
      <c r="AN274" s="24"/>
      <c r="AO274" s="24"/>
      <c r="AP274" s="24"/>
      <c r="AQ274" s="25"/>
      <c r="AR274" s="24"/>
    </row>
    <row r="275" spans="1:44" ht="15.75" customHeight="1" x14ac:dyDescent="0.25">
      <c r="A275" s="260"/>
      <c r="B275" s="260"/>
      <c r="C275" s="23"/>
      <c r="D275" s="24"/>
      <c r="E275" s="24"/>
      <c r="F275" s="24"/>
      <c r="G275" s="24"/>
      <c r="H275" s="24"/>
      <c r="I275" s="24"/>
      <c r="J275" s="24"/>
      <c r="K275" s="24"/>
      <c r="L275" s="24"/>
      <c r="M275" s="24"/>
      <c r="N275" s="24"/>
      <c r="O275" s="24"/>
      <c r="P275" s="24"/>
      <c r="Q275" s="23"/>
      <c r="R275" s="23"/>
      <c r="S275" s="23"/>
      <c r="T275" s="24"/>
      <c r="U275" s="10"/>
      <c r="V275" s="10"/>
      <c r="W275" s="10"/>
      <c r="X275" s="10"/>
      <c r="Y275" s="24"/>
      <c r="Z275" s="24"/>
      <c r="AA275" s="23"/>
      <c r="AB275" s="23"/>
      <c r="AC275" s="23"/>
      <c r="AD275" s="24"/>
      <c r="AE275" s="24"/>
      <c r="AF275" s="24"/>
      <c r="AG275" s="24"/>
      <c r="AH275" s="24"/>
      <c r="AI275" s="24"/>
      <c r="AJ275" s="24"/>
      <c r="AK275" s="24"/>
      <c r="AL275" s="24"/>
      <c r="AM275" s="24"/>
      <c r="AN275" s="24"/>
      <c r="AO275" s="24"/>
      <c r="AP275" s="24"/>
      <c r="AQ275" s="25"/>
      <c r="AR275" s="24"/>
    </row>
    <row r="276" spans="1:44" ht="15.75" customHeight="1" x14ac:dyDescent="0.25">
      <c r="A276" s="260"/>
      <c r="B276" s="260"/>
      <c r="C276" s="23"/>
      <c r="D276" s="24"/>
      <c r="E276" s="24"/>
      <c r="F276" s="24"/>
      <c r="G276" s="24"/>
      <c r="H276" s="24"/>
      <c r="I276" s="24"/>
      <c r="J276" s="24"/>
      <c r="K276" s="24"/>
      <c r="L276" s="24"/>
      <c r="M276" s="24"/>
      <c r="N276" s="24"/>
      <c r="O276" s="24"/>
      <c r="P276" s="24"/>
      <c r="Q276" s="23"/>
      <c r="R276" s="23"/>
      <c r="S276" s="23"/>
      <c r="T276" s="24"/>
      <c r="U276" s="10"/>
      <c r="V276" s="10"/>
      <c r="W276" s="10"/>
      <c r="X276" s="10"/>
      <c r="Y276" s="24"/>
      <c r="Z276" s="24"/>
      <c r="AA276" s="23"/>
      <c r="AB276" s="23"/>
      <c r="AC276" s="23"/>
      <c r="AD276" s="24"/>
      <c r="AE276" s="24"/>
      <c r="AF276" s="24"/>
      <c r="AG276" s="24"/>
      <c r="AH276" s="24"/>
      <c r="AI276" s="24"/>
      <c r="AJ276" s="24"/>
      <c r="AK276" s="24"/>
      <c r="AL276" s="24"/>
      <c r="AM276" s="24"/>
      <c r="AN276" s="24"/>
      <c r="AO276" s="24"/>
      <c r="AP276" s="24"/>
      <c r="AQ276" s="25"/>
      <c r="AR276" s="24"/>
    </row>
    <row r="277" spans="1:44" ht="15.75" customHeight="1" x14ac:dyDescent="0.25">
      <c r="A277" s="260"/>
      <c r="B277" s="260"/>
      <c r="C277" s="23"/>
      <c r="D277" s="24"/>
      <c r="E277" s="24"/>
      <c r="F277" s="24"/>
      <c r="G277" s="24"/>
      <c r="H277" s="24"/>
      <c r="I277" s="24"/>
      <c r="J277" s="24"/>
      <c r="K277" s="24"/>
      <c r="L277" s="24"/>
      <c r="M277" s="24"/>
      <c r="N277" s="24"/>
      <c r="O277" s="24"/>
      <c r="P277" s="24"/>
      <c r="Q277" s="23"/>
      <c r="R277" s="23"/>
      <c r="S277" s="23"/>
      <c r="T277" s="24"/>
      <c r="U277" s="10"/>
      <c r="V277" s="10"/>
      <c r="W277" s="10"/>
      <c r="X277" s="10"/>
      <c r="Y277" s="24"/>
      <c r="Z277" s="24"/>
      <c r="AA277" s="23"/>
      <c r="AB277" s="23"/>
      <c r="AC277" s="23"/>
      <c r="AD277" s="24"/>
      <c r="AE277" s="24"/>
      <c r="AF277" s="24"/>
      <c r="AG277" s="24"/>
      <c r="AH277" s="24"/>
      <c r="AI277" s="24"/>
      <c r="AJ277" s="24"/>
      <c r="AK277" s="24"/>
      <c r="AL277" s="24"/>
      <c r="AM277" s="24"/>
      <c r="AN277" s="24"/>
      <c r="AO277" s="24"/>
      <c r="AP277" s="24"/>
      <c r="AQ277" s="25"/>
      <c r="AR277" s="24"/>
    </row>
    <row r="278" spans="1:44" ht="15.75" customHeight="1" x14ac:dyDescent="0.25">
      <c r="A278" s="260"/>
      <c r="B278" s="260"/>
      <c r="C278" s="23"/>
      <c r="D278" s="24"/>
      <c r="E278" s="24"/>
      <c r="F278" s="24"/>
      <c r="G278" s="24"/>
      <c r="H278" s="24"/>
      <c r="I278" s="24"/>
      <c r="J278" s="24"/>
      <c r="K278" s="24"/>
      <c r="L278" s="24"/>
      <c r="M278" s="24"/>
      <c r="N278" s="24"/>
      <c r="O278" s="24"/>
      <c r="P278" s="24"/>
      <c r="Q278" s="23"/>
      <c r="R278" s="23"/>
      <c r="S278" s="23"/>
      <c r="T278" s="24"/>
      <c r="U278" s="10"/>
      <c r="V278" s="10"/>
      <c r="W278" s="10"/>
      <c r="X278" s="10"/>
      <c r="Y278" s="24"/>
      <c r="Z278" s="24"/>
      <c r="AA278" s="23"/>
      <c r="AB278" s="23"/>
      <c r="AC278" s="23"/>
      <c r="AD278" s="24"/>
      <c r="AE278" s="24"/>
      <c r="AF278" s="24"/>
      <c r="AG278" s="24"/>
      <c r="AH278" s="24"/>
      <c r="AI278" s="24"/>
      <c r="AJ278" s="24"/>
      <c r="AK278" s="24"/>
      <c r="AL278" s="24"/>
      <c r="AM278" s="24"/>
      <c r="AN278" s="24"/>
      <c r="AO278" s="24"/>
      <c r="AP278" s="24"/>
      <c r="AQ278" s="25"/>
      <c r="AR278" s="24"/>
    </row>
    <row r="279" spans="1:44" ht="15.75" customHeight="1" x14ac:dyDescent="0.25">
      <c r="A279" s="260"/>
      <c r="B279" s="260"/>
      <c r="C279" s="23"/>
      <c r="D279" s="24"/>
      <c r="E279" s="24"/>
      <c r="F279" s="24"/>
      <c r="G279" s="24"/>
      <c r="H279" s="24"/>
      <c r="I279" s="24"/>
      <c r="J279" s="24"/>
      <c r="K279" s="24"/>
      <c r="L279" s="24"/>
      <c r="M279" s="24"/>
      <c r="N279" s="24"/>
      <c r="O279" s="24"/>
      <c r="P279" s="24"/>
      <c r="Q279" s="23"/>
      <c r="R279" s="23"/>
      <c r="S279" s="23"/>
      <c r="T279" s="24"/>
      <c r="U279" s="10"/>
      <c r="V279" s="10"/>
      <c r="W279" s="10"/>
      <c r="X279" s="10"/>
      <c r="Y279" s="24"/>
      <c r="Z279" s="24"/>
      <c r="AA279" s="23"/>
      <c r="AB279" s="23"/>
      <c r="AC279" s="23"/>
      <c r="AD279" s="24"/>
      <c r="AE279" s="24"/>
      <c r="AF279" s="24"/>
      <c r="AG279" s="24"/>
      <c r="AH279" s="24"/>
      <c r="AI279" s="24"/>
      <c r="AJ279" s="24"/>
      <c r="AK279" s="24"/>
      <c r="AL279" s="24"/>
      <c r="AM279" s="24"/>
      <c r="AN279" s="24"/>
      <c r="AO279" s="24"/>
      <c r="AP279" s="24"/>
      <c r="AQ279" s="25"/>
      <c r="AR279" s="24"/>
    </row>
    <row r="280" spans="1:44" ht="15.75" customHeight="1" x14ac:dyDescent="0.25">
      <c r="A280" s="260"/>
      <c r="B280" s="260"/>
      <c r="C280" s="23"/>
      <c r="D280" s="24"/>
      <c r="E280" s="24"/>
      <c r="F280" s="24"/>
      <c r="G280" s="24"/>
      <c r="H280" s="24"/>
      <c r="I280" s="24"/>
      <c r="J280" s="24"/>
      <c r="K280" s="24"/>
      <c r="L280" s="24"/>
      <c r="M280" s="24"/>
      <c r="N280" s="24"/>
      <c r="O280" s="24"/>
      <c r="P280" s="24"/>
      <c r="Q280" s="23"/>
      <c r="R280" s="23"/>
      <c r="S280" s="23"/>
      <c r="T280" s="24"/>
      <c r="U280" s="10"/>
      <c r="V280" s="10"/>
      <c r="W280" s="10"/>
      <c r="X280" s="10"/>
      <c r="Y280" s="24"/>
      <c r="Z280" s="24"/>
      <c r="AA280" s="23"/>
      <c r="AB280" s="23"/>
      <c r="AC280" s="23"/>
      <c r="AD280" s="24"/>
      <c r="AE280" s="24"/>
      <c r="AF280" s="24"/>
      <c r="AG280" s="24"/>
      <c r="AH280" s="24"/>
      <c r="AI280" s="24"/>
      <c r="AJ280" s="24"/>
      <c r="AK280" s="24"/>
      <c r="AL280" s="24"/>
      <c r="AM280" s="24"/>
      <c r="AN280" s="24"/>
      <c r="AO280" s="24"/>
      <c r="AP280" s="24"/>
      <c r="AQ280" s="25"/>
      <c r="AR280" s="24"/>
    </row>
    <row r="281" spans="1:44" ht="15.75" customHeight="1" x14ac:dyDescent="0.25">
      <c r="A281" s="260"/>
      <c r="B281" s="260"/>
      <c r="C281" s="23"/>
      <c r="D281" s="24"/>
      <c r="E281" s="24"/>
      <c r="F281" s="24"/>
      <c r="G281" s="24"/>
      <c r="H281" s="24"/>
      <c r="I281" s="24"/>
      <c r="J281" s="24"/>
      <c r="K281" s="24"/>
      <c r="L281" s="24"/>
      <c r="M281" s="24"/>
      <c r="N281" s="24"/>
      <c r="O281" s="24"/>
      <c r="P281" s="24"/>
      <c r="Q281" s="23"/>
      <c r="R281" s="23"/>
      <c r="S281" s="23"/>
      <c r="T281" s="24"/>
      <c r="U281" s="10"/>
      <c r="V281" s="10"/>
      <c r="W281" s="10"/>
      <c r="X281" s="10"/>
      <c r="Y281" s="24"/>
      <c r="Z281" s="24"/>
      <c r="AA281" s="23"/>
      <c r="AB281" s="23"/>
      <c r="AC281" s="23"/>
      <c r="AD281" s="24"/>
      <c r="AE281" s="24"/>
      <c r="AF281" s="24"/>
      <c r="AG281" s="24"/>
      <c r="AH281" s="24"/>
      <c r="AI281" s="24"/>
      <c r="AJ281" s="24"/>
      <c r="AK281" s="24"/>
      <c r="AL281" s="24"/>
      <c r="AM281" s="24"/>
      <c r="AN281" s="24"/>
      <c r="AO281" s="24"/>
      <c r="AP281" s="24"/>
      <c r="AQ281" s="25"/>
      <c r="AR281" s="24"/>
    </row>
    <row r="282" spans="1:44" ht="15.75" customHeight="1" x14ac:dyDescent="0.25">
      <c r="A282" s="260"/>
      <c r="B282" s="260"/>
      <c r="C282" s="23"/>
      <c r="D282" s="24"/>
      <c r="E282" s="24"/>
      <c r="F282" s="24"/>
      <c r="G282" s="24"/>
      <c r="H282" s="24"/>
      <c r="I282" s="24"/>
      <c r="J282" s="24"/>
      <c r="K282" s="24"/>
      <c r="L282" s="24"/>
      <c r="M282" s="24"/>
      <c r="N282" s="24"/>
      <c r="O282" s="24"/>
      <c r="P282" s="24"/>
      <c r="Q282" s="23"/>
      <c r="R282" s="23"/>
      <c r="S282" s="23"/>
      <c r="T282" s="24"/>
      <c r="U282" s="10"/>
      <c r="V282" s="10"/>
      <c r="W282" s="10"/>
      <c r="X282" s="10"/>
      <c r="Y282" s="24"/>
      <c r="Z282" s="24"/>
      <c r="AA282" s="23"/>
      <c r="AB282" s="23"/>
      <c r="AC282" s="23"/>
      <c r="AD282" s="24"/>
      <c r="AE282" s="24"/>
      <c r="AF282" s="24"/>
      <c r="AG282" s="24"/>
      <c r="AH282" s="24"/>
      <c r="AI282" s="24"/>
      <c r="AJ282" s="24"/>
      <c r="AK282" s="24"/>
      <c r="AL282" s="24"/>
      <c r="AM282" s="24"/>
      <c r="AN282" s="24"/>
      <c r="AO282" s="24"/>
      <c r="AP282" s="24"/>
      <c r="AQ282" s="25"/>
      <c r="AR282" s="24"/>
    </row>
    <row r="283" spans="1:44" ht="15.75" customHeight="1" x14ac:dyDescent="0.25">
      <c r="A283" s="260"/>
      <c r="B283" s="260"/>
      <c r="C283" s="23"/>
      <c r="D283" s="24"/>
      <c r="E283" s="24"/>
      <c r="F283" s="24"/>
      <c r="G283" s="24"/>
      <c r="H283" s="24"/>
      <c r="I283" s="24"/>
      <c r="J283" s="24"/>
      <c r="K283" s="24"/>
      <c r="L283" s="24"/>
      <c r="M283" s="24"/>
      <c r="N283" s="24"/>
      <c r="O283" s="24"/>
      <c r="P283" s="24"/>
      <c r="Q283" s="23"/>
      <c r="R283" s="23"/>
      <c r="S283" s="23"/>
      <c r="T283" s="24"/>
      <c r="U283" s="10"/>
      <c r="V283" s="10"/>
      <c r="W283" s="10"/>
      <c r="X283" s="10"/>
      <c r="Y283" s="24"/>
      <c r="Z283" s="24"/>
      <c r="AA283" s="23"/>
      <c r="AB283" s="23"/>
      <c r="AC283" s="23"/>
      <c r="AD283" s="24"/>
      <c r="AE283" s="24"/>
      <c r="AF283" s="24"/>
      <c r="AG283" s="24"/>
      <c r="AH283" s="24"/>
      <c r="AI283" s="24"/>
      <c r="AJ283" s="24"/>
      <c r="AK283" s="24"/>
      <c r="AL283" s="24"/>
      <c r="AM283" s="24"/>
      <c r="AN283" s="24"/>
      <c r="AO283" s="24"/>
      <c r="AP283" s="24"/>
      <c r="AQ283" s="25"/>
      <c r="AR283" s="24"/>
    </row>
    <row r="284" spans="1:44" ht="15.75" customHeight="1" x14ac:dyDescent="0.25">
      <c r="A284" s="260"/>
      <c r="B284" s="260"/>
      <c r="C284" s="23"/>
      <c r="D284" s="24"/>
      <c r="E284" s="24"/>
      <c r="F284" s="24"/>
      <c r="G284" s="24"/>
      <c r="H284" s="24"/>
      <c r="I284" s="24"/>
      <c r="J284" s="24"/>
      <c r="K284" s="24"/>
      <c r="L284" s="24"/>
      <c r="M284" s="24"/>
      <c r="N284" s="24"/>
      <c r="O284" s="24"/>
      <c r="P284" s="24"/>
      <c r="Q284" s="23"/>
      <c r="R284" s="23"/>
      <c r="S284" s="23"/>
      <c r="T284" s="24"/>
      <c r="U284" s="10"/>
      <c r="V284" s="10"/>
      <c r="W284" s="10"/>
      <c r="X284" s="10"/>
      <c r="Y284" s="24"/>
      <c r="Z284" s="24"/>
      <c r="AA284" s="23"/>
      <c r="AB284" s="23"/>
      <c r="AC284" s="23"/>
      <c r="AD284" s="24"/>
      <c r="AE284" s="24"/>
      <c r="AF284" s="24"/>
      <c r="AG284" s="24"/>
      <c r="AH284" s="24"/>
      <c r="AI284" s="24"/>
      <c r="AJ284" s="24"/>
      <c r="AK284" s="24"/>
      <c r="AL284" s="24"/>
      <c r="AM284" s="24"/>
      <c r="AN284" s="24"/>
      <c r="AO284" s="24"/>
      <c r="AP284" s="24"/>
      <c r="AQ284" s="25"/>
      <c r="AR284" s="24"/>
    </row>
    <row r="285" spans="1:44" ht="15.75" customHeight="1" x14ac:dyDescent="0.25">
      <c r="A285" s="260"/>
      <c r="B285" s="260"/>
      <c r="C285" s="23"/>
      <c r="D285" s="24"/>
      <c r="E285" s="24"/>
      <c r="F285" s="24"/>
      <c r="G285" s="24"/>
      <c r="H285" s="24"/>
      <c r="I285" s="24"/>
      <c r="J285" s="24"/>
      <c r="K285" s="24"/>
      <c r="L285" s="24"/>
      <c r="M285" s="24"/>
      <c r="N285" s="24"/>
      <c r="O285" s="24"/>
      <c r="P285" s="24"/>
      <c r="Q285" s="23"/>
      <c r="R285" s="23"/>
      <c r="S285" s="23"/>
      <c r="T285" s="24"/>
      <c r="U285" s="10"/>
      <c r="V285" s="10"/>
      <c r="W285" s="10"/>
      <c r="X285" s="10"/>
      <c r="Y285" s="24"/>
      <c r="Z285" s="24"/>
      <c r="AA285" s="23"/>
      <c r="AB285" s="23"/>
      <c r="AC285" s="23"/>
      <c r="AD285" s="24"/>
      <c r="AE285" s="24"/>
      <c r="AF285" s="24"/>
      <c r="AG285" s="24"/>
      <c r="AH285" s="24"/>
      <c r="AI285" s="24"/>
      <c r="AJ285" s="24"/>
      <c r="AK285" s="24"/>
      <c r="AL285" s="24"/>
      <c r="AM285" s="24"/>
      <c r="AN285" s="24"/>
      <c r="AO285" s="24"/>
      <c r="AP285" s="24"/>
      <c r="AQ285" s="25"/>
      <c r="AR285" s="24"/>
    </row>
    <row r="286" spans="1:44" ht="15.75" customHeight="1" x14ac:dyDescent="0.25">
      <c r="A286" s="260"/>
      <c r="B286" s="260"/>
      <c r="C286" s="23"/>
      <c r="D286" s="24"/>
      <c r="E286" s="24"/>
      <c r="F286" s="24"/>
      <c r="G286" s="24"/>
      <c r="H286" s="24"/>
      <c r="I286" s="24"/>
      <c r="J286" s="24"/>
      <c r="K286" s="24"/>
      <c r="L286" s="24"/>
      <c r="M286" s="24"/>
      <c r="N286" s="24"/>
      <c r="O286" s="24"/>
      <c r="P286" s="24"/>
      <c r="Q286" s="23"/>
      <c r="R286" s="23"/>
      <c r="S286" s="23"/>
      <c r="T286" s="24"/>
      <c r="U286" s="10"/>
      <c r="V286" s="10"/>
      <c r="W286" s="10"/>
      <c r="X286" s="10"/>
      <c r="Y286" s="24"/>
      <c r="Z286" s="24"/>
      <c r="AA286" s="23"/>
      <c r="AB286" s="23"/>
      <c r="AC286" s="23"/>
      <c r="AD286" s="24"/>
      <c r="AE286" s="24"/>
      <c r="AF286" s="24"/>
      <c r="AG286" s="24"/>
      <c r="AH286" s="24"/>
      <c r="AI286" s="24"/>
      <c r="AJ286" s="24"/>
      <c r="AK286" s="24"/>
      <c r="AL286" s="24"/>
      <c r="AM286" s="24"/>
      <c r="AN286" s="24"/>
      <c r="AO286" s="24"/>
      <c r="AP286" s="24"/>
      <c r="AQ286" s="25"/>
      <c r="AR286" s="24"/>
    </row>
    <row r="287" spans="1:44" ht="15.75" customHeight="1" x14ac:dyDescent="0.25">
      <c r="A287" s="260"/>
      <c r="B287" s="260"/>
      <c r="C287" s="23"/>
      <c r="D287" s="24"/>
      <c r="E287" s="24"/>
      <c r="F287" s="24"/>
      <c r="G287" s="24"/>
      <c r="H287" s="24"/>
      <c r="I287" s="24"/>
      <c r="J287" s="24"/>
      <c r="K287" s="24"/>
      <c r="L287" s="24"/>
      <c r="M287" s="24"/>
      <c r="N287" s="24"/>
      <c r="O287" s="24"/>
      <c r="P287" s="24"/>
      <c r="Q287" s="23"/>
      <c r="R287" s="23"/>
      <c r="S287" s="23"/>
      <c r="T287" s="24"/>
      <c r="U287" s="10"/>
      <c r="V287" s="10"/>
      <c r="W287" s="10"/>
      <c r="X287" s="10"/>
      <c r="Y287" s="24"/>
      <c r="Z287" s="24"/>
      <c r="AA287" s="23"/>
      <c r="AB287" s="23"/>
      <c r="AC287" s="23"/>
      <c r="AD287" s="24"/>
      <c r="AE287" s="24"/>
      <c r="AF287" s="24"/>
      <c r="AG287" s="24"/>
      <c r="AH287" s="24"/>
      <c r="AI287" s="24"/>
      <c r="AJ287" s="24"/>
      <c r="AK287" s="24"/>
      <c r="AL287" s="24"/>
      <c r="AM287" s="24"/>
      <c r="AN287" s="24"/>
      <c r="AO287" s="24"/>
      <c r="AP287" s="24"/>
      <c r="AQ287" s="25"/>
      <c r="AR287" s="24"/>
    </row>
    <row r="288" spans="1:44" ht="15.75" customHeight="1" x14ac:dyDescent="0.25">
      <c r="A288" s="260"/>
      <c r="B288" s="260"/>
      <c r="C288" s="23"/>
      <c r="D288" s="24"/>
      <c r="E288" s="24"/>
      <c r="F288" s="24"/>
      <c r="G288" s="24"/>
      <c r="H288" s="24"/>
      <c r="I288" s="24"/>
      <c r="J288" s="24"/>
      <c r="K288" s="24"/>
      <c r="L288" s="24"/>
      <c r="M288" s="24"/>
      <c r="N288" s="24"/>
      <c r="O288" s="24"/>
      <c r="P288" s="24"/>
      <c r="Q288" s="23"/>
      <c r="R288" s="23"/>
      <c r="S288" s="23"/>
      <c r="T288" s="24"/>
      <c r="U288" s="10"/>
      <c r="V288" s="10"/>
      <c r="W288" s="10"/>
      <c r="X288" s="10"/>
      <c r="Y288" s="24"/>
      <c r="Z288" s="24"/>
      <c r="AA288" s="23"/>
      <c r="AB288" s="23"/>
      <c r="AC288" s="23"/>
      <c r="AD288" s="24"/>
      <c r="AE288" s="24"/>
      <c r="AF288" s="24"/>
      <c r="AG288" s="24"/>
      <c r="AH288" s="24"/>
      <c r="AI288" s="24"/>
      <c r="AJ288" s="24"/>
      <c r="AK288" s="24"/>
      <c r="AL288" s="24"/>
      <c r="AM288" s="24"/>
      <c r="AN288" s="24"/>
      <c r="AO288" s="24"/>
      <c r="AP288" s="24"/>
      <c r="AQ288" s="25"/>
      <c r="AR288" s="24"/>
    </row>
    <row r="289" spans="1:44" ht="15.75" customHeight="1" x14ac:dyDescent="0.25">
      <c r="A289" s="260"/>
      <c r="B289" s="260"/>
      <c r="C289" s="23"/>
      <c r="D289" s="24"/>
      <c r="E289" s="24"/>
      <c r="F289" s="24"/>
      <c r="G289" s="24"/>
      <c r="H289" s="24"/>
      <c r="I289" s="24"/>
      <c r="J289" s="24"/>
      <c r="K289" s="24"/>
      <c r="L289" s="24"/>
      <c r="M289" s="24"/>
      <c r="N289" s="24"/>
      <c r="O289" s="24"/>
      <c r="P289" s="24"/>
      <c r="Q289" s="23"/>
      <c r="R289" s="23"/>
      <c r="S289" s="23"/>
      <c r="T289" s="24"/>
      <c r="U289" s="10"/>
      <c r="V289" s="10"/>
      <c r="W289" s="10"/>
      <c r="X289" s="10"/>
      <c r="Y289" s="24"/>
      <c r="Z289" s="24"/>
      <c r="AA289" s="23"/>
      <c r="AB289" s="23"/>
      <c r="AC289" s="23"/>
      <c r="AD289" s="24"/>
      <c r="AE289" s="24"/>
      <c r="AF289" s="24"/>
      <c r="AG289" s="24"/>
      <c r="AH289" s="24"/>
      <c r="AI289" s="24"/>
      <c r="AJ289" s="24"/>
      <c r="AK289" s="24"/>
      <c r="AL289" s="24"/>
      <c r="AM289" s="24"/>
      <c r="AN289" s="24"/>
      <c r="AO289" s="24"/>
      <c r="AP289" s="24"/>
      <c r="AQ289" s="25"/>
      <c r="AR289" s="24"/>
    </row>
    <row r="290" spans="1:44" ht="15.75" customHeight="1" x14ac:dyDescent="0.25">
      <c r="A290" s="260"/>
      <c r="B290" s="260"/>
      <c r="C290" s="23"/>
      <c r="D290" s="24"/>
      <c r="E290" s="24"/>
      <c r="F290" s="24"/>
      <c r="G290" s="24"/>
      <c r="H290" s="24"/>
      <c r="I290" s="24"/>
      <c r="J290" s="24"/>
      <c r="K290" s="24"/>
      <c r="L290" s="24"/>
      <c r="M290" s="24"/>
      <c r="N290" s="24"/>
      <c r="O290" s="24"/>
      <c r="P290" s="24"/>
      <c r="Q290" s="23"/>
      <c r="R290" s="23"/>
      <c r="S290" s="23"/>
      <c r="T290" s="24"/>
      <c r="U290" s="10"/>
      <c r="V290" s="10"/>
      <c r="W290" s="10"/>
      <c r="X290" s="10"/>
      <c r="Y290" s="24"/>
      <c r="Z290" s="24"/>
      <c r="AA290" s="23"/>
      <c r="AB290" s="23"/>
      <c r="AC290" s="23"/>
      <c r="AD290" s="24"/>
      <c r="AE290" s="24"/>
      <c r="AF290" s="24"/>
      <c r="AG290" s="24"/>
      <c r="AH290" s="24"/>
      <c r="AI290" s="24"/>
      <c r="AJ290" s="24"/>
      <c r="AK290" s="24"/>
      <c r="AL290" s="24"/>
      <c r="AM290" s="24"/>
      <c r="AN290" s="24"/>
      <c r="AO290" s="24"/>
      <c r="AP290" s="24"/>
      <c r="AQ290" s="25"/>
      <c r="AR290" s="24"/>
    </row>
    <row r="291" spans="1:44" ht="15.75" customHeight="1" x14ac:dyDescent="0.25">
      <c r="A291" s="260"/>
      <c r="B291" s="260"/>
      <c r="C291" s="23"/>
      <c r="D291" s="24"/>
      <c r="E291" s="24"/>
      <c r="F291" s="24"/>
      <c r="G291" s="24"/>
      <c r="H291" s="24"/>
      <c r="I291" s="24"/>
      <c r="J291" s="24"/>
      <c r="K291" s="24"/>
      <c r="L291" s="24"/>
      <c r="M291" s="24"/>
      <c r="N291" s="24"/>
      <c r="O291" s="24"/>
      <c r="P291" s="24"/>
      <c r="Q291" s="23"/>
      <c r="R291" s="23"/>
      <c r="S291" s="23"/>
      <c r="T291" s="24"/>
      <c r="U291" s="10"/>
      <c r="V291" s="10"/>
      <c r="W291" s="10"/>
      <c r="X291" s="10"/>
      <c r="Y291" s="24"/>
      <c r="Z291" s="24"/>
      <c r="AA291" s="23"/>
      <c r="AB291" s="23"/>
      <c r="AC291" s="23"/>
      <c r="AD291" s="24"/>
      <c r="AE291" s="24"/>
      <c r="AF291" s="24"/>
      <c r="AG291" s="24"/>
      <c r="AH291" s="24"/>
      <c r="AI291" s="24"/>
      <c r="AJ291" s="24"/>
      <c r="AK291" s="24"/>
      <c r="AL291" s="24"/>
      <c r="AM291" s="24"/>
      <c r="AN291" s="24"/>
      <c r="AO291" s="24"/>
      <c r="AP291" s="24"/>
      <c r="AQ291" s="25"/>
      <c r="AR291" s="24"/>
    </row>
    <row r="292" spans="1:44" ht="15.75" customHeight="1" x14ac:dyDescent="0.25">
      <c r="A292" s="260"/>
      <c r="B292" s="260"/>
      <c r="C292" s="23"/>
      <c r="D292" s="24"/>
      <c r="E292" s="24"/>
      <c r="F292" s="24"/>
      <c r="G292" s="24"/>
      <c r="H292" s="24"/>
      <c r="I292" s="24"/>
      <c r="J292" s="24"/>
      <c r="K292" s="24"/>
      <c r="L292" s="24"/>
      <c r="M292" s="24"/>
      <c r="N292" s="24"/>
      <c r="O292" s="24"/>
      <c r="P292" s="24"/>
      <c r="Q292" s="23"/>
      <c r="R292" s="23"/>
      <c r="S292" s="23"/>
      <c r="T292" s="24"/>
      <c r="U292" s="10"/>
      <c r="V292" s="10"/>
      <c r="W292" s="10"/>
      <c r="X292" s="10"/>
      <c r="Y292" s="24"/>
      <c r="Z292" s="24"/>
      <c r="AA292" s="23"/>
      <c r="AB292" s="23"/>
      <c r="AC292" s="23"/>
      <c r="AD292" s="24"/>
      <c r="AE292" s="24"/>
      <c r="AF292" s="24"/>
      <c r="AG292" s="24"/>
      <c r="AH292" s="24"/>
      <c r="AI292" s="24"/>
      <c r="AJ292" s="24"/>
      <c r="AK292" s="24"/>
      <c r="AL292" s="24"/>
      <c r="AM292" s="24"/>
      <c r="AN292" s="24"/>
      <c r="AO292" s="24"/>
      <c r="AP292" s="24"/>
      <c r="AQ292" s="25"/>
      <c r="AR292" s="24"/>
    </row>
    <row r="293" spans="1:44" ht="15.75" customHeight="1" x14ac:dyDescent="0.25">
      <c r="A293" s="260"/>
      <c r="B293" s="260"/>
      <c r="C293" s="23"/>
      <c r="D293" s="24"/>
      <c r="E293" s="24"/>
      <c r="F293" s="24"/>
      <c r="G293" s="24"/>
      <c r="H293" s="24"/>
      <c r="I293" s="24"/>
      <c r="J293" s="24"/>
      <c r="K293" s="24"/>
      <c r="L293" s="24"/>
      <c r="M293" s="24"/>
      <c r="N293" s="24"/>
      <c r="O293" s="24"/>
      <c r="P293" s="24"/>
      <c r="Q293" s="23"/>
      <c r="R293" s="23"/>
      <c r="S293" s="23"/>
      <c r="T293" s="24"/>
      <c r="U293" s="10"/>
      <c r="V293" s="10"/>
      <c r="W293" s="10"/>
      <c r="X293" s="10"/>
      <c r="Y293" s="24"/>
      <c r="Z293" s="24"/>
      <c r="AA293" s="23"/>
      <c r="AB293" s="23"/>
      <c r="AC293" s="23"/>
      <c r="AD293" s="24"/>
      <c r="AE293" s="24"/>
      <c r="AF293" s="24"/>
      <c r="AG293" s="24"/>
      <c r="AH293" s="24"/>
      <c r="AI293" s="24"/>
      <c r="AJ293" s="24"/>
      <c r="AK293" s="24"/>
      <c r="AL293" s="24"/>
      <c r="AM293" s="24"/>
      <c r="AN293" s="24"/>
      <c r="AO293" s="24"/>
      <c r="AP293" s="24"/>
      <c r="AQ293" s="25"/>
      <c r="AR293" s="24"/>
    </row>
    <row r="294" spans="1:44" ht="15.75" customHeight="1" x14ac:dyDescent="0.25">
      <c r="A294" s="260"/>
      <c r="B294" s="260"/>
      <c r="C294" s="23"/>
      <c r="D294" s="24"/>
      <c r="E294" s="24"/>
      <c r="F294" s="24"/>
      <c r="G294" s="24"/>
      <c r="H294" s="24"/>
      <c r="I294" s="24"/>
      <c r="J294" s="24"/>
      <c r="K294" s="24"/>
      <c r="L294" s="24"/>
      <c r="M294" s="24"/>
      <c r="N294" s="24"/>
      <c r="O294" s="24"/>
      <c r="P294" s="24"/>
      <c r="Q294" s="23"/>
      <c r="R294" s="23"/>
      <c r="S294" s="23"/>
      <c r="T294" s="24"/>
      <c r="U294" s="10"/>
      <c r="V294" s="10"/>
      <c r="W294" s="10"/>
      <c r="X294" s="10"/>
      <c r="Y294" s="24"/>
      <c r="Z294" s="24"/>
      <c r="AA294" s="23"/>
      <c r="AB294" s="23"/>
      <c r="AC294" s="23"/>
      <c r="AD294" s="24"/>
      <c r="AE294" s="24"/>
      <c r="AF294" s="24"/>
      <c r="AG294" s="24"/>
      <c r="AH294" s="24"/>
      <c r="AI294" s="24"/>
      <c r="AJ294" s="24"/>
      <c r="AK294" s="24"/>
      <c r="AL294" s="24"/>
      <c r="AM294" s="24"/>
      <c r="AN294" s="24"/>
      <c r="AO294" s="24"/>
      <c r="AP294" s="24"/>
      <c r="AQ294" s="25"/>
      <c r="AR294" s="24"/>
    </row>
    <row r="295" spans="1:44" ht="15.75" customHeight="1" x14ac:dyDescent="0.25">
      <c r="A295" s="260"/>
      <c r="B295" s="260"/>
      <c r="C295" s="23"/>
      <c r="D295" s="24"/>
      <c r="E295" s="24"/>
      <c r="F295" s="24"/>
      <c r="G295" s="24"/>
      <c r="H295" s="24"/>
      <c r="I295" s="24"/>
      <c r="J295" s="24"/>
      <c r="K295" s="24"/>
      <c r="L295" s="24"/>
      <c r="M295" s="24"/>
      <c r="N295" s="24"/>
      <c r="O295" s="24"/>
      <c r="P295" s="24"/>
      <c r="Q295" s="23"/>
      <c r="R295" s="23"/>
      <c r="S295" s="23"/>
      <c r="T295" s="24"/>
      <c r="U295" s="10"/>
      <c r="V295" s="10"/>
      <c r="W295" s="10"/>
      <c r="X295" s="10"/>
      <c r="Y295" s="24"/>
      <c r="Z295" s="24"/>
      <c r="AA295" s="23"/>
      <c r="AB295" s="23"/>
      <c r="AC295" s="23"/>
      <c r="AD295" s="24"/>
      <c r="AE295" s="24"/>
      <c r="AF295" s="24"/>
      <c r="AG295" s="24"/>
      <c r="AH295" s="24"/>
      <c r="AI295" s="24"/>
      <c r="AJ295" s="24"/>
      <c r="AK295" s="24"/>
      <c r="AL295" s="24"/>
      <c r="AM295" s="24"/>
      <c r="AN295" s="24"/>
      <c r="AO295" s="24"/>
      <c r="AP295" s="24"/>
      <c r="AQ295" s="25"/>
      <c r="AR295" s="24"/>
    </row>
    <row r="296" spans="1:44" ht="15.75" customHeight="1" x14ac:dyDescent="0.25">
      <c r="A296" s="260"/>
      <c r="B296" s="260"/>
      <c r="C296" s="23"/>
      <c r="D296" s="24"/>
      <c r="E296" s="24"/>
      <c r="F296" s="24"/>
      <c r="G296" s="24"/>
      <c r="H296" s="24"/>
      <c r="I296" s="24"/>
      <c r="J296" s="24"/>
      <c r="K296" s="24"/>
      <c r="L296" s="24"/>
      <c r="M296" s="24"/>
      <c r="N296" s="24"/>
      <c r="O296" s="24"/>
      <c r="P296" s="24"/>
      <c r="Q296" s="23"/>
      <c r="R296" s="23"/>
      <c r="S296" s="23"/>
      <c r="T296" s="24"/>
      <c r="U296" s="10"/>
      <c r="V296" s="10"/>
      <c r="W296" s="10"/>
      <c r="X296" s="10"/>
      <c r="Y296" s="24"/>
      <c r="Z296" s="24"/>
      <c r="AA296" s="23"/>
      <c r="AB296" s="23"/>
      <c r="AC296" s="23"/>
      <c r="AD296" s="24"/>
      <c r="AE296" s="24"/>
      <c r="AF296" s="24"/>
      <c r="AG296" s="24"/>
      <c r="AH296" s="24"/>
      <c r="AI296" s="24"/>
      <c r="AJ296" s="24"/>
      <c r="AK296" s="24"/>
      <c r="AL296" s="24"/>
      <c r="AM296" s="24"/>
      <c r="AN296" s="24"/>
      <c r="AO296" s="24"/>
      <c r="AP296" s="24"/>
      <c r="AQ296" s="25"/>
      <c r="AR296" s="24"/>
    </row>
    <row r="297" spans="1:44" ht="15.75" customHeight="1" x14ac:dyDescent="0.25">
      <c r="A297" s="260"/>
      <c r="B297" s="260"/>
      <c r="C297" s="23"/>
      <c r="D297" s="24"/>
      <c r="E297" s="24"/>
      <c r="F297" s="24"/>
      <c r="G297" s="24"/>
      <c r="H297" s="24"/>
      <c r="I297" s="24"/>
      <c r="J297" s="24"/>
      <c r="K297" s="24"/>
      <c r="L297" s="24"/>
      <c r="M297" s="24"/>
      <c r="N297" s="24"/>
      <c r="O297" s="24"/>
      <c r="P297" s="24"/>
      <c r="Q297" s="23"/>
      <c r="R297" s="23"/>
      <c r="S297" s="23"/>
      <c r="T297" s="24"/>
      <c r="U297" s="10"/>
      <c r="V297" s="10"/>
      <c r="W297" s="10"/>
      <c r="X297" s="10"/>
      <c r="Y297" s="24"/>
      <c r="Z297" s="24"/>
      <c r="AA297" s="23"/>
      <c r="AB297" s="23"/>
      <c r="AC297" s="23"/>
      <c r="AD297" s="24"/>
      <c r="AE297" s="24"/>
      <c r="AF297" s="24"/>
      <c r="AG297" s="24"/>
      <c r="AH297" s="24"/>
      <c r="AI297" s="24"/>
      <c r="AJ297" s="24"/>
      <c r="AK297" s="24"/>
      <c r="AL297" s="24"/>
      <c r="AM297" s="24"/>
      <c r="AN297" s="24"/>
      <c r="AO297" s="24"/>
      <c r="AP297" s="24"/>
      <c r="AQ297" s="25"/>
      <c r="AR297" s="24"/>
    </row>
    <row r="298" spans="1:44" ht="15.75" customHeight="1" x14ac:dyDescent="0.25">
      <c r="A298" s="260"/>
      <c r="B298" s="260"/>
      <c r="C298" s="23"/>
      <c r="D298" s="24"/>
      <c r="E298" s="24"/>
      <c r="F298" s="24"/>
      <c r="G298" s="24"/>
      <c r="H298" s="24"/>
      <c r="I298" s="24"/>
      <c r="J298" s="24"/>
      <c r="K298" s="24"/>
      <c r="L298" s="24"/>
      <c r="M298" s="24"/>
      <c r="N298" s="24"/>
      <c r="O298" s="24"/>
      <c r="P298" s="24"/>
      <c r="Q298" s="23"/>
      <c r="R298" s="23"/>
      <c r="S298" s="23"/>
      <c r="T298" s="24"/>
      <c r="U298" s="10"/>
      <c r="V298" s="10"/>
      <c r="W298" s="10"/>
      <c r="X298" s="10"/>
      <c r="Y298" s="24"/>
      <c r="Z298" s="24"/>
      <c r="AA298" s="23"/>
      <c r="AB298" s="23"/>
      <c r="AC298" s="23"/>
      <c r="AD298" s="24"/>
      <c r="AE298" s="24"/>
      <c r="AF298" s="24"/>
      <c r="AG298" s="24"/>
      <c r="AH298" s="24"/>
      <c r="AI298" s="24"/>
      <c r="AJ298" s="24"/>
      <c r="AK298" s="24"/>
      <c r="AL298" s="24"/>
      <c r="AM298" s="24"/>
      <c r="AN298" s="24"/>
      <c r="AO298" s="24"/>
      <c r="AP298" s="24"/>
      <c r="AQ298" s="25"/>
      <c r="AR298" s="24"/>
    </row>
    <row r="299" spans="1:44" ht="15.75" customHeight="1" x14ac:dyDescent="0.25">
      <c r="A299" s="260"/>
      <c r="B299" s="260"/>
      <c r="C299" s="23"/>
      <c r="D299" s="24"/>
      <c r="E299" s="24"/>
      <c r="F299" s="24"/>
      <c r="G299" s="24"/>
      <c r="H299" s="24"/>
      <c r="I299" s="24"/>
      <c r="J299" s="24"/>
      <c r="K299" s="24"/>
      <c r="L299" s="24"/>
      <c r="M299" s="24"/>
      <c r="N299" s="24"/>
      <c r="O299" s="24"/>
      <c r="P299" s="24"/>
      <c r="Q299" s="23"/>
      <c r="R299" s="23"/>
      <c r="S299" s="23"/>
      <c r="T299" s="24"/>
      <c r="U299" s="10"/>
      <c r="V299" s="10"/>
      <c r="W299" s="10"/>
      <c r="X299" s="10"/>
      <c r="Y299" s="24"/>
      <c r="Z299" s="24"/>
      <c r="AA299" s="23"/>
      <c r="AB299" s="23"/>
      <c r="AC299" s="23"/>
      <c r="AD299" s="24"/>
      <c r="AE299" s="24"/>
      <c r="AF299" s="24"/>
      <c r="AG299" s="24"/>
      <c r="AH299" s="24"/>
      <c r="AI299" s="24"/>
      <c r="AJ299" s="24"/>
      <c r="AK299" s="24"/>
      <c r="AL299" s="24"/>
      <c r="AM299" s="24"/>
      <c r="AN299" s="24"/>
      <c r="AO299" s="24"/>
      <c r="AP299" s="24"/>
      <c r="AQ299" s="25"/>
      <c r="AR299" s="24"/>
    </row>
    <row r="300" spans="1:44" ht="15.75" customHeight="1" x14ac:dyDescent="0.25">
      <c r="A300" s="260"/>
      <c r="B300" s="260"/>
      <c r="C300" s="23"/>
      <c r="D300" s="24"/>
      <c r="E300" s="24"/>
      <c r="F300" s="24"/>
      <c r="G300" s="24"/>
      <c r="H300" s="24"/>
      <c r="I300" s="24"/>
      <c r="J300" s="24"/>
      <c r="K300" s="24"/>
      <c r="L300" s="24"/>
      <c r="M300" s="24"/>
      <c r="N300" s="24"/>
      <c r="O300" s="24"/>
      <c r="P300" s="24"/>
      <c r="Q300" s="23"/>
      <c r="R300" s="23"/>
      <c r="S300" s="23"/>
      <c r="T300" s="24"/>
      <c r="U300" s="10"/>
      <c r="V300" s="10"/>
      <c r="W300" s="10"/>
      <c r="X300" s="10"/>
      <c r="Y300" s="24"/>
      <c r="Z300" s="24"/>
      <c r="AA300" s="23"/>
      <c r="AB300" s="23"/>
      <c r="AC300" s="23"/>
      <c r="AD300" s="24"/>
      <c r="AE300" s="24"/>
      <c r="AF300" s="24"/>
      <c r="AG300" s="24"/>
      <c r="AH300" s="24"/>
      <c r="AI300" s="24"/>
      <c r="AJ300" s="24"/>
      <c r="AK300" s="24"/>
      <c r="AL300" s="24"/>
      <c r="AM300" s="24"/>
      <c r="AN300" s="24"/>
      <c r="AO300" s="24"/>
      <c r="AP300" s="24"/>
      <c r="AQ300" s="25"/>
      <c r="AR300" s="24"/>
    </row>
    <row r="301" spans="1:44" ht="15.75" customHeight="1" x14ac:dyDescent="0.25">
      <c r="A301" s="260"/>
      <c r="B301" s="260"/>
      <c r="C301" s="23"/>
      <c r="D301" s="24"/>
      <c r="E301" s="24"/>
      <c r="F301" s="24"/>
      <c r="G301" s="24"/>
      <c r="H301" s="24"/>
      <c r="I301" s="24"/>
      <c r="J301" s="24"/>
      <c r="K301" s="24"/>
      <c r="L301" s="24"/>
      <c r="M301" s="24"/>
      <c r="N301" s="24"/>
      <c r="O301" s="24"/>
      <c r="P301" s="24"/>
      <c r="Q301" s="23"/>
      <c r="R301" s="23"/>
      <c r="S301" s="23"/>
      <c r="T301" s="24"/>
      <c r="U301" s="10"/>
      <c r="V301" s="10"/>
      <c r="W301" s="10"/>
      <c r="X301" s="10"/>
      <c r="Y301" s="24"/>
      <c r="Z301" s="24"/>
      <c r="AA301" s="23"/>
      <c r="AB301" s="23"/>
      <c r="AC301" s="23"/>
      <c r="AD301" s="24"/>
      <c r="AE301" s="24"/>
      <c r="AF301" s="24"/>
      <c r="AG301" s="24"/>
      <c r="AH301" s="24"/>
      <c r="AI301" s="24"/>
      <c r="AJ301" s="24"/>
      <c r="AK301" s="24"/>
      <c r="AL301" s="24"/>
      <c r="AM301" s="24"/>
      <c r="AN301" s="24"/>
      <c r="AO301" s="24"/>
      <c r="AP301" s="24"/>
      <c r="AQ301" s="25"/>
      <c r="AR301" s="24"/>
    </row>
    <row r="302" spans="1:44" ht="15.75" customHeight="1" x14ac:dyDescent="0.25">
      <c r="A302" s="260"/>
      <c r="B302" s="260"/>
      <c r="C302" s="23"/>
      <c r="D302" s="24"/>
      <c r="E302" s="24"/>
      <c r="F302" s="24"/>
      <c r="G302" s="24"/>
      <c r="H302" s="24"/>
      <c r="I302" s="24"/>
      <c r="J302" s="24"/>
      <c r="K302" s="24"/>
      <c r="L302" s="24"/>
      <c r="M302" s="24"/>
      <c r="N302" s="24"/>
      <c r="O302" s="24"/>
      <c r="P302" s="24"/>
      <c r="Q302" s="23"/>
      <c r="R302" s="23"/>
      <c r="S302" s="23"/>
      <c r="T302" s="24"/>
      <c r="U302" s="10"/>
      <c r="V302" s="10"/>
      <c r="W302" s="10"/>
      <c r="X302" s="10"/>
      <c r="Y302" s="24"/>
      <c r="Z302" s="24"/>
      <c r="AA302" s="23"/>
      <c r="AB302" s="23"/>
      <c r="AC302" s="23"/>
      <c r="AD302" s="24"/>
      <c r="AE302" s="24"/>
      <c r="AF302" s="24"/>
      <c r="AG302" s="24"/>
      <c r="AH302" s="24"/>
      <c r="AI302" s="24"/>
      <c r="AJ302" s="24"/>
      <c r="AK302" s="24"/>
      <c r="AL302" s="24"/>
      <c r="AM302" s="24"/>
      <c r="AN302" s="24"/>
      <c r="AO302" s="24"/>
      <c r="AP302" s="24"/>
      <c r="AQ302" s="25"/>
      <c r="AR302" s="24"/>
    </row>
    <row r="303" spans="1:44" ht="15.75" customHeight="1" x14ac:dyDescent="0.25">
      <c r="A303" s="260"/>
      <c r="B303" s="260"/>
      <c r="C303" s="23"/>
      <c r="D303" s="24"/>
      <c r="E303" s="24"/>
      <c r="F303" s="24"/>
      <c r="G303" s="24"/>
      <c r="H303" s="24"/>
      <c r="I303" s="24"/>
      <c r="J303" s="24"/>
      <c r="K303" s="24"/>
      <c r="L303" s="24"/>
      <c r="M303" s="24"/>
      <c r="N303" s="24"/>
      <c r="O303" s="24"/>
      <c r="P303" s="24"/>
      <c r="Q303" s="23"/>
      <c r="R303" s="23"/>
      <c r="S303" s="23"/>
      <c r="T303" s="24"/>
      <c r="U303" s="10"/>
      <c r="V303" s="10"/>
      <c r="W303" s="10"/>
      <c r="X303" s="10"/>
      <c r="Y303" s="24"/>
      <c r="Z303" s="24"/>
      <c r="AA303" s="23"/>
      <c r="AB303" s="23"/>
      <c r="AC303" s="23"/>
      <c r="AD303" s="24"/>
      <c r="AE303" s="24"/>
      <c r="AF303" s="24"/>
      <c r="AG303" s="24"/>
      <c r="AH303" s="24"/>
      <c r="AI303" s="24"/>
      <c r="AJ303" s="24"/>
      <c r="AK303" s="24"/>
      <c r="AL303" s="24"/>
      <c r="AM303" s="24"/>
      <c r="AN303" s="24"/>
      <c r="AO303" s="24"/>
      <c r="AP303" s="24"/>
      <c r="AQ303" s="25"/>
      <c r="AR303" s="24"/>
    </row>
    <row r="304" spans="1:44" ht="15.75" customHeight="1" x14ac:dyDescent="0.25">
      <c r="A304" s="260"/>
      <c r="B304" s="260"/>
      <c r="C304" s="23"/>
      <c r="D304" s="24"/>
      <c r="E304" s="24"/>
      <c r="F304" s="24"/>
      <c r="G304" s="24"/>
      <c r="H304" s="24"/>
      <c r="I304" s="24"/>
      <c r="J304" s="24"/>
      <c r="K304" s="24"/>
      <c r="L304" s="24"/>
      <c r="M304" s="24"/>
      <c r="N304" s="24"/>
      <c r="O304" s="24"/>
      <c r="P304" s="24"/>
      <c r="Q304" s="23"/>
      <c r="R304" s="23"/>
      <c r="S304" s="23"/>
      <c r="T304" s="24"/>
      <c r="U304" s="10"/>
      <c r="V304" s="10"/>
      <c r="W304" s="10"/>
      <c r="X304" s="10"/>
      <c r="Y304" s="24"/>
      <c r="Z304" s="24"/>
      <c r="AA304" s="23"/>
      <c r="AB304" s="23"/>
      <c r="AC304" s="23"/>
      <c r="AD304" s="24"/>
      <c r="AE304" s="24"/>
      <c r="AF304" s="24"/>
      <c r="AG304" s="24"/>
      <c r="AH304" s="24"/>
      <c r="AI304" s="24"/>
      <c r="AJ304" s="24"/>
      <c r="AK304" s="24"/>
      <c r="AL304" s="24"/>
      <c r="AM304" s="24"/>
      <c r="AN304" s="24"/>
      <c r="AO304" s="24"/>
      <c r="AP304" s="24"/>
      <c r="AQ304" s="25"/>
      <c r="AR304" s="24"/>
    </row>
    <row r="305" spans="1:44" ht="15.75" customHeight="1" x14ac:dyDescent="0.25">
      <c r="A305" s="260"/>
      <c r="B305" s="260"/>
      <c r="C305" s="23"/>
      <c r="D305" s="24"/>
      <c r="E305" s="24"/>
      <c r="F305" s="24"/>
      <c r="G305" s="24"/>
      <c r="H305" s="24"/>
      <c r="I305" s="24"/>
      <c r="J305" s="24"/>
      <c r="K305" s="24"/>
      <c r="L305" s="24"/>
      <c r="M305" s="24"/>
      <c r="N305" s="24"/>
      <c r="O305" s="24"/>
      <c r="P305" s="24"/>
      <c r="Q305" s="23"/>
      <c r="R305" s="23"/>
      <c r="S305" s="23"/>
      <c r="T305" s="24"/>
      <c r="U305" s="10"/>
      <c r="V305" s="10"/>
      <c r="W305" s="10"/>
      <c r="X305" s="10"/>
      <c r="Y305" s="24"/>
      <c r="Z305" s="24"/>
      <c r="AA305" s="23"/>
      <c r="AB305" s="23"/>
      <c r="AC305" s="23"/>
      <c r="AD305" s="24"/>
      <c r="AE305" s="24"/>
      <c r="AF305" s="24"/>
      <c r="AG305" s="24"/>
      <c r="AH305" s="24"/>
      <c r="AI305" s="24"/>
      <c r="AJ305" s="24"/>
      <c r="AK305" s="24"/>
      <c r="AL305" s="24"/>
      <c r="AM305" s="24"/>
      <c r="AN305" s="24"/>
      <c r="AO305" s="24"/>
      <c r="AP305" s="24"/>
      <c r="AQ305" s="25"/>
      <c r="AR305" s="24"/>
    </row>
    <row r="306" spans="1:44" ht="15.75" customHeight="1" x14ac:dyDescent="0.25">
      <c r="A306" s="260"/>
      <c r="B306" s="260"/>
      <c r="C306" s="23"/>
      <c r="D306" s="24"/>
      <c r="E306" s="24"/>
      <c r="F306" s="24"/>
      <c r="G306" s="24"/>
      <c r="H306" s="24"/>
      <c r="I306" s="24"/>
      <c r="J306" s="24"/>
      <c r="K306" s="24"/>
      <c r="L306" s="24"/>
      <c r="M306" s="24"/>
      <c r="N306" s="24"/>
      <c r="O306" s="24"/>
      <c r="P306" s="24"/>
      <c r="Q306" s="23"/>
      <c r="R306" s="23"/>
      <c r="S306" s="23"/>
      <c r="T306" s="24"/>
      <c r="U306" s="10"/>
      <c r="V306" s="10"/>
      <c r="W306" s="10"/>
      <c r="X306" s="10"/>
      <c r="Y306" s="24"/>
      <c r="Z306" s="24"/>
      <c r="AA306" s="23"/>
      <c r="AB306" s="23"/>
      <c r="AC306" s="23"/>
      <c r="AD306" s="24"/>
      <c r="AE306" s="24"/>
      <c r="AF306" s="24"/>
      <c r="AG306" s="24"/>
      <c r="AH306" s="24"/>
      <c r="AI306" s="24"/>
      <c r="AJ306" s="24"/>
      <c r="AK306" s="24"/>
      <c r="AL306" s="24"/>
      <c r="AM306" s="24"/>
      <c r="AN306" s="24"/>
      <c r="AO306" s="24"/>
      <c r="AP306" s="24"/>
      <c r="AQ306" s="25"/>
      <c r="AR306" s="24"/>
    </row>
    <row r="307" spans="1:44" ht="15.75" customHeight="1" x14ac:dyDescent="0.25">
      <c r="A307" s="260"/>
      <c r="B307" s="260"/>
      <c r="C307" s="23"/>
      <c r="D307" s="24"/>
      <c r="E307" s="24"/>
      <c r="F307" s="24"/>
      <c r="G307" s="24"/>
      <c r="H307" s="24"/>
      <c r="I307" s="24"/>
      <c r="J307" s="24"/>
      <c r="K307" s="24"/>
      <c r="L307" s="24"/>
      <c r="M307" s="24"/>
      <c r="N307" s="24"/>
      <c r="O307" s="24"/>
      <c r="P307" s="24"/>
      <c r="Q307" s="23"/>
      <c r="R307" s="23"/>
      <c r="S307" s="23"/>
      <c r="T307" s="24"/>
      <c r="U307" s="10"/>
      <c r="V307" s="10"/>
      <c r="W307" s="10"/>
      <c r="X307" s="10"/>
      <c r="Y307" s="24"/>
      <c r="Z307" s="24"/>
      <c r="AA307" s="23"/>
      <c r="AB307" s="23"/>
      <c r="AC307" s="23"/>
      <c r="AD307" s="24"/>
      <c r="AE307" s="24"/>
      <c r="AF307" s="24"/>
      <c r="AG307" s="24"/>
      <c r="AH307" s="24"/>
      <c r="AI307" s="24"/>
      <c r="AJ307" s="24"/>
      <c r="AK307" s="24"/>
      <c r="AL307" s="24"/>
      <c r="AM307" s="24"/>
      <c r="AN307" s="24"/>
      <c r="AO307" s="24"/>
      <c r="AP307" s="24"/>
      <c r="AQ307" s="25"/>
      <c r="AR307" s="24"/>
    </row>
    <row r="308" spans="1:44" ht="15.75" customHeight="1" x14ac:dyDescent="0.25">
      <c r="A308" s="260"/>
      <c r="B308" s="260"/>
      <c r="C308" s="23"/>
      <c r="D308" s="24"/>
      <c r="E308" s="24"/>
      <c r="F308" s="24"/>
      <c r="G308" s="24"/>
      <c r="H308" s="24"/>
      <c r="I308" s="24"/>
      <c r="J308" s="24"/>
      <c r="K308" s="24"/>
      <c r="L308" s="24"/>
      <c r="M308" s="24"/>
      <c r="N308" s="24"/>
      <c r="O308" s="24"/>
      <c r="P308" s="24"/>
      <c r="Q308" s="23"/>
      <c r="R308" s="23"/>
      <c r="S308" s="23"/>
      <c r="T308" s="24"/>
      <c r="U308" s="10"/>
      <c r="V308" s="10"/>
      <c r="W308" s="10"/>
      <c r="X308" s="10"/>
      <c r="Y308" s="24"/>
      <c r="Z308" s="24"/>
      <c r="AA308" s="23"/>
      <c r="AB308" s="23"/>
      <c r="AC308" s="23"/>
      <c r="AD308" s="24"/>
      <c r="AE308" s="24"/>
      <c r="AF308" s="24"/>
      <c r="AG308" s="24"/>
      <c r="AH308" s="24"/>
      <c r="AI308" s="24"/>
      <c r="AJ308" s="24"/>
      <c r="AK308" s="24"/>
      <c r="AL308" s="24"/>
      <c r="AM308" s="24"/>
      <c r="AN308" s="24"/>
      <c r="AO308" s="24"/>
      <c r="AP308" s="24"/>
      <c r="AQ308" s="25"/>
      <c r="AR308" s="24"/>
    </row>
    <row r="309" spans="1:44" ht="15.75" customHeight="1" x14ac:dyDescent="0.25">
      <c r="A309" s="260"/>
      <c r="B309" s="260"/>
      <c r="C309" s="23"/>
      <c r="D309" s="24"/>
      <c r="E309" s="24"/>
      <c r="F309" s="24"/>
      <c r="G309" s="24"/>
      <c r="H309" s="24"/>
      <c r="I309" s="24"/>
      <c r="J309" s="24"/>
      <c r="K309" s="24"/>
      <c r="L309" s="24"/>
      <c r="M309" s="24"/>
      <c r="N309" s="24"/>
      <c r="O309" s="24"/>
      <c r="P309" s="24"/>
      <c r="Q309" s="23"/>
      <c r="R309" s="23"/>
      <c r="S309" s="23"/>
      <c r="T309" s="24"/>
      <c r="U309" s="10"/>
      <c r="V309" s="10"/>
      <c r="W309" s="10"/>
      <c r="X309" s="10"/>
      <c r="Y309" s="24"/>
      <c r="Z309" s="24"/>
      <c r="AA309" s="23"/>
      <c r="AB309" s="23"/>
      <c r="AC309" s="23"/>
      <c r="AD309" s="24"/>
      <c r="AE309" s="24"/>
      <c r="AF309" s="24"/>
      <c r="AG309" s="24"/>
      <c r="AH309" s="24"/>
      <c r="AI309" s="24"/>
      <c r="AJ309" s="24"/>
      <c r="AK309" s="24"/>
      <c r="AL309" s="24"/>
      <c r="AM309" s="24"/>
      <c r="AN309" s="24"/>
      <c r="AO309" s="24"/>
      <c r="AP309" s="24"/>
      <c r="AQ309" s="25"/>
      <c r="AR309" s="24"/>
    </row>
    <row r="310" spans="1:44" ht="15.75" customHeight="1" x14ac:dyDescent="0.25">
      <c r="A310" s="260"/>
      <c r="B310" s="260"/>
      <c r="C310" s="23"/>
      <c r="D310" s="24"/>
      <c r="E310" s="24"/>
      <c r="F310" s="24"/>
      <c r="G310" s="24"/>
      <c r="H310" s="24"/>
      <c r="I310" s="24"/>
      <c r="J310" s="24"/>
      <c r="K310" s="24"/>
      <c r="L310" s="24"/>
      <c r="M310" s="24"/>
      <c r="N310" s="24"/>
      <c r="O310" s="24"/>
      <c r="P310" s="24"/>
      <c r="Q310" s="23"/>
      <c r="R310" s="23"/>
      <c r="S310" s="23"/>
      <c r="T310" s="24"/>
      <c r="U310" s="10"/>
      <c r="V310" s="10"/>
      <c r="W310" s="10"/>
      <c r="X310" s="10"/>
      <c r="Y310" s="24"/>
      <c r="Z310" s="24"/>
      <c r="AA310" s="23"/>
      <c r="AB310" s="23"/>
      <c r="AC310" s="23"/>
      <c r="AD310" s="24"/>
      <c r="AE310" s="24"/>
      <c r="AF310" s="24"/>
      <c r="AG310" s="24"/>
      <c r="AH310" s="24"/>
      <c r="AI310" s="24"/>
      <c r="AJ310" s="24"/>
      <c r="AK310" s="24"/>
      <c r="AL310" s="24"/>
      <c r="AM310" s="24"/>
      <c r="AN310" s="24"/>
      <c r="AO310" s="24"/>
      <c r="AP310" s="24"/>
      <c r="AQ310" s="25"/>
      <c r="AR310" s="24"/>
    </row>
    <row r="311" spans="1:44" ht="15.75" customHeight="1" x14ac:dyDescent="0.25">
      <c r="A311" s="260"/>
      <c r="B311" s="260"/>
      <c r="C311" s="23"/>
      <c r="D311" s="24"/>
      <c r="E311" s="24"/>
      <c r="F311" s="24"/>
      <c r="G311" s="24"/>
      <c r="H311" s="24"/>
      <c r="I311" s="24"/>
      <c r="J311" s="24"/>
      <c r="K311" s="24"/>
      <c r="L311" s="24"/>
      <c r="M311" s="24"/>
      <c r="N311" s="24"/>
      <c r="O311" s="24"/>
      <c r="P311" s="24"/>
      <c r="Q311" s="23"/>
      <c r="R311" s="23"/>
      <c r="S311" s="23"/>
      <c r="T311" s="24"/>
      <c r="U311" s="10"/>
      <c r="V311" s="10"/>
      <c r="W311" s="10"/>
      <c r="X311" s="10"/>
      <c r="Y311" s="24"/>
      <c r="Z311" s="24"/>
      <c r="AA311" s="23"/>
      <c r="AB311" s="23"/>
      <c r="AC311" s="23"/>
      <c r="AD311" s="24"/>
      <c r="AE311" s="24"/>
      <c r="AF311" s="24"/>
      <c r="AG311" s="24"/>
      <c r="AH311" s="24"/>
      <c r="AI311" s="24"/>
      <c r="AJ311" s="24"/>
      <c r="AK311" s="24"/>
      <c r="AL311" s="24"/>
      <c r="AM311" s="24"/>
      <c r="AN311" s="24"/>
      <c r="AO311" s="24"/>
      <c r="AP311" s="24"/>
      <c r="AQ311" s="25"/>
      <c r="AR311" s="24"/>
    </row>
    <row r="312" spans="1:44" ht="15.75" customHeight="1" x14ac:dyDescent="0.25">
      <c r="A312" s="260"/>
      <c r="B312" s="260"/>
      <c r="C312" s="23"/>
      <c r="D312" s="24"/>
      <c r="E312" s="24"/>
      <c r="F312" s="24"/>
      <c r="G312" s="24"/>
      <c r="H312" s="24"/>
      <c r="I312" s="24"/>
      <c r="J312" s="24"/>
      <c r="K312" s="24"/>
      <c r="L312" s="24"/>
      <c r="M312" s="24"/>
      <c r="N312" s="24"/>
      <c r="O312" s="24"/>
      <c r="P312" s="24"/>
      <c r="Q312" s="23"/>
      <c r="R312" s="23"/>
      <c r="S312" s="23"/>
      <c r="T312" s="24"/>
      <c r="U312" s="10"/>
      <c r="V312" s="10"/>
      <c r="W312" s="10"/>
      <c r="X312" s="10"/>
      <c r="Y312" s="24"/>
      <c r="Z312" s="24"/>
      <c r="AA312" s="23"/>
      <c r="AB312" s="23"/>
      <c r="AC312" s="23"/>
      <c r="AD312" s="24"/>
      <c r="AE312" s="24"/>
      <c r="AF312" s="24"/>
      <c r="AG312" s="24"/>
      <c r="AH312" s="24"/>
      <c r="AI312" s="24"/>
      <c r="AJ312" s="24"/>
      <c r="AK312" s="24"/>
      <c r="AL312" s="24"/>
      <c r="AM312" s="24"/>
      <c r="AN312" s="24"/>
      <c r="AO312" s="24"/>
      <c r="AP312" s="24"/>
      <c r="AQ312" s="25"/>
      <c r="AR312" s="24"/>
    </row>
    <row r="313" spans="1:44" ht="15.75" customHeight="1" x14ac:dyDescent="0.25">
      <c r="A313" s="260"/>
      <c r="B313" s="260"/>
      <c r="C313" s="23"/>
      <c r="D313" s="24"/>
      <c r="E313" s="24"/>
      <c r="F313" s="24"/>
      <c r="G313" s="24"/>
      <c r="H313" s="24"/>
      <c r="I313" s="24"/>
      <c r="J313" s="24"/>
      <c r="K313" s="24"/>
      <c r="L313" s="24"/>
      <c r="M313" s="24"/>
      <c r="N313" s="24"/>
      <c r="O313" s="24"/>
      <c r="P313" s="24"/>
      <c r="Q313" s="23"/>
      <c r="R313" s="23"/>
      <c r="S313" s="23"/>
      <c r="T313" s="24"/>
      <c r="U313" s="10"/>
      <c r="V313" s="10"/>
      <c r="W313" s="10"/>
      <c r="X313" s="10"/>
      <c r="Y313" s="24"/>
      <c r="Z313" s="24"/>
      <c r="AA313" s="23"/>
      <c r="AB313" s="23"/>
      <c r="AC313" s="23"/>
      <c r="AD313" s="24"/>
      <c r="AE313" s="24"/>
      <c r="AF313" s="24"/>
      <c r="AG313" s="24"/>
      <c r="AH313" s="24"/>
      <c r="AI313" s="24"/>
      <c r="AJ313" s="24"/>
      <c r="AK313" s="24"/>
      <c r="AL313" s="24"/>
      <c r="AM313" s="24"/>
      <c r="AN313" s="24"/>
      <c r="AO313" s="24"/>
      <c r="AP313" s="24"/>
      <c r="AQ313" s="25"/>
      <c r="AR313" s="24"/>
    </row>
    <row r="314" spans="1:44" ht="15.75" customHeight="1" x14ac:dyDescent="0.25">
      <c r="A314" s="260"/>
      <c r="B314" s="260"/>
      <c r="C314" s="23"/>
      <c r="D314" s="24"/>
      <c r="E314" s="24"/>
      <c r="F314" s="24"/>
      <c r="G314" s="24"/>
      <c r="H314" s="24"/>
      <c r="I314" s="24"/>
      <c r="J314" s="24"/>
      <c r="K314" s="24"/>
      <c r="L314" s="24"/>
      <c r="M314" s="24"/>
      <c r="N314" s="24"/>
      <c r="O314" s="24"/>
      <c r="P314" s="24"/>
      <c r="Q314" s="23"/>
      <c r="R314" s="23"/>
      <c r="S314" s="23"/>
      <c r="T314" s="24"/>
      <c r="U314" s="10"/>
      <c r="V314" s="10"/>
      <c r="W314" s="10"/>
      <c r="X314" s="10"/>
      <c r="Y314" s="24"/>
      <c r="Z314" s="24"/>
      <c r="AA314" s="23"/>
      <c r="AB314" s="23"/>
      <c r="AC314" s="23"/>
      <c r="AD314" s="24"/>
      <c r="AE314" s="24"/>
      <c r="AF314" s="24"/>
      <c r="AG314" s="24"/>
      <c r="AH314" s="24"/>
      <c r="AI314" s="24"/>
      <c r="AJ314" s="24"/>
      <c r="AK314" s="24"/>
      <c r="AL314" s="24"/>
      <c r="AM314" s="24"/>
      <c r="AN314" s="24"/>
      <c r="AO314" s="24"/>
      <c r="AP314" s="24"/>
      <c r="AQ314" s="25"/>
      <c r="AR314" s="24"/>
    </row>
    <row r="315" spans="1:44" ht="15.75" customHeight="1" x14ac:dyDescent="0.25">
      <c r="A315" s="260"/>
      <c r="B315" s="260"/>
      <c r="C315" s="23"/>
      <c r="D315" s="24"/>
      <c r="E315" s="24"/>
      <c r="F315" s="24"/>
      <c r="G315" s="24"/>
      <c r="H315" s="24"/>
      <c r="I315" s="24"/>
      <c r="J315" s="24"/>
      <c r="K315" s="24"/>
      <c r="L315" s="24"/>
      <c r="M315" s="24"/>
      <c r="N315" s="24"/>
      <c r="O315" s="24"/>
      <c r="P315" s="24"/>
      <c r="Q315" s="23"/>
      <c r="R315" s="23"/>
      <c r="S315" s="23"/>
      <c r="T315" s="24"/>
      <c r="U315" s="10"/>
      <c r="V315" s="10"/>
      <c r="W315" s="10"/>
      <c r="X315" s="10"/>
      <c r="Y315" s="24"/>
      <c r="Z315" s="24"/>
      <c r="AA315" s="23"/>
      <c r="AB315" s="23"/>
      <c r="AC315" s="23"/>
      <c r="AD315" s="24"/>
      <c r="AE315" s="24"/>
      <c r="AF315" s="24"/>
      <c r="AG315" s="24"/>
      <c r="AH315" s="24"/>
      <c r="AI315" s="24"/>
      <c r="AJ315" s="24"/>
      <c r="AK315" s="24"/>
      <c r="AL315" s="24"/>
      <c r="AM315" s="24"/>
      <c r="AN315" s="24"/>
      <c r="AO315" s="24"/>
      <c r="AP315" s="24"/>
      <c r="AQ315" s="25"/>
      <c r="AR315" s="24"/>
    </row>
    <row r="316" spans="1:44" ht="15.75" customHeight="1" x14ac:dyDescent="0.25">
      <c r="A316" s="260"/>
      <c r="B316" s="260"/>
      <c r="C316" s="23"/>
      <c r="D316" s="24"/>
      <c r="E316" s="24"/>
      <c r="F316" s="24"/>
      <c r="G316" s="24"/>
      <c r="H316" s="24"/>
      <c r="I316" s="24"/>
      <c r="J316" s="24"/>
      <c r="K316" s="24"/>
      <c r="L316" s="24"/>
      <c r="M316" s="24"/>
      <c r="N316" s="24"/>
      <c r="O316" s="24"/>
      <c r="P316" s="24"/>
      <c r="Q316" s="23"/>
      <c r="R316" s="23"/>
      <c r="S316" s="23"/>
      <c r="T316" s="24"/>
      <c r="U316" s="10"/>
      <c r="V316" s="10"/>
      <c r="W316" s="10"/>
      <c r="X316" s="10"/>
      <c r="Y316" s="24"/>
      <c r="Z316" s="24"/>
      <c r="AA316" s="23"/>
      <c r="AB316" s="23"/>
      <c r="AC316" s="23"/>
      <c r="AD316" s="24"/>
      <c r="AE316" s="24"/>
      <c r="AF316" s="24"/>
      <c r="AG316" s="24"/>
      <c r="AH316" s="24"/>
      <c r="AI316" s="24"/>
      <c r="AJ316" s="24"/>
      <c r="AK316" s="24"/>
      <c r="AL316" s="24"/>
      <c r="AM316" s="24"/>
      <c r="AN316" s="24"/>
      <c r="AO316" s="24"/>
      <c r="AP316" s="24"/>
      <c r="AQ316" s="25"/>
      <c r="AR316" s="24"/>
    </row>
    <row r="317" spans="1:44" ht="15.75" customHeight="1" x14ac:dyDescent="0.25">
      <c r="C317" s="312"/>
      <c r="S317" s="6"/>
      <c r="AB317" s="6"/>
      <c r="AL317" s="6"/>
    </row>
    <row r="318" spans="1:44" ht="15.75" customHeight="1" x14ac:dyDescent="0.25">
      <c r="C318" s="312"/>
      <c r="S318" s="6"/>
      <c r="AB318" s="6"/>
      <c r="AL318" s="6"/>
    </row>
    <row r="319" spans="1:44" ht="15.75" customHeight="1" x14ac:dyDescent="0.25">
      <c r="C319" s="312"/>
      <c r="S319" s="6"/>
      <c r="AB319" s="6"/>
      <c r="AL319" s="6"/>
    </row>
    <row r="320" spans="1:44" ht="15.75" customHeight="1" x14ac:dyDescent="0.25">
      <c r="C320" s="312"/>
      <c r="S320" s="6"/>
      <c r="AB320" s="6"/>
      <c r="AL320" s="6"/>
    </row>
    <row r="321" spans="3:38" ht="15.75" customHeight="1" x14ac:dyDescent="0.25">
      <c r="C321" s="312"/>
      <c r="S321" s="6"/>
      <c r="AB321" s="6"/>
      <c r="AL321" s="6"/>
    </row>
    <row r="322" spans="3:38" ht="15.75" customHeight="1" x14ac:dyDescent="0.25">
      <c r="C322" s="312"/>
      <c r="S322" s="6"/>
      <c r="AB322" s="6"/>
      <c r="AL322" s="6"/>
    </row>
    <row r="323" spans="3:38" ht="15.75" customHeight="1" x14ac:dyDescent="0.25">
      <c r="C323" s="312"/>
      <c r="S323" s="6"/>
      <c r="AB323" s="6"/>
      <c r="AL323" s="6"/>
    </row>
    <row r="324" spans="3:38" ht="15.75" customHeight="1" x14ac:dyDescent="0.25">
      <c r="C324" s="312"/>
      <c r="S324" s="6"/>
      <c r="AB324" s="6"/>
      <c r="AL324" s="6"/>
    </row>
    <row r="325" spans="3:38" ht="15.75" customHeight="1" x14ac:dyDescent="0.25">
      <c r="C325" s="312"/>
      <c r="S325" s="6"/>
      <c r="AB325" s="6"/>
      <c r="AL325" s="6"/>
    </row>
    <row r="326" spans="3:38" ht="15.75" customHeight="1" x14ac:dyDescent="0.25">
      <c r="C326" s="312"/>
      <c r="S326" s="6"/>
      <c r="AB326" s="6"/>
      <c r="AL326" s="6"/>
    </row>
    <row r="327" spans="3:38" ht="15.75" customHeight="1" x14ac:dyDescent="0.25">
      <c r="C327" s="312"/>
      <c r="S327" s="6"/>
      <c r="AB327" s="6"/>
      <c r="AL327" s="6"/>
    </row>
    <row r="328" spans="3:38" ht="15.75" customHeight="1" x14ac:dyDescent="0.25">
      <c r="C328" s="312"/>
      <c r="S328" s="6"/>
      <c r="AB328" s="6"/>
      <c r="AL328" s="6"/>
    </row>
    <row r="329" spans="3:38" ht="15.75" customHeight="1" x14ac:dyDescent="0.25">
      <c r="C329" s="312"/>
      <c r="S329" s="6"/>
      <c r="AB329" s="6"/>
      <c r="AL329" s="6"/>
    </row>
    <row r="330" spans="3:38" ht="15.75" customHeight="1" x14ac:dyDescent="0.25">
      <c r="C330" s="312"/>
      <c r="S330" s="6"/>
      <c r="AB330" s="6"/>
      <c r="AL330" s="6"/>
    </row>
    <row r="331" spans="3:38" ht="15.75" customHeight="1" x14ac:dyDescent="0.25"/>
    <row r="332" spans="3:38" ht="15.75" customHeight="1" x14ac:dyDescent="0.25"/>
    <row r="333" spans="3:38" ht="15.75" customHeight="1" x14ac:dyDescent="0.25"/>
    <row r="334" spans="3:38" ht="15.75" customHeight="1" x14ac:dyDescent="0.25"/>
    <row r="335" spans="3:38" ht="15.75" customHeight="1" x14ac:dyDescent="0.25"/>
    <row r="336" spans="3:38"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sheetData>
  <autoFilter ref="A7:AQ124"/>
  <mergeCells count="45">
    <mergeCell ref="A1:C1"/>
    <mergeCell ref="J6:Q6"/>
    <mergeCell ref="T6:AA6"/>
    <mergeCell ref="AD6:AK6"/>
    <mergeCell ref="AN6:AQ6"/>
    <mergeCell ref="AQ8:AQ19"/>
    <mergeCell ref="T21:AA21"/>
    <mergeCell ref="AD21:AK21"/>
    <mergeCell ref="AN21:AQ21"/>
    <mergeCell ref="AQ23:AQ27"/>
    <mergeCell ref="T29:AA29"/>
    <mergeCell ref="AD29:AK29"/>
    <mergeCell ref="AN29:AQ29"/>
    <mergeCell ref="T33:AA33"/>
    <mergeCell ref="AD33:AK33"/>
    <mergeCell ref="AN33:AQ33"/>
    <mergeCell ref="T80:AA80"/>
    <mergeCell ref="T100:AA100"/>
    <mergeCell ref="T110:AA110"/>
    <mergeCell ref="T116:AA116"/>
    <mergeCell ref="AQ35:AQ36"/>
    <mergeCell ref="T39:AA39"/>
    <mergeCell ref="AD39:AK39"/>
    <mergeCell ref="AN39:AQ39"/>
    <mergeCell ref="AQ41:AQ44"/>
    <mergeCell ref="T46:AA46"/>
    <mergeCell ref="AD46:AK46"/>
    <mergeCell ref="AN46:AQ46"/>
    <mergeCell ref="AQ48:AQ60"/>
    <mergeCell ref="AD63:AK63"/>
    <mergeCell ref="AN63:AQ63"/>
    <mergeCell ref="T63:AA63"/>
    <mergeCell ref="AQ65:AQ78"/>
    <mergeCell ref="AQ102:AQ106"/>
    <mergeCell ref="AQ112:AQ114"/>
    <mergeCell ref="AQ118:AQ120"/>
    <mergeCell ref="AD116:AK116"/>
    <mergeCell ref="AN116:AQ116"/>
    <mergeCell ref="AD80:AK80"/>
    <mergeCell ref="AN80:AQ80"/>
    <mergeCell ref="AQ82:AQ98"/>
    <mergeCell ref="AD100:AK100"/>
    <mergeCell ref="AN100:AQ100"/>
    <mergeCell ref="AD110:AK110"/>
    <mergeCell ref="AN110:AQ110"/>
  </mergeCells>
  <conditionalFormatting sqref="P8:P19 P23:P27 P35:P36 P65:P78 P114 P118:P120 Z8:Z19 Z23:Z27 Z35:Z36 Z48:Z60 Z65:Z78 Z112:Z114 Z118:Z120 AJ8:AJ19 AJ35:AJ36 AJ42:AJ44 AJ49:AJ60 AJ65:AJ78 AJ82:AJ98 AJ114 AJ119:AJ120 AP8:AP19 AP23:AP27 AP35:AP36 AP41:AP44 AP48:AP60 AP65:AP78 AP82:AP98 AP112:AP114 AP118:AP120 P82:P98 P48:P60 Z82:Z98">
    <cfRule type="cellIs" dxfId="78" priority="3" stopIfTrue="1" operator="between">
      <formula>0</formula>
      <formula>0.69</formula>
    </cfRule>
  </conditionalFormatting>
  <conditionalFormatting sqref="P31 Z31 AJ31 AP31:AQ31">
    <cfRule type="cellIs" dxfId="77" priority="4" stopIfTrue="1" operator="between">
      <formula>0</formula>
      <formula>0.69</formula>
    </cfRule>
  </conditionalFormatting>
  <conditionalFormatting sqref="P8:P19 P31 P35:P36 Z8:Z19 Z31 Z35:Z36 Z48:Z60 Z112:Z114 AJ8:AJ19 AJ31 AJ35:AJ36 AJ48:AJ60 AJ112:AJ114 P112:P114 P48:P60">
    <cfRule type="cellIs" dxfId="76" priority="5" stopIfTrue="1" operator="greaterThanOrEqual">
      <formula>0.9</formula>
    </cfRule>
  </conditionalFormatting>
  <conditionalFormatting sqref="P41:P44">
    <cfRule type="cellIs" dxfId="75" priority="6" stopIfTrue="1" operator="greaterThanOrEqual">
      <formula>0.9</formula>
    </cfRule>
  </conditionalFormatting>
  <conditionalFormatting sqref="P8:P19 P35:P36 P41:P44 P114 Z8:Z19 Z35:Z36 Z48:Z60 Z112:Z114 AJ8:AJ19 AJ35:AJ36 AJ49:AJ58 AJ114 AP8:AP19 AP35:AP36 AP48:AP60 AP112:AP114 P48:P60">
    <cfRule type="cellIs" dxfId="74" priority="7" stopIfTrue="1" operator="between">
      <formula>0.7</formula>
      <formula>0.89</formula>
    </cfRule>
  </conditionalFormatting>
  <conditionalFormatting sqref="P41:P44">
    <cfRule type="cellIs" dxfId="73" priority="8" stopIfTrue="1" operator="between">
      <formula>0</formula>
      <formula>0.69</formula>
    </cfRule>
  </conditionalFormatting>
  <conditionalFormatting sqref="P102:P106">
    <cfRule type="cellIs" dxfId="72" priority="9" stopIfTrue="1" operator="greaterThanOrEqual">
      <formula>0.9</formula>
    </cfRule>
  </conditionalFormatting>
  <conditionalFormatting sqref="P102:P106">
    <cfRule type="cellIs" dxfId="71" priority="10" stopIfTrue="1" operator="between">
      <formula>0.7</formula>
      <formula>0.89</formula>
    </cfRule>
  </conditionalFormatting>
  <conditionalFormatting sqref="P102:P106">
    <cfRule type="cellIs" dxfId="70" priority="11" stopIfTrue="1" operator="between">
      <formula>0</formula>
      <formula>0.69</formula>
    </cfRule>
  </conditionalFormatting>
  <conditionalFormatting sqref="P112:P113">
    <cfRule type="cellIs" dxfId="69" priority="12" stopIfTrue="1" operator="between">
      <formula>0.7</formula>
      <formula>0.89</formula>
    </cfRule>
  </conditionalFormatting>
  <conditionalFormatting sqref="P112:P113">
    <cfRule type="cellIs" dxfId="68" priority="13" stopIfTrue="1" operator="between">
      <formula>0</formula>
      <formula>0.69</formula>
    </cfRule>
  </conditionalFormatting>
  <conditionalFormatting sqref="Z41:Z44">
    <cfRule type="cellIs" dxfId="67" priority="14" stopIfTrue="1" operator="greaterThanOrEqual">
      <formula>0.9</formula>
    </cfRule>
  </conditionalFormatting>
  <conditionalFormatting sqref="Z41:Z44">
    <cfRule type="cellIs" dxfId="66" priority="15" stopIfTrue="1" operator="between">
      <formula>0.7</formula>
      <formula>0.89</formula>
    </cfRule>
  </conditionalFormatting>
  <conditionalFormatting sqref="Z41:Z44">
    <cfRule type="cellIs" dxfId="65" priority="16" stopIfTrue="1" operator="between">
      <formula>0</formula>
      <formula>0.69</formula>
    </cfRule>
  </conditionalFormatting>
  <conditionalFormatting sqref="Z102:Z106">
    <cfRule type="cellIs" dxfId="64" priority="17" stopIfTrue="1" operator="greaterThanOrEqual">
      <formula>0.9</formula>
    </cfRule>
  </conditionalFormatting>
  <conditionalFormatting sqref="Z102:Z106">
    <cfRule type="cellIs" dxfId="63" priority="18" stopIfTrue="1" operator="between">
      <formula>0.7</formula>
      <formula>0.89</formula>
    </cfRule>
  </conditionalFormatting>
  <conditionalFormatting sqref="Z102:Z106">
    <cfRule type="cellIs" dxfId="62" priority="19" stopIfTrue="1" operator="between">
      <formula>0</formula>
      <formula>0.69</formula>
    </cfRule>
  </conditionalFormatting>
  <conditionalFormatting sqref="AJ23:AJ27">
    <cfRule type="cellIs" dxfId="61" priority="20" stopIfTrue="1" operator="between">
      <formula>0.7</formula>
      <formula>0.89</formula>
    </cfRule>
  </conditionalFormatting>
  <conditionalFormatting sqref="AJ23:AJ27">
    <cfRule type="cellIs" dxfId="60" priority="21" stopIfTrue="1" operator="between">
      <formula>0</formula>
      <formula>0.69</formula>
    </cfRule>
  </conditionalFormatting>
  <conditionalFormatting sqref="AJ23:AJ27">
    <cfRule type="cellIs" dxfId="59" priority="22" stopIfTrue="1" operator="greaterThanOrEqual">
      <formula>0.9</formula>
    </cfRule>
  </conditionalFormatting>
  <conditionalFormatting sqref="AJ41">
    <cfRule type="cellIs" dxfId="58" priority="23" stopIfTrue="1" operator="between">
      <formula>0.7</formula>
      <formula>0.89</formula>
    </cfRule>
  </conditionalFormatting>
  <conditionalFormatting sqref="AJ41">
    <cfRule type="cellIs" dxfId="57" priority="24" stopIfTrue="1" operator="between">
      <formula>0</formula>
      <formula>0.69</formula>
    </cfRule>
  </conditionalFormatting>
  <conditionalFormatting sqref="AJ48">
    <cfRule type="cellIs" dxfId="56" priority="25" stopIfTrue="1" operator="between">
      <formula>0.7</formula>
      <formula>0.89</formula>
    </cfRule>
  </conditionalFormatting>
  <conditionalFormatting sqref="AJ48">
    <cfRule type="cellIs" dxfId="55" priority="26" stopIfTrue="1" operator="between">
      <formula>0</formula>
      <formula>0.69</formula>
    </cfRule>
  </conditionalFormatting>
  <conditionalFormatting sqref="AJ65">
    <cfRule type="cellIs" dxfId="54" priority="27" stopIfTrue="1" operator="between">
      <formula>0.7</formula>
      <formula>0.89</formula>
    </cfRule>
  </conditionalFormatting>
  <conditionalFormatting sqref="AJ65">
    <cfRule type="cellIs" dxfId="53" priority="28" stopIfTrue="1" operator="between">
      <formula>0</formula>
      <formula>0.69</formula>
    </cfRule>
  </conditionalFormatting>
  <conditionalFormatting sqref="P23:P27 P65:P78 P118:P120 Z23:Z27 Z65:Z78 Z118:Z120 AJ41:AJ44 AJ65:AJ78 AJ82:AJ98 AJ118:AJ120 P82:P98 Z82:Z98">
    <cfRule type="cellIs" dxfId="52" priority="29" stopIfTrue="1" operator="greaterThanOrEqual">
      <formula>0.9</formula>
    </cfRule>
  </conditionalFormatting>
  <conditionalFormatting sqref="AJ74">
    <cfRule type="cellIs" dxfId="51" priority="30" stopIfTrue="1" operator="between">
      <formula>0.7</formula>
      <formula>0.89</formula>
    </cfRule>
  </conditionalFormatting>
  <conditionalFormatting sqref="AJ74">
    <cfRule type="cellIs" dxfId="50" priority="31" stopIfTrue="1" operator="between">
      <formula>0</formula>
      <formula>0.69</formula>
    </cfRule>
  </conditionalFormatting>
  <conditionalFormatting sqref="AJ82">
    <cfRule type="cellIs" dxfId="49" priority="32" stopIfTrue="1" operator="between">
      <formula>0.7</formula>
      <formula>0.89</formula>
    </cfRule>
  </conditionalFormatting>
  <conditionalFormatting sqref="AJ82">
    <cfRule type="cellIs" dxfId="48" priority="33" stopIfTrue="1" operator="between">
      <formula>0</formula>
      <formula>0.69</formula>
    </cfRule>
  </conditionalFormatting>
  <conditionalFormatting sqref="AJ102:AJ106">
    <cfRule type="cellIs" dxfId="47" priority="34" stopIfTrue="1" operator="between">
      <formula>0.7</formula>
      <formula>0.89</formula>
    </cfRule>
  </conditionalFormatting>
  <conditionalFormatting sqref="AJ102:AJ106">
    <cfRule type="cellIs" dxfId="46" priority="35" stopIfTrue="1" operator="between">
      <formula>0</formula>
      <formula>0.69</formula>
    </cfRule>
  </conditionalFormatting>
  <conditionalFormatting sqref="AJ102:AJ106">
    <cfRule type="cellIs" dxfId="45" priority="36" stopIfTrue="1" operator="greaterThanOrEqual">
      <formula>0.9</formula>
    </cfRule>
  </conditionalFormatting>
  <conditionalFormatting sqref="AJ112:AJ113">
    <cfRule type="cellIs" dxfId="44" priority="37" stopIfTrue="1" operator="between">
      <formula>0.7</formula>
      <formula>0.89</formula>
    </cfRule>
  </conditionalFormatting>
  <conditionalFormatting sqref="AJ112:AJ113">
    <cfRule type="cellIs" dxfId="43" priority="38" stopIfTrue="1" operator="between">
      <formula>0</formula>
      <formula>0.69</formula>
    </cfRule>
  </conditionalFormatting>
  <conditionalFormatting sqref="AJ118">
    <cfRule type="cellIs" dxfId="42" priority="39" stopIfTrue="1" operator="between">
      <formula>0.7</formula>
      <formula>0.89</formula>
    </cfRule>
  </conditionalFormatting>
  <conditionalFormatting sqref="AJ118">
    <cfRule type="cellIs" dxfId="41" priority="40" stopIfTrue="1" operator="between">
      <formula>0</formula>
      <formula>0.69</formula>
    </cfRule>
  </conditionalFormatting>
  <conditionalFormatting sqref="P23:P27 P65:P78 P118:P120 Z23:Z27 Z65:Z78 Z118:Z120 AJ42:AJ44 AJ59:AJ60 AJ65:AJ78 AJ82:AJ98 AJ119:AJ120 AP23:AP27 AP41:AP44 AP65:AP78 AP82:AP98 AP118:AP120 P82:P98 Z82:Z98">
    <cfRule type="cellIs" dxfId="40" priority="41" stopIfTrue="1" operator="between">
      <formula>0.7</formula>
      <formula>0.89</formula>
    </cfRule>
  </conditionalFormatting>
  <conditionalFormatting sqref="AP8:AP19 AP23:AP27 AP35:AP36 AP41:AP44 AP48:AP60 AP65:AP78 AP82:AP98 AP112:AP114 AP118:AP120">
    <cfRule type="cellIs" dxfId="39" priority="42" stopIfTrue="1" operator="greaterThan">
      <formula>0.9</formula>
    </cfRule>
  </conditionalFormatting>
  <conditionalFormatting sqref="AP102:AP106">
    <cfRule type="cellIs" dxfId="38" priority="43" stopIfTrue="1" operator="greaterThan">
      <formula>0.9</formula>
    </cfRule>
  </conditionalFormatting>
  <conditionalFormatting sqref="AP102:AP106">
    <cfRule type="cellIs" dxfId="37" priority="44" stopIfTrue="1" operator="between">
      <formula>0.7</formula>
      <formula>0.89</formula>
    </cfRule>
  </conditionalFormatting>
  <conditionalFormatting sqref="AP102:AP106">
    <cfRule type="cellIs" dxfId="36" priority="45" stopIfTrue="1" operator="between">
      <formula>0</formula>
      <formula>0.69</formula>
    </cfRule>
  </conditionalFormatting>
  <conditionalFormatting sqref="P31 Z31 AJ31 AP31:AQ31">
    <cfRule type="cellIs" dxfId="35" priority="46" stopIfTrue="1" operator="between">
      <formula>0.7</formula>
      <formula>0.89</formula>
    </cfRule>
  </conditionalFormatting>
  <conditionalFormatting sqref="AP31:AQ31">
    <cfRule type="cellIs" dxfId="34" priority="47" stopIfTrue="1" operator="greaterThan">
      <formula>0.9</formula>
    </cfRule>
  </conditionalFormatting>
  <conditionalFormatting sqref="AQ8">
    <cfRule type="cellIs" dxfId="33" priority="48" stopIfTrue="1" operator="greaterThan">
      <formula>0.9</formula>
    </cfRule>
  </conditionalFormatting>
  <conditionalFormatting sqref="AQ8">
    <cfRule type="cellIs" dxfId="32" priority="49" stopIfTrue="1" operator="between">
      <formula>0</formula>
      <formula>0.69</formula>
    </cfRule>
  </conditionalFormatting>
  <conditionalFormatting sqref="AQ8">
    <cfRule type="cellIs" dxfId="31" priority="50" stopIfTrue="1" operator="between">
      <formula>0.7</formula>
      <formula>0.89</formula>
    </cfRule>
  </conditionalFormatting>
  <conditionalFormatting sqref="AQ23">
    <cfRule type="cellIs" dxfId="30" priority="51" stopIfTrue="1" operator="greaterThan">
      <formula>0.9</formula>
    </cfRule>
  </conditionalFormatting>
  <conditionalFormatting sqref="AQ23">
    <cfRule type="cellIs" dxfId="29" priority="52" stopIfTrue="1" operator="between">
      <formula>0.7</formula>
      <formula>0.89</formula>
    </cfRule>
  </conditionalFormatting>
  <conditionalFormatting sqref="AQ23">
    <cfRule type="cellIs" dxfId="28" priority="53" stopIfTrue="1" operator="between">
      <formula>0</formula>
      <formula>0.69</formula>
    </cfRule>
  </conditionalFormatting>
  <conditionalFormatting sqref="AQ35">
    <cfRule type="cellIs" dxfId="27" priority="54" stopIfTrue="1" operator="greaterThan">
      <formula>0.9</formula>
    </cfRule>
  </conditionalFormatting>
  <conditionalFormatting sqref="AQ35">
    <cfRule type="cellIs" dxfId="26" priority="55" stopIfTrue="1" operator="between">
      <formula>0</formula>
      <formula>0.69</formula>
    </cfRule>
  </conditionalFormatting>
  <conditionalFormatting sqref="AQ35">
    <cfRule type="cellIs" dxfId="25" priority="56" stopIfTrue="1" operator="between">
      <formula>0.7</formula>
      <formula>0.89</formula>
    </cfRule>
  </conditionalFormatting>
  <conditionalFormatting sqref="AQ41">
    <cfRule type="cellIs" dxfId="24" priority="57" stopIfTrue="1" operator="greaterThan">
      <formula>0.9</formula>
    </cfRule>
  </conditionalFormatting>
  <conditionalFormatting sqref="AQ41">
    <cfRule type="cellIs" dxfId="23" priority="58" stopIfTrue="1" operator="between">
      <formula>0.7</formula>
      <formula>0.89</formula>
    </cfRule>
  </conditionalFormatting>
  <conditionalFormatting sqref="AQ41">
    <cfRule type="cellIs" dxfId="22" priority="59" stopIfTrue="1" operator="between">
      <formula>0</formula>
      <formula>0.69</formula>
    </cfRule>
  </conditionalFormatting>
  <conditionalFormatting sqref="AQ48">
    <cfRule type="cellIs" dxfId="21" priority="60" stopIfTrue="1" operator="greaterThan">
      <formula>0.9</formula>
    </cfRule>
  </conditionalFormatting>
  <conditionalFormatting sqref="AQ48">
    <cfRule type="cellIs" dxfId="20" priority="61" stopIfTrue="1" operator="between">
      <formula>0.7</formula>
      <formula>0.89</formula>
    </cfRule>
  </conditionalFormatting>
  <conditionalFormatting sqref="AQ48">
    <cfRule type="cellIs" dxfId="19" priority="62" stopIfTrue="1" operator="between">
      <formula>0</formula>
      <formula>0.69</formula>
    </cfRule>
  </conditionalFormatting>
  <conditionalFormatting sqref="AQ65">
    <cfRule type="cellIs" dxfId="18" priority="63" stopIfTrue="1" operator="greaterThan">
      <formula>0.9</formula>
    </cfRule>
  </conditionalFormatting>
  <conditionalFormatting sqref="AQ65">
    <cfRule type="cellIs" dxfId="17" priority="64" stopIfTrue="1" operator="between">
      <formula>0.7</formula>
      <formula>0.89</formula>
    </cfRule>
  </conditionalFormatting>
  <conditionalFormatting sqref="AQ65">
    <cfRule type="cellIs" dxfId="16" priority="65" stopIfTrue="1" operator="between">
      <formula>0</formula>
      <formula>0.69</formula>
    </cfRule>
  </conditionalFormatting>
  <conditionalFormatting sqref="AQ82">
    <cfRule type="cellIs" dxfId="15" priority="66" stopIfTrue="1" operator="greaterThan">
      <formula>0.9</formula>
    </cfRule>
  </conditionalFormatting>
  <conditionalFormatting sqref="AQ82">
    <cfRule type="cellIs" dxfId="14" priority="67" stopIfTrue="1" operator="between">
      <formula>0.7</formula>
      <formula>0.89</formula>
    </cfRule>
  </conditionalFormatting>
  <conditionalFormatting sqref="AQ82">
    <cfRule type="cellIs" dxfId="13" priority="68" stopIfTrue="1" operator="between">
      <formula>0</formula>
      <formula>0.69</formula>
    </cfRule>
  </conditionalFormatting>
  <conditionalFormatting sqref="AQ102">
    <cfRule type="cellIs" dxfId="12" priority="69" stopIfTrue="1" operator="greaterThan">
      <formula>0.9</formula>
    </cfRule>
  </conditionalFormatting>
  <conditionalFormatting sqref="AQ102">
    <cfRule type="cellIs" dxfId="11" priority="70" stopIfTrue="1" operator="between">
      <formula>0.7</formula>
      <formula>0.89</formula>
    </cfRule>
  </conditionalFormatting>
  <conditionalFormatting sqref="AQ102">
    <cfRule type="cellIs" dxfId="10" priority="71" stopIfTrue="1" operator="between">
      <formula>0</formula>
      <formula>0.69</formula>
    </cfRule>
  </conditionalFormatting>
  <conditionalFormatting sqref="AQ112:AQ113">
    <cfRule type="cellIs" dxfId="9" priority="72" stopIfTrue="1" operator="greaterThan">
      <formula>0.9</formula>
    </cfRule>
  </conditionalFormatting>
  <conditionalFormatting sqref="AQ112:AQ113">
    <cfRule type="cellIs" dxfId="8" priority="73" stopIfTrue="1" operator="between">
      <formula>0.7</formula>
      <formula>0.89</formula>
    </cfRule>
  </conditionalFormatting>
  <conditionalFormatting sqref="AQ112:AQ113">
    <cfRule type="cellIs" dxfId="7" priority="74" stopIfTrue="1" operator="between">
      <formula>0</formula>
      <formula>0.69</formula>
    </cfRule>
  </conditionalFormatting>
  <conditionalFormatting sqref="AQ118">
    <cfRule type="cellIs" dxfId="6" priority="75" stopIfTrue="1" operator="greaterThan">
      <formula>0.9</formula>
    </cfRule>
  </conditionalFormatting>
  <conditionalFormatting sqref="AQ118">
    <cfRule type="cellIs" dxfId="5" priority="76" stopIfTrue="1" operator="between">
      <formula>0.7</formula>
      <formula>0.89</formula>
    </cfRule>
  </conditionalFormatting>
  <conditionalFormatting sqref="AQ118">
    <cfRule type="cellIs" dxfId="4" priority="77" stopIfTrue="1" operator="between">
      <formula>0</formula>
      <formula>0.69</formula>
    </cfRule>
  </conditionalFormatting>
  <conditionalFormatting sqref="P44">
    <cfRule type="cellIs" dxfId="3" priority="78" stopIfTrue="1" operator="between">
      <formula>0</formula>
      <formula>0.69</formula>
    </cfRule>
  </conditionalFormatting>
  <conditionalFormatting sqref="P44">
    <cfRule type="cellIs" dxfId="2" priority="79" stopIfTrue="1" operator="greaterThanOrEqual">
      <formula>0.9</formula>
    </cfRule>
  </conditionalFormatting>
  <conditionalFormatting sqref="P113">
    <cfRule type="cellIs" dxfId="1" priority="1" stopIfTrue="1" operator="between">
      <formula>0</formula>
      <formula>0.69</formula>
    </cfRule>
  </conditionalFormatting>
  <conditionalFormatting sqref="P113">
    <cfRule type="cellIs" dxfId="0" priority="2" stopIfTrue="1" operator="between">
      <formula>0.7</formula>
      <formula>0.89</formula>
    </cfRule>
  </conditionalFormatting>
  <hyperlinks>
    <hyperlink ref="AC91" r:id="rId1" display="https://idpc.gov.co/transparencia/menu-participa/rendicion-de-cuentas/"/>
  </hyperlinks>
  <printOptions horizontalCentered="1"/>
  <pageMargins left="0.15748031496062992" right="0.15748031496062992" top="0.27559055118110237" bottom="0.47244094488188981" header="0" footer="0"/>
  <pageSetup scale="26" orientation="landscape" r:id="rId2"/>
  <headerFooter>
    <oddFooter>&amp;L&amp;P&amp;RElaboración: Equipo Transparencia y Atención a la Ciudadanía - Equipo Sistema Integrado de Gestión - Equipo Planeación Instituto Distrital de Patrimonio Cultural Enero de 2022</oddFooter>
  </headerFooter>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PTEP IDPC 2026</vt:lpstr>
      <vt:lpstr>'PTEP IDPC 2026'!_Toc118192689</vt:lpstr>
      <vt:lpstr>'PTEP IDPC 2026'!_Toc118192690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Francisco Rodriguez Tellez</dc:creator>
  <cp:lastModifiedBy>Mary Alexandra Martinez Bonilla</cp:lastModifiedBy>
  <dcterms:created xsi:type="dcterms:W3CDTF">2019-01-17T15:29:16Z</dcterms:created>
  <dcterms:modified xsi:type="dcterms:W3CDTF">2026-08-21T14:45:34Z</dcterms:modified>
</cp:coreProperties>
</file>