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2026\04. EVALUACION Y SEGUIMIENTO\06_PTEP\06_1. III CUAT 2025\003_CIERRE\"/>
    </mc:Choice>
  </mc:AlternateContent>
  <bookViews>
    <workbookView xWindow="0" yWindow="0" windowWidth="28800" windowHeight="10710"/>
  </bookViews>
  <sheets>
    <sheet name="PTEP IDPC 2025" sheetId="1" r:id="rId1"/>
  </sheets>
  <definedNames>
    <definedName name="_xlnm._FilterDatabase" localSheetId="0" hidden="1">'PTEP IDPC 2025'!$A$74:$AU$74</definedName>
    <definedName name="_Toc118192689" localSheetId="0">'PTEP IDPC 2025'!$A$130</definedName>
    <definedName name="_Toc118192690" localSheetId="0">'PTEP IDPC 2025'!$A$136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IWQ+vAwBrrl2L8tof9RZ7RdR55dIdAq7w+9dfqfjns="/>
    </ext>
  </extLst>
</workbook>
</file>

<file path=xl/calcChain.xml><?xml version="1.0" encoding="utf-8"?>
<calcChain xmlns="http://schemas.openxmlformats.org/spreadsheetml/2006/main">
  <c r="AI123" i="1" l="1"/>
  <c r="AI122" i="1"/>
  <c r="AI106" i="1"/>
  <c r="AJ106" i="1" s="1"/>
  <c r="AI105" i="1"/>
  <c r="AJ105" i="1" s="1"/>
  <c r="AI104" i="1"/>
  <c r="AJ104" i="1" s="1"/>
  <c r="AI75" i="1" l="1"/>
  <c r="AI26" i="1"/>
  <c r="AJ26" i="1" s="1"/>
  <c r="AN129" i="1" l="1"/>
  <c r="AI129" i="1"/>
  <c r="AJ129" i="1" s="1"/>
  <c r="Y129" i="1"/>
  <c r="Z129" i="1" s="1"/>
  <c r="O129" i="1"/>
  <c r="P129" i="1" s="1"/>
  <c r="AN128" i="1"/>
  <c r="AI128" i="1"/>
  <c r="AJ128" i="1" s="1"/>
  <c r="Y128" i="1"/>
  <c r="Z128" i="1" s="1"/>
  <c r="O128" i="1"/>
  <c r="AN127" i="1"/>
  <c r="AI127" i="1"/>
  <c r="AJ127" i="1" s="1"/>
  <c r="Y127" i="1"/>
  <c r="Z127" i="1" s="1"/>
  <c r="O127" i="1"/>
  <c r="AN123" i="1"/>
  <c r="AJ123" i="1"/>
  <c r="Y123" i="1"/>
  <c r="Z123" i="1" s="1"/>
  <c r="O123" i="1"/>
  <c r="P123" i="1" s="1"/>
  <c r="AN122" i="1"/>
  <c r="AJ122" i="1"/>
  <c r="Y122" i="1"/>
  <c r="P122" i="1"/>
  <c r="AN121" i="1"/>
  <c r="AI121" i="1"/>
  <c r="AJ121" i="1" s="1"/>
  <c r="Y121" i="1"/>
  <c r="Z121" i="1" s="1"/>
  <c r="O121" i="1"/>
  <c r="P121" i="1" s="1"/>
  <c r="AN115" i="1"/>
  <c r="AI115" i="1"/>
  <c r="AJ115" i="1" s="1"/>
  <c r="Y115" i="1"/>
  <c r="Z115" i="1" s="1"/>
  <c r="O115" i="1"/>
  <c r="P115" i="1" s="1"/>
  <c r="AN114" i="1"/>
  <c r="AJ114" i="1"/>
  <c r="Y114" i="1"/>
  <c r="Z114" i="1" s="1"/>
  <c r="O114" i="1"/>
  <c r="AN113" i="1"/>
  <c r="AI113" i="1"/>
  <c r="AJ113" i="1" s="1"/>
  <c r="Y113" i="1"/>
  <c r="Z113" i="1" s="1"/>
  <c r="O113" i="1"/>
  <c r="P113" i="1" s="1"/>
  <c r="AN112" i="1"/>
  <c r="AI112" i="1"/>
  <c r="AJ112" i="1" s="1"/>
  <c r="Y112" i="1"/>
  <c r="Z112" i="1" s="1"/>
  <c r="O112" i="1"/>
  <c r="AN111" i="1"/>
  <c r="AI111" i="1"/>
  <c r="AJ111" i="1" s="1"/>
  <c r="Y111" i="1"/>
  <c r="Z111" i="1" s="1"/>
  <c r="O111" i="1"/>
  <c r="AN107" i="1"/>
  <c r="AI107" i="1"/>
  <c r="AJ107" i="1" s="1"/>
  <c r="Y107" i="1"/>
  <c r="Z107" i="1" s="1"/>
  <c r="O107" i="1"/>
  <c r="P107" i="1" s="1"/>
  <c r="AN106" i="1"/>
  <c r="Y106" i="1"/>
  <c r="AO106" i="1" s="1"/>
  <c r="P106" i="1"/>
  <c r="AN105" i="1"/>
  <c r="Y105" i="1"/>
  <c r="P105" i="1"/>
  <c r="AN104" i="1"/>
  <c r="Y104" i="1"/>
  <c r="AO104" i="1" s="1"/>
  <c r="P104" i="1"/>
  <c r="AN103" i="1"/>
  <c r="AI103" i="1"/>
  <c r="Y103" i="1"/>
  <c r="Z103" i="1" s="1"/>
  <c r="O103" i="1"/>
  <c r="P103" i="1" s="1"/>
  <c r="AN102" i="1"/>
  <c r="AI102" i="1"/>
  <c r="AJ102" i="1" s="1"/>
  <c r="Y102" i="1"/>
  <c r="Z102" i="1" s="1"/>
  <c r="O102" i="1"/>
  <c r="AN101" i="1"/>
  <c r="AI101" i="1"/>
  <c r="AJ101" i="1" s="1"/>
  <c r="Y101" i="1"/>
  <c r="O101" i="1"/>
  <c r="P101" i="1" s="1"/>
  <c r="AN100" i="1"/>
  <c r="AI100" i="1"/>
  <c r="AJ100" i="1" s="1"/>
  <c r="Y100" i="1"/>
  <c r="Z100" i="1" s="1"/>
  <c r="O100" i="1"/>
  <c r="P100" i="1" s="1"/>
  <c r="AN99" i="1"/>
  <c r="AI99" i="1"/>
  <c r="AJ99" i="1" s="1"/>
  <c r="Y99" i="1"/>
  <c r="Z99" i="1" s="1"/>
  <c r="O99" i="1"/>
  <c r="P99" i="1" s="1"/>
  <c r="AN98" i="1"/>
  <c r="AI98" i="1"/>
  <c r="AJ98" i="1" s="1"/>
  <c r="Y98" i="1"/>
  <c r="Z98" i="1" s="1"/>
  <c r="O98" i="1"/>
  <c r="AN97" i="1"/>
  <c r="AI97" i="1"/>
  <c r="AJ97" i="1" s="1"/>
  <c r="Y97" i="1"/>
  <c r="O97" i="1"/>
  <c r="P97" i="1" s="1"/>
  <c r="AN96" i="1"/>
  <c r="AI96" i="1"/>
  <c r="AJ96" i="1" s="1"/>
  <c r="Y96" i="1"/>
  <c r="Z96" i="1" s="1"/>
  <c r="O96" i="1"/>
  <c r="P96" i="1" s="1"/>
  <c r="AN95" i="1"/>
  <c r="AI95" i="1"/>
  <c r="AJ95" i="1" s="1"/>
  <c r="Y95" i="1"/>
  <c r="Z95" i="1" s="1"/>
  <c r="O95" i="1"/>
  <c r="P95" i="1" s="1"/>
  <c r="AN94" i="1"/>
  <c r="AI94" i="1"/>
  <c r="AJ94" i="1" s="1"/>
  <c r="Y94" i="1"/>
  <c r="Z94" i="1" s="1"/>
  <c r="O94" i="1"/>
  <c r="AN93" i="1"/>
  <c r="AI93" i="1"/>
  <c r="AJ93" i="1" s="1"/>
  <c r="Y93" i="1"/>
  <c r="O93" i="1"/>
  <c r="P93" i="1" s="1"/>
  <c r="AN92" i="1"/>
  <c r="AI92" i="1"/>
  <c r="AJ92" i="1" s="1"/>
  <c r="Y92" i="1"/>
  <c r="Z92" i="1" s="1"/>
  <c r="O92" i="1"/>
  <c r="P92" i="1" s="1"/>
  <c r="AN88" i="1"/>
  <c r="AI88" i="1"/>
  <c r="AJ88" i="1" s="1"/>
  <c r="Y88" i="1"/>
  <c r="Z88" i="1" s="1"/>
  <c r="O88" i="1"/>
  <c r="AN87" i="1"/>
  <c r="AI87" i="1"/>
  <c r="AJ87" i="1" s="1"/>
  <c r="Y87" i="1"/>
  <c r="Z87" i="1" s="1"/>
  <c r="O87" i="1"/>
  <c r="P87" i="1" s="1"/>
  <c r="AN86" i="1"/>
  <c r="AI86" i="1"/>
  <c r="AJ86" i="1" s="1"/>
  <c r="Y86" i="1"/>
  <c r="Z86" i="1" s="1"/>
  <c r="O86" i="1"/>
  <c r="P86" i="1" s="1"/>
  <c r="AN85" i="1"/>
  <c r="AI85" i="1"/>
  <c r="AJ85" i="1" s="1"/>
  <c r="Y85" i="1"/>
  <c r="Z85" i="1" s="1"/>
  <c r="O85" i="1"/>
  <c r="P85" i="1" s="1"/>
  <c r="AN84" i="1"/>
  <c r="AI84" i="1"/>
  <c r="AJ84" i="1" s="1"/>
  <c r="Y84" i="1"/>
  <c r="Z84" i="1" s="1"/>
  <c r="O84" i="1"/>
  <c r="AN83" i="1"/>
  <c r="AI83" i="1"/>
  <c r="AJ83" i="1" s="1"/>
  <c r="Y83" i="1"/>
  <c r="Z83" i="1" s="1"/>
  <c r="O83" i="1"/>
  <c r="P83" i="1" s="1"/>
  <c r="AN82" i="1"/>
  <c r="AI82" i="1"/>
  <c r="AJ82" i="1" s="1"/>
  <c r="Y82" i="1"/>
  <c r="Z82" i="1" s="1"/>
  <c r="O82" i="1"/>
  <c r="P82" i="1" s="1"/>
  <c r="AN81" i="1"/>
  <c r="AI81" i="1"/>
  <c r="AJ81" i="1" s="1"/>
  <c r="Y81" i="1"/>
  <c r="Z81" i="1" s="1"/>
  <c r="O81" i="1"/>
  <c r="P81" i="1" s="1"/>
  <c r="AN80" i="1"/>
  <c r="AI80" i="1"/>
  <c r="AJ80" i="1" s="1"/>
  <c r="Y80" i="1"/>
  <c r="Z80" i="1" s="1"/>
  <c r="O80" i="1"/>
  <c r="AN79" i="1"/>
  <c r="AI79" i="1"/>
  <c r="AJ79" i="1" s="1"/>
  <c r="Y79" i="1"/>
  <c r="Z79" i="1" s="1"/>
  <c r="O79" i="1"/>
  <c r="P79" i="1" s="1"/>
  <c r="AN78" i="1"/>
  <c r="AI78" i="1"/>
  <c r="AJ78" i="1" s="1"/>
  <c r="Y78" i="1"/>
  <c r="Z78" i="1" s="1"/>
  <c r="O78" i="1"/>
  <c r="P78" i="1" s="1"/>
  <c r="AN77" i="1"/>
  <c r="AI77" i="1"/>
  <c r="AJ77" i="1" s="1"/>
  <c r="Y77" i="1"/>
  <c r="Z77" i="1" s="1"/>
  <c r="O77" i="1"/>
  <c r="P77" i="1" s="1"/>
  <c r="AN76" i="1"/>
  <c r="AI76" i="1"/>
  <c r="AJ76" i="1" s="1"/>
  <c r="Y76" i="1"/>
  <c r="Z76" i="1" s="1"/>
  <c r="O76" i="1"/>
  <c r="AN75" i="1"/>
  <c r="AJ75" i="1"/>
  <c r="Y75" i="1"/>
  <c r="O75" i="1"/>
  <c r="P75" i="1" s="1"/>
  <c r="AN70" i="1"/>
  <c r="AI70" i="1"/>
  <c r="AJ70" i="1" s="1"/>
  <c r="Y70" i="1"/>
  <c r="Z70" i="1" s="1"/>
  <c r="O70" i="1"/>
  <c r="AN69" i="1"/>
  <c r="AI69" i="1"/>
  <c r="AJ69" i="1" s="1"/>
  <c r="Y69" i="1"/>
  <c r="Z69" i="1" s="1"/>
  <c r="O69" i="1"/>
  <c r="P69" i="1" s="1"/>
  <c r="AN68" i="1"/>
  <c r="AI68" i="1"/>
  <c r="AJ68" i="1" s="1"/>
  <c r="Y68" i="1"/>
  <c r="Z68" i="1" s="1"/>
  <c r="O68" i="1"/>
  <c r="P68" i="1" s="1"/>
  <c r="AN67" i="1"/>
  <c r="AI67" i="1"/>
  <c r="AJ67" i="1" s="1"/>
  <c r="Y67" i="1"/>
  <c r="Z67" i="1" s="1"/>
  <c r="O67" i="1"/>
  <c r="P67" i="1" s="1"/>
  <c r="AN66" i="1"/>
  <c r="AI66" i="1"/>
  <c r="AJ66" i="1" s="1"/>
  <c r="Y66" i="1"/>
  <c r="Z66" i="1" s="1"/>
  <c r="O66" i="1"/>
  <c r="AN65" i="1"/>
  <c r="AI65" i="1"/>
  <c r="AJ65" i="1" s="1"/>
  <c r="Y65" i="1"/>
  <c r="Z65" i="1" s="1"/>
  <c r="O65" i="1"/>
  <c r="P65" i="1" s="1"/>
  <c r="AN64" i="1"/>
  <c r="AI64" i="1"/>
  <c r="AJ64" i="1" s="1"/>
  <c r="Y64" i="1"/>
  <c r="O64" i="1"/>
  <c r="P64" i="1" s="1"/>
  <c r="AN63" i="1"/>
  <c r="AI63" i="1"/>
  <c r="AJ63" i="1" s="1"/>
  <c r="Y63" i="1"/>
  <c r="O63" i="1"/>
  <c r="P63" i="1" s="1"/>
  <c r="AN62" i="1"/>
  <c r="AI62" i="1"/>
  <c r="AJ62" i="1" s="1"/>
  <c r="Y62" i="1"/>
  <c r="Z62" i="1" s="1"/>
  <c r="O62" i="1"/>
  <c r="P62" i="1" s="1"/>
  <c r="AN61" i="1"/>
  <c r="AI61" i="1"/>
  <c r="AJ61" i="1" s="1"/>
  <c r="Y61" i="1"/>
  <c r="Z61" i="1" s="1"/>
  <c r="O61" i="1"/>
  <c r="AN60" i="1"/>
  <c r="AI60" i="1"/>
  <c r="AJ60" i="1" s="1"/>
  <c r="Y60" i="1"/>
  <c r="Z60" i="1" s="1"/>
  <c r="O60" i="1"/>
  <c r="AN59" i="1"/>
  <c r="AI59" i="1"/>
  <c r="AJ59" i="1" s="1"/>
  <c r="Y59" i="1"/>
  <c r="Z59" i="1" s="1"/>
  <c r="O59" i="1"/>
  <c r="P59" i="1" s="1"/>
  <c r="AN58" i="1"/>
  <c r="AI58" i="1"/>
  <c r="AJ58" i="1" s="1"/>
  <c r="Y58" i="1"/>
  <c r="Z58" i="1" s="1"/>
  <c r="O58" i="1"/>
  <c r="AN57" i="1"/>
  <c r="AI57" i="1"/>
  <c r="AJ57" i="1" s="1"/>
  <c r="Y57" i="1"/>
  <c r="Z57" i="1" s="1"/>
  <c r="O57" i="1"/>
  <c r="P57" i="1" s="1"/>
  <c r="AN56" i="1"/>
  <c r="AI56" i="1"/>
  <c r="AJ56" i="1" s="1"/>
  <c r="Y56" i="1"/>
  <c r="O56" i="1"/>
  <c r="P56" i="1" s="1"/>
  <c r="AN55" i="1"/>
  <c r="AI55" i="1"/>
  <c r="AJ55" i="1" s="1"/>
  <c r="Y55" i="1"/>
  <c r="Z55" i="1" s="1"/>
  <c r="O55" i="1"/>
  <c r="P55" i="1" s="1"/>
  <c r="AN54" i="1"/>
  <c r="AI54" i="1"/>
  <c r="AJ54" i="1" s="1"/>
  <c r="Y54" i="1"/>
  <c r="Z54" i="1" s="1"/>
  <c r="O54" i="1"/>
  <c r="AN53" i="1"/>
  <c r="AI53" i="1"/>
  <c r="AJ53" i="1" s="1"/>
  <c r="Y53" i="1"/>
  <c r="Z53" i="1" s="1"/>
  <c r="O53" i="1"/>
  <c r="P53" i="1" s="1"/>
  <c r="AN52" i="1"/>
  <c r="AI52" i="1"/>
  <c r="AJ52" i="1" s="1"/>
  <c r="Y52" i="1"/>
  <c r="Z52" i="1" s="1"/>
  <c r="O52" i="1"/>
  <c r="P52" i="1" s="1"/>
  <c r="AI48" i="1"/>
  <c r="AJ48" i="1" s="1"/>
  <c r="Y48" i="1"/>
  <c r="Z48" i="1" s="1"/>
  <c r="O48" i="1"/>
  <c r="P48" i="1" s="1"/>
  <c r="AN47" i="1"/>
  <c r="AI47" i="1"/>
  <c r="AJ47" i="1" s="1"/>
  <c r="Y47" i="1"/>
  <c r="O47" i="1"/>
  <c r="P47" i="1" s="1"/>
  <c r="AN46" i="1"/>
  <c r="AI46" i="1"/>
  <c r="AJ46" i="1" s="1"/>
  <c r="Y46" i="1"/>
  <c r="Z46" i="1" s="1"/>
  <c r="O46" i="1"/>
  <c r="P46" i="1" s="1"/>
  <c r="AN45" i="1"/>
  <c r="AI45" i="1"/>
  <c r="AJ45" i="1" s="1"/>
  <c r="Y45" i="1"/>
  <c r="Z45" i="1" s="1"/>
  <c r="O45" i="1"/>
  <c r="AN44" i="1"/>
  <c r="AI44" i="1"/>
  <c r="AJ44" i="1" s="1"/>
  <c r="Y44" i="1"/>
  <c r="O44" i="1"/>
  <c r="P44" i="1" s="1"/>
  <c r="AN39" i="1"/>
  <c r="AJ39" i="1"/>
  <c r="Y39" i="1"/>
  <c r="O39" i="1"/>
  <c r="P39" i="1" s="1"/>
  <c r="AN38" i="1"/>
  <c r="AI38" i="1"/>
  <c r="AJ38" i="1" s="1"/>
  <c r="Y38" i="1"/>
  <c r="Z38" i="1" s="1"/>
  <c r="O38" i="1"/>
  <c r="P38" i="1" s="1"/>
  <c r="AN37" i="1"/>
  <c r="AI37" i="1"/>
  <c r="AJ37" i="1" s="1"/>
  <c r="Y37" i="1"/>
  <c r="O37" i="1"/>
  <c r="P37" i="1" s="1"/>
  <c r="AN36" i="1"/>
  <c r="AI36" i="1"/>
  <c r="AJ36" i="1" s="1"/>
  <c r="Y36" i="1"/>
  <c r="Z36" i="1" s="1"/>
  <c r="O36" i="1"/>
  <c r="P36" i="1" s="1"/>
  <c r="AN32" i="1"/>
  <c r="AI32" i="1"/>
  <c r="AJ32" i="1" s="1"/>
  <c r="Y32" i="1"/>
  <c r="O32" i="1"/>
  <c r="P32" i="1" s="1"/>
  <c r="AN28" i="1"/>
  <c r="AI28" i="1"/>
  <c r="AJ28" i="1" s="1"/>
  <c r="Y28" i="1"/>
  <c r="Z28" i="1" s="1"/>
  <c r="O28" i="1"/>
  <c r="AN27" i="1"/>
  <c r="AI27" i="1"/>
  <c r="AJ27" i="1" s="1"/>
  <c r="Y27" i="1"/>
  <c r="O27" i="1"/>
  <c r="P27" i="1" s="1"/>
  <c r="AN26" i="1"/>
  <c r="Y26" i="1"/>
  <c r="Z26" i="1" s="1"/>
  <c r="O26" i="1"/>
  <c r="AN25" i="1"/>
  <c r="AI25" i="1"/>
  <c r="AJ25" i="1" s="1"/>
  <c r="Y25" i="1"/>
  <c r="O25" i="1"/>
  <c r="P25" i="1" s="1"/>
  <c r="AN24" i="1"/>
  <c r="AI24" i="1"/>
  <c r="AJ24" i="1" s="1"/>
  <c r="Y24" i="1"/>
  <c r="Z24" i="1" s="1"/>
  <c r="O24" i="1"/>
  <c r="P24" i="1" s="1"/>
  <c r="AN20" i="1"/>
  <c r="AI20" i="1"/>
  <c r="AJ20" i="1" s="1"/>
  <c r="Y20" i="1"/>
  <c r="Z20" i="1" s="1"/>
  <c r="O20" i="1"/>
  <c r="AN19" i="1"/>
  <c r="AI19" i="1"/>
  <c r="AJ19" i="1" s="1"/>
  <c r="Y19" i="1"/>
  <c r="O19" i="1"/>
  <c r="P19" i="1" s="1"/>
  <c r="AN18" i="1"/>
  <c r="AI18" i="1"/>
  <c r="AJ18" i="1" s="1"/>
  <c r="Y18" i="1"/>
  <c r="O18" i="1"/>
  <c r="P18" i="1" s="1"/>
  <c r="AN17" i="1"/>
  <c r="AI17" i="1"/>
  <c r="AJ17" i="1" s="1"/>
  <c r="Y17" i="1"/>
  <c r="Z17" i="1" s="1"/>
  <c r="O17" i="1"/>
  <c r="P17" i="1" s="1"/>
  <c r="AN16" i="1"/>
  <c r="AI16" i="1"/>
  <c r="AJ16" i="1" s="1"/>
  <c r="Y16" i="1"/>
  <c r="Z16" i="1" s="1"/>
  <c r="O16" i="1"/>
  <c r="AN15" i="1"/>
  <c r="AI15" i="1"/>
  <c r="AJ15" i="1" s="1"/>
  <c r="Y15" i="1"/>
  <c r="O15" i="1"/>
  <c r="P15" i="1" s="1"/>
  <c r="AN14" i="1"/>
  <c r="AI14" i="1"/>
  <c r="AJ14" i="1" s="1"/>
  <c r="Y14" i="1"/>
  <c r="O14" i="1"/>
  <c r="P14" i="1" s="1"/>
  <c r="AN13" i="1"/>
  <c r="AI13" i="1"/>
  <c r="AJ13" i="1" s="1"/>
  <c r="Y13" i="1"/>
  <c r="Z13" i="1" s="1"/>
  <c r="O13" i="1"/>
  <c r="P13" i="1" s="1"/>
  <c r="AN12" i="1"/>
  <c r="AI12" i="1"/>
  <c r="AJ12" i="1" s="1"/>
  <c r="Y12" i="1"/>
  <c r="Z12" i="1" s="1"/>
  <c r="O12" i="1"/>
  <c r="AN11" i="1"/>
  <c r="AI11" i="1"/>
  <c r="AJ11" i="1" s="1"/>
  <c r="Y11" i="1"/>
  <c r="O11" i="1"/>
  <c r="P11" i="1" s="1"/>
  <c r="AN10" i="1"/>
  <c r="AI10" i="1"/>
  <c r="AJ10" i="1" s="1"/>
  <c r="Y10" i="1"/>
  <c r="O10" i="1"/>
  <c r="P10" i="1" s="1"/>
  <c r="AN9" i="1"/>
  <c r="AI9" i="1"/>
  <c r="AJ9" i="1" s="1"/>
  <c r="Y9" i="1"/>
  <c r="O9" i="1"/>
  <c r="P9" i="1" s="1"/>
  <c r="AN8" i="1"/>
  <c r="AI8" i="1"/>
  <c r="AJ8" i="1" s="1"/>
  <c r="Y8" i="1"/>
  <c r="O8" i="1"/>
  <c r="P8" i="1" s="1"/>
  <c r="AP104" i="1" l="1"/>
  <c r="AO37" i="1"/>
  <c r="AP37" i="1" s="1"/>
  <c r="AO32" i="1"/>
  <c r="AP32" i="1" s="1"/>
  <c r="AQ32" i="1" s="1"/>
  <c r="AO66" i="1"/>
  <c r="AP66" i="1" s="1"/>
  <c r="AJ103" i="1"/>
  <c r="AO103" i="1"/>
  <c r="AP103" i="1" s="1"/>
  <c r="AO113" i="1"/>
  <c r="AP113" i="1" s="1"/>
  <c r="AO121" i="1"/>
  <c r="AP121" i="1" s="1"/>
  <c r="AO9" i="1"/>
  <c r="AP9" i="1" s="1"/>
  <c r="AO39" i="1"/>
  <c r="AP39" i="1" s="1"/>
  <c r="Z9" i="1"/>
  <c r="Z39" i="1"/>
  <c r="AO61" i="1"/>
  <c r="AP61" i="1" s="1"/>
  <c r="AO63" i="1"/>
  <c r="AP63" i="1" s="1"/>
  <c r="AO70" i="1"/>
  <c r="AP70" i="1" s="1"/>
  <c r="AO107" i="1"/>
  <c r="AP107" i="1" s="1"/>
  <c r="AO115" i="1"/>
  <c r="AP115" i="1" s="1"/>
  <c r="AO122" i="1"/>
  <c r="AP122" i="1" s="1"/>
  <c r="AO123" i="1"/>
  <c r="AP123" i="1" s="1"/>
  <c r="AO17" i="1"/>
  <c r="AP17" i="1" s="1"/>
  <c r="AO60" i="1"/>
  <c r="AP60" i="1" s="1"/>
  <c r="Z104" i="1"/>
  <c r="AO13" i="1"/>
  <c r="AP13" i="1" s="1"/>
  <c r="AO24" i="1"/>
  <c r="AP24" i="1" s="1"/>
  <c r="Z63" i="1"/>
  <c r="AO112" i="1"/>
  <c r="AP112" i="1" s="1"/>
  <c r="AO127" i="1"/>
  <c r="AP127" i="1" s="1"/>
  <c r="AO77" i="1"/>
  <c r="AP77" i="1" s="1"/>
  <c r="AO10" i="1"/>
  <c r="AP10" i="1" s="1"/>
  <c r="AO18" i="1"/>
  <c r="AP18" i="1" s="1"/>
  <c r="AO58" i="1"/>
  <c r="AP58" i="1" s="1"/>
  <c r="P61" i="1"/>
  <c r="AO85" i="1"/>
  <c r="AP85" i="1" s="1"/>
  <c r="AO99" i="1"/>
  <c r="AP99" i="1" s="1"/>
  <c r="AO8" i="1"/>
  <c r="AP8" i="1" s="1"/>
  <c r="AO11" i="1"/>
  <c r="AP11" i="1" s="1"/>
  <c r="AO12" i="1"/>
  <c r="AP12" i="1" s="1"/>
  <c r="AO15" i="1"/>
  <c r="AP15" i="1" s="1"/>
  <c r="AO16" i="1"/>
  <c r="AP16" i="1" s="1"/>
  <c r="AO19" i="1"/>
  <c r="AP19" i="1" s="1"/>
  <c r="AO20" i="1"/>
  <c r="AP20" i="1" s="1"/>
  <c r="AO25" i="1"/>
  <c r="AP25" i="1" s="1"/>
  <c r="AO26" i="1"/>
  <c r="AP26" i="1" s="1"/>
  <c r="AO36" i="1"/>
  <c r="AP36" i="1" s="1"/>
  <c r="AO44" i="1"/>
  <c r="AP44" i="1" s="1"/>
  <c r="AO45" i="1"/>
  <c r="AP45" i="1" s="1"/>
  <c r="AO47" i="1"/>
  <c r="AP47" i="1" s="1"/>
  <c r="AO54" i="1"/>
  <c r="AP54" i="1" s="1"/>
  <c r="AO62" i="1"/>
  <c r="AP62" i="1" s="1"/>
  <c r="AO64" i="1"/>
  <c r="AP64" i="1" s="1"/>
  <c r="AO69" i="1"/>
  <c r="AP69" i="1" s="1"/>
  <c r="AO75" i="1"/>
  <c r="AP75" i="1" s="1"/>
  <c r="AO76" i="1"/>
  <c r="AP76" i="1" s="1"/>
  <c r="AO78" i="1"/>
  <c r="AP78" i="1" s="1"/>
  <c r="AO79" i="1"/>
  <c r="AP79" i="1" s="1"/>
  <c r="AO14" i="1"/>
  <c r="AP14" i="1" s="1"/>
  <c r="P60" i="1"/>
  <c r="P70" i="1"/>
  <c r="AO27" i="1"/>
  <c r="AP27" i="1" s="1"/>
  <c r="AO28" i="1"/>
  <c r="AP28" i="1" s="1"/>
  <c r="AO56" i="1"/>
  <c r="AP56" i="1" s="1"/>
  <c r="AO57" i="1"/>
  <c r="AP57" i="1" s="1"/>
  <c r="AO84" i="1"/>
  <c r="AP84" i="1" s="1"/>
  <c r="AO86" i="1"/>
  <c r="AP86" i="1" s="1"/>
  <c r="AO87" i="1"/>
  <c r="AP87" i="1" s="1"/>
  <c r="AO98" i="1"/>
  <c r="AP98" i="1" s="1"/>
  <c r="AO100" i="1"/>
  <c r="AP100" i="1" s="1"/>
  <c r="AP106" i="1"/>
  <c r="AO129" i="1"/>
  <c r="AP129" i="1" s="1"/>
  <c r="P111" i="1"/>
  <c r="AO111" i="1"/>
  <c r="AP111" i="1" s="1"/>
  <c r="AO68" i="1"/>
  <c r="AP68" i="1" s="1"/>
  <c r="AO97" i="1"/>
  <c r="AP97" i="1" s="1"/>
  <c r="Z97" i="1"/>
  <c r="P128" i="1"/>
  <c r="AO128" i="1"/>
  <c r="AP128" i="1" s="1"/>
  <c r="Z10" i="1"/>
  <c r="P12" i="1"/>
  <c r="Z14" i="1"/>
  <c r="P16" i="1"/>
  <c r="Z18" i="1"/>
  <c r="P20" i="1"/>
  <c r="P26" i="1"/>
  <c r="P28" i="1"/>
  <c r="P45" i="1"/>
  <c r="AO46" i="1"/>
  <c r="AP46" i="1" s="1"/>
  <c r="AO52" i="1"/>
  <c r="AP52" i="1" s="1"/>
  <c r="Z64" i="1"/>
  <c r="P66" i="1"/>
  <c r="AO67" i="1"/>
  <c r="AP67" i="1" s="1"/>
  <c r="P76" i="1"/>
  <c r="AO82" i="1"/>
  <c r="AP82" i="1" s="1"/>
  <c r="P84" i="1"/>
  <c r="AO96" i="1"/>
  <c r="AP96" i="1" s="1"/>
  <c r="P98" i="1"/>
  <c r="P114" i="1"/>
  <c r="AO114" i="1"/>
  <c r="AP114" i="1" s="1"/>
  <c r="Z8" i="1"/>
  <c r="Z11" i="1"/>
  <c r="Z15" i="1"/>
  <c r="Z19" i="1"/>
  <c r="Z25" i="1"/>
  <c r="Z27" i="1"/>
  <c r="Z37" i="1"/>
  <c r="Z47" i="1"/>
  <c r="P54" i="1"/>
  <c r="AO55" i="1"/>
  <c r="AP55" i="1" s="1"/>
  <c r="AO65" i="1"/>
  <c r="AP65" i="1" s="1"/>
  <c r="AO80" i="1"/>
  <c r="AP80" i="1" s="1"/>
  <c r="AO81" i="1"/>
  <c r="AP81" i="1" s="1"/>
  <c r="AO83" i="1"/>
  <c r="AP83" i="1" s="1"/>
  <c r="AO88" i="1"/>
  <c r="AP88" i="1" s="1"/>
  <c r="AO92" i="1"/>
  <c r="AP92" i="1" s="1"/>
  <c r="AO93" i="1"/>
  <c r="AP93" i="1" s="1"/>
  <c r="Z93" i="1"/>
  <c r="AO94" i="1"/>
  <c r="AP94" i="1" s="1"/>
  <c r="AO95" i="1"/>
  <c r="AP95" i="1" s="1"/>
  <c r="AO101" i="1"/>
  <c r="AP101" i="1" s="1"/>
  <c r="Z101" i="1"/>
  <c r="AO102" i="1"/>
  <c r="AP102" i="1" s="1"/>
  <c r="Z105" i="1"/>
  <c r="AO105" i="1"/>
  <c r="AP105" i="1" s="1"/>
  <c r="Z32" i="1"/>
  <c r="AO38" i="1"/>
  <c r="AP38" i="1" s="1"/>
  <c r="Z44" i="1"/>
  <c r="AO53" i="1"/>
  <c r="AP53" i="1" s="1"/>
  <c r="Z56" i="1"/>
  <c r="P58" i="1"/>
  <c r="AO59" i="1"/>
  <c r="AP59" i="1" s="1"/>
  <c r="Z75" i="1"/>
  <c r="P80" i="1"/>
  <c r="P88" i="1"/>
  <c r="P94" i="1"/>
  <c r="P102" i="1"/>
  <c r="Z106" i="1"/>
  <c r="P112" i="1"/>
  <c r="Z122" i="1"/>
  <c r="P127" i="1"/>
  <c r="AQ75" i="1" l="1"/>
  <c r="AQ127" i="1"/>
  <c r="AQ121" i="1"/>
  <c r="AQ44" i="1"/>
  <c r="AQ24" i="1"/>
  <c r="AQ8" i="1"/>
  <c r="AQ36" i="1"/>
  <c r="AQ92" i="1"/>
  <c r="AQ111" i="1"/>
  <c r="AQ52" i="1"/>
  <c r="AQ116" i="1" l="1"/>
  <c r="AQ4" i="1"/>
  <c r="AQ71" i="1"/>
  <c r="AQ40" i="1"/>
</calcChain>
</file>

<file path=xl/sharedStrings.xml><?xml version="1.0" encoding="utf-8"?>
<sst xmlns="http://schemas.openxmlformats.org/spreadsheetml/2006/main" count="1669" uniqueCount="798">
  <si>
    <r>
      <rPr>
        <b/>
        <sz val="16"/>
        <color theme="1"/>
        <rFont val="Calibri"/>
        <family val="2"/>
      </rPr>
      <t xml:space="preserve">PROGRAMA DE TRANSPARENCIA Y ÉTICA PÚBLICA  - PTEP 2025
</t>
    </r>
  </si>
  <si>
    <t>Prog</t>
  </si>
  <si>
    <t>ENE</t>
  </si>
  <si>
    <t>FEB</t>
  </si>
  <si>
    <t>MAR</t>
  </si>
  <si>
    <t>ABR</t>
  </si>
  <si>
    <t>Ejec.</t>
  </si>
  <si>
    <t>Eficacia</t>
  </si>
  <si>
    <t>Avance Cualitativo</t>
  </si>
  <si>
    <t>MAY</t>
  </si>
  <si>
    <t>JUN</t>
  </si>
  <si>
    <t>JUL</t>
  </si>
  <si>
    <t>AGO</t>
  </si>
  <si>
    <t>SEP</t>
  </si>
  <si>
    <t>OCT</t>
  </si>
  <si>
    <t>NOV</t>
  </si>
  <si>
    <t>DIC</t>
  </si>
  <si>
    <t>Prog.</t>
  </si>
  <si>
    <t>Eficacia Actividad</t>
  </si>
  <si>
    <t>Eficacia Subcomponente</t>
  </si>
  <si>
    <t>(Aprobada en sesión del Comité Institucional de Gestión y Desempeño del 30.07.2025)</t>
  </si>
  <si>
    <t>INSTITUTO DISTRITAL DE PATRIMONIO CULTURAL</t>
  </si>
  <si>
    <t xml:space="preserve">Componente 1: Gestión de riesgos </t>
  </si>
  <si>
    <t>Subcomponente 1.1 Gestión de riesgos para la Integridad</t>
  </si>
  <si>
    <t>Objetivo</t>
  </si>
  <si>
    <t>Desarrollar acciones que permitan prevenir la materialización de los riesgos de corrupción identificados, mediante la implementación de acciones y controles en el mapa de riesgos de corrupción del Instituto Distrital de Patrimonio Cultural</t>
  </si>
  <si>
    <t>PRIMER CUATRIMESTRE</t>
  </si>
  <si>
    <t>Observaciones Oficina Asesora de Planeación</t>
  </si>
  <si>
    <t xml:space="preserve">Observaciones Control Interno </t>
  </si>
  <si>
    <t>SEGUNDO CUATRIMESTRE</t>
  </si>
  <si>
    <t>TERCER CUATRIMESTRE</t>
  </si>
  <si>
    <t>CUMPLIMIENTO ACUMULADO</t>
  </si>
  <si>
    <t>Ítem</t>
  </si>
  <si>
    <t xml:space="preserve"> Actividad</t>
  </si>
  <si>
    <t>Meta o producto</t>
  </si>
  <si>
    <t xml:space="preserve">Dependencia Responsable </t>
  </si>
  <si>
    <t>Magnitud</t>
  </si>
  <si>
    <t xml:space="preserve">Responsable </t>
  </si>
  <si>
    <t>Equipo apoyo</t>
  </si>
  <si>
    <t>Fecha Inicio</t>
  </si>
  <si>
    <t>Fecha Fin</t>
  </si>
  <si>
    <t>1.1.1</t>
  </si>
  <si>
    <t>Actualizar y presentar al comité Institucional de Gestión y Desempeño el mapa de riesgos de Corrupción de la vigencia 2025</t>
  </si>
  <si>
    <t xml:space="preserve">
1Acta de Comité de gestión y desempeño 
</t>
  </si>
  <si>
    <t>Oficina Asesora de Planeación</t>
  </si>
  <si>
    <t>Profesional SIG</t>
  </si>
  <si>
    <t>Equipo SIG</t>
  </si>
  <si>
    <t>En la sesión ordinaria del Comité Institucional de Gestión y Desempeño celebrado el 29 de enero de 2025 se presentó el Mapa de Riesgos de los procesos del IDPC para la vigencia 2025, los cuales fueron previamente aprobados mediante comunicación interna remitida a la OAP. Se adjunta el Acta 1 de la sesión del Comité</t>
  </si>
  <si>
    <t xml:space="preserve">Se observa evidencia de la ejecución de la actividad </t>
  </si>
  <si>
    <t>Como evidencia de la actividad, se adjunta el Acta No. 1 del 29 de enero de 2025, correspondiente a la Sesión Ordinaria (virtual asincrónica) del Comité Institucional de Gestión y Desempeño. En el numeral 3 de dicha acta se presentó el mapa de riesgos de los procesos del instituto, cuya responsabilidad recae en la Oficina Asesora de Planeación. En el cuerpo del documento se señala que las matrices de riesgos fueron previamente aprobadas por los líderes de los procesos y que su sustentación está respaldada mediante el correo de apertura e invitación. Asimismo, se confirma que la actividad se llevó a cabo dentro de los tiempos establecidos.</t>
  </si>
  <si>
    <t>Se cumplio en el primer cuatrimestre</t>
  </si>
  <si>
    <t>1.1.2</t>
  </si>
  <si>
    <t>Realizar taller con funcionarios y contratistas de los procesos para la construcción del mapa de gestión y corrupción 2026</t>
  </si>
  <si>
    <t>1 Listado de asistencia del taller con orientaciones para la construcción del mapa de riesgos de corrupción 2026</t>
  </si>
  <si>
    <t xml:space="preserve">Profesional SIG
</t>
  </si>
  <si>
    <t>Esta actividad está programada para ejecutarse durante el segundo cuatrimestre de 2025.</t>
  </si>
  <si>
    <t>Esta actividad fue  reprogramada para ejecutarse durante el tercer cuatrimestre de 2025, control de cambios.</t>
  </si>
  <si>
    <t>1.1.3</t>
  </si>
  <si>
    <t>Consolidar el borrador mapa de riesgo de gestión y corrupción 2026</t>
  </si>
  <si>
    <t>1 matriz o archivo de las propuestas de riesgos 2026</t>
  </si>
  <si>
    <t>Esta actividad está programada para ejecutarse durante el tercer cuatrimestre de 2025.</t>
  </si>
  <si>
    <t>Esta actividad está programada para ejecutarse durante el tercer  cuatrimestre de 2025.</t>
  </si>
  <si>
    <t>1.1.4</t>
  </si>
  <si>
    <t xml:space="preserve">Definir un calendario para el reporte oportuno de los riesgos </t>
  </si>
  <si>
    <t xml:space="preserve">1 Calendario de reporte definido  </t>
  </si>
  <si>
    <t xml:space="preserve">Se programo en el calendar.google de los responsables del reporte las fechas de la entrega  de los riesgos del primer, segundo y tercer cuatrimestre
Evidencia: Captura de pantalla de las fechas programadas </t>
  </si>
  <si>
    <t>Como evidencia de la actividad, se presentaron tres capturas de pantalla de Google Calendar, donde se han programado las notificaciones para el reporte oportuno de riesgos.
Para el primer cuatrimestre, se registró un agendamiento con el título "Reporte de riesgos - Primer cuatrimestre", programado del 2 al 6 de mayo de 2025, desde el calendario de planeación, enviando la invitación a todos los correos de enlace de cada proceso.
Para el segundo cuatrimestre, se programó el agendamiento con el título "Reporte de riesgos - Segundo cuatrimestre", establecido del 1 al 3 de septiembre de 2025, mediante el calendario de planeación, con notificación a todos los correos de enlace de cada proceso.
Para el tercer cuatrimestre, se realizó el agendamiento bajo el título "Reporte de riesgos - Tercer cuatrimestre", con fecha del 2 al 6 de enero de 2026, utilizando el calendario de planeación para notificar a todos los correos de enlace de cada proceso.
Se confirma que la actividad se llevó a cabo dentro de los tiempos establecidos.</t>
  </si>
  <si>
    <t>1.1.5</t>
  </si>
  <si>
    <t xml:space="preserve">Implementar los mensajes de alerta de entrega oportuna de riesgos del reporte de los monitoreo de riesgos </t>
  </si>
  <si>
    <t xml:space="preserve">3 mensajes de alerta - entrega </t>
  </si>
  <si>
    <t>Se programo una notificación de aleta de la entrega de los riesgos primer cuatrimestre en el calendar.google de los responsables del reporte de los procesos 
Evidencia: Captura de pantalla de la notificación programada 
 Invitación_ Reporte de  Riesgos Primer Cuatrimestre vie 2 de may - mar 6 de may de 2025</t>
  </si>
  <si>
    <t>Se adjunta, como prueba de la actividad realizada, el correo electrónico fechado el 14 de mayo de 2025 a las 18:14, cuyo título es "Invitación: Reporte de Riesgos - Primer Cuatrimestre (Viernes 2 de mayo al martes 6 de mayo)". Dicho correo incorpora la citación en Google Calendar, la cual fue programado con una notificación automática que se activaría un día hábil antes del comienzo de los términos establecidos para la acción. Se incluye, asimismo, una captura de pantalla de la citación, lo que certifica que la actividad se ejecutó dentro de los tiempos definidos.</t>
  </si>
  <si>
    <t>Se programo una notificación de aleta de la entrega de los riesgos segundo cuatrimestre en el calendar.google de los responsables del reporte de los procesos 
Evidencia: Captura de pantalla de la notificación programada 
 Invitación_ Reporte de  Riesgos segundo Cuatrimestre sep 1 - 3 de sep de 2025</t>
  </si>
  <si>
    <t>Se adjunta como prueba de la actividad el correo electrónico del 27 de agosto de 2025 a las 12:07, titulado "Notificación: reporte de Programa de Transparencia y Ética Pública@ Mon- sep 1 -". Este correo incluye la invitación de Google Calendar enviada a los líderes y enlaces de los procesos, confirmando que la actividad se ejecutó dentro de los plazos establecidos..</t>
  </si>
  <si>
    <t>1.1.6</t>
  </si>
  <si>
    <t>Publicar la consolidación del monitoreo al mapa de riesgos de corrupción en el micrositio de Transparencia y Acceso a la Información de la página web del Instituto. (III cuatrimestre 2024; I y II cuatrimestre 2025)</t>
  </si>
  <si>
    <t>3 publicaciones del monitoreo del Mapa de Riesgos de Corrupción</t>
  </si>
  <si>
    <t>Se realizó la publicación en página web del monitoreo a los riesgos por procesos consolidados del IDPC con corte a tercer cuatrimestre de 2024. 
Evidencia:
https://idpc.gov.co/transparencia/plan-anticorrupcion-y-de-atencion-al-ciudadano/</t>
  </si>
  <si>
    <t>En la verificación realizada, se evidencia la publicación del monitoreo del mapa de riesgos de corrupción correspondiente al tercer cuatrimestre de la vigencia 2024, el cual fue publicado el 30 de abril de 2025 en el micrositio de Transparencia y Acceso a la Información Pública de la página web de la entidad. Este monitoreo puede consultarse en el siguiente enlace: https://idpc.gov.co/transparencia/plan-anticorrupcion-y-de-atencion-al-ciudadano/.
Con fundamento en lo anterior, esta actividad ha cumplido con una de las tres publicaciones programadas para la vigencia, lo que representa un avance del 33,33% a la fecha.</t>
  </si>
  <si>
    <t>Se realizó la publicación en página web del monitoreo a los riesgos por procesos consolidados del IDPC con corte a primer cuatrimestre de 2025 . 
Evidencia:
https://idpc.gov.co/transparencia/plan-anticorrupcion-y-de-atencion-al-ciudadano/</t>
  </si>
  <si>
    <t xml:space="preserve">Se observa evidencia de la ejecución por fuera del corte de monitoreo, por lo cual se registra el avance en el tercer cuatrimestre </t>
  </si>
  <si>
    <t>En la verificación realizada, se evidencia la publicación del monitoreo del mapa de riesgos de corrupción correspondiente 
 al primer cuatrimestre de la vigencia 2025, publicado el 11 de septiembre  de 2025 en el micrositio de Transparencia y Acceso a la Información Pública de la página web de la entidad. Este monitoreo puede consultarse en el siguiente enlace: https://idpc.gov.co/transparencia/plan-anticorrupcion-y-de-atencion-al-ciudadano/.
Con fundamento en lo anterior, esta actividad ha cumplido con dos de las tres publicaciones programadas para la vigencia, lo que representa un avance del 66,66% a la fecha.</t>
  </si>
  <si>
    <t>1.1.7</t>
  </si>
  <si>
    <t>Realizar la consolidación y análisis del monitoreo realizado a los riesgos de gestión y corrupción y reportar a la Asesoría de Control Interno (III cuatrimestre de 2024, y I - II cuatrimestre de 2025)</t>
  </si>
  <si>
    <t>3 Monitoreos al Mapa de Riesgos de Corrupción</t>
  </si>
  <si>
    <t>Subdirecciones - Oficinas asesoras</t>
  </si>
  <si>
    <t>Jefe Dependencia - Responsables procesos</t>
  </si>
  <si>
    <t>Equipos de apoyo  dependencias</t>
  </si>
  <si>
    <t xml:space="preserve">Mediante comunicación interna No. 20252200001063 de fecha 09 de enero de 2025 se remitió a la Asesora de Control Interno el monitoreo consolidado de los riesgos de gestión y corrupción  correspondiente al III cuatrimestre del 2024.  
Evidencia 
Memorando Monitoreo Riesgos 3er Cuatrimestre 2024
</t>
  </si>
  <si>
    <t>En la verificación realizada, se evidencia el reporte de resultados del seguimiento al mapa de riesgos de corrupción correspondiente al tercer cuatrimestre de la vigencia 2024, remitido a la Asesoría de Control Interno mediante memorando con radicado 20252200001063, fechado el 9 de enero de 2025. Los soportes se encuentran alojados en la unidad compartida Venus. Por lo anterior, esta actividad ha cumplido con un reporte de seguimiento de los tres programados para la vigencia, lo que representa un avance del 33,33% a la fecha.</t>
  </si>
  <si>
    <t>Mediante comunicación interna No. 20252200069943 de fecha 08 de mayo de 2025 se remitió a la Asesora de Control Interno el monitoreo consolidado de los riesgos de gestión y corrupción  correspondiente al I cuatrimestre del 2025.  
Evidencia 
Memorando Monitoreo Riesgos 1er Cuatrimestre 2025</t>
  </si>
  <si>
    <t>En la verificación realizada, se evidencia el reporte de resultados del seguimiento al mapa de riesgos de corrupción correspondiente al primer cuatrimestre de la vigencia 2025, remitido a la Asesoría de Control Interno mediante memorando con radicado 20252200069943, fechado el 08 de mayo de 2025, mediante el cual se informa que el reporte se realizo en la herramienta ofimatica Acces las  evidencias  se encuentran alojadas en el repositorio de gestión del conocimiento. Por lo anterior, esta actividad ha cumplido con dos reportes del seguimiento de los tres programados para la vigencia, lo que representa un avance del 66,66 % a la fecha.</t>
  </si>
  <si>
    <t>1.1.8</t>
  </si>
  <si>
    <t>Presentar un reporte de los resultados de la gestión de riesgos de gestión y corrupción al Comité Institucional de Gestión y Desempeño.</t>
  </si>
  <si>
    <t>1 reporte de los resultados de la gestión de riesgos de corrupción</t>
  </si>
  <si>
    <t>1.1.9</t>
  </si>
  <si>
    <t>Evaluar el Mapa de Riesgos de Corrupción del Instituto y publicar en la página web institucional.</t>
  </si>
  <si>
    <t>3 Informes de evaluación al Mapa de Riesgos de Corrupción</t>
  </si>
  <si>
    <t>Asesoría de Control Interno</t>
  </si>
  <si>
    <t xml:space="preserve">Asesora Control Interno
</t>
  </si>
  <si>
    <t>Equipo Asesoría - Transparencia y Acceso a la Información Pública</t>
  </si>
  <si>
    <t>Se realizó el informe de Evaluación de los riesgos de gestión y corrupción del periodo correspondiente al tercer cuatrimestre de 2024, el cual se publicó en la página web: https://idpc.gov.co/plan-anticorrupcion-y-de-atencion-al-ciudadano/</t>
  </si>
  <si>
    <t>En la verificación realizada, se evidenció el soporte de la evaluación del mapa de riesgos de corrupción correspondiente al tercer cuatrimestre de la vigencia 2024, elaborado por la Asesoría de Control Interno y radicado mediante memorando 20251200004703, fechado el 16 de enero de 2025.
Asimismo, se confirmó la publicación del informe en la página web de la entidad, disponible en el siguiente enlace: https://idpc.gov.co/transparencia/plan-anticorrupcion-y-de-atencion-al-ciudadano/, el cual fue publicado el 16 de enero de 2025. Por lo anterior, esta actividad ha cumplido con un reporte de evaluación de los tres programados para la vigencia, lo que representa un avance del 33,33% a la fecha.</t>
  </si>
  <si>
    <t>Se realizó el informe de Evaluación de los riesgos de gestión y corrupción del periodo correspondiente al primer  cuatrimestre de 2025, el cual se publicó en la página web: https://idpc.gov.co/plan-anticorrupcion-y-de-atencion-al-ciudadano/</t>
  </si>
  <si>
    <t>La verificación evidenció que se completó la evaluación del mapa de riesgos de corrupción del primer cuatrimestre de 2025, un documento elaborado por la Asesoría de Control Interno y registrado bajo el memorando 20251200071643 del 15 de mayo de 2025. El informe fue publicado el 31 de julio de 2025 en la página web de la entidad: https://idpc.gov.co/transparencia/plan-anticorrupcion-y-de-atencion-al-ciudadano/. A la fecha, esta actividad ha cumplido con dos de los tres reportes de evaluación programados para el año, lo que representa un avance del 66,66%</t>
  </si>
  <si>
    <t>1.1.10</t>
  </si>
  <si>
    <t>Presentar un reporte de los resultados de la gestión de riesgos de gestión y corrupción al Comité Institucional e coordinación de control interno.</t>
  </si>
  <si>
    <t>1.1.11</t>
  </si>
  <si>
    <t xml:space="preserve">Publicar las hojas de vida de los candidatos a empleos de libre nombramiento y remoción  en la plataforma de SIDEAP y pagina web de IDPC </t>
  </si>
  <si>
    <t xml:space="preserve">Publicaciones en SIDEAP y página web (cuando aplique) </t>
  </si>
  <si>
    <t>Subdirección de Gestión Corporativa</t>
  </si>
  <si>
    <t>Talento Humano</t>
  </si>
  <si>
    <t>Equipo Talento Humano</t>
  </si>
  <si>
    <t>En el periodo evaluado no se presentaron ingresos, razón por la cual no se procedió con la publicación de la hoja de vida de los candidatos a empleos de libre nombramiento y remoción</t>
  </si>
  <si>
    <t>De acuerdo con lo indicado por los responsables, no se registró el ingreso de servidores de libre nombramiento y remoción. Por lo tanto, la actividad no se ejecutó durante el cuatrimestre.
Si bien estaba programada una actividad para el periodo, su ejecución dependía del ingreso de servidores bajo esta modalidad. En consecuencia, la actividad se califica como en ejecución para el cuatrimestre.</t>
  </si>
  <si>
    <t>En el periodo evaluado ingresaron tres personas a la planta de personal de la entidad. Sus hojas de vida fueron debidamente publicadas, como se evidencia en las evidencias presentadas. Lo mismo se encuentra en el siguiente link: https://idpc.gov.co/transparencia/publicacion-hojas-de-vida/</t>
  </si>
  <si>
    <t xml:space="preserve">Se verifico la publicacion  de cuatro hojas de vida  el sitio web de la entidad  y en el portal SIDEAP, correspondiente a los siguientes funcionarios: Director  Dr. Diego Javier Parra Cortes, Jefe de oficina Jurídica, Dr. Luis Gabriel Barriga, Asesor (a) Carolina Paola Farias Riaño, Subdirectora de Gestión Territorial del Patrimonio Dra. Monica Coy de Marquez, las cuales pueden ser consultadas en el siguiente enlace https://idpc.gov.co/transparencia/publicacion-hojas-de-vida/. </t>
  </si>
  <si>
    <t>1.1.12</t>
  </si>
  <si>
    <t>Realizar campaña de información del reporte de la declaración de conflicto y  de intereses de los servidores y contratistas.</t>
  </si>
  <si>
    <t xml:space="preserve">1 comunicación informativa </t>
  </si>
  <si>
    <t xml:space="preserve"> Talento Humano</t>
  </si>
  <si>
    <t>En el periodo evaluado se llevó a cabo la campaña de información del reporte de la declaración de conflicto y  de intereses de los servidores y contratistas. Para lo anterior, se adjuntan las evidencias correspondientes de la campaña realizada entre junio y julio.</t>
  </si>
  <si>
    <t>Se validó el despliegue de la campaña iniciada con la Circular Interna No. 11 de 2025 (radicado Orfeo 20255200078953 del 3 de junio).La campaña, dirigida a servidores y contratistas del IDPC, incluyó el envío por correo electrónico de Piezas gráficas: 3 de junio y 9 y 21 de julio, noticias del Distrito con el enlace a "Declárate a Bogotá" del 27 de junio, boletines de talento del  3 y 10 de junio, y 1 y 28 de julio de 2025.</t>
  </si>
  <si>
    <t>1.1.13</t>
  </si>
  <si>
    <t>Realizar informe de la declaración de conflicto de intereses de los servidores y contratistas.</t>
  </si>
  <si>
    <t>1 Informe de resumen del registro de  declaración de conflicto de intereses de los servidores y contratistas.</t>
  </si>
  <si>
    <t xml:space="preserve">Talento Humano -Gestión Contractual </t>
  </si>
  <si>
    <t>Equipo Talento Humano y gestión Contractual</t>
  </si>
  <si>
    <t xml:space="preserve">Teniendo en cuenta que el plazo para la declaración de bienes y rentas y el reporte de conflicto de intereses se encontró vigente hasta el 31 de julio, en el mes de agosto se generó el informe que da cuenta de del resumen de registro de las declaraciones realizadas por el personal de la entidad. </t>
  </si>
  <si>
    <t>Se validó el Informe de Análisis de Declaración de Bienes y Rentas y Registro de Conflicto de Intereses IDPC 2025, radicado con el número Orfeo 20255200111453 del 3 de agosto de 2025. El informe incluyó una captura de pantalla del tablero de control de la batería de indicadores de Talento Humano, que mostró los siguientes porcentajes de cumplimiento: 100% para servidores públicos, 92.7% para contratistas.</t>
  </si>
  <si>
    <t>Subcomponente 1.2 Canales de denuncia</t>
  </si>
  <si>
    <t>X</t>
  </si>
  <si>
    <t>Garantizar la transparencia, prevenir la corrupción y fomentar la participación activa de la ciudadanía y los servidores públicos en la identificación y reporte de conductas irregulares.</t>
  </si>
  <si>
    <t>1.2.1</t>
  </si>
  <si>
    <t xml:space="preserve">Informe de denuncias por posibles actos de corrupción, inhabilidades, incompatibilidades o conflicto de intereses en la entidad </t>
  </si>
  <si>
    <t xml:space="preserve">3 Informes </t>
  </si>
  <si>
    <t xml:space="preserve">Control Disciplinario Interno  </t>
  </si>
  <si>
    <t xml:space="preserve">Profesional Control Disciplinario Interno </t>
  </si>
  <si>
    <t>Atención a la Ciudadanía y Transparencia</t>
  </si>
  <si>
    <t>Como evidencia de la actividad, se adjunta el soporte del correo electrónico enviado el 8 de mayo de 2025, titulado "Reporte de actos de corrupción", dirigido al correo dda@secretariajuridica.gov.co de la Secretaría Jurídica Distrital de Asuntos Disciplinarios, en el cual se remite la matriz de actos de corrupción correspondiente al mes de marzo, se adjunta la comunicación oficial con radicado 20255300001061, del 7 de enero de 2025, mediante la cual se informa que, para el mes de diciembre de 2024, no se registraron actos de corrupción a través del sistema Bogotá te escucha y comunicación oficial con radicado 2025530034681, del 8 de mayo de 2025, donde se reporta que, durante el mes de abril de 2025, no se registraron actos de corrupción.</t>
  </si>
  <si>
    <t>Durante el segundo trimestre se comunicó a la Dirección de Asuntos Disciplinarios, las quejas o denuncias por actos de corrupción del mes de agosto, en los meses de mayo, junio y julio no se presentaron quejas por actos de corrupción.</t>
  </si>
  <si>
    <t>Como evidencia de la actividad, se adjuntan los soportes de tres correos electrónicos enviados a la Secretaría Jurídica Distrital y a la Personería de Bogotá, correo enviado a dda@secretariajuridica.gov.co con el título "Reporte de actos de corrupción". En este correo se remitió la matriz de actos de corrupción correspondiente al mes de marzo el 8 de mayo de 2025,  Correo enviado a institucional@personeriabogota.gov.co con el título "Informe Actos de corrupción Abril". En este se remitió el reporte de actos de corrupción correspondiente al mes de abril el 8 de mayo de 2025, correo enviado a dda@secretariajuridica.gov.co con el título "Actos de corrupción directiva 05 -2023". En este se remitió la matriz de actos de corrupción correspondiente al mes de agosto el 3 de septiembre de 2025. 
Adicionalmente, en las matrices de actos de corrupción se evidencia el registro de los siguientes radicados de Bogotá Te Escucha: 551702025 (2 de abril) y 4164872025 (20 de agosto).</t>
  </si>
  <si>
    <t>1.2.2</t>
  </si>
  <si>
    <t>Difundir los Canales de denuncia</t>
  </si>
  <si>
    <t xml:space="preserve">3 Comunicaciones para difundir los Canales de denuncia </t>
  </si>
  <si>
    <t xml:space="preserve">Control Disciplinario Interno </t>
  </si>
  <si>
    <t xml:space="preserve">Profesional Control Disciplinario Interno
</t>
  </si>
  <si>
    <t xml:space="preserve">El proceso no aporta evidencia de la actividad </t>
  </si>
  <si>
    <t>No se cuenta con monitoreo por la primera línea de defensa, ni se presentó evidencia que permita comprobar la difusión del comunicado sobre los canales de denuncia durante este cuatrimestre. Por lo tanto, no es posible validar el cumplimiento de esta actividad dentro del periodo establecido.</t>
  </si>
  <si>
    <t xml:space="preserve">en 1 de julio a través de la pagina de la entidad se comunicó a la ciudadanía a través de noticia los canales de denuncias; El 9 de julio de ese mismo mes se publicó por la Intranet los canales de denuncias para funcionarios y contratistas </t>
  </si>
  <si>
    <t>Se observa evidencia de la ejecución de la actividad e información correspondiente a la actividad pendiente del primer cuatrimestre</t>
  </si>
  <si>
    <t>Se validó la información en el sitio web de la entidad y se identificaron dos publicaciones relacionadas con los canales de denuncia en el muro de noticias: Una pieza gráfica, actualizada el 19 de junio de 2025, que muestra los pasos a seguir para denunciar actos de corrupción. La publicación original data del año 2024 y una publicación del 1 de julio, que explica la diferencia entre una denuncia, una queja y un reclamo, detallando qué debe contener cada uno y dónde se pueden interponer. Además, se verifico la publicación en el micrositio de noticias de la intranet, con fecha 9 de julio de 2025, disponible en el siguiente enlace: https://miintranet.idpc.gov.co/la-transparencia-es-responsabilidad-de-todos/.</t>
  </si>
  <si>
    <t>1.2.3</t>
  </si>
  <si>
    <t>Elaborar y publicar los informes trimestrales de seguimiento a la gestión de las PQRS</t>
  </si>
  <si>
    <t>4 Informes sobre la gestión de PQRSD</t>
  </si>
  <si>
    <t>De acuerdo con la gestión de las PQRSD y, el seguimiento que se adelanta, el proceso de Atención a la Ciudadanía elaboró y publicó el informe trimestral correspondiente al cuarto trimestre de 2024, el cual se encuentra dispuesto en la sección de Transparencia y Acceso a la Información Pública: https://idpc.gov.co/transparencia/informes-acceso-a-informacion/ para la consulta de la ciudadanía y grupos de interés.</t>
  </si>
  <si>
    <t>Como evidencia de la actividad, se validó el informe trimestral de seguimiento a la gestión de las PQRS correspondientes a octubre, noviembre y diciembre de 2024,  radicado 20255100048093, del  27 de marzo de 2025, sobre la gestión del Sistema Distrital para la Gestión de Peticiones Ciudadanas - Bogotá Te Escucha, del Instituto Distrital de Patrimonio Cultural (IDPC). Este informe puede consultarse  en el sitio web de la entidad en el enlace: https://idpc.gov.co/transparencia/informes-acceso-a-informacion/
Por lo anterior, esta actividad ha cumplido, a la fecha, una de las cuatro programadas para la vigencia, lo que representa un avance del 25%.</t>
  </si>
  <si>
    <t>De acuerdo con la gestión de las PQRSD y, el seguimiento que se adelanta, el proceso de Atención a la Ciudadanía elaboraron y publicaron los informes trimestrales correspondiente al primer y segundo trimestre de la vigencia 2025, los cuales se encuentran dispuestos en la sección de Transparencia y Acceso a la Información Pública: https://idpc.gov.co/transparencia/informes-acceso-a-informacion/ para la consulta de la ciudadanía y grupos de interés.</t>
  </si>
  <si>
    <t>Como evidencia de la actividad, se validó el informe trimestral de seguimiento a la gestión de las PQRS correspondientes a  enero, febrero y marzo de 2025,  radicado 20255100070663 del 12 de mayo de 2025 y el  Informe  correspondiente al segundo trimestre abril, mayo y junio, radicado Orfeo 20255100103233sobre la gestión del Sistema Distrital para la Gestión de Peticiones Ciudadanas - Bogotá Te Escucha, del Instituto Distrital de Patrimonio Cultural (IDPC). Este informe puede consultarse  en el sitio web de la entidad en el enlace: https://idpc.gov.co/transparencia/informes-acceso-a-informacion/
Por lo anterior, esta actividad ha cumplido, a la fecha, tres de las cuatro programadas para la vigencia, lo que representa un avance del 75%.</t>
  </si>
  <si>
    <t>1.2.4</t>
  </si>
  <si>
    <t xml:space="preserve">Divulgar el protocolo de denuncias de posibles actos de corrupción dirigido a la ciudadanía </t>
  </si>
  <si>
    <t xml:space="preserve">2 Divulgaciones </t>
  </si>
  <si>
    <t>Atención a la Ciudadanía y Transparencia,  comunicaciones</t>
  </si>
  <si>
    <t>No se cuenta con monitoreo por la primera línea de defensa, ni se presentó evidencia que permita comprobar la divulgación del protocolo de denuncias de posibles actos de corrupción dirigidos a la ciudadanía durante este cuatrimestre. Por lo tanto, no es posible validar el cumplimiento de esta actividad dentro del periodo establecido,</t>
  </si>
  <si>
    <t>El día 19 de julio de 2025, se actualizó la publicación del protocolo por actos de corrupción a traves de la pagina WEB de la entidad</t>
  </si>
  <si>
    <t>Se observa evidencia de la ejecución de la actividad correspondiente a la actividad pendiente del primer cuatrimestre</t>
  </si>
  <si>
    <t>Se verificó la información en el sitio web de la entidad y se identificó que en el muro de noticias se incluyó el enlace de acceso al "Protocolo para la atención de denuncias de actos de corrupción, existencia de inhabilidades, incompatibilidades y/o conflictos de intereses y protección al denunciante".
Este enlace, que corresponde a la versión 03 del 29 de septiembre de 2023, se encuentra adjunto a la pieza gráfica "Cómo denunciar actos de corrupción", la cual fue actualizada el 19 de junio de 2025. La publicación original de esta pieza data del año 2024.Esta actividad ha cumplido con una de las tres divulgaciones programadas para el año, lo que representa un avance del 33,33%</t>
  </si>
  <si>
    <t>1.2.5</t>
  </si>
  <si>
    <t>Estandarizar los canales para la recepción de las denuncias por posibles actos de corrupción en el Footer del sitio web del IDPC</t>
  </si>
  <si>
    <t xml:space="preserve">1 Footer del sitio web con canales de denuncia estandarizado y actualizados </t>
  </si>
  <si>
    <t xml:space="preserve">Profesional Transparencia y Atención a la Ciudadanía
</t>
  </si>
  <si>
    <t>Comunicaciones, Control Disciplinario Interno</t>
  </si>
  <si>
    <t>Con el propósito de estandarizar los canales para la recepción de las denuncias por posibles actos de corrupción, en la página web del IDPC https://idpc.gov.co/, en la sección final se encuentra dispuesto un Footer que presenta los canales de denuncia, tales como: Línea anticorrupción: +57 601 3550800 Ext: 2039, correo electrónico: disciplinarios@idpc.gov.co y Módulo de Denuncia por Posibles Actos de Corrupción – Bogotá te escucha: https://bogota.gov.co/sdqs/denuncias-por-actos-de-corrupcion.</t>
  </si>
  <si>
    <t>Se evidencia la publicación de la información en el sitio web de la entidad, se encontró en la sección de pie de página (footer) información relevante sobre cómo denunciar posibles actos de corrupción. Esta sección incluye el número de teléfono de la línea anticorrupción, direcciones de correo electrónico específicas para recibir denuncias y un enlace que redirige directamente al módulo de denuncias en línea del canal 'Bogotá te escucha'</t>
  </si>
  <si>
    <t>Subcomponente 1.3 Riesgo de LAFT/FPADM</t>
  </si>
  <si>
    <t>Desarrollar acciones que permitan fortalecer los mecanismos de prevención de la corrupción y acciones de lavado de activos y financiación del terrorismo</t>
  </si>
  <si>
    <t>1.3.1</t>
  </si>
  <si>
    <t xml:space="preserve">Identificar y los riesgos de lavado de activo y Financiación del Terrorismo </t>
  </si>
  <si>
    <t xml:space="preserve">1 Mapa de Riesgos actualizado </t>
  </si>
  <si>
    <t xml:space="preserve">Oficina Juridica </t>
  </si>
  <si>
    <t xml:space="preserve">Subcomponente 1.4 Medidas de debida diligencia </t>
  </si>
  <si>
    <t>1.4.1</t>
  </si>
  <si>
    <t xml:space="preserve">1  Acta que de cuenta de la conformación del equipo técnico conformado </t>
  </si>
  <si>
    <t xml:space="preserve">Equipo SIG 
Oficina Jurídica 
Subdirección Gestión Corporativa 
Subdirecciones Misionales </t>
  </si>
  <si>
    <t xml:space="preserve">Durante el periodo se ha venido avanzado, sin embargo la actividad se proyecta su culminación para el mes de mayo </t>
  </si>
  <si>
    <t xml:space="preserve">No se reporta avance de la actividad </t>
  </si>
  <si>
    <t>De acuerdo con lo informado por el proceso responsable, se está avanzando en la actividad y se presentará avances en el mes de mayo. No se presentó evidencia que permita comprobar la actualización del equipo técnico para la implementación de SARLAF durante este cuatrimestre. Por lo tanto, no es posible validar el cumplimiento de esta actividad dentro del periodo establecido.</t>
  </si>
  <si>
    <t>El 19 de mayo de 2025 se realizó la reunion de conformacion del equipo técnico con los roles y responsabilidades para la implementación de las SARLAFT  en el IDPC y se revisan las tareas y actividades a realizar en la vigencia 2025  y se levanta acta de la reunion como evidencia.</t>
  </si>
  <si>
    <t>Se verificó el Acta No. 01 del 19 de mayo de 2025, que documenta la conformación del equipo de trabajo para la prevención del riesgo de Lavado de Activos y Financiación del Terrorismo (LA/FT). La reunión, realizada virtualmente a través de Google Meet, formalizó los roles para la implementación.
Como evidencia, se adjuntan el acta de cuatro páginas y las siete diapositivas utilizadas durante la sesión, lo que constituye un soporte suficiente de la conformación del equipo técnico y sus funciones. El acta solo está firmada por el secretario de la reunión.</t>
  </si>
  <si>
    <t>1.4.2</t>
  </si>
  <si>
    <t xml:space="preserve">Identificar acciones para la estructuración e implementación del Sistema de SARLAFT en el IDPC para la vigencia </t>
  </si>
  <si>
    <r>
      <rPr>
        <sz val="11"/>
        <color theme="1"/>
        <rFont val="Calibri"/>
        <family val="2"/>
      </rPr>
      <t xml:space="preserve"> 1 Plan Elaborado</t>
    </r>
  </si>
  <si>
    <t>Como evidencia de la actividad, se validó el plan de trabajo con 6 actividades: Actualizar el equipo técnico con los roles y responsabilidades para la implementación del SARLAFT en el IDPC; Revisión de lista de chequeo actual ejecutada por los abogados encargados de la gestión contractual; Actualización de formatos y/o listas de chequeo gestión precontractual; Divulgación de la actualización de formatos y/o listas de chequeo gestión precontractual relacionados con los documentos de conocimiento de la contraparte; Divulgar los documentos relacionadados con el Reporte de Personas Expuestas políticamente (PEP); Implementar procedimientos, formatos, listas de chequeo relacionados con el conocimiento de la contraparte y debida diligencia; con fecha de inicio 19 abril y de finalización 15 diciembre de 2025, por lo anterior, esta actividad se ha ejecutado en el tiempo establecido.
Los soportes se encuentran disponibles en el repositorio de gestión del conocimiento, en la carpeta PTEP del proceso Direccionamiento Estrategico.</t>
  </si>
  <si>
    <t>El 19 de mayo de 2025 se realizó la reunion de presetación de plan de trabajo para la implementación de las SARLAFT  en el IDPC y se revisan las tareas y actividades a realizar en la vigencia 2025  y se levanta acta de la reunion como evidencia.</t>
  </si>
  <si>
    <t>Como evidencia de la actividad, se validó la actualización del plan de trabajo, que pasó de tener 6 a 8 actividades. Los cambios principales fueron:Actualizar el equipo técnico con los roles y responsabilidades para la implementación del SARLAFT en el IDPC, revisar el procedimiento de debida diligencia para incorporar listas de chequeo,revisar la política de tratamiento de datos para las consultas, definir el formato de captura de información, actualizar los formatos y listas de chequeo, implementar procedimientos,divulgar la actualización de formatos y listas de chequeo en la gestión precontractual relacionados con los documentos de conocimiento de la contraparte, divulgar los documentos relacionados con el Reporte de Personas Expuestas Políticamente (PEP). Aunque la actividad se realizó en el tiempo establecido, se presentaron los ajustes descritos para este trimestre. Los soportes se encuentran disponibles en el repositorio de gestión del conocimiento, en la carpeta PTEP del proceso de Direccionamiento Estratégico.</t>
  </si>
  <si>
    <t>1.4.3</t>
  </si>
  <si>
    <t>Divulgar los documentos relacionadados con los documentos  de conocimiento de la contraparte; Reporte de Personas Expuestas  politicamente (PEP y Operaciones Inusuales y Sospechosas</t>
  </si>
  <si>
    <t xml:space="preserve">Lista de asistencia y presentación de las divulgaciones de los documentos </t>
  </si>
  <si>
    <t>Equipo Técnico de  LA/FT</t>
  </si>
  <si>
    <t>Esta actividad está programada para ejecutarse durante el segundo y tercer cuatrimestre de 2025.</t>
  </si>
  <si>
    <t>En el mes de julio de 2025, mediante correo electronico se realizó la divulgacion del formato de Prevención del Lavado de Activos y Financiación del Terrorismo (IDENTIFICACIÓN DE LA CONTRAPARTE), que hace parte del proceso de Gestión Contractual. El documento mencionado se encuentra actualizado dentro del Sistema Integrado de Gestión - SIG y publicado en la intranet.
De igual forma en el comite institucional de gestión y desempeño de 28 de mayo y 30 de julio se realizó para los directivos el recordatorio del diligneciamiento del  Reporte de Personas Expuestas  politicamente (PEP) y se presenta el Instructivo para el diligenciamiento de la declaración como Persona Expuesta Políticamente – PEP en cumplimiento del Decreto 830 de 2021</t>
  </si>
  <si>
    <t xml:space="preserve">Se observa evidencia de la ejecución de la actividad programada para el segundo cuatrimestre y evidencia de la ejecución anticipada de la acción programada para el tercer cuatrimestre </t>
  </si>
  <si>
    <t>Se verificaron los numerales  de las actas de comite  Institucional de Gestion y desempeño donde se recordó la declaración de Personas Expuestas Políticamente (PEP) para los cargos que deben realizar dicho reporte, y se adjuntó el instructivo correspondiente. Esto se documentó en las Actas No. 3 y No. 4, del 28 de mayo y 30 de julio de 2025, respectivamente. El 30 de julio de 2025 se envió un correo electrónico que documenta el cierre del comité de esa fecha, específicamente en su numeral 6 (PEM).Se dispone de tres presentaciones que se utilizaron durante las sesiones descritas. Además, se validaron los siguientes correos electrónicos, mediante los cuales se realizó la divulgación de información relacionada con LA/FT: 31 de julio de 2025: Se envió un correo que adjuntaba el formato de LA/FT, 19 de mayo: Se remitieron las listas de chequeo del proceso de gestión contractual.</t>
  </si>
  <si>
    <t>1.4.4</t>
  </si>
  <si>
    <t>Implementar procedimientos que contiene las directrices para la debida diligencia</t>
  </si>
  <si>
    <t>Muestra de implementación</t>
  </si>
  <si>
    <t>Oficina jurídica</t>
  </si>
  <si>
    <t xml:space="preserve">Profesional  Oficina Jurídica </t>
  </si>
  <si>
    <t>La actividad se encuentra programada para el tercer cuatrimestre</t>
  </si>
  <si>
    <t>Componente 2:  Redes y Articulación</t>
  </si>
  <si>
    <t xml:space="preserve">Subcomponente 2.1 Apertura de información y de datos abiertos </t>
  </si>
  <si>
    <t>Garantizar el acceso oportuno y efectivo a la información  que ofrece el Instituto Distrital de Patrimonio Cultural</t>
  </si>
  <si>
    <t xml:space="preserve"> Actividad Propuesta</t>
  </si>
  <si>
    <t>2.1.1</t>
  </si>
  <si>
    <t xml:space="preserve">Publicar y mantener actualizada la información de datos abiertos del IDPC en el portal www.datosabiertos.bogota.gov.co. </t>
  </si>
  <si>
    <t xml:space="preserve">Página web ajustada de acuerdo con los criterios del anexo 4 de la resolución Min TIC  1519 de 2020
y portal de datos abiertos </t>
  </si>
  <si>
    <t xml:space="preserve">Todas las dependencias </t>
  </si>
  <si>
    <t>Subdirección de Gestión Territorial</t>
  </si>
  <si>
    <t>Sistemas, comunicaciones, Atención a la Ciudadanía y Transparencia, Subdirección de Gestión Territorial(Equipo Sistemas de Información Geográfica)</t>
  </si>
  <si>
    <t>Se adelantó la gestión del acta de compromiso con IDECA para la actualización del conjunto de datos que son responsabilidad de la entidad, con el fin de validarlos para su respectiva publicación en la página web. se anexa el  documento remitido para firma (se anexa como soporte el documento- Acta de compromiso con IDECA, soporte de la actualización de datos geográficos en la pag web registro de atención a la ciudadania, resultados de atención a la ciudadanía 23-07-25).</t>
  </si>
  <si>
    <t xml:space="preserve">Se observa evidencia avances de la actividad </t>
  </si>
  <si>
    <t>2.1.2</t>
  </si>
  <si>
    <t>Realizar divulgación de los datos abiertos publicados por el IDPC a grupos de interés externos</t>
  </si>
  <si>
    <t xml:space="preserve">2 Jornadas de divulgación de datos abiertos </t>
  </si>
  <si>
    <t xml:space="preserve">Gestión Territorial del Patrimonio </t>
  </si>
  <si>
    <t xml:space="preserve">Profesional Gestión Territorial del Patrimonio </t>
  </si>
  <si>
    <t>Sistemas, comunicaciones, Atención a la Ciudadanía y Transparencia</t>
  </si>
  <si>
    <t>El IDPC participó como ponente el 16 de julio por invitación de Esri Colombia en el evento "Ciudad Inteligente – Encuentro de Entidades Distritales", se presentaron casos de éxito implementados en el Distrito, se presentaron los avances de Sistema de Información del Patrimonio Cultural-SisBIC y se involucro los datos abiertos como estrategia de socialización con las entidades participantes.(se anexa el repositorio de fotos y la presentación).</t>
  </si>
  <si>
    <t>Se validaron las siguientes evidencias relacionadas con la divulgación de datos abiertos, Registro fotográfico documentado de la participación del IDPC en el encuentro de entidades distritales "Ciudad Inteligente". En este evento, se presentó la información del sistema SisBic, una plataforma de libre acceso disponible en los portales de datos abiertos distrital y nacional el 16 de julio de 2025, se dispone de la presentación de 12 páginas utilizada en el evento, se adjunta la encuesta de percepción interinstitucional sobre patrimonio.</t>
  </si>
  <si>
    <t>2.1.3</t>
  </si>
  <si>
    <t>Ajustar los contenidos de la información de la página Web a Lenguaje Claro relacionados con la oferta institucional de los servicios: i) Centro de Documentación ii) Archivo BIC y iii) Adopta un monumento</t>
  </si>
  <si>
    <t xml:space="preserve">
Soportes de Información Actualizada en página Web  </t>
  </si>
  <si>
    <t xml:space="preserve">Atención a la Ciudadanía y Transparencia - Equipo SIG - Comunicación Estratégica - Equipo subdirecciones misionales </t>
  </si>
  <si>
    <t>En apoyo a esta actividad, la SPIP, realizó mesas de trabajo técnicas con el equipo de trabajo de Bienes Muebles y Monumentos y Adopta un Monumento; para estructurar un cronograma para la actualización del contenido y la aplicación del manual de lenguaje claro e incluyente de los 6 procedimientos programados durante la vigencia 2025; uno de los procedimientos es el relacionado a:
⎯Adopta un Monumento: programado para entregar el 5 de mayo de 2025
⎯Brigada de atención a monumentos: programado para entregar el 26 de mayo de 2025
Estos dos procedimientos están programados para enviarse a validación y observaciones para las fechas del 5 de mayo y 26 de mayo de 2025. Como resultado del trabajo articulado se menciona que, se avanzó en el 34% de la actualización de los procedimientos de Adopta un Monumento y la Brigada de Atención a Monumentos BAM.
Se aporta:
1.Cronograma de actualización de procedimientos
2.Correo de actualización
3.Acta de mesa de trabajo equipo Bienes Muebles y Monumentos</t>
  </si>
  <si>
    <t xml:space="preserve">Se observa evidencia del avance de la actividad </t>
  </si>
  <si>
    <t>Esta actividad está programada para ejecutarse durante el segundo  cuatrimestre de 2025.</t>
  </si>
  <si>
    <t>La actividad en mención hizo parte de las tareas programadas en el POA del proceso del mes de mayo de la presente vigencia, las cuales fueron cumplidas a satisfacción, con lo cual se llevó a cabo el ajuste y/o actualización de los contenidos de la información de la página Web a Lenguaje Claro relacionados con la oferta institucional de los servicios: i) Centro de Documentación ii) Archivo BIC y iii) Adopta un monumento, po lo anterio en evidencia se presenta el texto previo a su publicación y la publicación efectada.</t>
  </si>
  <si>
    <t>Se validaron los siguientes soportes de información actualizada en la página web de la entidad: 1. Centro de Documentación: Se consultó la sección de servicios en el sitio web y se encontró la categoría "Solicitud de imágenes del Centro de Documentación". La página ofrece un botón de "Agendamiento de cita" que funciona correctamente y proporciona detalles completos sobre el servicio, incluyendo su objetivo, ubicación, costo (si aplica), tiempo de respuesta, requisitos, recomendaciones y el soporte jurídico. Todos los botones desplegables, incluido el de "Agenda tu cita", están activos y actualizados.
2. Archivo de Bienes de Interés Cultural (BIC): Se consultó la sección web correspondiente y se identificó el servicio de "Consulta en sala del Archivo de Bienes de Interés Cultural". La página detalla de forma completa su propósito, ubicación, costo, tiempo de respuesta, requisitos, recomendaciones y soporte jurídico. Todos los botones desplegables, como el de "Agenda tu cita", están activos y actualizados.
3.Programa Adopta un Monumento: Se consultó la sección correspondiente en el sitio web y se identificó el servicio de "Consulta en sala del Archivo de Bienes de Interés Cultural". La página describe el servicio en detalle, especificando su propósito, ubicación, costo, tiempo de respuesta, requisitos, recomendaciones y soporte jurídico. Todos los botones desplegables, como el de "Servicio virtual a un clic del patrimonio", están activos y actualizados.</t>
  </si>
  <si>
    <t>2.1.4</t>
  </si>
  <si>
    <t>Publicar los informes de avance y ejecución presupuestal de los proyectos de inversión en la página web</t>
  </si>
  <si>
    <t xml:space="preserve">3 Informe de avance y ejecución presupuestal </t>
  </si>
  <si>
    <t xml:space="preserve">Profesional OAP </t>
  </si>
  <si>
    <t>Equipo técnico de Transparencia y Atención a la Ciudadanía</t>
  </si>
  <si>
    <t>Se publicó el seguimiento a los planes operativos anuales de inversión (PDD UNCSAB - BCS) que tiene como fecha de corte diciembre de 2024.
El seguimiento quedó publicado en el micrositio de transparencia y acceso a la información (https://idpc.gov.co/transparencia/proyectos-de-inversion/seguimiento-plan-operativo-anual-de-inversion/). Así mismo, se aporta correo electrónico de solicitud de publicación.</t>
  </si>
  <si>
    <t>En la verificación realizada, se evidencia el soporte de la publicación del POAI (Plan Distrital de Desarrollo: Bogotá Camina Segura) con corte a diciembre de 2024, publicado el 15 de enero de 2025. Asimismo, se confirma la publicación del POAI (Plan Distrital de Desarrollo: Un Nuevo Contrato Social y Ambiental para la Bogotá del Siglo XXI) con corte a diciembre de 2024, también publicado el 15 de enero de 2025.
Ambos documentos están disponibles en la página web de la entidad, correspondientes al tercer trimestre de la vigencia 2024, y pueden consultarse en el siguiente enlace: https://idpc.gov.co/transparencia/proyectos-de-inversion/seguimiento-plan-operativo-anual-de-inversion/.
Por lo anterior, esta actividad ha cumplido, a la fecha, una de las tres programadas para la vigencia, lo que representa un avance del 33,33%.</t>
  </si>
  <si>
    <t xml:space="preserve">En el siguiente link se evidencia la publicación de reportes de información de avance y ejecución presupuestal de los proyectos de inversión, con corte a marzo de 2025: https://idpc.gov.co/transparencia/proyectos-de-inversion/plan-operativo-anual-de-inversion/
</t>
  </si>
  <si>
    <t>En la verificación, se encontró evidencia de la publicación de los seguimientos del Plan Operativo Anual de Inversión del Plan Distrital de Desarrollo: "Bogotá Camina Segura 2024-2027". Estos documentos, que corresponden a los recursos de inversión y de reservas del 2025 con corte a marzo, fueron publicados el 6 de junio de 2025. Se encuentran disponibles en la página web de la entidad en el siguiente enlace: https://idpc.gov.co/transparencia/proyectos-de-inversion/plan-operativo-anual-de-inversion/.
Con esta acción, la actividad ha cumplido, a la fecha, con dos de las tres tareas programadas para esta vigencia, lo que representa un avance del 66.66%.</t>
  </si>
  <si>
    <t xml:space="preserve">Subcomponente 2.2 Mejora en la atención y servicio a la ciudadanía </t>
  </si>
  <si>
    <t>Desarrollar acciones que permitan garantizar acceso y servicio a la ciudadanía cálido, oportuno y efectivo, con criterios diferenciales de accesibilidad</t>
  </si>
  <si>
    <t>2.2.1</t>
  </si>
  <si>
    <t xml:space="preserve">Presentar a la alta Dirección los resultados de la gestión del proceso de Atención a la Ciudadanía, Transparencia y Acceso a la Información Pública </t>
  </si>
  <si>
    <t xml:space="preserve">Informes presentados a la Dirección sobre los resultados de la gestión del proceso de Atención a la Ciudadanía del IDPC </t>
  </si>
  <si>
    <t>En cumplimiento de la actividad, se elaboró y remitió mediante documento radicado 20255100069153 a la Dirección General y Subdirección de Gestión Corporativa, el primer informe cuatrimestral sobre los resultados de la gestión del proceso de Atención a la Ciudadanía, Transparencia y Acceso a la Información Pública. El documento en mención, contiene de manera ejecutiva las principales acciones estratégicas y operativas ejecutadas por el proceso y los retos para la vigencia 2025.</t>
  </si>
  <si>
    <t>Se observa evidencia de la ejecución de la actividad, sin embargo, el reporte a la dirección se realiza por fuera del periodo evaluado, por lo tanto, no registra avance cuantitativo</t>
  </si>
  <si>
    <t>Se presenta evidencia mediante el correo electrónico enviado el 8 de mayo de 2025, titulado "Informe No. 1 Cuatrimestral de Gestión del Proceso de Atención a la Ciudadanía", dirigido al Director General por parte del equipo de atención a la ciudadanía.
El informe fue radicado con el número 20255100069153 el 7 de mayo de 2025 en el sistema de información Orfeo. En este documento se presenta una descripción cualitativa de los avances del proceso, incluyendo: la actualización de documentos en el SIG, los reportes de gestión, el indicador de satisfacción ciudadana y los proyectos.
Si bien a la fecha, se ejecutó uno de los tres informes programados para la vigencia, la acción se realizó por fuera del alcance del presente informe, razón por la cual se mantiene en ejecución.</t>
  </si>
  <si>
    <t>En cumplimiento de la actividad, se elaboró y remitió mediante documento radicado 20255100119013 del 20 de agosto de 2025 a la Dirección General y Subdirección de Gestión Corporativa, el segundo informe cuatrimestral sobre los resultados de la gestión del proceso de Atención a la Ciudadanía, Transparencia y Acceso a la Información Pública. El documento en mención, contiene de manera ejecutiva las principales acciones estratégicas y operativas ejecutadas por el proceso y los retos para la vigencia 2025.</t>
  </si>
  <si>
    <t xml:space="preserve">Se observa evidencia de la ejecución de la actividad e información correspondiente al primer cuatrimestre de acuerdo con las observaciones del periodo anterior  </t>
  </si>
  <si>
    <t>Se validaron dos informes ejecutivos que evidencian los resultados de la gestion del proceso: Informe ejecutivo radicado 20255100069153, del 7 de mayo de 2025. En este documento se describe cualitativamente el avance en la actualización de documentos en el Sistema Integrado de Gestión (SIG), que incluye manuales, planes, políticas, procedimientos, formatos e instructivos. También se abordan los planes, programas, matrices, indicadores, la gestión de PQRSD, los resultados de satisfacción ciudadana y los proyectos. Este informe fue remitido por correo electrónico el 8 de mayo de 2025. Informe ejecutivo radicado 20255100119313, del 20 de agosto de 2025. Este documento incluye los mismos ítems del informe anterior y, adicionalmente, el informe comparativo de monitoreo de canales de atención del IDPC, radicado con el número 20255100117033 del 12 de agosto de 2025. Con la presentación de estos dos informes, se ha cumplido con dos de los tres programados, lo que representa un avance del 66.66%.</t>
  </si>
  <si>
    <t>2.2.2</t>
  </si>
  <si>
    <t>Presentar en el Comité de Gestión Institucional las sugerencias recepcionadas por el IDPC a través de los canales de atención, en el marco de la Estrategia Conoce, Propone y Prioriza</t>
  </si>
  <si>
    <t xml:space="preserve">3 presentaciones realizadas en Comité </t>
  </si>
  <si>
    <t>El 30/04/2025 se llevó a cabo la segunda sesión del Comité Institucional de Gestión y Desempeño con el siguiente orden del día: i) Verificación del quorum y aprobación del orden del día ii) Revisión de compromisos sesión anterior, iii) Presentación de las sugerencias en el marco de la estrategia Conoce, Propone y Prioriza, iv) Presentación reporte de registro FURAG, medición del Índice de desempeño institucional 2024.
En el marco del tercer punto de la agenda se presentó el informe que se adjunta como evidencia.</t>
  </si>
  <si>
    <t>Se presenta evidencia mediante los correos electrónicos enviados el 30 de abril de 2025, titulados "Apertura del Comité Institucional de Gestión y Desempeño - Sesión Virtual Asincrónica" y "Cierre del Comité Institucional de Gestión y Desempeño - Sesión Virtual Asincrónica". En la sesión, se presentó ante el comité el informe de recopilación de sugerencias, específicamente en el punto 3 del orden del día, en el marco de la estrategia "Conoce, Propone y Prioriza".
Se adjunta el informe de recopilación de sugerencias ciudadanas, con radicado Orfeo 20255100056453, fechado el 7 de abril de 2025, que abarca el periodo del 1 de enero al 31 de marzo de 2025. En dicho informe, se presentan las sugerencias y su correspondiente análisis frente a las observaciones del proceso de Atención a la Ciudadanía.
Por lo anterior, esta actividad ha cumplido, a la fecha, una de las tres programadas para la vigencia, lo que representa un avance del 33,33%.</t>
  </si>
  <si>
    <t>En cumplimiento de la actividad, se elaboró y presentó ante el Comité Institucional de Gestión y Desempeño, llevado a cabo el 30 de julio de 2025 en su sesión No. 4, que desarrolló en el marco de la agenda de trabajo, punto No. 5 la presentación de las sugerencias de la Estrategia de la Secretaría General, Conoce, Propone y Prioriza. Por lo anterior se dio a conocer documento con radicado 20255100102483 para los fines correspondientes.</t>
  </si>
  <si>
    <t>Se verificó la presentación de los siguientes informes de recopilación de sugerencias ciudadanas: Informe con corte de enero a marzo: Radicado con el número 20255100056453 del 7 de abril de 2025, Informe con corte de abril a junio: Radicado 20255100102483 del 18 de julio de 2025. Ambos informes fueron socializados en el Comité Institucional de Gestión y Desempeño. Los soportes de esta actividad son los siguientes correos electrónicos: 30 de abril de 2025: "Apertura del Comité Institucional de Gestión y Desempeño - Sesión Virtual Asincrónica" y "Cierre del Comité Institucional de Gestión y Desempeño - Sesión Virtual Asincrónica". En esta sesión, el informe de recopilación de sugerencias se presentó en el punto 3 del orden del día, en el marco de la estrategia "Conoce, Propone y Prioriza" y  30 de julio de 2025: Un correo relacionado con la sesión 4, en el cual se menciona la estrategia "Conoce, Propone y Prioriza" en el numeral 5.
Por lo anterior, esta actividad ha cumplido, a la fecha, dos de las tres programadas para la vigencia, lo que representa un avance del 66,66%.</t>
  </si>
  <si>
    <t>2.2.3</t>
  </si>
  <si>
    <t>Formular una ruta estratégica que articule las políticas del MIPG correspondientes a: Transparencia y Acceso a la Información Pública, Racionalización de Trámites, Servicio a la Ciudadanía y Participación Ciudadana en la gestión pública</t>
  </si>
  <si>
    <t>Documento soporte de formulación de Ruta Estratégica
Informe de implementación</t>
  </si>
  <si>
    <t>Oficina Asesora de Planeación / Subdirección de Gestión Corporativa</t>
  </si>
  <si>
    <t>Esta actividad dará inicio a partir del segundo cuatrimestre de la vigencia, teniendo en cuenta la programación establecida.</t>
  </si>
  <si>
    <t xml:space="preserve">De acuerdo con la actividad en mención, la activación de la ruta estratégica que permite la articulación de las políticas del MIPG asociadas a: Transparencia y Acceso a la Información Pública, Racionalización de Trámites, Servicio a la Ciudadanía y Participación Ciudadana en la gestión pública, inició con dos mesas de trabajo sostenidas con los referentes de las políticas relacionadas, llevadas a cabo el 13 y 29 de agosto de 2025, en donde la Subdirección de Gestión Corporativa a través del proceso de Atención a la Ciudadanía, Transparencia y Acceso a la Información Pública y la Oficina Asesora de Planeación revisaron los lineamientos contemplados en el marco del Modelo Distrital de Relacionamiento Integral con la Ciudadanía, emitido por la Subsecretaría de Servicio a la Ciudadanía de la Secretaría General – Alcaldía Mayor de Bogotá.
Conforme el citado Modelo, literal e, del numeral 4.1, la Ruta estratégica definirá la articulación de las políticas de relación Estado-Ciudadanía, contemplando acciones para: i) actualizar la Caracterización de las necesidades, e intereses de la ciudadanía, usuarios y grupos de interés o de valor, II) Caracterización de la oferta institucional, canales y espacios, iii) Acciones de implementación de los escenarios de relacionamiento y iv) Acciones de seguimiento y evaluación. 
En la reunión del 29 de agosto, se socializaron las actividades que se vienen llevando a cabo y las que se encuentran programadas, para focalizar esfuerzos comunes y nodos principales de articulación.
</t>
  </si>
  <si>
    <t>Se validaron los siguientes documentos correspondientes a la activación de la ruta estratégica de las políticas MIPG:Acta de reunión del 13 de agosto de 2025: Esta reunión, realizada de forma virtual, contó con la participación de profesionales de la Oficina de Planeación y Atención a la Ciudadanía. Se adjunta la lista de asistencia. En esta mesa de trabajo se presentaron el contexto, los retos y los compromisos de la ruta, acta de la sesión número 2 del 29 de agosto de 2025: Esta reunión, también virtual, contó con la asistencia de cinco participantes. El acta incluye los siguientes ítems: Ruta y plan de trabajo,modelo de atención a la ciudadanía y su gestión, actividades clave de atención y servicio, optimización de trámites y procesos, caracterización y recolección de datos,participación ciudadana y diálogo, retos y oportunidades.
Por lo anterior, se ha cumplido con una de las dos acciones documentadas para la formulación de la ruta. El informe de implementación, que corresponde al siguiente entregable, se espera para el próximo seguimiento.</t>
  </si>
  <si>
    <t>2.2.4</t>
  </si>
  <si>
    <t xml:space="preserve">Realizar informe sobre los avances implementados con respecto a la adecuación del espacio físico de la sede del Palomar respecto a la accesibilidad </t>
  </si>
  <si>
    <t xml:space="preserve">Un Informe de avances de accesibilidad </t>
  </si>
  <si>
    <t>Esta actividad dará inicio a partir del segundo cuatrimestre y en adelante de la vigencia, teniendo en cuenta la programación establecida.</t>
  </si>
  <si>
    <t xml:space="preserve">Se debe genera un plan de trabajo </t>
  </si>
  <si>
    <t>2.2.5</t>
  </si>
  <si>
    <t>Solicitar las mejoras que se identifiquen del módulo de agendamiento de citas en la página web y ampliación de la oferta de servicios.</t>
  </si>
  <si>
    <t>Solicitud con los requerimientos
Seguimiento a la solicitud</t>
  </si>
  <si>
    <t xml:space="preserve">Atención a la Ciudadanía y Transparencia -Sistemas </t>
  </si>
  <si>
    <t>El proceso de Atención a la Ciudadanía en articulación con el proceso de Sistemas, viene adelantando el diseño y puesta en marcha de un Módulo de Agendamiento de Citas para los servicios de: i) Archivo BIC y ii) Centro de Documentación el cual se encuentra en fase de pruebas que puede ser verificado a través del enlace: https://agendamiento.idpc.gov.co
En su desarrollo, se vienen gestionando sesiones de trabajo en las cuales ya se encuentra diseñado la fase de operación del Módulo y se encuentra en desarrollo la segunda fase correspondiente a la administración y accesos.
Se indica evidencia de grabación de la presentación realizada el 28/04/2025. https://drive.google.com/file/d/1irc8Pw3hikzDO5So6CFQFeERQMjGDETY/view?usp=sharing</t>
  </si>
  <si>
    <t>Se presenta evidencia mediante el correo electrónico enviado el 20 de febrero de 2025, titulado "Documento de requisitos - Módulo de seguimiento de PQRS", en el cual se presentan observaciones con capturas de pantalla del módulo de agendamiento de citas que se está desarrollando en la página web.
Además, se adjunta la lista de asistencia de la reunión realizada el 25 de febrero de 2025, en la que participaron el equipo de Sistemas y Atención a la Ciudadanía. Asimismo, se incluye el enlace a la grabación de la sesión llevada a cabo el 28 de abril de 2025, en la que se realizó la revisión del agendamiento de citas.
Por lo anterior, esta actividad ha cumplido, a la fecha, una de las tres programadas para la vigencia, lo que representa un avance del 33,33%.</t>
  </si>
  <si>
    <t>De acuerdo con la actividad, que busca gestionar las mejoras que se identifiquen del módulo de agendamiento de citas en la página web y ampliación de la oferta de servicios, se indica que a la fecha el módulo se encuentra operando desde el 13 de junio con efectividad y alojado en la página web del IDPC, sección de Atención a la Ciudadanía https://agendamiento.idpc.gov.co/.
Adjunto se encuentran las evidencias que denotan los seguimientos permanentes a la implementación y mejora de la herramienta.</t>
  </si>
  <si>
    <t xml:space="preserve">
Se validaron las siguientes actas de reunión, junto con sus correspondientes listas de asistencia: 14 y 16 de mayo, 10 de junio, 4 de julio y 25 de julio. En estas actas se documentan las revisiones y la aprobación de las funcionalidades del módulo de agendamiento de citas virtuales para el Archivo de Bienes de Interés Cultural (BIC) y el CCE,  Como evidencia, se aportaron los siguientes documentos:Un documento de descripción técnica del sistema de agendamiento de citas, Un reporte administrativo de citas con 56 registros, Un enlace a la grabación de la reunión de revisión de los avances del módulo de agendamiento.
De esta manera, se identifican los avances y el seguimiento a las mejoras del módulo de citas en la página web, así como la ampliación de la oferta de servicios.</t>
  </si>
  <si>
    <t>2.2.6</t>
  </si>
  <si>
    <t>Participar en una feria de servicios para recibir, atender y orientar a la ciudadanía en los trámites y servicios que ofrece la entidad</t>
  </si>
  <si>
    <t>1 Informe de la feria de servicios</t>
  </si>
  <si>
    <t xml:space="preserve">Atención a la Ciudadanía y Transparencia - Equipo SIG - Comunicación Estratégica - equipo subdirecciones misionales </t>
  </si>
  <si>
    <t>Esta actividad será reportada en la valoración del próximo cuatrimestre.</t>
  </si>
  <si>
    <t>El Instituto Distrital de Patrimonio Cultural, participo en la Feria de Servicios el 6 de junio de 2025, llevada a cabo en la plaza España Carrera 19 con Calle 10ª, la cual estuvo orientada bajo la vocación de “Memoria – Patrimonio y Sectores LGTI, dando cumplimiento al objetivo principal para recibir, atender y orientar a la ciudadanía en los trámites y servicios que ofrece la entidad. De lo anterior media informe de resultados.</t>
  </si>
  <si>
    <t>Se validó el informe de participación en la feria de servicios "A Tu Servicio en Los Mártires", que se llevó a cabo el 6 de junio de 2025 en la Plaza España. El evento contó con la participación de 60 entidades con rutas de atención específicas. El informe incluye recomendaciones para futuras participaciones en ferias con el fin de ampliar el impacto y dar a conocer los servicios y trámites del instituto a un mayor número de ciudadanos, por lo anterior, se cumple con la meta propuesta para esta actividad.</t>
  </si>
  <si>
    <t>2.2.7</t>
  </si>
  <si>
    <t>Elaborar e implementar una estrategia de difusión de la figura del Defensor a la Ciudadanía"</t>
  </si>
  <si>
    <t>1 Documento de Estrategia
1 Informe parcial de implementación
1 Informe Final de Resultados de Implementación</t>
  </si>
  <si>
    <t xml:space="preserve">Atención a la Ciudadanía y Transparencia - Equipo Comunicación Estratégica </t>
  </si>
  <si>
    <t>De acuerdo con la actividad, y como producto gestionado en el primer cuatrimestre se elaboró una estrategia de difusión de la figura del "Defensor a la Ciudadanía", documento radicado con No. 20255100050933 del 30/03/2025.</t>
  </si>
  <si>
    <t>Se presenta como evidencia de la elaboración de la estrategia el documento titulado "Divulgación y reconocimiento del Defensor de la Ciudadanía del IDPC 2025", con radicado Orfeo 20255100050933, fechado el 31 de marzo de 2025.
El documento contempla acciones de difusión, tanto en el posicionamiento interno del Defensor dentro del instituto como en su divulgación a la ciudadanía.
Por lo anterior, esta actividad ha cumplido, a la fecha, una de las tres programadas para la vigencia, lo que representa un avance del 33,33%.</t>
  </si>
  <si>
    <t>Mediante radicado 20255100090713 del 27 de junio de 2025, se elaboró el informe parcial de implementación de acciones del Defensor de la Ciudadanía. Estas acciones buscan visibilizar su rol al interior del IDPC y de los diferentes grupos de interés, consolidar las capacidades de los servidores y
colaboradores con contacto directo con la ciudadanía; y asegurar canales efectivos para la recepción de inquietudes, sugerencias, quejas o solicitudes relacionadas con los trámites y servicios del IDPC. Asimismo, se incluyen acciones de mediación en situaciones de inconformidad y la formulación de propuestas orientadas a estrechar la relación entre la Entidad y la ciudadanía, en cumplimiento de la normatividad vigente, el Manual Operativo del Defensor de la Ciudadanía (2024) y el Modelo Distrital de Relacionamiento Integral con la Ciudadanía.</t>
  </si>
  <si>
    <t>Se validaron los siguientes documentos y publicaciones relacionados con las acciones del defensor de la ciudadanía: Informe parcial de acciones y estrategias del defensor de la ciudadanía a junio de 2025, radicado con el número Orfeo 20255100090713 del 27 de junio de 2025.Estrategia de divulgación y reconocimiento del defensor de la ciudadanía, radicado Orfeo 20255100050933 del 31 de marzo de 2025. Se verificó que el informe del defensor de la ciudadanía correspondiente al primer semestre de 2025 se publicó en el sitio web de la entidad el 17 de julio de 2025, por lo anterior se cuenta con los tres entregables establecidos para esta actividad la cual ha cumplido con dos de las tres tareas programadas para esta vigencia, lo que representa un avance del 66.66%.</t>
  </si>
  <si>
    <t>2.2.8</t>
  </si>
  <si>
    <t>Entregar reconocimiento al mejor servidor/colaborador y equipo en atención a la ciudadanía</t>
  </si>
  <si>
    <t xml:space="preserve"> 1 Informe del proceso de reconocimiento al mejor servidor/colaborador y equipo en atención a la ciudadanía</t>
  </si>
  <si>
    <t xml:space="preserve">La actividad no ha dado inicio de acuerdo con la programación establecida, por tanto será gestionada y registrada en los próximos reportes.  </t>
  </si>
  <si>
    <t>2.2.9</t>
  </si>
  <si>
    <t xml:space="preserve">Elaborar e implementar una estrategia interna  para el intercambio de saberes y experiencias en atención a la ciudadanía.
</t>
  </si>
  <si>
    <t>1 Documento de Estrategia
1 Informe Final de Resultados de Implementación</t>
  </si>
  <si>
    <t xml:space="preserve">La actividad no ha dado inicio de acuerdo con la programación establecida, por tanto será gestionada y registrada en los próximos reportes. </t>
  </si>
  <si>
    <t>Se observa un error en la programación de la actividad, ya que la fecha de inicio es 1-5-2024, por lo tanto, la programación se debe ajustar en el próximo comité de gestión y desempeño</t>
  </si>
  <si>
    <t>La actividad estaba programada para iniciar el 1 de mayo de 2025. Sin embargo, se estableció una meta para el primer cuatrimestre, se evalúa la acción como en ejecución, no obstante, se insta a los procesos a revisar la programación de sus actividades.</t>
  </si>
  <si>
    <t xml:space="preserve">Como parte del compromiso institucional en desarrollar acciones que permitan garantizar el acceso y servicio a la ciudadanía bajo los criterios de calidad, oportunidad y efectividad, con enfoques diferenciales de accesibilidad, el 28 de agosto se llevó a cabo en la sede Pardo del Instituto Distrital de Patrimonio Cultural (IDPC) la actividad “Intercambio de Saberes”, estrategia liderada por las áreas de Talento Humano y Atención a la Ciudadanía, Transparencia y Acceso a la Información Pública de la Subdirección de Gestión Corporativa.
La convocatoria se realizó el 21 de agosto de 2025 a todos los servidores y colaboradores del Instituto. Asimismo, se invitó a los equipos de la Subdirección de Gestión Corporativa a preparar y organizar con ingenio, actitud proactiva y creatividad, destacando la amabilidad en el servicio, para explicar de manera breve y dinámica el proceso y resolver las inquietudes de los servidores y colaboradores.
</t>
  </si>
  <si>
    <t xml:space="preserve">Se observa evidencia de la ejecución de la actividad programada en el primer cuatrimestre </t>
  </si>
  <si>
    <t xml:space="preserve">Se validó el Informe de Actividad de Intercambio de Saberes de agosto de 2025, radicado con el número Orfeo 20255100123603 del 29 de agosto de 2025, el informe detalla la participación en el fortalecimiento de los vínculos con la gestión institucional, evento que se realizó el 27 de agosto. En el numeral 7, el documento incluye un registro fotográfico del proceso de atención a la ciudadanía. Se destaca, además, una experiencia ganadora sobre el intercambio de saberes para el fortalecimiento interno, Con esta actividad se cumple con una de las dos metas definidas.
</t>
  </si>
  <si>
    <t>2.2.10</t>
  </si>
  <si>
    <t>Incluir en el Plan Institucional de Capacitación y llevar a cabo  acciones de cualificación en: i) Protocolos de Servicio, ii) Normatividad y Lenguaje Claro, iii) Gestión de PQRSD, iv) Discapacidad, v) Prevención y Lucha contra la Corrupción</t>
  </si>
  <si>
    <t xml:space="preserve">
Programación PIC
Actas y Listados de Asistencia
Material audiovisual</t>
  </si>
  <si>
    <t>Teniendo en cuenta el Plan Institucional de Capacitación y los procesos de cualificación establecidos para la vigencia, se desarrollo el 19 de marzo una capacitación presencial sobre la Gestión de PQRSD, en donde se abordaron los principales elementos de la Ley 1755 de 2015.</t>
  </si>
  <si>
    <t>En la verificación realizada se evidencia la inclusión en el Plan Institucional de Capacitacion Versión 12 del 30 de enero del 2025, las  capacitaciones Gestión de PQRSD – Conocimientos básicos sobre el derecho de petición, Discapacidad – Lineamientos de atención, para el primer semestre y Normatividad y Lenguaje Claro, Protocolos de Servicio, Prevención y Lucha contra la Corrupción, para el segundo semestre, se comparte evidencia de la ejecución mediante planilla de asistencia del 19 de marzo del 2025 con la participación de 14 funcionarios, así como, la presentación.
Por lo anterior, esta actividad ha cumplido, a la fecha, una de las cinco  programadas para la vigencia, lo que representa un avance del 20%.</t>
  </si>
  <si>
    <t>Teniendo en cuenta el Plan Institucional de Capacitación y los procesos de cualificación establecidos para la vigencia, se desarrollaron dos ejercicios de cualificación:
El primero llevado a cabo el 28 de mayo sobre Lineamientos para la atención del Población con Discapacidad y el segundo el 28 de julio sobre Ambientes Laborales Inclusivos. De lo anterior se adjuntan las evidencias correspondientes.</t>
  </si>
  <si>
    <t>En la verificación, se evidenció la ejecución de las siguientes capacitaciones del Plan Institucional de Capacitación, versión 12 del 30 de enero de 2025: ABC del Derecho de Petición: Realizada el 19 de marzo de 2025. Como evidencia, se adjuntan un listado de asistencia con 13 registros, una presentación de 26 páginas y la evaluación de conocimientos, hablemos de Discapacidad: Se presenta un listado de asistencia con 28 registros, una presentación de 12 páginas y la evaluación de conocimientos,ambientes Laborales Inclusivos: Se anexa un listado de asistencia con 18 registros, una presentación de 28 páginas y la evaluación de conocimientos. Con la realización de estas tres capacitaciones, se ha cumplido con tres de las cinco actividades programadas para la vigencia, lo que representa un avance del 60%.</t>
  </si>
  <si>
    <t>2.2.11</t>
  </si>
  <si>
    <t>Actualizar el Procedimiento de Atención a las Peticiones presentadas por la Ciudadanía y socializar al interior del IDPC</t>
  </si>
  <si>
    <t>Procedimiento actualizado
Soportes de socialización</t>
  </si>
  <si>
    <t>El Procedimiento de Atención a las Peticiones radicadas por la Ciudadanía, se actualizó en versión No. 9, del 25/03/2025, para lo cual se llevó a cabo la socialización al interior del IDPC, tanto en los seguimientos mensuales con el equipo de PQRSD en reunión del 27 de marzo de 2025 y a través de correo electrónico a los colaboradores de la Entidad, tal y como se presente en evidencia.</t>
  </si>
  <si>
    <t>En la verificación realizada, se evidencia en el Sistema de Gestión y Control la publicación del procedimiento de atención a las peticiones presentadas por la ciudadanía, versión 9, fechada el 25 de marzo de 2025. Se confirma su actualización con cambios relacionados con las políticas de operación.
La solicitud de actualización a la Oficina Asesora de Planeación se realizó bajo radicado 20255100047253, el 21 de marzo de 2025. 
En cuanto a la socialización, se valida el acta de reunión No. 3, del 27 de marzo de 2025, en la que se presentó el procedimiento en una reunión de seguimiento interno del equipo de Gestión de PQRSD, con la asistencia de 12 participantes.
Además, como parte del proceso de socialización, se registran correos electrónicos del 26 de marzo de 2024, en los que se compartió la actualización y publicación de los documentos, así como un correo del 7 de abril de 2024, en el que se informó sobre la actualización del procedimiento.
Por lo anterior, se ha cumplido con las dos actividades programadas para la vigencia</t>
  </si>
  <si>
    <t>2.2.12</t>
  </si>
  <si>
    <t>Elaborar una encuesta de satisfacción ciudadana para la evaluación de la atención en la sede Palomar del Príncipe</t>
  </si>
  <si>
    <t>Encuesta de Satisfacción formalizada 
Soportes de socialización</t>
  </si>
  <si>
    <t>La encuesta de satisfacción para la atención prestada por el Proceso de Atención a la Ciudadanía, se elaboró en versión No. 1, del 25/03/2025, para lo cual se llevó a cabo la socialización de la misma el 26 de marzo y el 04 de abril con la contratista encargada de prestar el servicio.</t>
  </si>
  <si>
    <t>En la verificación efectuada, se constata la publicación de la Encuesta de Satisfacción del Servicio a la Ciudadanía, versión 1, en el Sistema de Gestión y Control, con fecha del 25 de marzo de 2025. La solicitud de actualización correspondiente fue enviada a la Oficina Asesora de Planeación bajo el radicado número 20255100047253, con fecha del 21 de marzo de 2025.
En cuanto a la socialización, se tienen registros de correos electrónicos del 26 de marzo de 2024, en los cuales se compartió la actualización y publicación de los documentos. Adicionalmente, un correo del 4 de abril de 2024 informó al equipo de atención a la ciudadanía sobre la obligatoriedad de aplicar la encuesta al finalizar cada interacción, con el propósito de alimentar la producción de estadísticas.
Por lo anterior, las dos actividades programadas para la presente vigencia han sido cumplidas.</t>
  </si>
  <si>
    <t>2.2.13</t>
  </si>
  <si>
    <t>Elaborar una encuesta de satisfacción ciudadana dirigida a niñas, niños y adolescentes.</t>
  </si>
  <si>
    <t xml:space="preserve">
Encuesta de Satisfacción formalizada 
Soportes de socialización</t>
  </si>
  <si>
    <t>Esta actividad dará inicio y será reportada en el II cuatrimestre de la vigencia.</t>
  </si>
  <si>
    <t>Conforme la actividad programada, se elaboró y socializó una encuesta de satisfacción dirigida a niñas, niños y adolescentes, trabajada conjuntamente con las Subdirecciones de Divulgación y Gestión Territorial, quienes por la naturaleza de sus funciones tienen servicios dirigidos a este segmento poblacional. La encuesta fue formalizada en el Sistema Integrado de Gestión – proceso de Atención a la Ciudadanía en versión No. 1 el 25/07/2025.</t>
  </si>
  <si>
    <t>En la verificación realizada, se constató la publicación de la "Encuesta de Satisfacción de servicio a las niñas, niños y adolescentes, versión 1" en el Sistema de Gestión y Control (SIG - intranet) el 25 de junio de 2025. Sin embargo, se evidenció que este documento no está disponible en la página web. La solicitud para actualizar el documento en el sitio web fue enviada a la Oficina Asesora de Planeación con el radicado 2025510085353, con fecha del 17 de junio de 2025.En cuanto a la socialización, se tienen registros que confirman que la actualización y publicación de los documentos se compartió por correo electrónico el 2 de junio de 2025, con un correo de seguimiento enviado el 3 de julio de 2025.Por lo tanto, las dos actividades programadas para la presente vigencia han sido cumplidas.</t>
  </si>
  <si>
    <t>2.2.14</t>
  </si>
  <si>
    <t>Elaborar una plantilla modelo de respuesta, para los traslados por competencia bajo las recomendaciones de Lenguaje Claro y socializar al interior del IDPC</t>
  </si>
  <si>
    <t>Plantilla formalizada
Soportes de socialización</t>
  </si>
  <si>
    <t>En cumplimiento de la actividad, se elaboraron las plantillas modelo de respuesta, para los traslados por competencia bajo las recomendaciones de Lenguaje Claro y fueron socializadas al interior del IDPC, a través de correo electrónico, así como en el marco de las reuniones de seguimiento mensual de PQRSD, sesión No. 3 del mes de marzo.
A su vez, se indica que dichos formatos se encuentran incorporados en los documentos de ORFEO.</t>
  </si>
  <si>
    <t>En la verificación, se encontró que en el Sistema de Gestión y Control se publicaron los formatos de comunicación oficial externa (formatos de comunicacion ofocial externa traslado por compentencia y formato de comunicacion oficial externa respuesta ciudadano por competencia). Además, las plantillas están disponibles en el SGDEA Orfeo, en el apartado de formatos de salida, a través del siguiente enlace: https://orfeo.idpc.gov.co/centroAyuda/plantillas.php.
La solicitud de actualización a Planeación se radicó el 21 de marzo de 2025, con el número 20255100047253.
Respecto a la socialización, se validó el acta de reunión No. 3 del 27 de marzo de 2025. En esta reunión de seguimiento interno del equipo de Gestión de PQRSD, se presentaron los formatos de traslado por competencia a 12 participantes. Adicionalmente, el 26 de marzo de 2024 se enviaron correos electrónicos para compartir la actualización y publicación de estos documentos.
Por lo tanto, se han cumplido las dos actividades programadas para la vigencia.</t>
  </si>
  <si>
    <t>2.2.15</t>
  </si>
  <si>
    <t>Elaborar una pieza comunicativa (Audiovisual) en Lenguaje Claro que permita el acceso al módulo de agendamiento de citas, Consulta el estado de tu solicitud y publicarlos en Página Web</t>
  </si>
  <si>
    <t xml:space="preserve">Pieza comunicativa 
Publicación en página Web
</t>
  </si>
  <si>
    <t xml:space="preserve">Comunicación Estratégica </t>
  </si>
  <si>
    <t>El proceso de atención a la ciudadanía en articulación con el proceso de Comunicación Estratégica del IDPC, diseñó dos piezas audiovisuales que le permiten a la ciudadanía: i) conocer los canales de atención a través de los cuáles pueden interponer sus PQRSD y, ii) Cómo pueden acceder a la sección de “Consulta de estado de una solicitud”.</t>
  </si>
  <si>
    <t>La verificación permitió validar la publicación de dos piezas comunicativas audiovisuales en la página web, accesibles en el siguiente enlace: https://idpc.gov.co/atencion-ciudadania/. Estas piezas abordan los siguientes temas: portafolio de trámites y servicios, así como, consulta el estado de la solicitud.
A la fecha, esta actividad ha cumplido con dos de las cuatro piezas programadas para la vigencia, lo que representa un avance del 50%.</t>
  </si>
  <si>
    <t>En cumplimiento de la actividad, fueron diseñadas las piezas comunicativas en formato audiovisual, relacionadas con el módulo de agendamiento de citas y consulta el estado de tu solicitud, las cuales se encuentran debidamente publicadas en la página web de la Entidad, y pueden ser consultadas a través del enlace: https://idpc.gov.co/atencion-ciudadania/.</t>
  </si>
  <si>
    <t xml:space="preserve">La verificación permitió validar la publicación de dos piezas comunicativas audiovisuales en la página web, accesibles en el siguiente enlace: https://idpc.gov.co/atencion-ciudadania/. Estas piezas abordan los siguientes temas: canales de atención a la ciudadanía, como utilizar la plataforma Bogotá te Escucha, como consultar el estad de tu solicitud, agenda tu cita virtualmente, por  anterior se da cumplimiento  con las piezas comunicativas  formato audiovisual en leguaje claro que permita el acceso al modulo de citas. 
</t>
  </si>
  <si>
    <t>2.2.16</t>
  </si>
  <si>
    <t>Elaborar una pieza comunicativa (Audiovisual) en Lenguaje Claro que oriente a la ciudadanía en como registrar un PQRS a través de los canales de atención  y publicarlos en Página Web</t>
  </si>
  <si>
    <t>El proceso de atención a la ciudadanía en articulación con el proceso de Comunicación Estratégica del IDPC, diseñó dos piezas audiovisuales que le permiten a la ciudadanía: i) conocer los canales de atención a través de los cuáles pueden interponer sus PQRSD y, ir) Cómo pueden acceder a la sección de “Consulta de estado de una solicitud”.</t>
  </si>
  <si>
    <t xml:space="preserve">Se observa evidencia de la ejecución anticipada de la actividad </t>
  </si>
  <si>
    <t>Se validó la publicación de dos piezas comunicativas audiovisuales en la página web, accesibles en el enlace: https://idpc.gov.co/atencion-ciudadania/. Los temas cubiertos son canales de atención y Bogotá te Escucha.
Esta actividad se ha completado antes de lo previsto, dado que su entrega estaba proyectada para el tercer cuatrimestre. Con esta publicación , se da cumplimiento al total de dos piezas programadas para la vigencia.</t>
  </si>
  <si>
    <t>En cumplimiento de la actividad, fue diseñada la pieza comunicativa en formato audiovisual, en Lenguaje Claro que orienta a la ciudadanía en como registrar un PQRS a través de los canales de atención, el video puede ser consultado a través del enlace: https://idpc.gov.co/atencion-ciudadania/.</t>
  </si>
  <si>
    <t>2.2.17</t>
  </si>
  <si>
    <t>Realizar 1 grupo focal para escuchar e implementar mejoras razonables propuestas en el mejoramiento de la atención del IDPC</t>
  </si>
  <si>
    <t>1 Informe con los resultados del  grupo focal</t>
  </si>
  <si>
    <t xml:space="preserve">Agosto </t>
  </si>
  <si>
    <t>2.2.18</t>
  </si>
  <si>
    <t>Realizar y publicar Informes mensuales de satisfacción de atención a la ciudadanía</t>
  </si>
  <si>
    <t>11 Informes de satisfacción</t>
  </si>
  <si>
    <t>En concordancia con los resultados obtenidos, producto de la aplicación de las encuestas de satisfacción por parte de la ciudadanía, se elaboraron y publicaron los informes mensuales a través del enlace: https://idpc.gov.co/transparencia/informes-de-satisfaccion/</t>
  </si>
  <si>
    <t>En la verificación realizada se evidenció soporte de los informes de resultados de las encuestas de satisfacción ciudadana correspondientes a los meses de diciembre 2024, enero, febrero y marzo 2025, formalizados con los siguientes radicados: 
* Diciembre: 20255100030813 del 18 de febrero de 2025
* Enero: 20255100048293 del 27 de marzo de 2025
* Febrero: 20255100049173 del 28 de marzo 2025
* Marzo: 20255100059683 del 21 de abril 2025
Estos informes se encuentran publicados en la página web de la entidad en el siguiente enlace https://idpc.gov.co/transparencia/informes-de-satisfaccion/
Por lo anterior, esta actividad ha realizado y publicado cuatro (4) informes de los 11 programados lo que representa el 36,36% de avance a la fecha.</t>
  </si>
  <si>
    <t>Atendiendo a los resultados obtenidos, producto de la aplicación de las encuestas de satisfacción por parte de la ciudadanía, se elaboraron y publicaron los informes mensuales a través del enlace: https://idpc.gov.co/transparencia/informes-de-satisfaccion/</t>
  </si>
  <si>
    <t>En la verificación realizada se evidenció soporte de los informes de resultados de las encuestas de satisfacción ciudadana correspondientes a los meses de diciembre 2024, enero, febrero y marzo, abril, mayo, junio y julio de  2025, formalizados con los siguientes radicados: 
* Diciembre: 20255100030813 del 18 de febrero de 2025
* Enero: 20255100048293 del 27 de marzo de 2025
* Febrero: 20255100049173 del 28 de marzo 2025
* Marzo: 20255100059683 del 21 de abril 2025
* Abril: 20255100076233 del 29 de mayo 2025
* mayo: 20255100090723 del 27 de junio 2025
*Junio: 20255100102583 del 18 de julio 2025
* Julio: 20255100123633 del 29 de agosto 2025, con su correspondiente hoja de vida de indicador.
Estos informes se encuentran publicados en la página web de la entidad en el siguiente enlace https://idpc.gov.co/transparencia/informes-de-satisfaccion/
Por lo anterior, esta actividad ha realizado y publicado cuatro (7) informes de los 11 programados lo que representa el 63,64 % de avance a la fecha.</t>
  </si>
  <si>
    <t>2.2.19</t>
  </si>
  <si>
    <t>Publicar informe sobre los proyectos, reparaciones locativas e intervenciones en espacio público y otras acciones en Bienes de interés cultural, Sectores de interés cultural y colindantes que se aprobaron, así como aquellos que se  desistieron o que fueron negadas; así como también las aprobaciones de las Licencias de Ocupación del Espacio Público LIOEP (art. 145 del De. 555 de 2021)</t>
  </si>
  <si>
    <t xml:space="preserve">3 publicaciones en página web </t>
  </si>
  <si>
    <t xml:space="preserve">Subdirección de Protección e Intervención del Patrimonio </t>
  </si>
  <si>
    <t xml:space="preserve">Profesional Protección e Intervención del Patrimonio 
</t>
  </si>
  <si>
    <t>Se realizó la publicación del primer informe (listado) trimestral de los proyectos que fueron aprobados y no aprobados por el IDPC relacionados con las solicitudes de proyectos, reparaciones locativas e intervenciones en espacio público y otras acciones en Bienes de interés cultural, Sectores de interés urbanístico y colindantes en la Estructura integradora de Los Patrimonios, y en cumplimiento a la Resolución Reglamentaria 702 de 2023, el 1er informe de aprobación de licencias de intervención en espacios públicos patrimoniales desde la vigencia 2025.
Se aporta:
1.        Correo de solicitud de publicación
2.        Evidencia de publicación en página Web IDPC
3.        1ER Informe de proyectos aprobados 
4.        1ER Informe de proyectos desistidos
5.        1ER Informe de Aprobación de LIEOP</t>
  </si>
  <si>
    <t>Mediante una consulta a la página web de la entidad, específicamente en el enlace https://idpc.gov.co/tramites/ (sección "transparencia y acceso a la información pública", numeral 5 "trámites"), se validó la publicación de los siguientes informes correspondientes al primer cuatrimestre:
Primer informe trimestral de proyectos aprobados (sobre anteproyectos, reparaciones locativas e intervenciones en espacio público y otras acciones en Bienes de Interés Cultural, Sectores de Interés Urbanístico y colindantes).
Primer informe trimestral de proyectos desistidos y/o no aprobados (sobre los mismos temas).
Primer informe consolidado 2025 sobre licencias de intervención y ocupación de espacio público, cuya fecha de publicación fue el 14 de abril de 2025.
Como evidencia, se adjuntó un correo electrónico remitido el 14 de abril de 2025, mediante el cual se solicitaba la publicación de los informes mencionados, junto con una captura de pantalla que certifica su aparición en la página web.
Por lo anterior, se ha completado una de las tres publicaciones previstas para esta actividad.</t>
  </si>
  <si>
    <t>Se realizó la publicación del segundo informe (listado) trimestral de los proyectos que fueron aprobados y no aprobados por el IDPC relacionados con las solicitudes de proyectos, reparaciones locativas e intervenciones en espacio público y otras acciones en Bienes de interés cultural, Sectores de interés urbanístico y colindantes en la Estructura integradora de Los Patrimonios, y en cumplimiento a la Resolución Reglamentaria 702 de 2023, el 2do informe de aprobación de licencias de intervención en espacios públicos patrimoniales desde la vigencia 2025.
Se aporta:
1.        Correo de solicitud de publicación
2.        Evidencia de publicación en página Web IDPC
3.        2do Informe de proyectos aprobados 
4.        2do Informe de proyectos desistidos
5.        2do Informe de Aprobación de LIOEP</t>
  </si>
  <si>
    <t>Componente 3. Cultura de la Legalidad y Estado Abierto</t>
  </si>
  <si>
    <t xml:space="preserve">Subcomponente 3.1: Acceso a la información pública transparencia </t>
  </si>
  <si>
    <t xml:space="preserve">Desarrollar acciones que permitan garantizar el derecho de acceso y consolidar los mecanismos de publicidad de la información que produce o tiene en su custodia el IDPC en desarrollo de su misión. </t>
  </si>
  <si>
    <t xml:space="preserve">Notas </t>
  </si>
  <si>
    <t>3.1.1</t>
  </si>
  <si>
    <t>Mantener actualizada la pagina Web en el botón de Transparencia y Acceso a la Información Pública de acuerdo con los criterios de la resolución Min TIC 1519 de 2020</t>
  </si>
  <si>
    <t>1. Sitio web actualizado  
3 Actas de seguimiento y/o listados de asistencia de mesas de trabajo con el Equipo de Transparencia
Soportes de solicitud de actualización de contenidos</t>
  </si>
  <si>
    <t>Equipo técnico de Transparencia y Atención a la Ciudadanía, Sistemas, comunicaciones</t>
  </si>
  <si>
    <t>Dando cumplimiento a la tarea en mención, con el objetivo principal de verificar la actualización de la página Web en el botón de Transparencia y Acceso a la Información Pública de acuerdo con los criterios de la resolución Min TIC 1519 de 2020, así como de las demás acciones que se derivan de este seguimiento, se indica que se llevó a cabo la primera reunión con el equipo de transparencia (sesiones trimestrales) el día 21/03/2025.
A su vez se adelantaron diferentes acciones desde el proceso de Comunicación Estratégica: Actualización de la Guía de Accesibilidad: se crearon archivos de ejemplo (Word, presentaciones y Excel) para incluirlos tanto en la guía como en las capacitaciones que se brindarán.
Página Web – Sección de Transparencia: La nueva versión ya está publicada en este enlace: idpc.gov.co/transparencia-v3.
Actualmente se encuentra en actualización la sección de Transparencia conforme el Esquema de Publicación.</t>
  </si>
  <si>
    <t>Teniendo en cuenta la actividad, y conforme el primer reporte de avance programado en el primer cuatrimestre de la vigencia, en lo sucesivo del periodo comprendido entre mayo y agosto del 2025, a través del Equipo de Transparencia y Acceso a la Información Pública se llevaron a cabo las siguientes actividades: i) Solicitudes de actualización y publicación de información en la sección de Transparencia y Acceso a la Información Pública, ii) Seguimiento y evaluación al cumplimiento de la Ley 1712 de 2014, iii) Reporte ITA vigencia 2024-2025, iv) II mesa de trabajo equipo de transparencia, v) Actualización del Procedimiento de publicación y desfije de información.</t>
  </si>
  <si>
    <t>ok</t>
  </si>
  <si>
    <t xml:space="preserve">Responsables </t>
  </si>
  <si>
    <t>3.1.2</t>
  </si>
  <si>
    <t>Gestionar el diligenciamiento del formato de compromiso de confidencialidad y no divulgación de la información de los colaboradores que hagan parte del ciclo de recepción, registro, tipificación, direccionamiento, y gestión de denuncias de posibles actos de corrupción</t>
  </si>
  <si>
    <t>1 informe de la relación de colaboradores que firmaron el compromiso de confidencialidad y no divulgación de la información, relacionada con denuncias de posibles actos de corrupción</t>
  </si>
  <si>
    <t>Oficina de Control Disciplinario Interno</t>
  </si>
  <si>
    <t xml:space="preserve">Profesional de la Oficina de Control Disciplinario Interno
</t>
  </si>
  <si>
    <t xml:space="preserve">Atención a la Ciudadanía y Transparencia, Gestión Documental, Talento Humano, Oficina Jurídica, Dirección  </t>
  </si>
  <si>
    <t>Como evidencia de esta actividad, se presentó un correo electrónico enviado el 2 de abril de 2025 a ddad@secretariajuridica.gov.co, al cual se adjuntaron 15 acuerdos de confidencialidad debidamente firmados por empleados y contratistas que tienen contacto con ciudadanos que interponen quejas o denuncias relacionadas con actos de corrupción.
Además, se validó una comunicación oficial remitida a la Secretaría Jurídica Distrital con radicado Orfeo 20255300025291, fechada el 2 de abril de 2025.
Aunque la actividad hacía referencia a la elaboración de un informe, este no se identificó. Sin embargo, existe evidencia suficiente que corrobora la ejecución de la acción. Todos estos soportes están disponibles en el repositorio de gestión del conocimiento, dentro de la carpeta PTEP del proceso de Control Disciplinario Interno.
Por lo tanto, la actividad propuesta se valora como cumplida.</t>
  </si>
  <si>
    <t xml:space="preserve">Control disciplinario interno </t>
  </si>
  <si>
    <t>3.1.3</t>
  </si>
  <si>
    <t>Publicar en la página web la programación trimestral de las UPL en donde se ubican los bienes de interés cultural que el IDPC va a intervenir en este periodo</t>
  </si>
  <si>
    <t xml:space="preserve">6 Listado de UPL ( espacios patrimoniales) en donde se va intervenir en el bimestral </t>
  </si>
  <si>
    <t xml:space="preserve">Profesional Protección e Intervención del Patrimonio </t>
  </si>
  <si>
    <t xml:space="preserve">Comunicaciones </t>
  </si>
  <si>
    <t>En el marco del PI 8152 -Desarrollo de acciones de intervención para la protección y conservación de los valores del paisaje histórico, urbano y rural de los espacios patrimoniales de Bogotá D.C.", se desarrollan actividades durante la vigencia 2025 sobre 6 de los 10 espacios patrimoniales programados para el cuatrienio. 
El equipo de Intervención de Fachadas programó ejecución sobre los siguientes espacios patrimoniales: (1) Centro Histórico (2) Centro de encuentro -Plaza Rumichaca, (3) Ejes Viales, (4) Plaza de Bolívar, (5) Teusaquillo; así las cosas durante el primer cuatrimestre se programaron actividades para los espacios Centro Histórico, Plaza de Bolívar, Centro de encuentro- Plaza Rumichaca y Ejes Viales. Y, para el equipo de intervención en Bienes Muebles y Monumentos bajo el marco del espacio patrimonial “Red de Monumentos” como espacio 6. A corte de 14 de abril de 2025 se han ejecutado 85 intervenciones.
Se aporta: 
1.        Correo de solicitud de publicación 1er bimestre
2.        Correo diligenciamiento formulario 1er bimestre
3.        Programación UPL BMM
4.        Programación UPL FF
5.        Imagen para actualizar en página
6.        Correo de confirmación de publicación – comunicaciones 1er bimestre
7.        Correo de solicitud de publicación 2do bimestre
8.        Correo diligenciamiento formulario 2do bimestre
9.        Programación UPL BMM
10.        Programación UPL FF
11.        Imagen para actualizar en página
12.        Correo de confirmación de publicación – comunicaciones 2do bimestre</t>
  </si>
  <si>
    <t>La verificación evidenció la publicación del cronograma de intervenciones del primer cuatrimestre de 2025 en la página web, disponible en el siguiente enlace: https://idpc.gov.co/category/intervenciones/.
Como soporte de esta actividad, se presentaron:
Correos electrónicos de solicitud de publicación: con fechas del 12 de febrero y 21 de marzo.
Correos de confirmación de publicación: del 19 de febrero y 27 de marzo.
Las imágenes remitidas para publicación.
La programación bimestral de intervenciones para el equipo de fachadas y la de bienes muebles a monumentos, cubriendo enero, febrero, marzo y abril, todas concordantes con lo publicado en la web.
Esta actividad ha cumplido con 2 de las 6 publicaciones programadas para la vigencia, lo que representa un avance del 33.33% a la fecha de este seguimiento.</t>
  </si>
  <si>
    <t>En el marco del PI 8152 -Desarrollo de acciones de intervención para la protección y conservación de los valores del paisaje histórico, urbano y rural de los espacios patrimoniales de Bogotá D.C.", se desarrollan actividades durante la vigencia 2025 sobre 6 de los 10 espacios patrimoniales programados para el cuatrienio. 
El equipo de Intervención de Fachadas programó ejecución sobre los siguientes espacios patrimoniales: (1) Centro Histórico (2) Centro de encuentro -Plaza Rumichaca, (3) Ejes Viales, (4) Plaza de Bolívar, (5) Teusaquillo; así las cosas durante el primer cuatrimestre se programaron actividades para los espacios Centro Histórico, Plaza de Bolívar, Centro de encuentro- Plaza Rumichaca y Ejes Viales. Y, para el equipo de intervención en Bienes Muebles y Monumentos bajo el marco del espacio patrimonial “Red de Monumentos” como espacio 6. A corte de 15 de julio de 2025 se han ejecutado 201 intervenciones.
Se aporta: 
1.        Correo de solicitud de publicación 3er bimestre
2.        Correo diligenciamiento formulario 3er bimestre
3.        Correo de confirmación de publicación – comunicaciones 3er bimestre
4.        Programación UPL BMM
5.        Programación UPL FF
6.        Correo de solicitud de publicación 4to bimestre
7.        Correo diligenciamiento formulario 4to bimestre
8.        Correo de confirmación de publicación – comunicaciones 4to bimestre
9.        Programación UPL BMM
10.        Programación UPL FF</t>
  </si>
  <si>
    <t>La verificación evidenció la publicación del cronograma de intervenciones del segundo cuatrimestre de 2025 en la página web, disponible en el siguiente enlace: https://idpc.gov.co/category/intervenciones/.
Como soporte de esta actividad, se presentaron:
Correos electrónicos de solicitud de publicación: con fechas del 16 de mayo, 8 y 10 de julio,2 y 4 de septiembre, 
Las imágenes remitidas para publicación.
La programación bimestral de intervenciones para el equipo de fachadas y la de bienes muebles a monumentos, cubriendo mayo y junio, todas concordantes con lo publicado en la web.
Esta actividad ha cumplido con 4 de las 6 publicaciones programadas para la vigencia, lo que representa un avance del 66.67% a la fecha de este seguimiento.</t>
  </si>
  <si>
    <t>3.1.4</t>
  </si>
  <si>
    <t xml:space="preserve">Publicar el informe de equidad de género en la página web </t>
  </si>
  <si>
    <t xml:space="preserve">1 Informe de equidad de genero </t>
  </si>
  <si>
    <t xml:space="preserve">Talento Humano 
Gestión Contractual </t>
  </si>
  <si>
    <t xml:space="preserve">Programado para abril </t>
  </si>
  <si>
    <t>3.1.5</t>
  </si>
  <si>
    <t>11 reportes de la ejecución contractual del IDPC</t>
  </si>
  <si>
    <t>Oficina Jurídica</t>
  </si>
  <si>
    <t xml:space="preserve">Profesional Contratación </t>
  </si>
  <si>
    <t>Equipo Contratación - Atención a la Ciudadanía y Transparencia</t>
  </si>
  <si>
    <t>Durante la verificación, se observaron los reportes de ejecución contractual correspondientes a los meses de abril, mayo, junio, julio de 2025, los cuales se encuentran publicados en la página web de la entidad en el siguiente enlace: https://idpc.gov.co/transparencia/publicacion-de-la-informacion-contractual/.
A la fecha de este seguimiento, se han publicado 7 de los 11 reportes previstos, lo que equivale a un avance del 63,67 %.</t>
  </si>
  <si>
    <t>3.1.6</t>
  </si>
  <si>
    <t xml:space="preserve">Registrar los datos de Operación de los trámites y Otros procedimientos administrativos registrados en SUIT </t>
  </si>
  <si>
    <t xml:space="preserve">3 Reportes de registro de datos de SUIT </t>
  </si>
  <si>
    <t>Protección e Intervención del Patrimonio</t>
  </si>
  <si>
    <t>Atendiendo al cumplimiento de la tarea programada y asociada a los registros en el SUIT sobre los datos de operación de los trámites y otros procedimientos administrativos, de acuerdo con la información aportada por las dependencias, se adjunta como evidencia la imagen de referencia al registro</t>
  </si>
  <si>
    <t>La verificación de esta actividad incluyó la presentación de pantallazos del reporte de registro de trámites en el SUIT. Los trámites evidenciados para enero,febreo y marzo son: expedición de certificados sobre bienes de interés cultural del Distrito Capital, fomento a las prácticas del patrimonio cultural, intervención de bienes de interés cultural, equiparación a estrato (1) para el cobro de servicios públicos de inmuebles de interés cultural, así como, licencias de intervención y ocupación de espacio público.
Los soportes se encuentran en el repositorio de gestión del conocimiento, específicamente en la carpeta PTEP del proceso de Atención a la Ciudadanía.
Esta actividad ha cumplido con 1 de los 6 reportes programados para la vigencia, lo que representa un avance del 33.33% a la fecha de este seguimiento.</t>
  </si>
  <si>
    <t>Atendiendo al cumplimiento de la tarea programada y asociada a los registros en el SUIT sobre los datos de operación de los trámites y otros procedimientos administrativos, de acuerdo con la información aportada por las dependencias, se adjunta como evidencia la imagen de referencia al registro.</t>
  </si>
  <si>
    <t>La verificación de esta actividad incluyó la presentación de pantallazos del reporte de registro de trámites en el SUIT. Los trámites evidenciados para mayo, junio, julio expedición de certificados sobre bienes de interés cultural del Distrito Capital, fomento a las prácticas del patrimonio cultural, intervención de bienes de interés cultural, equiparación a estrato (1) para el cobro de servicios públicos de inmuebles de interés cultural, así como, licencias de intervención y ocupación de espacio público.
Los soportes se encuentran en el repositorio de gestión del conocimiento, específicamente en la carpeta PTEP del proceso de Atención a la Ciudadanía.
Esta actividad ha cumplido con 2 de los 3 reportes programados para la vigencia, lo que representa un avance del 66,67% a la fecha de este seguimiento.</t>
  </si>
  <si>
    <t>3.1.7</t>
  </si>
  <si>
    <t>Socializar a todos los colaboradores del Instituto acerca de los componentes del Modelo de Gestión Jurídica Anticorrupción, adopción de los mismos por parte delIDPC y el seguimiento para el cumplimiento</t>
  </si>
  <si>
    <t>Correos electrónicos y/o infografía y/o listas de asistencias y/o material de presentación</t>
  </si>
  <si>
    <t xml:space="preserve">Oficina Jurídica </t>
  </si>
  <si>
    <t>Profesional especializado</t>
  </si>
  <si>
    <t>Equipo de abogados oficina jurídica</t>
  </si>
  <si>
    <t>Se ejecutó la actividad en el mes de abril 2025, para lo cual se carga en el repositorio los soportes de socialización del Modelo de Gestión Jurídica Anticorrupción</t>
  </si>
  <si>
    <t>La evidencia de esta actividad incluye una infografía sobre el Modelo de Gestión Jurídica Anticorrupción (MGJA), divulgada por correo electrónico el 9 de abril de 2025. Además, se cuenta con una presentación de 11 páginas correspondiente a la capacitación virtual sobre el MGJA, realizada el 24 de abril de 2025, en la que participaron 84 funcionarios.
En cuanto a la adopción y el seguimiento para su cumplimiento, estos se llevan a cabo mediante la implementación del plan de cumplimiento normativo, como parte del alcance de esta actividad.
Cabe destacar que, aunque la actividad estaba programada para el segundo cuatrimestre, su ejecución y evidencia quedaron registradas durante este seguimiento.</t>
  </si>
  <si>
    <t xml:space="preserve">Actividad ejecutada en el periodo anterior </t>
  </si>
  <si>
    <t>3.1.8</t>
  </si>
  <si>
    <t xml:space="preserve">Actualizar semanalmente el aplicativo de agendas abiertas con las reuniones de los Servidores del nivel directivo registrados </t>
  </si>
  <si>
    <t xml:space="preserve">1 Reporte consolidado del registro en el aplicativo (Captura de Pantalla) y/o correos por directivo </t>
  </si>
  <si>
    <t xml:space="preserve">Dirección General
Subdirectores Técnicos </t>
  </si>
  <si>
    <t xml:space="preserve">Asesor de la Dirección </t>
  </si>
  <si>
    <t xml:space="preserve">Equipos de apoyo administrativo de las Subdirecciones misionales </t>
  </si>
  <si>
    <t>Durante el período comprendido se registraron todas las reuniones de los directivos, atendiendo los lineamientos de la apertura de agenda, del Director y los Subdirectores de la entidad</t>
  </si>
  <si>
    <t>3.1.9</t>
  </si>
  <si>
    <t xml:space="preserve">Informe de consulta del estado de las solicitudes ciudadanas </t>
  </si>
  <si>
    <t>3 Reporte de consulta del estado de las solicitudes ciudadanas</t>
  </si>
  <si>
    <t xml:space="preserve">Sistemas </t>
  </si>
  <si>
    <t>Teniendo en cuenta que la sección de Atención a la Ciudadanía de la página web del IDPC https://idpc.gov.co/atencion-ciudadania/ cuenta con un formulario que le permite hacer consultas sobre el estado de sus solicitudes, a través del enlace: https://idpc.gov.co/atencion-ciudadania/estado-solicitud/ el proceso de Atención a la Ciudadanía presenta el informe radicado con No. 20255100070123 que contiene las estadísticas y métricas de las interacciones registradas, las vistas efectuadas y las preguntas elevadas a la Entidad.</t>
  </si>
  <si>
    <t xml:space="preserve">Se observa evidencia de la ejecución de la actividad, sin embargo, el reporte consolidado a través del informe se realiza por fuera del periodo evaluado, por lo tanto no registra avance cuantitativo </t>
  </si>
  <si>
    <t>La evidencia de esta actividad incluye el informe cuatrimestral de interacciones del módulo "Consulta el estado de tu solicitud" (radicado Orfeo 2025510070123, 9 de mayo de 2025). Este informe detalla las consultas de enero, febrero, marzo y abril de 2025, con análisis de interacciones por mes y un desglose de preguntas y sugerencias.
Asimismo, se confirmó la disponibilidad del módulo de interacción de consulta para la ciudadanía en la página web de la entidad: https://idpc.gov.co/atencion-ciudadania/estado-solicitud/.
A la fecha, esta actividad ha completado 1 de los 3 reportes de consulta de solicitudes ciudadanas previstos, evidenciando un 33.33% de avance.</t>
  </si>
  <si>
    <t>Teniendo en cuenta que la sección de Atención a la Ciudadanía de la página web del IDPC https://idpc.gov.co/atencion-ciudadania/ cuenta con un formulario que le permite hacer consultas sobre el estado de sus solicitudes, a través del enlace: https://idpc.gov.co/atencion-ciudadania/estado-solicitud/ el proceso de Atención a la Ciudadanía, Transparencia y Acceso a la Información Pública, presenta el informe radicado con No. 20255100118613 del 19 de agosto de 2025, que contiene las estadísticas y métricas de las interacciones registradas, las vistas efectuadas y las preguntas elevadas a la Entidad.</t>
  </si>
  <si>
    <t>Se observa evidencia de la ejecución de la actividad e información correspondiente al primer cuatrimestre de acuerdo con las observaciones del periodo anterior</t>
  </si>
  <si>
    <t>La evidencia de esta actividad incluye el informe cuatrimestral de interacciones del módulo "Consulta el estado de tu solicitud" (radicado Orfeo 20255100118613, 19 de agosto de 2025). Este informe detalla las consultas de mayo, junio, julio, agosto de 2025, con análisis de interacciones por mes y un desglose de preguntas y sugerencias.
Asimismo, se confirmó la disponibilidad del módulo de interacción de consulta para la ciudadanía en la página web de la entidad: https://idpc.gov.co/atencion-ciudadania/estado-solicitud/.
A la fecha, esta actividad ha completado 2 de los 3 reportes de consulta de solicitudes ciudadanas previstos, evidenciando un 66,67 % de avance.</t>
  </si>
  <si>
    <t>3.1.10</t>
  </si>
  <si>
    <t>Actualizar Índice de Información Clasificada y Reservada</t>
  </si>
  <si>
    <t xml:space="preserve">1 Índice de Información Clasificada y Reservada actualizado </t>
  </si>
  <si>
    <t>Coordinación Gestión Documental</t>
  </si>
  <si>
    <t>Equipo Gestión Documental</t>
  </si>
  <si>
    <t>3.1.11</t>
  </si>
  <si>
    <t>Actualizar Esquema de publicación de información</t>
  </si>
  <si>
    <t xml:space="preserve">1 Esquema de publicación de información actualizado </t>
  </si>
  <si>
    <t>3.1.12</t>
  </si>
  <si>
    <t xml:space="preserve">Actualizar las activos de Información del IDPC  </t>
  </si>
  <si>
    <t>1 matriz de activos de Información actualizada</t>
  </si>
  <si>
    <t xml:space="preserve">
Sistema de información y tecnología </t>
  </si>
  <si>
    <t>Equipo Gestión Documental - Gestión Contractual -Equipos de apoyo dependencias</t>
  </si>
  <si>
    <t>3.1.13</t>
  </si>
  <si>
    <t>Desarrollar acciones para la socialización, apropiación y aplicación  de los criterios de accesibilidad en la producción documental de la entidad</t>
  </si>
  <si>
    <t xml:space="preserve"> 2 Informes sobre la implementación de las acciones realizadas por las áreas responsables 
</t>
  </si>
  <si>
    <t>Durante este cuatrimestre se avanzó en la implementación de medidas de accesibilidad y en la organización del portal institucional. Se destacan acciones como la organización cronológica de la sección Activación 7 entornos patrimoniales, la eliminación de duplicidades en resoluciones y manuales, la actualización de documentos en páginas del PES como Memoria Bicicleta y Festival Jizca Chía Zhue, así como la compresión de imágenes, el uso de texto alterno y la navegación con teclado. Estas mejoras respondieron a observaciones de Control Interno y la Procuraduría y fortalecieron el compromiso de los equipos con la guía de accesibilidad, garantizando información más clara y accesible para la ciudadanía.</t>
  </si>
  <si>
    <t>3.1.14</t>
  </si>
  <si>
    <t>Elaborar y publicar boletines mensuales de seguimiento a las solicitudes de acceso a la información pública que ingresan a la entidad.</t>
  </si>
  <si>
    <t xml:space="preserve">11 boletines de seguimiento a las solicitudes de acceso a la información pública </t>
  </si>
  <si>
    <t>Equipo Transparencia y Atención a la Ciudadanía</t>
  </si>
  <si>
    <t>En aplicación de las directrices establecidas en la Ley de Transparencia y Acceso a la Información Pública, se elaboró y publicó el boletín mensual de seguimiento a las solicitudes de acceso a la información pública que ingresaron a la Entidad.
La publicación podrá ser consultada a través del enlace: https://idpc.gov.co/transparencia/boletines-informacion-publica/</t>
  </si>
  <si>
    <t>La verificación evidenció el soporte de los tres (3) boletines de seguimiento a las solicitudes de acceso a la información pública, correspondientes a enero, febrero y marzo, publicados en el siguiente link https://idpc.gov.co/transparencia/boletines-informacion-publica/ y dispuestos  en el repositorio de gestión del conocimiento, específicamente en la carpeta PTEP del proceso de Atención a la Ciudadanía.
A la fecha de este seguimiento, se han realizado 3 de los 11 seguimientos programados para la vigencia 2025, lo que representa un avance del 33.33%.</t>
  </si>
  <si>
    <t>La verificación evidenció el soporte de  tres (3) boletines de seguimiento a las solicitudes de acceso a la información pública, correspondientes a los meses de mayo, junio y julio. Estos boletines están publicados en la siguiente dirección web: https://idpc.gov.co/transparencia/boletines-informacion-publica/ y se encuentran en el repositorio de gestión del conocimiento del proceso de Atención a la Ciudadanía, en la carpeta PTEP. A la fecha de este seguimiento, se han completado 6 de los 11 seguimientos programados para el año 2025, lo que representa un avance del 54,55%. No obstante, no se evidenció la publicación del boletín de agosto, el cual forma parte de los entregables para esta acción.</t>
  </si>
  <si>
    <t>Subcomponente 3.2 Participación Ciudadana y Rendición de Cuentas</t>
  </si>
  <si>
    <t>Desarrollar acciones que permitan fortalecer los escenarios de diálogo y retroalimentación con la ciudadanía y grupos de interés para incluirlos como actores permanentes de la gestión del IDPC</t>
  </si>
  <si>
    <t>3.2.1</t>
  </si>
  <si>
    <t>Elaborar el informe de gestión de la vigencia 2024 y gestionar su publicación en la página web del Instituto.</t>
  </si>
  <si>
    <t xml:space="preserve">Profesional Planeación 
</t>
  </si>
  <si>
    <t>Equipo Planeación - Equipo Comunicaciones -Atención a la Ciudadanía y Transparencia,</t>
  </si>
  <si>
    <t>El informe se elaboró y publicó en la pagina del IDPC en 
https://idpc.gov.co/transparencia/informes-de-gestion/
Evidencia: Informe de Gestión y Resultados vigencia 2024</t>
  </si>
  <si>
    <t>La verificación evidenció que el informe de gestión fue elaborado y publicado el 31 de enero de 2025. Este se encuentra disponible en la página web de la entidad a través del siguiente enlace: https://idpc.gov.co/transparencia/informes-de-gestion/.
Actividad cumplida al 100%.</t>
  </si>
  <si>
    <t>3.2.2</t>
  </si>
  <si>
    <t>Publicar el avance de indicadores y metas de proyectos de Inversión (Físicas y Financieras) en página web</t>
  </si>
  <si>
    <t>2 reportes de  presentación del avance de indicadores y metas de proyectos de Inversión</t>
  </si>
  <si>
    <t>Esta actividad está programada para ejecutarse durante el segundo y tercer  cuatrimestre de 2025.</t>
  </si>
  <si>
    <t>En el siguiente link se evidencia la publicación de los reportes de avance de los indicadores (componente de gestión) y de metas de proyectos de inversión (componente de inversión), con corte a marzo de 2025, y que fue registrado en Segplan 2.0: https://idpc.gov.co/transparencia/proyectos-de-inversion/informes-de-seguimiento-segplan/</t>
  </si>
  <si>
    <t>3.2.3</t>
  </si>
  <si>
    <t>Conformar el grupo líder de rendición de cuentas al interior del Instituto.</t>
  </si>
  <si>
    <t>1 acta de conformación del equipo líder de rendición de cuentas</t>
  </si>
  <si>
    <t>Equipo Planeación - Equipo Participación</t>
  </si>
  <si>
    <t>El 21 de marzo de 2025 se realizó la reunión de conformación del grupo líder de rendición de cuentas y se formalizó por media de Acta
Evidencia :
01 Presentación conformación Grupo Líder RDC  2025
Acta conformación Grupo Líder Rendición 2025
Correo de Bogotá es TIC - Conformación grupo líder  - 2025</t>
  </si>
  <si>
    <t>Se presentó como evidencia un correo electrónico del 28 de marzo de 2025, titulado "Acta de conformación grupo líder rendición de cuentas 2025", el cual incluía el acta y una presentación. Además, se cuenta con el Acta No. 01 de 2025 de la reunión virtual para la conformación de este grupo, efectuada el 21 de marzo de 2025, junto con la presentación de 10 páginas utilizada en la misma.
Esta actividad queda, por ende, cumplida al 100%.</t>
  </si>
  <si>
    <t>3.2.4</t>
  </si>
  <si>
    <t>Actualizar estrategia de rendición de cuentas para la vigencia</t>
  </si>
  <si>
    <t xml:space="preserve">1 Documento actualizado </t>
  </si>
  <si>
    <t>En el mes de marzo de 2025, se realizó la actualización de la Estrategia de Rendición de cuentas 2025, la cual fue presentada en la reunión de conformación del grupo líder y publicada en la página web del IDPC en:  https://idpc.gov.co/Transparencia/Menu%20Participa/2025/01_Estrategia_Rendicion_Cuentas_IDPC_2025.pdf</t>
  </si>
  <si>
    <t>La verificación confirmó la actualización de la estrategia de rendición de cuentas para la vigencia 2025 y su publicación en la página web. Puede ser consultarla en el siguiente enlace: https://idpc.gov.co/transparencia/menu-participa/rendicion-de-cuentas/.
Por lo tanto, esta actividad está cumplida al 100%.</t>
  </si>
  <si>
    <t>3.2.5</t>
  </si>
  <si>
    <t xml:space="preserve">Participar de las mesas de consejeros patrimoniales y atender los requerimiento de información institucional que surjan de los espacios de dialogo </t>
  </si>
  <si>
    <t xml:space="preserve">1 informe de consolidación de la participación y los requerimientos atendidos </t>
  </si>
  <si>
    <t xml:space="preserve">Profesional Participación 
</t>
  </si>
  <si>
    <t>Se participó en las mesas de consejeros patrimoniales realizadas en el mes de febrero 2025</t>
  </si>
  <si>
    <t xml:space="preserve">Se observa evidencia del avance relacionada con la actividad, sin embargo, el producto consolidado esta programado para el tercer cuatrimestre </t>
  </si>
  <si>
    <t>Se presentó como evidencia un correo electrónico del 5 de febrero de 2025, referente a la convocatoria de la Sesión Virtual Extraordinaria de la Mesa de Consejeras y Consejeros de Patrimonio Cultural. Adicionalmente, se adjuntó un correo del 28 de febrero de 2025 sobre la convocatoria a la Sesión Presencial Ordinaria de la Mesa de Consejeros y Consejeras del Patrimonio Cultural, que se llevó a cabo en el auditorio del campus cultural de la Avenida 1 de Mayo No. 1-40 sur.
Si bien se verifica el avance en la realización de estos espacios de diálogo, esta actividad tiene como entregable definido un informe de consolidación de la participación de las mesas de consejeros patrimoniales, del cual se tiene definido para el tercer cuatrimestre
Por lo tanto, la actividad se califica como en ejecución respecto a lo programado para la vigencia.</t>
  </si>
  <si>
    <t>3.2.6</t>
  </si>
  <si>
    <t>Consultar a los grupos de interés los temas a abordar y metodologías a desarrollar en los espacios de diálogo de rendición de cuentas</t>
  </si>
  <si>
    <t xml:space="preserve">1 Encuestas publicadas de consulta a la ciudadanía sobre los temas de interés relacionados con los espacios de rendición de cuentas
</t>
  </si>
  <si>
    <t xml:space="preserve">Equipo Participación - Equipo Planeación
Subdirecciones Misionales </t>
  </si>
  <si>
    <t>En ocasión de la audiencia de rendición de cuentas del IDPC vigencia 2024, se elaboró una encuesta para consultar a los grupos de interés los temas a abordar y metodologías a desarrollar en los espacios de diálogo de rendición de cuentas</t>
  </si>
  <si>
    <t>La verificación evidenció el soporte de la encuesta general diseñada y publicada en la página web de la entidad para consulta y diligenciamiento ciudadano. Se encuentra bajo el título "Ayúdanos a mejorar el ejercicio de rendición de cuentas 2025 del IDPC", en el siguiente enlace: https://idpc.gov.co/transparencia/menu-participa/rendicion-de-cuentas/.
Además, se dispuso como evidencia de 43 respuestas registradas a la citada encuesta de satisfacción, provenientes de la audiencia de la rendición de cuentas.
Con fundamento en lo anterior, esta actividad ha cumplido con el producto establecido y se ejecutó con anticipación, ya que estaba programada para el segundo cuatrimestre de la vigencia.</t>
  </si>
  <si>
    <t xml:space="preserve">Acción registrada como ejecutada en el periodo anterior </t>
  </si>
  <si>
    <t>3.2.7</t>
  </si>
  <si>
    <t xml:space="preserve">Realizar divulgación de los conceptos e importancia de la rendición de cuentas dirigida a grupos de valor del IDPC </t>
  </si>
  <si>
    <t xml:space="preserve">2 Divulgaciones dirigida a grupos de valor del IDPC </t>
  </si>
  <si>
    <t>Profesional Participación -</t>
  </si>
  <si>
    <t xml:space="preserve">Equipo de participación 
</t>
  </si>
  <si>
    <t xml:space="preserve">En la jornada de capacitación y sensibilización del 30 de mayo sobre participación ciudadana del primer semestre de 2025, se socializó uno de los compromisos en el marco de la participación ciudadana y transparencia referente a la estrategia de rendición de cuentas y los diálogos ciudadano que se deberán hacer, de acuerdo con indicaciones de la Veeduría Distrital.
</t>
  </si>
  <si>
    <t>3.2.8</t>
  </si>
  <si>
    <t xml:space="preserve">Publicar mensualmente en los espacios virtuales del IDPC las noticias relacionadas con la gestión misional de la entidad </t>
  </si>
  <si>
    <t>11 publicaciones de información de la gestión misional del IDPC</t>
  </si>
  <si>
    <t>Subdirección de Divulgación</t>
  </si>
  <si>
    <t>Profesional Comunicaciones</t>
  </si>
  <si>
    <t>Equipo Comunicaciones</t>
  </si>
  <si>
    <t xml:space="preserve">Durante el primer cuatrimestre de 2025 se han publicado en la página web 33 noticias relacionadas con la gestión misional de la entidad, las cuales se pueden consultar en su totalidad en el siguiente enlace: https://idpc.gov.co/noticias/   
De estas, destacamos tres:
Fecha: febrero 19
Tema: El Portafolio de Estímulos 2025 del IDPC le apuesta al reconocimiento y a la democratización del patrimonio cultural
Link a la web:  https://idpc.gov.co/noticias/portafolio-de-estimulos-2025-del-idpc/ 
Número de visitas: 1.820
Fecha: marzo 11
Tema: ¡Inscríbete para participar en las elecciones atípicas del Consejo Distrital de Patrimonio Cultural!
Link a la web:  https://idpc.gov.co/noticias/inscribete-para-participar-en-las-elecciones-atipicas-del-consejo-distrital-de-patrimonio-cultural/ 
Número de visitas: 904
Fecha: abril 8
Tema: Protección del legado del San Juan de Dios: estos son los edificios que inician obras para su restauración
Link a la web:  https://idpc.gov.co/noticias/proteccion-del-legado-del-san-juan-de-dios-estos-son-los-edificios-que-inician-obras-para-su-restauracion/ 
Número de visitas: 575
Evidencia:
https://drive.google.com/drive/folders/1xsclAXZ85QfDmanBHAmg0Qzgw3o8bmR5 </t>
  </si>
  <si>
    <t>La verificación evidenció la publicación de 49 noticias en el portal web del IDPC en cada uno de los meses del cuatrimestre, abarcando las páginas 1 a 9 (https://idpc.gov.co/noticias/). Estas noticias, que están disponibles en línea, tratan temas directamente relacionados con la misión de la entidad.
A la fecha de este seguimiento, se han realizado 3 de las 11 publicaciones programadas para la vigencia 2025, lo que representa un avance del 27.27%.</t>
  </si>
  <si>
    <t>La verificación evidenció la publicación de 49 noticias en el portal web del IDPC en cada uno de los meses del cuatrimestre, abarcando las páginas 2 a la  9 (https://idpc.gov.co/noticias/). Estas noticias, que están disponibles en línea, tratan temas directamente relacionados con la misión de la entidad.
A la fecha de este seguimiento, se han realizado 7 de las 11 publicaciones programadas para la vigencia 2025, lo que representa un avance del 63,64 %.</t>
  </si>
  <si>
    <t>3.2.9</t>
  </si>
  <si>
    <t xml:space="preserve">Actualización mensual de Menú participa en la página web del IDPC </t>
  </si>
  <si>
    <t>11 constancias de actualización del Menú Participa (una mensual)</t>
  </si>
  <si>
    <t xml:space="preserve">Profesional Participación  </t>
  </si>
  <si>
    <t xml:space="preserve">Equipo Planeación - Equipo Participación
Subdirecciones Misionales </t>
  </si>
  <si>
    <t>Se solicitan varias actualizaciones del Menú Participa en especial con los temas relacionados con el capítulo de rendición de cuentas, y los eventos programados por el IDPC las solicitudes fueron efectivamente atendidas y las publicaciones y ajustes realizados.</t>
  </si>
  <si>
    <t>Se presentaron como evidencia correos electrónicos solicitando la actualización del menú "Participa" para los meses de febrero, marzo y abril de 2025.
Con base en esto, la actividad ha cumplido con tres (3) de las once (11) actualizaciones programadas, lo que representa un avance del 27.27%.</t>
  </si>
  <si>
    <t>Se presentaron como evidencia correos electrónicos solicitando la actualización del menú "Participa" para los meses de mayo, junio, julio, agosto de 2025.Con base en esto, la actividad ha cumplido con siete (7) de las once (11) actualizaciones programadas, lo que representa un avance del  63.64%.</t>
  </si>
  <si>
    <t>3.2.10</t>
  </si>
  <si>
    <t>Elaborar y publicar el informe de resultados del dialogo local y/o audiencia de rendición de cuentas</t>
  </si>
  <si>
    <t>1 Informe de resultados del dialogo local y/o audiencia de rendición de cuentas</t>
  </si>
  <si>
    <t>Equipo Planeación</t>
  </si>
  <si>
    <t>3.2.11</t>
  </si>
  <si>
    <t xml:space="preserve">Realizar un espacio de dialogo ciudadano local relacionada con la gestión institucional </t>
  </si>
  <si>
    <t>1 evento de rendición de cuentas institucional</t>
  </si>
  <si>
    <t>Equipo Planeación - Equipo Participación - Atención a la Ciudadanía y Transparencia - Equipo Comunicaciones - Equipos dependencias</t>
  </si>
  <si>
    <t xml:space="preserve">Teniendo en cuenta las directrices de la Veeduría en la circular 004 de 2024, el 24 de Abril de 2025 se realizó la Audiencia de Rendición de Cuentas del IDPC vigencia 2024 en el auditorio de la plaza de mercado la Concordia, se elaboró INFORME DE GESTIÓN Y RENDICIÓN DE CUENTAS IDPC 2024 y se publicó la información correspondiente en el Menú Participa en la sección de rendición de cuentas 2025
 https://idpc.gov.co/transparencia/menu-participa/rendicion-de-cuentas/#2025
</t>
  </si>
  <si>
    <t>Se presentó como evidencia el informe de gestión de rendición de cuentas IDPC 2024, un documento de 55 páginas con fecha de marzo de 2025. Asimismo, se adjuntó la presentación de la rendición de cuentas de la vigencia 2024, llevada a cabo el 24 de abril de 2025 en el auditorio La Concordia.
Además, en la página web de la entidad, los informes de espacios de diálogo y rendición de cuentas están disponibles en el siguiente enlace: https://idpc.gov.co/transparencia/menu-participa/rendicion-de-cuentas/#2025.
Esta actividad fue realizada de forma anticipada, ya que estaba programada para el tercer cuatrimestre. Por lo tanto, se considera cumplida al 100%.</t>
  </si>
  <si>
    <t xml:space="preserve">Septiembre o Octubre </t>
  </si>
  <si>
    <t>3.2.12</t>
  </si>
  <si>
    <t>Atender las solicitudes de información que realice la ciudadanía a partir del dialogo local y/o audiencia de rendición de cuentas.</t>
  </si>
  <si>
    <t>100% de solicitudes de información atendidas</t>
  </si>
  <si>
    <t>Se presentó como evidencia el informe de intervenciones de la ciudadanía en la audiencia de rendición de cuentas del IDPC 2024. Este documento, de 27 páginas, detalla las intervenciones y la retroalimentación o aportes del IDPC. La audiencia se llevó a cabo el 24 de abril de 2025 en el auditorio La Concordia, lo que demuestra la atención a las solicitudes ciudadanas en el espacio de diálogo dispuesto para la rendición de cuentas. Esta actividad fue realizada de forma anticipada, ya que estaba programada para el tercer cuatrimestre. Por lo tanto, se considera cumplida al 100%.</t>
  </si>
  <si>
    <t>3.2.13</t>
  </si>
  <si>
    <t>Formular y aprobar el Plan Institucional de Participación Ciudadana.</t>
  </si>
  <si>
    <t xml:space="preserve">1 Plan Formulado </t>
  </si>
  <si>
    <t>No se presentó evidencia que permita comprobar la formulación y aprobación del Plan Institucional de Participación Ciudadana durante este cuatrimestre. Por lo tanto, no es posible validar el cumplimiento de esta actividad dentro del período establecido.</t>
  </si>
  <si>
    <t xml:space="preserve">
Documento aprobado Plan Institucional de Participación Ciudadana PIPC, el 5 de junio  </t>
  </si>
  <si>
    <t>Se verificó la formulación y aprobación del Plan Institucional de Participación Ciudadana (PIPC). Para su adopción, se presentó la solicitud mediante el radicado Orfeo número 20252200082033, con fecha del 5 de junio de 2025. Con esta acción, se da cumplimiento al entregable establecido.</t>
  </si>
  <si>
    <t>3.2.14</t>
  </si>
  <si>
    <t xml:space="preserve">Informe semestral de la gestión y resultados del PIPC </t>
  </si>
  <si>
    <t xml:space="preserve">Se elaboró informe semestral con información y análisis del desarrollo de la estrategia de participación ciudadana en sus diferentes ámbitos </t>
  </si>
  <si>
    <t>3.2.15</t>
  </si>
  <si>
    <t xml:space="preserve">Realizar reuniones de sensibilización internas sobre la importancia de la participación ciudadana con enfoque diferencial, territorial </t>
  </si>
  <si>
    <t xml:space="preserve">2 reuniones de sensibilización </t>
  </si>
  <si>
    <t xml:space="preserve">Profesional Participación </t>
  </si>
  <si>
    <t xml:space="preserve">30 mayo. Capacitación Taller Sensibilización Participación Ciudadana. Auditorio Plaza La Concordia
Se lideró la convocatoria, alistamiento y realización del taller de sensibilización en participación ciudadana a servidores(as) del IDPC.  Se contó con la participación de 15 personas de distintos equipos de la entidad. Durante la jornada se repasaron algunos conceptos relacionados con la participación ciudadana y se abrió un diálogo de construcción colectiva de conocimiento, a partir de la experiencia de cada equipo, frente a las dificultades y retos. </t>
  </si>
  <si>
    <t>Subcomponente 3.3 Integridad en el Servicio Público</t>
  </si>
  <si>
    <t xml:space="preserve">Desarrollar acciones para promover y fortalecer la Cultura de la integridad, Transparencia y de rechazo a la corrupción en torno a la promoción, protección y sostenibilidad del patrimonio cultural de la ciudad. </t>
  </si>
  <si>
    <t>3.3.1</t>
  </si>
  <si>
    <t>Conformar el Equipo de Gestores de Integridad para la vigencia 2025.</t>
  </si>
  <si>
    <t>1 Equipo de Gestores de Integridad para la vigencia 2025 conformado</t>
  </si>
  <si>
    <t>A través de la Resolución No. 209 del 31 de marzo de 2025 se conformó el Equipo Gestor de Integridad para el periodo 2025-2027.</t>
  </si>
  <si>
    <t>Se presentó como evidencia la Resolución 209 del 31 de marzo de 2025 (radicado 20251000002095), mediante la cual se conforma el Equipo Gestor de Integridad del Instituto Distrital de Patrimonio Cultural (IDPC) para el periodo 2025-2027. Por lo anterior, la actividad se considera cumplida al 100%.</t>
  </si>
  <si>
    <t>3.3.2</t>
  </si>
  <si>
    <t xml:space="preserve">1 Plan de acción de Integridad aprobado y publicado </t>
  </si>
  <si>
    <t>Gestores de Integridad</t>
  </si>
  <si>
    <t>De conformidad con la actividad sugerida, en el mes de junio se realizó la publicación del plan de acción para el equipo gestor de integridad. El mismo se publicó en la página web de la entidad, en el siguiente enlace: https://idpc.gov.co/codigo-de-integridad/</t>
  </si>
  <si>
    <t xml:space="preserve">Debe estar para junio </t>
  </si>
  <si>
    <t>3.3.3</t>
  </si>
  <si>
    <t>Fomentar los valores del Código de Integridad del IDPC mediante campaña de sensibilización.</t>
  </si>
  <si>
    <t xml:space="preserve">100% del ejecución de la sensibilización </t>
  </si>
  <si>
    <t>3.3.4</t>
  </si>
  <si>
    <t>Realizar informe de la participación y socialización de la  estrategia distrital de integridad.</t>
  </si>
  <si>
    <t>1 informe de participación y socialización en Comité Directivo o de Gestión y Desempeño</t>
  </si>
  <si>
    <t>3.3.5</t>
  </si>
  <si>
    <t xml:space="preserve">Componente 4 Iniciativas adicionales </t>
  </si>
  <si>
    <t>Subcomponente 4.1 Racionalización de Trámites</t>
  </si>
  <si>
    <t xml:space="preserve"> Desarrollar acciones que permitan fortalecer el acceso oportuno y efectivo a los servicios que ofrece el Instituto Distrital de Patrimonio Cultural</t>
  </si>
  <si>
    <t>DATOS TRÁMITES A RACIONALIZAR</t>
  </si>
  <si>
    <t>Tipo</t>
  </si>
  <si>
    <t>Nombre</t>
  </si>
  <si>
    <t>Situación actual</t>
  </si>
  <si>
    <t>Tipo racionalización</t>
  </si>
  <si>
    <t>Mejora por implementar</t>
  </si>
  <si>
    <t>Acciones racionalización</t>
  </si>
  <si>
    <t>Racionalización de Trámites</t>
  </si>
  <si>
    <t>Autorización para realizar Reparaciones Locativas y primeros auxilios en Bienes Inmuebles de la EIP</t>
  </si>
  <si>
    <t>Radicar  la solicitud ante la entidad junto con los documentos definidos para la autorización para realizar Reparaciones Locativas y primeros auxilios en Bienes Inmuebles de la EIP</t>
  </si>
  <si>
    <t>Administrativa</t>
  </si>
  <si>
    <t>Establecer un nuevo canal digital para la radicación de los documentos</t>
  </si>
  <si>
    <t>Aumento de canales y/o puntos de atención</t>
  </si>
  <si>
    <t>Equipo Sistemas / Protección e Intervención del Patrimonio / Atención a la ciudadanía /</t>
  </si>
  <si>
    <t>Durante el período y en el marco de la racionalización de trámites, se viene realizando articulación con la Secretaría Distrital de Hábitat SDHT a través de su estrategia y plataforma de la Ventanilla Única de la Construcción –VUC , la cual está orientada a apoyar a la ciudadanía y en especial al gremio de constructores para mejorar la eficiencia en los trámites. Servicios; por lo cual y con el objetivo de ampliar los servicios, se trabaja en la apertura del servicio de agendamiento y radicación de solicitud. 
Para lo cual con los desarrolladores se trabaja en el diseño de los formularios que recogen la información básica del proceso; es de aclarar que la propuesta de la VUC es el fortalecimiento de los canales de servicio para la totalidad de los trámites, no obstante, se dará prioridad al procedimiento de reparaciones locativas de la EIP, en correspondencia a la meta 2025.
Para finalizar y frente a la gestión y articulación que se realiza con la SDHT y la VUC, una vez recopilada la información compromiso con el equipo de la SDHT y la OAP, se articularon acciones con el equipo jurídico de la SPIP para revisar los lineamientos y requerimientos dentro de los formularios de cada procedimiento y registrar ante la VUC no solo el agendamiento de citas de manera virtual, sino también la presentación de documentos para inicio del trámite del procedimiento; por lo tanto y bajo la coordinación con la SDHT se enviaron los roles de cada líder de equipo para su inclusión en la plataforma.
Y en el marco del procedimiento priorizado, la SDHT durante la mesa de trabajo particular para el trámite de evaluación de reparaciones locativas de la EIP hace una introducción sobre cómo es el funcionamiento de la VUC, realizando una presentación desde la interfaz del usuario, y socializando la interacción que tendría la ciudadanía con ella; en relación con el diligenciamiento de datos y cargue de la información para la posterior revisión, teniendo en cuenta, el paso a paso de cada una de las pestañas para la evaluación y observaciones a los documentos cargados.
Así mismo, se informó que la VUC estará articulada con la plataforma ORFEO que maneja el IDPC y que las actividades que realicen tanto los ciudadanos, como los evaluadores en esta, tendrán una trazabilidad y alerta por medio del correo electrónico, lo que facilitará hacer seguimiento a los diferentes movimientos, ajustes y actualizaciones de los estados que se realicen a cada trámite o caso en desarrollo.
Se aporta:
1.        Correos de gestión.
2.        Formatos guía y formularios
3.        Instructivos
4.        Acta de mesa de trabajo</t>
  </si>
  <si>
    <t xml:space="preserve">Se observa evidencia del avance de la estrategia </t>
  </si>
  <si>
    <t xml:space="preserve">En ejecución </t>
  </si>
  <si>
    <t xml:space="preserve">Durante el período, se continua con la gestión y articulación entre el IDPC, la SDHT y la VUC, para continuar con la digitalización de trámites; y se hizo una retroalimentación sobre el canal que se aperturó en el mes de diciembre de 2024 del trámite de LIOEP; en razón a la baja recepción por parte de la ciudadanía, por lo que la SDHT y la VUC realizaron una capacitación y acordaron la divulgación de los procesos que se adelanten para mayor difusión.
De otra parte, se valida y aprueba por el equipo y la OAP del cronograma para avanzar y cumplir con el desarrollo del canal para la atención del trámite de reparaciones locativas, iniciando con la parametrización de los requisitos que el IDPC necesita para su formulario y para que el ciudadano registre su trámite e iniciar con el ambiente de pruebas, No obstante se solicitó aclaraciones a los documentos técnicos enviados como: cantidad de requisitos para la evaluación del trámite, ubicación de los documentos Guía, donde van? ¿Cómo se presentarían (formato)?, criterios de selección para racionalizar alternativas, datos necesarios y obligatorios de los propietarios cuales y cuáles no?, se requiere firma o no?; entre otras consultas. Teniendo en cuenta estos ajustes se ajustan también los parámetros de los otros procedimientos en línea con la VUC (Solicitud de intervención de proyectos y LIOEP). 
Y se avanzó para el 2024, con la divulgación mediante articulaciones con las oficinas de comunicaciones de las entidades para realizar la divulgación correspondiente, a la cual se le suma la totalidad de los trámites como: LIOEP, Equiparación a estrato 1 y otros que se ofrecen a través de la VUC; este último también se realiza con articulación de la oficina de comunicaciones, quienes desde el IDPC coordinaran la divulgación conjunta.
Se aporta:
1. Correo de invitación y socialización de proyecto piloto y formulario único
2. Correos de comunicaciones de articulación entre entidades SDHT, VUC, IDPC.
3. Videos de divulgación
4. Cronograma, aprobación de programación 
5. Documentos actualizados </t>
  </si>
  <si>
    <t xml:space="preserve">Se observa evidencia del avance en la ejecución de la estrategia e información adicional de la gestión relacionada con acciones desarrolladas en vigencias anteriores como mecanismos de mejora y fortalecimiento de dichas estrategias </t>
  </si>
  <si>
    <t>Notificación a través del canal virtual del concepto de aprobación a través del cual se aprueba  o desiste la solicitud.</t>
  </si>
  <si>
    <t>Tecnológica</t>
  </si>
  <si>
    <t>Notificar y entregar la respuesta a través de correo electrónico</t>
  </si>
  <si>
    <t>Respuesta y/o notificación por medios electrónicos</t>
  </si>
  <si>
    <t>Seguimiento al trámite a través de consulta vía telefónica, correo electrónico o a través de la asesoría técnica personalizada</t>
  </si>
  <si>
    <t xml:space="preserve">Establecer un nuevo canal de seguimiento al estado de avance del trámite </t>
  </si>
  <si>
    <t>Disponer de mecanismos de seguimiento al estado del trámite</t>
  </si>
  <si>
    <t xml:space="preserve">Subcomponente 4.2 Participación e innovación en la gestión pública </t>
  </si>
  <si>
    <t>Desarrollar acciones que permitan garantizar la participación y desarrollo de acciones innovadora que permitan una mejor relación del Instituto Distrital de Patrimonio Cultural con la ciudadanía</t>
  </si>
  <si>
    <t>4.2.1</t>
  </si>
  <si>
    <t xml:space="preserve">Adelantar un ejercicio de innovación pública </t>
  </si>
  <si>
    <t xml:space="preserve">1 ejercicio de innovación </t>
  </si>
  <si>
    <t xml:space="preserve">Oficina Asesora de Planeación
Observatorio de los patrimonios 
Protección e Intervención del Patrimonio </t>
  </si>
  <si>
    <t xml:space="preserve">Profesional Oficina Asesora de Planeación </t>
  </si>
  <si>
    <t xml:space="preserve">Durante el periodo se discutió el reinicio de las actividades de Design Thinking para investigar los trámites de licencias de intervención en el espacio público LIOEP; en el contexto de las obligaciones y compromisos de la Alcaldía Mayor de Bogotá. Se presentó por parte del grupo líder del componente (OPI) un cronograma de actividades que abarca las cinco fases del proceso, comenzando con la empatización y la definición del problema, y se solicitó retroalimentación al equipo de Espacio Público de la SPIP sobre su posible viabilidad. Se enfatizó la importancia de recibir sugerencias para mejorar el sistema de licencias de intervención en espacio público, considerando el marco legal que regula el desarrollo de este trámite.
Se propuso realizar un recorrido sobre la ruta de trámites, culminando en una entrevista grupal, y se destacó la necesidad de una "etapa cero" para orientar a los ciudadanos antes de iniciar un trámite formal. Además, se acordó coordinar con el equipo de orientación para avanzar en la mejora de los procedimientos, teniendo en cuenta el impacto de los trámites en el espacio público.
Para ver las grabaciones de las reuniones:
https://drive.google.com/drive/folders/1_t2yVuqpsbGxTTJGOUSJAF9olm8wQWEZ 
Se aporta:
1.        Correos de la presentación de la estrategia
2.        Cronograma de ejecución propuesto
3.        Listado de asistencia
</t>
  </si>
  <si>
    <t xml:space="preserve">Se observa evidencia del avance de la ejecución de la actividad </t>
  </si>
  <si>
    <t>4.2.2</t>
  </si>
  <si>
    <t xml:space="preserve">Realizar ejercicio de identificación de buenas practicas en sector público y/o privado </t>
  </si>
  <si>
    <t xml:space="preserve">Informe de buenas practicas </t>
  </si>
  <si>
    <t>La actividad programada dará inicio a partir del mes de junio tal y como se encuentra establecido.</t>
  </si>
  <si>
    <t>CONTROL DE CAMBIOS</t>
  </si>
  <si>
    <t>Fecha</t>
  </si>
  <si>
    <t>Versión</t>
  </si>
  <si>
    <t>Cambios Introducidos</t>
  </si>
  <si>
    <t>Origen</t>
  </si>
  <si>
    <t>Creación del documento</t>
  </si>
  <si>
    <t xml:space="preserve">Cambio Normativo </t>
  </si>
  <si>
    <t xml:space="preserve">Modificación de la actividades 1.1.2; 2.2.17; 3.3.3 y 4.2.1 </t>
  </si>
  <si>
    <t xml:space="preserve">Evaluación interna </t>
  </si>
  <si>
    <t>CRÉDITOS</t>
  </si>
  <si>
    <t>Elaboró</t>
  </si>
  <si>
    <t>Revisó</t>
  </si>
  <si>
    <t xml:space="preserve">Aprobó </t>
  </si>
  <si>
    <t>Carlos Hernando Sandoval -  Profesional contratista , Oficina Asesora de Planeación</t>
  </si>
  <si>
    <t>Luz Patricia Quintanilla Parra -  Jefa Oficina Asesora de Planeación</t>
  </si>
  <si>
    <t>Comité Institucional de Gestión y Desempeño 
Acta No 04 de 30 de julio de 2025</t>
  </si>
  <si>
    <t>Documento de aprobación</t>
  </si>
  <si>
    <t>Acta Comité Institucional de Gestión y Desempeño, de 30 de julio 2025</t>
  </si>
  <si>
    <t>1 Informe de gestión de la vigencia 2024</t>
  </si>
  <si>
    <t>En el marco de la gestión de PQRSD y el seguimiento adelantado, el Proceso de Atención a la Ciudadanía, Transparencia y Acceso a la Información Pública elaboró y publicó los informes trimestrales correspondientes a los siguientes periodos:
Tercer trimestre: Julio a septiembre de 2025.
Cuarto trimestre: Octubre a 09 de diciembre de 2025.
Los informes se encuentran a disposición de la ciudadanía y grupos de interés en la sección de Transparencia y Acceso a la Información Pública: https://idpc.gov.co/transparencia/informes-acceso-a-informacion/.</t>
  </si>
  <si>
    <t>La tarea programada ha sido finalizada con la elaboración del Informe de Gestión del Proceso de Atención a la Ciudadanía, Transparencia y Acceso a la Información Pública (Radicado 20255100174393). Este informe detalla las acciones y retos establecidos y cumplidos en el marco de la Política Pública Distrital de Servicio al Ciudadano y los demás instrumentos de gestión de la Subdirección de Gestión Corporativa en la materia.</t>
  </si>
  <si>
    <t>El Informe de sugerencias recepcionadas por el IDPC a través de los canales de atención fue presentado en la Sesión No. 6 del Comité Institucional de Gestión y Desempeño. La presentación se llevó a cabo el 28 de noviembre de 2025 de manera virtual asincrónica, en el marco de la Estrategia Conoce, Propone y Prioriza de la Secretaría General. Conforme a los puntos de la agenda aprobados, el informe fue presentado sin generar comentarios u observaciones por parte del Comité.</t>
  </si>
  <si>
    <t xml:space="preserve">Se ha finalizado la tarea programada con la elaboración del Informe de Resultados (Radicado 20255100181423) correspondiente a la vigencia 2025.
Dicho informe se basa en la Ruta Estratégica de la Entidad, que articula las políticas de Transparencia y Acceso a la Información Pública, Racionalización de Trámites, Servicio a la Ciudadanía y Participación Ciudadana en el marco del Modelo Integrado de Planeación y Gestión (MIPG). El documento detalla la ejecución de los planes de trabajo y confirma el cumplimiento de los objetivos trazados para cada política.
</t>
  </si>
  <si>
    <t>Se ha dado cumplimiento a la tarea programada con la elaboración del Informe de Accesibilidad (Radicado 20255100169553). Dicho informe detalla las acciones y los ajustes razonables efectuados en el punto de atención Palomar del Príncipe (Calle 12b No. 2-96) para la mejora de sus espacios físicos.</t>
  </si>
  <si>
    <t>Para gestionar las mejoras identificadas en el módulo de agendamiento de citas y la ampliación de la oferta de servicios en la página web, se completó la siguiente acción:
Implementación: El módulo se encuentra operando con efectividad y alojado en la sección de Atención a la Ciudadanía de la página web del IDPC desde el 13 de junio: https://agendamiento.idpc.gov.co/.
Seguimiento: En el mes de septiembre, se realizó el seguimiento correspondiente para verificar la funcionalidad y el rendimiento del módulo.</t>
  </si>
  <si>
    <t>Se ha dado cumplimiento y cierre total a las acciones establecidas en la tarea programada para la elaboración e implementación de la estrategia del Defensor a la Ciudadanía. El informe final de resultados de implementación, que constituye el entregable, fue generado mediante el radicado 20255100174903.</t>
  </si>
  <si>
    <t>Mediante el radicado 20255100178393, se generó el informe de la actividad que culminó con la entrega de un Reconocimiento a la Excelencia en la Atención y Servicio a la Ciudadanía. El objetivo de este reconocimiento fue destacar la labor, el compromiso y la vocación de servicio de los colaboradores y servidores del IDPC. Se valoró especialmente la calidez, eficiencia y respeto demostrados, con el fin de fortalecer la confianza comunitaria e impulsar la misión institucional mediante la vivencia de los valores del Código de Integridad (Honestidad, Respeto, Compromiso, Justicia y Diligencia).</t>
  </si>
  <si>
    <t>La tarea programada fue realizada en el mes de agosto, y formalizados sus resultados mediante informe radicado 20255100123603, como parte del compromiso institucional en desarrollar acciones que permitan garantizar el acceso y servicio a la ciudadanía bajo los criterios de calidad, oportunidad y efectividad, con enfoques diferenciales de accesibilidad, el pasado 28 de agosto se llevó a cabo en la sede Pardo del Instituto Distrital de Patrimonio Cultural (IDPC) la actividad “Intercambio de Saberes”, estrategia liderada por las áreas de Talento Humano y Atención a la Ciudadanía, Transparencia y Acceso a la Información Pública de la Subdirección de Gestión Corporativa.</t>
  </si>
  <si>
    <t>Finalizando el ciclo de espacios de cualificación, se llevaron a cabo las siguientes capacitaciones clave: Protocolos, Enfoques Diferenciales y Lenguaje Claro: Realizada el 26 de septiembre.
Documentos Accesibles: Realizada el 12 de noviembre.
Estas actividades se realizaron conforme a los lineamientos y procedimientos de la Entidad, permitiendo una mejora sustancial en los procesos de atención a la ciudadanía, transparencia y acceso a la información pública.</t>
  </si>
  <si>
    <t>Tal y como se reportó en el cuatrimestre anterio, en cumplimiento de la actividad, fue diseñada la pieza comunicativa en formato audiovisual, en Lenguaje Claro que orienta a la ciudadania en como registrar un PQRS a través de los canales de atención, el video puede ser consultado a través del enlace: https://idpc.gov.co/atencion-ciudadania/.</t>
  </si>
  <si>
    <t>Se ha dado cumplimiento a la tarea programada con la elaboración del Informe Grupo Focal "Datos con Propósito" Radicado (20255100167693). Este espacio se llevó a cabo de manera virtual (https://meet.google.com/gep-jmefuxw) y contó con el liderazgo de la Subdirección de Gestión Territorial, a través del Equipo del Sistema de Información Geográfica. El propósito fundamental fue reconocer los datos abiertos disponibles de la entidad y descubrir su potencial de aprovechamiento para la academia, la gestión pública y la ciudadanía.</t>
  </si>
  <si>
    <t>A partir de los resultados obtenidos de las encuestas de satisfacción aplicadas a la ciudadanía, se elaboraron y se puso a disposición los informes mensuales. La publicación puede consultarse en la sección de Transparencia, a través del enlace: https://idpc.gov.co/transparencia/informes-de-satisfaccion/.</t>
  </si>
  <si>
    <t xml:space="preserve">En aplicación de las directrices establecidas en la Ley de Transparencia y Acceso a la Información Pública, se elaboró y publicó el boletín mensual de seguimiento a las solicitudes de acceso a la información pública que ingresaron a la Entidad.
La publicación podrá ser consultada a través del enlace: https://idpc.gov.co/transparencia/boletines-informacion-publica/
</t>
  </si>
  <si>
    <t>Como parte del compromiso institucional de ofrecer a la ciudadanía un servicio cálido, oportuno y efectivo, se desarrollan acciones alineadas con el Plan Operativo Anual (POA) y el Programa de Transparencia y Ética Pública. En este marco, se realizó una actividad orientada a identificar buenas prácticas implementadas en entidades del sector público a través de documento radicado (20255100158853). El objetivo de este ejercicio fue reconocer experiencias exitosas que puedan ser replicadas o adaptadas en el Instituto Distrital de Patrimonio Cultural, fomentando una cultura de innovación, eficiencia y participación en la gestión pública.</t>
  </si>
  <si>
    <t xml:space="preserve">Se realizó la publicación del monitoreo de los riesgos de gestión y corrupción correspondiente al segundo cuatrimestre de2025 en la página web 
https://idpc.gov.co/transparencia/plan-anticorrupcion-y-de-atencion-al-ciudadano/
Además de los reportado en el periodo anterior.
</t>
  </si>
  <si>
    <t>Se realizó el monitoreo y se remitió a la asesora de Control Interno a través del memorando 20252200131253 con Fecha: 05-09-2025</t>
  </si>
  <si>
    <t xml:space="preserve">Se presento en la sesión No 7 del Comité Institucional de Gestión de Desempeño el Balance de riesgos de Gestión y corrupción 2025
Evidencia : 
Notas Gemini 
presentación Comite_Control_Interno_19-12-2025
Lista de asistencia Comité Institucional de Gestión y Desempeño </t>
  </si>
  <si>
    <t xml:space="preserve">Se observa evidencia de la ejecución de la actividad a través del informe remitido vía Orfeo a la Dirección </t>
  </si>
  <si>
    <t xml:space="preserve">Se observa evidencia de la presentación de la Estrategia Conoce, Propone y Prioriza en la sesión No 6 de Comité </t>
  </si>
  <si>
    <t xml:space="preserve">Se observa evidencia de la ejecución de la actividad a través del informe </t>
  </si>
  <si>
    <t xml:space="preserve">Se observa evidencia de la ejecución de la actividad a través de reuniones de seguimiento a la herramienta implementada </t>
  </si>
  <si>
    <t xml:space="preserve">Se observa evidencia de la ejecución de la actividad de capacitación </t>
  </si>
  <si>
    <t xml:space="preserve">Actividad reportada como cumplida en el periodo anterior </t>
  </si>
  <si>
    <t xml:space="preserve">Se observa evidencia de la ejecución de la actividad a través del informe e indicadores de satisfacción publicados en página web </t>
  </si>
  <si>
    <t xml:space="preserve">Se observa evidencia de la ejecución de la actividad a través del compendio de acciones realizadas  </t>
  </si>
  <si>
    <t xml:space="preserve">Se observa evidencia de la ejecución de la actividad a través de informe </t>
  </si>
  <si>
    <t>Durante este periodo se avanzó de manera sostenida en la implementación del plan de trabajo de transparencia y accesibilidad pública. La actualización del menú de Transparencia, las mejoras en accesibilidad web y la revisión cuidadosa de los documentos permitieron organizar mejor la información y fortalecer los procesos internos. Además, las reuniones de seguimiento y la capacitación contribuyeron a que los equipos entendieran y aplicaran con mayor claridad los lineamientos. Todo este trabajo no solo mejora la experiencia de las personas que consultan el portal, sino que también es la base del plan de trabajo para 2026.</t>
  </si>
  <si>
    <t xml:space="preserve">Se observa evidencia de la ejecución de la actividad a través de informe de acciones de accesibilidad </t>
  </si>
  <si>
    <t xml:space="preserve">Se programo una notificación de aleta de la entrega de los riesgos  en el calendar.google de los responsables del reporte de los procesos 
Evidencia: Captura de pantalla de la notificación programada 
</t>
  </si>
  <si>
    <t xml:space="preserve">Se observa evidencia de la ejecución de la actividad de las hojas de vida publicadas de Subdirector y asesora </t>
  </si>
  <si>
    <t>Se presenta como evidencia el informe de equidad de género para el periodo evaluado, de conformidad con lo reportado por el personal en SIDEAP.</t>
  </si>
  <si>
    <t>Se observa evidencia de la ejecución de la actividad a través del informe con radicado 20255200190913</t>
  </si>
  <si>
    <t>Se adjuntan las evidencias que dan cuenta de la ejecución de la campaña propuesta en la vigencia 2025.</t>
  </si>
  <si>
    <t xml:space="preserve">Se observa evidencia de la ejecución de la actividad a través del informe  de resumen de la publicación de noticias </t>
  </si>
  <si>
    <t xml:space="preserve">Se observa evidencia de la ejecución de la actividad a través del informe de resumen de la actividades ejecutadas </t>
  </si>
  <si>
    <t>Se presentan las publicaciones de las hojas de vida del personal de la entidad, de acuerdo con los ingresos que se presentaron en el periodo evaluado.</t>
  </si>
  <si>
    <t>El 18 de diciembre de 2025, se informó a la Secretaria Distrital de Asuntos Disciplinario, que para los meses de septiembre, octubre y noviembre no se presentaron quejas o denuncias por posibles actos de corrupción, inhabilidades, incompatibilidades o conflicto de intereses en la entidad, por el Correo de la Oficina, Orfeo o Bogotá te Escucha.</t>
  </si>
  <si>
    <t>Se observa evidencia de la ejecución de la actividad</t>
  </si>
  <si>
    <t>El 15 de diciembre a través de la pagina WEB de la entidad y la Intranet de la entidad, se le comunicó a la ciudadanía, a los funcionarios y contratistas a través de noticia los canales de denuncias.</t>
  </si>
  <si>
    <t>Se observa evidencia de la ejecución de la actividad, sin embargo, se identifica el informe parcial del cuarto trimestre con corte al 9 de diciembre de 2025</t>
  </si>
  <si>
    <t>El 15 de diciembre a través de la pagina WEB de la entidad se le comunicó a la ciudadanía, el protocolo de denuncias de actos de corrupción, existencia de inhabilidades, incompatibilidades y/o conflicto de interes.</t>
  </si>
  <si>
    <t>Se realizó la publicación del tercer y cuatro informe (listado) trimestral de los proyectos que fueron aprobados y no aprobados por el IDPC relacionados con las solicitudes de proyectos, reparaciones locativas e intervenciones en espacio público y otras acciones en Bienes de interés cultural, Sectores de interés urbanístico y colindantes en la Estructura integradora de Los Patrimonios, y en cumplimiento a la Resolución Reglamentaria 702 de 2023, el tercer informe de aprobación de licencias de intervención en espacios públicos patrimoniales desde la vigencia 2025.
Se aporta:
1.        Correo de solicitud de publicación
2.        Evidencia de publicación en página Web IDPC
3.        3er Informe de proyectos aprobados 
4.        3erInforme de proyectos desistidos
5.        3er Informe de Aprobación de LIEOP
6.        Correo de solicitud de publicación
7.        Evidencia de publicación en página Web IDPC
8.        4to Informe de proyectos aprobados 
9.        4to Informe de proyectos desistidos
10.        4to Informe de Aprobación de LIEOP</t>
  </si>
  <si>
    <t xml:space="preserve">Se observa evidencia de la ejecución de la actividad a través del información publicada </t>
  </si>
  <si>
    <t xml:space="preserve">La SDHT se avanzó y realizó el 19 de diciembre de 2025 no solo la finalización del desarrollo tecnológico, sino también, la apertura el canal para la atención del trámite de Reparaciones Locativas en la Ventanilla Única de la Construcción; para esta actividad el 12 de diciembre de 2025,  se divulgó y se socializo el trámite hacia la ciudadanía, mediante una 1 capacitación realizada por el Equipo de Anteproyectos y con el apoyo del Equipo de Orientación; en atención a los ajustes que se realizaron sobre el procedimiento de Reparaciones Locativas y en cumplimiento a la divulgación de la apertura del canal en la VUC; dentro de la cual se informó los pasos para una buena radicación del trámite; evento que se efectuó a través del canal YouTube Live. A la fecha esta transmisión ha tenido 162 visualizaciones.
Adicionalmente, se trabajó en el desarrollo del canal para el trámite de solicitud de intervención de Bienes Muebles, el cual también quedo habilitado para la ciudadanía.
Se aporta:
1.        Correos de comunicación de la implementación tecnológica, entrega y apertura del canal a través de la VUC con la SDHT.
2.        Invitación a la Divulgación y pantallazos de la sesión de socialización.
3.        Formato del Paso a paso para la divulgación del canal
4.        Video de divulgación
5.        Validación VUC
6.       Formato Integrado </t>
  </si>
  <si>
    <t>Se elaboró formato de prevención de lavado de activos y mediante correo electrónico del 31 de julio se socializó con todos los colaboradores
Se carga en el repositorio muestra del diligenciamiento del formato prevención de lavado de activos y financiación del terrorismo (identificación de la contraparte) por parte del contratista en el periodo reportado</t>
  </si>
  <si>
    <t xml:space="preserve">Se observa evidencia de la ejecución de la actividad a través de la publicación de los boletines y la subsanación del registro pendiente del periodo anterior </t>
  </si>
  <si>
    <t>Se realizó la identificación del riesgo de LAFT/FPADM para el proceso de Gestión Contractual y se incorporo para los riesgos del procesos para la vigencia 2026 en el marco de la formulación de las herramientas de gestion 2026</t>
  </si>
  <si>
    <t>Se realizó la entrega a IDECA de las URL de los Geoservicios y se está adelantando el cronograma de revisión y validación de la información para su respectiva publicación. Se anexa como soporte el correo de entrega y el cronograma de trabajo. Adicionalmente con la entrega del 10/12/2025 de la Matriz de activos de información  se publicó en la página de datos abiertos(https://datosabiertos.bogota.gov.co/dataset/matriz-de-inventario-activos_informacion-idpc-2025) se anexa soporte.</t>
  </si>
  <si>
    <t>El 23 de septiembre del 2025 se realizó un taller  de Datos con Porposito, en el cual se adelantarón la socialización de los datos abiertos se anexan los soportes respectivos</t>
  </si>
  <si>
    <t>En el siguiente link se evidencia la publicación de reportes de información de avance y ejecución presupuestal de los proyectos de inversión: https://idpc.gov.co/transparencia/proyectos-de-inversion/seguimiento-plan-operativo-anual-de-inversion/</t>
  </si>
  <si>
    <t>El proceso de Atención a la Ciudadanía, Transparencia y Acceso a la Información Pública del IDPC presenta el Informe Radicado No. 20255100174253 del 25 de noviembre de 2025.Este informe detalla las estadísticas y métricas de las interacciones registradas, las vistas efectuadas y las preguntas elevadas a la Entidad, a través del formulario web para consultar el estado de las solicitudes ubicado en
https://idpc.gov.co/atencion-ciudadania/estado-solicitud/</t>
  </si>
  <si>
    <t>En el siguiente link se evidencia la publicación de los reportes de avance de los indicadores (componente de gestión) y de metas de proyectos de inversión (componente de inversión), que fue registrado en Segplan 2.0:  https://idpc.gov.co/transparencia/proyectos-de-inversion/informes-de-seguimiento-segplan/</t>
  </si>
  <si>
    <t xml:space="preserve">Se observa evidencia de la ejecución de la actividad a través de acta de comité </t>
  </si>
  <si>
    <t xml:space="preserve">Se observa que la acción programada para la vigencia no se desarrolló ni se gestionó ajustes a la programación de acuerdo con lo expresado por el proceso que la actualización del esquema esta supeditado a la actualización de las TRD </t>
  </si>
  <si>
    <t xml:space="preserve">Se observa evidencia de la ejecución de la actividad a través de acta de comité y publicación de datos abiertos </t>
  </si>
  <si>
    <t xml:space="preserve">Se realizó la actualización de los activos de información correspondientes a la vigencia 2025, los mismos fueron revisados y aprobados por el comité de gestión y desempeño el 28 de noviembre, así mismo se realizó la solicitud de publicación en la página de Datos Abiertos Bogotá.
Evidencias: Matriz Activos de Información y Correo publicación datos abiertos Bogotá
</t>
  </si>
  <si>
    <t xml:space="preserve">Se observa evidencia de la ejecución de la actividad a través del lista de asistencia y presentación </t>
  </si>
  <si>
    <t>Se realiza el 21 de noviembre  taller capacitación del pasado 21 de noviembre sobre Participación Ciudadana. donde se incluyen el tema de la importancia de la rendición de cuentas se anexa como evidencia
1. Presentación Capacitación II PC 2025
2. Documento metodológico
3. Formato inscripción - pre test
4. Asistencia Formato satisfacción - post test
5. Fotos</t>
  </si>
  <si>
    <t xml:space="preserve">Durante el tercer cuatrimestre de 2025 (1 de septiembre- 11 de diciembre) se han publicado en la página web 46 noticias relacionadas con la gestión misional de la entidad, las cuales se pueden consultar en su totalidad en el siguiente enlace: https://idpc.gov.co/noticias/  
De estas, destacamos cinco:
Fecha: 9 de octubre 2025
Tema: Bogotá conmemora sus raíces con el Festival Patrimonios en Ruana 2025
Link a la web:  https://idpc.gov.co/noticias/bogota-conmemora-sus-raices-con-el-festival-patrimonios-en-ruana-2025/  
Número total de vistas: 3417
Fecha: 27 de octubre 2025
Tema: Programación Invitación Cultural Noche de Museos 2025 Octubre – noviembre
Link a la web:  https://idpc.gov.co/noticias/programacion-invitacion-cultural-noche-de-museos-2025-octubre-noviembre/  
Número total de vistas: 1801
Fecha: 5 de noviembre 2025
Tema: Talleres, música, recorridos y más para vivir las Noches de Museos
Link a la web:  https://idpc.gov.co/noticias/talleres-musica-recorridos-y-mas-para-vivir-las-noches-de-museos/   
Número total de vistas: 1302
Fecha: 22 de septiembre 2025
Tema: El Diplomado en Patrimonio Cultural para la Educación
Link a la web:  https://idpc.gov.co/noticias/el-diplomado-en-patrimonio-cultural-para-la-educacion-abre-preinscripciones-para-la-cohorte-ii-2025/ 
Número total de vistas: 1228
Fecha: 18 de noviembre 2025
Tema: La feria del libro del IDPC regresa con lanzamientos, novedades, conversaciones y descuentos
Link a la web:  https://idpc.gov.co/noticias/la-feria-del-libro-del-idpc-regresa-con-lanzamientos-novedades-conversaciones-y-descuentos/    
Número total de vistas: 1118
</t>
  </si>
  <si>
    <t xml:space="preserve">Se observa evidencia de la ejecución de la actividad a través de correos de actualización del menú participa </t>
  </si>
  <si>
    <t xml:space="preserve">Se presentó como evidencia el informe de intervenciones de la ciudadanía en la audiencia de rendición de cuentas del IDPC 2024 en el primer cuatrimestre. Este documento, de 27 páginas, detalla las intervenciones y la retroalimentación o aportes del IDPC. La audiencia se llevó a cabo el 24 de abril de 2025 en el auditorio La Concordia, lo que demuestra la atención a las solicitudes ciudadanas en el espacio de diálogo dispuesto para la rendición de cuentas. Esta actividad fue realizada de forma anticipada, ya que estaba programada para el tercer cuatrimestre. </t>
  </si>
  <si>
    <t>Actividad reportada como cumplida en el primer periodo</t>
  </si>
  <si>
    <t xml:space="preserve">Teniendo en cuenta las directrices de la Veeduría en la circular 004 de 2024, el 24 de Abril de 2025 se realizó la Audiencia de Rendición de Cuentas del IDPC vigencia 2024 en el auditorio de la plaza de mercado la Concordia, se elaboró INFORME DE GESTIÓN Y RENDICIÓN DE CUENTAS IDPC 2024 y se publicó la información correspondiente en el Menú Participa en la sección de rendición de cuentas 2025
 https://idpc.gov.co/transparencia/menu-participa/rendicion-de-cuentas/#2025
Se complementa con evidencia de la ejecución de los diálogos con grupos de valor en cumplimiento de la circular 04 de 2024 de la veeduría que establecía 4 diálogos para la vigencia </t>
  </si>
  <si>
    <t xml:space="preserve">Actividad reportada como cumplida en el primer periodo e información de los diálogos realizados en el ultimo cuatrimestre </t>
  </si>
  <si>
    <t>El IDPC participó de la estrategia distrital "Operación Integridad"  y se anexan los papeles de trabajo y correos que dan cuenta de la participación.
Y la presentación de los resultados en la jornada organizada por la Secretearía General el 16 de Diciembre de 2025</t>
  </si>
  <si>
    <t>Durante el periodo el Equipo del Observatorio de los Patrimonios del IDPC, entrego el informe “Investigación causas de retrasos en el trámite de Licencias de Intervención y Ocupación de Espacio Público - LIOEP.”; ejercicio cuyo objetivo fue: Identificar las causas que generan demoras en los tiempos de respuesta a las solicitudes de Trámites de Licencias de Intervención y Ocupación del Espacio Público Patrimonial de Bogotá (LIOEP) en el IDPC; y, cuyo alcance consistió en el diseño de una propuesta para abordar los problemas identificados en las dinámicas internas de la institución; y ,recoger y sistematizar alternativas innovadoras construidas de manera conjunta entre el equipo responsable de expedir las licencias y otros actores del sector, buscando agilizar y optimizar el servicio para los funcionarios —usuarios primarios del sistema y ofrecer una experiencia más satisfactoria a los solicitantes de las licencias.
El documento tiene tres apartados principales: en el primero se refiere al planteamiento de la investigación, que incluye los objetivos y la metodología empleada; el segundo presenta los resultados obtenidos a partir de las diferentes estrategias de recolección de información aplicadas, como el mapeo de empatía, el sondeo del entorno de trabajo y la entrevista grupal con funcionarios; finalmente, en el tercer apartado el desarrollo las recomendaciones y las conclusiones.
Se aporta:
1.        Correos de entrega de información al Equipo
2.        Informe de Investigación causas de retrasos en el trámite de Licencias de Intervención y Ocupación de Espacio Público - LIOEP</t>
  </si>
  <si>
    <t>Se realizó el informe de Evaluación de los riesgos de gestión y corrupción del periodo correspondiente al segundo cuatrimestre de 2025, el cual se publicó en la página web: https://idpc.gov.co/plan-anticorrupcion-y-de-atencion-al-ciudadano/</t>
  </si>
  <si>
    <t xml:space="preserve">Se realizó la presentación del balance general de los riesgos de Gestión y corrupción en el punto 5 del comité de coordinación de control interno del 19 de diciembre del 2025
Evidencia Acta comité </t>
  </si>
  <si>
    <t xml:space="preserve">Se presentan los archivos de la actualización de riesgos para la vigencia 2026 enviados por los procesos </t>
  </si>
  <si>
    <t>Se verifica el cumplimiento de la actividad mediante la presentación de los resultados de la gestión de riesgos (gestión y corrupción) ante el Comité Institucional de Coordinación de Control Interno. Como soporte documental, se aporta el Acta N° 3 de la sesión realizada el 19 de diciembre de 2025. De acuerdo con el numeral 5 del acta, titulado "Resultados gestión de riesgos 2025", se validó el estado de 66 riesgos y la culminación de sus respectivas tareas de mitigación. Así mismo, se informó sobre la materialización de un (1) riesgo, aclarando que su tratamiento se realizará a través de los planes de mejoramiento que se encuentran actualmente vigentes, sin requerir la apertura de nuevas acciones correctivas.</t>
  </si>
  <si>
    <t>La verificación evidenció que se completó la evaluación del mapa de riesgos de corrupción correspondiente al segundo cuatrimestre de 2025, mediante documento elaborado por la Asesoría de Control Interno y registrado bajo el memorando N.° 20251200133563 del 12 de septiembre de 2025. El informe fue publicado en la misma fecha en la página web de la entidad: https://idpc.gov.co/transparencia/plan-anticorrupcion-y-de-atencion-al-ciudadano.
A la fecha, esta actividad ha cumplido con los tres reportes de evaluación programados, lo que representa un cumplimiento del 100 % de la meta o producto establecido.</t>
  </si>
  <si>
    <t>Se validan las evidencias dispuestas en el repositorio de Gestión del Conocimiento, correspondientes a las matrices del Mapa de Riesgos de los siguientes procesos: Atención a la Ciudadanía, Comunicación Estratégica, Gestión Territorial del Patrimonio, Control Disciplinario Interno, Protección e Intervención del Patrimonio, Gestión Contractual, Gestión Jurídica, Gestión de los Instrumentos de Ordenamiento de los Patrimonios y Observatorio de los Patrimonios. Por lo anterior, se consolida el borrador del Mapa de Riesgos de Gestión y Corrupción 2026 para 9 procesos de un total de 19 que tiene la entidad. No obstante, teniendo en cuenta que el producto fue definido como una matriz o archivo con las propuestas de riesgos 2026, se da cumplimiento a la acción. Sin embargo, se recomienda, como parte de una buena práctica, disponer de evidencia que permita garantizar que los 10 procesos que no presentaron propuesta de matriz consideraron que no era requerida.</t>
  </si>
  <si>
    <t>Se valida el cumplimiento de la actividad, la cual consistía en la emisión de mensajes de alerta para la entrega oportuna del reporte de riesgos. Como evidencia, se aportaron los siguientes soportes:
Comunicación Electrónica: Correo enviado el 28 de agosto de 2025 (11:53 a.m.), titulado "Notification: Reporte de Riesgos Tercer Cuatrimestre", el cual incluye la invitación de Google Calendar dirigida a los líderes y enlaces de proceso.
Formalización Institucional: Radicado ORFEO 20252200155353 del 24 de octubre de 2025, mediante el cual se formalizó ante la Subdirección de Gestión Corporativa la solicitud de monitoreo y formulación de las herramientas de gestión para la vigencia 2025-2026.
Considerando que la meta definida correspondía al envío de alertas para asegurar la entrega oportuna de los insumos, se ratifica el cumplimiento satisfactorio de la acción programada.</t>
  </si>
  <si>
    <t>En la verificación realizada se constató la publicación del monitoreo del mapa de riesgos de corrupción correspondiente al segundo y tercer cuatrimestre de la vigencia 2025, efectuadas el 11 de septiembre y el 17 de diciembre de 2025 en el micrositio de Transparencia y Acceso a la Información Pública de la página web de la entidad. Dicho monitoreo puede consultarse en el siguiente enlace: https://idpc.gov.co/transparencia/plan-anticorrupcion-y-de-atencion-al-ciudadano/.
Con fundamento en lo anterior, se concluye que esta actividad ha cumplido con las tres publicaciones programadas para la vigencia.</t>
  </si>
  <si>
    <t>En la verificación realizada se constató el reporte de resultados del seguimiento al mapa de riesgos de corrupción correspondiente al segundo cuatrimestre de la vigencia 2025. Dicho reporte fue remitido a la Asesoría de Control Interno mediante memorando con radicado 20252200131253, fechado el 5 de septiembre de 2025, en el cual se informa que el seguimiento se efectuó en la herramienta ofimática Access y que las evidencias se encuentran alojadas en el repositorio de gestión del conocimiento. En consecuencia, esta actividad ha cumplido con los tres reportes programados para la vigencia.</t>
  </si>
  <si>
    <t>Se dio cumplimiento a la actividad mediante la presentación formal del Reporte de Resultados de la Gestión de Riesgos (gestión y corrupción) correspondiente a la vigencia 2025, realizada ante el Comité Institucional de Gestión y Desempeño en la sesión No. 7 del 19 de diciembre de 2025. En dicha sesión se socializaron los avances, quedando como evidencia la presentación utilizada y la lista de asistencia. En consecuencia, se confirma el cumplimiento de la actividad programada</t>
  </si>
  <si>
    <t>Se verificó la publicación de las hojas de vida en el sitio web institucional y en el portal SIDEAP de los siguientes servidores: el Subdirector de Protección e Intervención del Patrimonio, Edgar Andrés Figueroa Victoria; la Asesora, Laura Constanza Peña Fontecha; la Asesora, Daniela Llanos Villamarín; y la Subdirectora de Divulgación y Apropiación del Patrimonio, Carolina Farías Riaño. La información puede ser consultada en el siguiente enlace: https://idpc.gov.co/transparencia/publicacion-hojas-de-vida/.</t>
  </si>
  <si>
    <t>Como evidencia del cumplimiento, se adjuntan los soportes de los envíos realizados a la Secretaría Jurídica Distrital (dda@secretariajuridica.gov.co). El primero, remitido el 3 de septiembre de 2025, corresponde al reporte de agosto bajo el asunto 'Reporte de actos de corrupción'. El segundo, enviado el 18 de diciembre de 2025 bajo el título 'ACTOS DE CORRUPCIÓN DIRECTIVA 005-2023 / denuncias por actos de corrupción', consolidó la información de los meses de septiembre, octubre y noviembre. Asimismo, se identifica en la matriz actos de corrupcion el radicado de Bogotá Te Escucha No. 4164872025, registrado el 20 de agosto.</t>
  </si>
  <si>
    <t>Se validó la información en el sitio web de la entidad y se identificaron dos publicaciones relacionadas con los canales de denuncia en el muro de noticias: una pieza gráfica, actualizada el 15 de diciembre de 2025, que explica cómo interponer una denuncia, queja o reclamo ante el IDPC, y una publicación de la misma fecha que detalla el procedimiento para denunciar un acto de corrupción en el IDPC. Asimismo, se verificó la publicación en el micrositio de noticias de la intranet, disponible en el siguiente enlace: https://miintranet.idpc.gov.co/category/noticias/. En consecuencia, se confirma el cumplimiento de las tres divulgaciones programadas sobre los canales de denuncia para la vigencia.</t>
  </si>
  <si>
    <t>Se verificó la información en el sitio web de la entidad y se identificó que en el muro de noticias se incluyó el enlace de acceso en la noticia titulada “Así puede denunciar un acto de corrupción en el IDPC”, correspondiente al Protocolo para la atención de denuncias de actos de corrupción, existencia de inhabilidades, incompatibilidades y/o conflictos de intereses y protección al denunciante. Dicho enlace corresponde a la versión 03 del 29 de septiembre de 2023, con fecha de actualización del 15 de diciembre de 2025. La publicación original de esta pieza data del año 2024. En consecuencia, se confirma que esta actividad cumplió con los dos entregables establecidos en la versión vigente del PTEP 2025.</t>
  </si>
  <si>
    <t>Como evidencia de la actividad, se validó el informe trimestral de seguimiento a la gestión de las PQRS correspondientes a los meses de julio, agosto y septiembre de 2025, radicado No. 20255100159223 del 31 de octubre de 2025, así como el informe parcial del cuarto trimestre de 2025, radicado Orfeo No. 20255100190683 del 10 de diciembre de 2025, sobre la gestión del Sistema Distrital para la Gestión de Peticiones Ciudadanas Bogotá Te Escucha, del Instituto Distrital de Patrimonio Cultural (IDPC). Estos informes pueden consultarse en el sitio web de la entidad a través del siguiente enlace: https://idpc.gov.co/transparencia/informes-acceso-a-informacion/.Se confirma el cumplimiento de los entregables definidos para esta actividad; no obstante, se precisa la publicación del informe del cuarto trimestre con la totalidad de las PQRS a corte 31 de diciembre.</t>
  </si>
  <si>
    <t>Se verificó la actualización del Mapa de Riesgos institucional, en el proceso gestion contractual en el cual fueron identificados los riesgos asociados al lavado de activos y a la financiación del terrorismo. La información se encuentra debidamente registrada y documentada en la versión vigente del instrumento de gestión y fue formalizada con el radicado orfeo 20251100195543 del 15 de diciembre de 2025 donde se notifica el monitoreo y formalacion de herramientas de gestion 2026 procesos de gestion juridica y gestion contractual, lo que evidencia el cumplimiento de la acción programada.</t>
  </si>
  <si>
    <t>Se verificó la publicación y actualización de la información de datos abiertos del Instituto Distrital de Patrimonio Cultural (IDPC) en el portal oficial https://datosabiertos.bogota.gov.co/dataset/matriz-de-inventario-de-activos-de-informacion-idpc. La información disponible corresponde a la publicación de la matriz de activos de información de los años 2022, 2023 y 2024, lo que evidencia la ejecución de la actividad programada y el cumplimiento de los entregables establecidos. Adicionalmente, como parte de la evidencia, se cuenta con el correo electrónico del 7 de octubre de 2025 dirigido a la Unidad Administrativa Especial de Catastro Distrital, junto con la confirmación de dicha entidad, en el cual se remite el cronograma de actividades de federación de los sitios web, conforme a lo estipulado en el Acta de Acuerdo IDECA. Sin embargo, este acta no se encuentra entre las evidencias disponibles.</t>
  </si>
  <si>
    <t>Se verificó la realización de dos jornadas de divulgación dirigidas a grupos de interés externos. La primera se llevó durante el segundo cuatrimiestre y la segunda se llevo a cabo el 23 de septiembre en modalidad virtual, mediante un taller de priorización de datos denominado “IDPC aprende a utilizar los datos abiertos en proyectos e investigaciones”. Como evidencia, se dispone de la presentación utilizada durante el taller (15 diapositivas) y de la lista de asistencia en formato virtual, dado que la actividad se realizó a través de la plataforma Google Meet. Las jornadas se desarrollaron conforme a la meta establecida, evidenciando el cumplimiento de la acción programada.</t>
  </si>
  <si>
    <t>En la verificación se encontró evidencia de la publicación de los seguimientos del Plan Operativo Anual de Inversión del Plan Distrital de Desarrollo “Bogotá Camina Segura 2024-2027”. Estos documentos, correspondientes a los recursos de inversión y reservas del año 2025 con corte a septiembre, fueron publicados el 5 de noviembre de 2025. Se encuentran disponibles en la página web de la entidad en el siguiente enlace: https://idpc.gov.co/transparencia/proyectos-de-inversion/seguimiento-plan-operativo-anual-de-inversion/.
Con esta acción, la actividad ha cumplido con las tres tareas programadas para la vigencia.</t>
  </si>
  <si>
    <t>Se validaron los informes ejecutivos que evidencian los resultados de la gestión del proceso. El primero, bajo el radicado 20255100119013 del 20 de agosto de 2025, presenta el avance cualitativo en la actualización del Sistema Integrado de Gestión (SIG), abarcando manuales, planes, políticas y procedimientos, así como la gestión de PQRSD y satisfacción ciudadana. El segundo, con radicado 20255100174393 del 25 de noviembre de 2025, actualiza dichos componentes  adicionalmente se valido  el soporte de remisión mediante pantallazo del sistema ORFEO. Por lo anterior, se da cumplimiento a los entregables definidos para esta actividad.</t>
  </si>
  <si>
    <t>Se verificó la presentación de los informes de recopilación de sugerencias ciudadanas en el marco de la Estrategia "'Conoce, Propone y Prioriza" de la Secretaría General. El primer reporte  se identifica con el radicado 202551000102483 del 18 de julio de 2025, mientras que el segundo corresponde al radicado 20255100170493 del 18 de noviembre de 2025. Ambos fueron socializados ante el Comité Institucional de Gestión y Desempeño, aportando como soporte los correos de apertura y cierre de las sesiones No. 4 (30 de julio) y No. 6 (28 de noviembre). Con estos registros, se da cumplimiento a las tres acciones programadas para la vigencia.</t>
  </si>
  <si>
    <t>Se validaron los documentos correspondientes a la activación de la ruta estratégica de las políticas MIPG, formalizados mediante el radicado Orfeo No. 20255100181423 del 2 de diciembre de 2025. En consecuencia, se confirma el cumplimiento de las dos acciones documentadas para la formulación de la ruta.</t>
  </si>
  <si>
    <t>Se verificó la elaboración del informe sobre los avances implementados en la adecuación del espacio físico de la sede El Palomar, orientados a mejorar las condiciones de accesibilidad. Dicho informe fue formalizado mediante el radicado Orfeo No. 20255100169553 del 14 de noviembre de 2025. El documento detalla las acciones realizadas y los resultados alcanzados, lo que evidencia el cumplimiento de la actividad programada.</t>
  </si>
  <si>
    <t>Se valido el  acta de reunión del 23 de septiembre de 2025 y su correspondiente lista de asistencia. En dicha acta se registró el seguimiento al módulo de agendamiento de citas. De esta manera, se identificaron los avances y el seguimiento a las mejoras implementadas en el módulo de citas de la página web, por lo anterior se confirma el cumplimiento de la actividad programada conforme a lo establecido.</t>
  </si>
  <si>
    <t>Se valido el informe con  las acciones del Defensor de la Ciudadanía: el Informe final de acciones y estrategias del Defensor de la Ciudadanía a noviembre de 2025, radicado con el número Orfeo 20255100174903 del 26 de noviembre de 2025, y la Estrategia de divulgación y reconocimiento del Defensor de la Ciudadanía. Con ello, se confirma el cumplimiento de los tres entregables definidos para la actividad.</t>
  </si>
  <si>
    <t>Se da cumplimiento a la actividad mediante la entrega del Informe de Reconocimiento al Mejor Servidor/Colaborador, radicado ORFEO No.20255100178393  del 28 de noviembre de 2025 En dicho documento se consolidan los criterios de evaluación.</t>
  </si>
  <si>
    <t>La actividad finalizó con la elaboración de la estrategia interna para el fortalecimiento de competencias en atención al ciudadano, implementada a través de la iniciativa “Intercambio de Saberes”. Esta estrategia fue liderada por las áreas de Talento Humano, Atención a la Ciudadanía, Transparencia y Acceso a la Información Pública de la Subdirección de Gestión Corporativa. Como evidencia, se cuenta con el informe de resultados que consolida la estrategia y el Informe Final de Resultados de Implementación, radicado  Orfeo  número 20255100123603. Cabe señalar que se definieron dos entregables, con los cuales se confirma el cumplimiento de la meta establecida.</t>
  </si>
  <si>
    <t>En la verificación se evidenció la ejecución de las siguientes capacitaciones del Plan Institucional de Capacitación, versión 12 del 30 de enero de 2025:
Capacitación “ABC protocolos de atención y lenguaje claro”, realizada el 26 de septiembre de 2025. Como evidencia, se adjuntan listados de asistencia con 32 registros y una presentación de 20 páginas.Capacitación “Accesibilidad y usabilidad en documentos digitales”, de la cual se presentan listados de asistencia con 23 registros y una presentación de 14 páginas.
Con la realización de estas dos capacitaciones, se confirma el cumplimiento de las cinco actividades programadas para la vigencia.</t>
  </si>
  <si>
    <t>Actividad cumplida satisfactoriamente según el Informe de Resultados del Grupo Focal (Radicado ORFEO No. 20255100167693 del 12 de noviembre de 2025). El informe sistematiza los hallazgos derivados de la escucha activa ciudadana y define las acciones de mejora necesarias para optimizar los canales de atención institucional.</t>
  </si>
  <si>
    <t>Como evidencia del cumplimiento de esta actividad, se validó la publicación de los informes de satisfacción ciudadana en la página web de la entidad. El reporte incluye los resultados de agosto (Rad. 20255100139293), septiembre (Rad. 20255100155833), octubre (Rad. 20255100173373) y noviembre (Rad. 20255100190363). Con estos registros se alcanza la meta de 11 informes programados y publicados durante el año 2025.</t>
  </si>
  <si>
    <t>Se presentó como evidencia el Informe Final del Menú Participa, radicado en Orfeo con el número 20255100176949 del 28 de noviembre de 2025; los correos electrónicos del 10 de noviembre titulados “Actualización Menú Transparencia” y del 28 de octubre sobre “Estándares de publicación y divulgación de información”; el acta No. 3 de reunión del equipo de transparencia del 17 de octubre de 2025; y el acta No. 4 de reunión del mismo equipo del 3 de diciembre de 2025. Adicionalmente, se presentó como evidencia la capacitación “Accesibilidad y usabilidad en documentos digitales”, realizada el 12 de noviembre, con el respectivo listado de asistencia.
Por lo anterior, se confirma que esta actividad ha completado dos de las cuatro tareas propuestas para la vigencia.</t>
  </si>
  <si>
    <t>Se verificó la elaboración del Informe de Equidad de Género, radicado en Orfeo con el número 20255200190913 del 10 de diciembre de 2025. No obstante, para el cumplimiento pleno de la acción no se identificó su publicación en la página web institucional. Por lo anterior, se insta al proceso a disponer de la evidencia que permita validar dicha publicación en el sitio web de la entidad, tal como fue definida en la acción. En este sentido, si bien se confirma el cumplimiento de la actividad programada con la elaboración del informe, la acción completa establecida contempla su publicación.</t>
  </si>
  <si>
    <t>Durante la verificación se observaron los reportes de ejecución contractual correspondientes a los meses de agosto, septiembre, octubre y noviembre de 2025, los cuales se encuentran publicados en la página web de la entidad en el siguiente enlace: https://idpc.gov.co/transparencia/publicacion-de-la-informacion-contractual/. A la fecha de este seguimiento, se han publicado los once reportes previstos para esta actividad, confirmando el cumplimiento de lo programado.</t>
  </si>
  <si>
    <t xml:space="preserve">La verificación de esta actividad incluyó la presentación de pantallazos del reporte de registro de trámites en el SUIT. Los trámites evidenciados para los meses de agosto, septiembre, octubre y noviembre de 2025 corresponden a: expedición de certificados sobre bienes de interés cultural del Distrito Capital, fomento a las prácticas del patrimonio cultural, intervención de bienes de interés cultural, equiparación a estrato 1 para el cobro de servicios públicos de inmuebles de interés cultural, así como licencias de intervención y ocupación de espacio público. Los soportes se encuentran disponibles en el repositorio de Gestión del Conocimiento, específicamente en la carpeta PTEP del proceso de Atención a la Ciudadanía. Con base en lo anterior, se confirma que la actividad ha cumplido con los tres reportes programados para la vigencia.
</t>
  </si>
  <si>
    <t>Se presentaron como evidencia los registros de agendas abiertas de las siguientes subdirecciones:
Subdirección de Protección e Intervención del Patrimonio Cultural: se incluye el registro de las reuniones correspondientes al mes de diciembre de 2025.
Subdirección de Gestión Territorial: se aportan siete (7) correos electrónicos que evidencian el monitoreo y la gestión semanal de la agenda abierta, incluyendo los casos en que no se programaron citas. Asimismo, se adjunta la lista de asistencia de la reunión con el Ministerio de Cultura realizada el 3 de septiembre de 2025, sobre el tema PEMP Cementerio Central, con registros de los meses de septiembre, octubre, noviembre y diciembre.
Todos los soportes se encuentran disponibles en el repositorio de Gestión del Conocimiento.
No se aporta evidencia de las demás subdirecciones ni de la Dirección General.
A la fecha de este seguimiento, la actividad ha cumplido con los tres reportes programados.</t>
  </si>
  <si>
    <t>La evidencia de esta actividad incluye el informe cuatrimestral de interacciones del módulo “Consulta el estado de tu solicitud” (radicado Orfeo N.° 20255100174253 del 25 de noviembre de 2025). Dicho informe detalla las consultas realizadas en los meses de agosto, septiembre, octubre y noviembre de 2025, con análisis de interacciones por mes y un desglose de preguntas y sugerencias. Asimismo, se confirmó la disponibilidad del módulo de consulta para la ciudadanía en la página web de la entidad: https://idpc.gov.co/atencion-ciudadania/estado-solicitud.A la fecha, esta actividad ha cumplido con los tres reportes de consulta de solicitudes ciudadanas previstos.</t>
  </si>
  <si>
    <t>Se verifica el cumplimiento de la actividad “Actualizar el Índice de Información Clasificada y Reservada”, aprobada en el Comité Institucional de Gestión y Desempeño mediante el Acta N.° 6 del 28 de noviembre de 2025, en el numeral 7 correspondiente a la aprobación del índice. La evidencia incluye el correo electrónico del mismo día, titulado “Cierre Comité Institucional de Gestión y Desempeño – Sesión 6”, en el cual se presentan las conclusiones a todos los participantes y se dispone el enlace a los anexos. Asimismo, se valida la publicación del índice en el sitio web institucional, disponible en el enlace https://idpc.gov.co/transparencia/gestion-de-informacion/#indice, realizada el 10 de diciembre de 2025. Con ello, se confirma el cumplimiento del producto definido en el plan de acción.</t>
  </si>
  <si>
    <t>La verificación evidenció el soporte de cuatro (4) boletines de seguimiento a las solicitudes de acceso a la información pública, correspondientes a los meses de agosto, septiembre, octubre y noviembre de 2025. Estos boletines están publicados en la siguiente dirección web: https://idpc.gov.co/transparencia/boletines-informacion-publica/ y se encuentran disponibles en el repositorio de Gestión del Conocimiento del proceso de Atención a la Ciudadanía, en la carpeta PTEP.A la fecha de este seguimiento, se han completado los 11 boletines programados para la vigencia 2025.</t>
  </si>
  <si>
    <t>Durante la verificación se observaron los reportes de indicadores y metas de proyectos de inversión correspondientes al corte de septiembre de 2025, publicados el 5 de noviembre de 2025. Dichos reportes se encuentran disponibles en la página web de la entidad en el siguiente enlace: https://idpc.gov.co/transparencia/proyectos-de-inversion/informes-de-seguimiento-segplan/.
A la fecha de este seguimiento, se han publicado los dos (2) reportes previstos para el cumplimiento de esta actividad.</t>
  </si>
  <si>
    <t>Se presentaron como evidencia los siguientes soportes: Sesión 5, invitación y convocatoria a la sesión ordinaria de la mesa de consejer@s del 16 de septiembre de 2025 (registro fotográfico); pieza informativa de convocatoria a la jornada de voluntariado “Plaza de Mercado La Cruces: un siglo de historias” realizada el 10 de octubre de 2025; mesa de consejeros del patrimonio cultural del 24 de septiembre de 2025 en la Biblioteca Las Ferias; pieza gráfica de participación en el premio Dibujatón: niños, niñas y adolescentes dibujan su patrimonio en el mes de octubre; Acta N.° 06 del 22 de octubre de 2025, correo de aprobación del acta del 4 de noviembre de 2025, registro fotográfico y listado de asistencia de 13 participantes; Acta N.° 07 del 2 de diciembre de 2025 de la mesa de consejeros locales de patrimonio cultural, con registro fotográfico, listados de asistencia y correo de aprobación del acta del 4 de diciembre de 2025.Si bien se verifica la realización de estos espacios de diálogo, recopilados mediante actas, se insta al proceso responsable a definir claramente los entregables, toda vez que la actividad tiene como producto previsto un informe (que recopila el análisis de la actividad realizada y consolida la participación de las mesas de consejeros patrimoniales), mientras que se están aportando actas (que registran únicamente lo ocurrido durante la reunión).Por lo anterior, la acción se califica como cumplida, pero se registra la observación en el informe final, dado que el entregable no corresponde al inicialmente definido.</t>
  </si>
  <si>
    <t>Se validaron las evidencias relacionadas con la divulgación de la rendición de cuentas. Se revisaron los siguientes documentos: presentación de la segunda jornada de sensibilización en participación ciudadana 2025, compuesta por 34 diapositivas y realizada el 21 de noviembre de 2025; documento metodológico; formato de inscripción del pre-test con una relación de 23 participantes; formato del post-test con una relación de 8 participantes; y registro fotográfico.
Estos documentos confirman el cumplimiento de las dos divulgaciones definidas para los grupos de valor.</t>
  </si>
  <si>
    <t>La verificación evidenció la publicación de 46 noticias en el portal web del IDPC durante cada uno de los meses del cuatrimestre septiembre, octubre, noviembre y diciembre de 2025, (https://idpc.gov.co/noticias/). Estas noticias, disponibles en línea, abordan temas directamente relacionados con la misión de la entidad. A la fecha de este seguimiento, se han realizado  las 11 publicaciones programadas para la vigencia 2025, superando la meta establecida.</t>
  </si>
  <si>
    <t>Se presentaron como evidencia correos electrónicos solicitando la actualización del menú “Participa” para los meses de septiembre (modelo de relacionamiento), octubre (socialización del documento de no discriminación y estados financieros), noviembre (guía metodológica de presupuestos participativos) y diciembre (causas ciudadanas, agenda regulatoria preliminar 2026) de 2025.Con base en lo anterior, se confirma que la actividad ha cumplido con las once (11) actualizaciones programadas.</t>
  </si>
  <si>
    <t>Se evidencia el cumplimiento de la actividad “Elaborar y publicar el informe de la Audiencia de Rendición de Cuentas IDPC 2024”, el cual se encuentra disponible en la página web de la entidad en el siguiente enlace: https://idpc.gov.co/transparencia/menu-participa/rendicion-de-cuentas/#2025.
En cuanto a los diálogos ciudadanos, no se dispone de un informe consolidado adicional. Se cuenta con evidencia de los diálogos realizados en escenarios como la Feria del Libro, las plazas de mercado y el recorrido ZIBO: paisaje industrial y memoria urbana. Sin embargo, no se presenta un informe que consolide los resultados de estas jornadas, incluyendo las principales conclusiones.
Con ello, se confirma el cumplimiento del producto definido en el plan de acción.</t>
  </si>
  <si>
    <t>Se evidencia el cumplimiento de la actividad “Informe semestral de la gestión y resultados del PIPC”.
Se dispone de las siguientes evidencias: el Plan de Participación Ciudadana del IDPC, con acciones ejecutadas durante el tercer cuatrimestre en cada uno de los 28 ámbitos, las cuales dan cuenta de la implementación del plan y de las actividades desarrolladas en el periodo correspondiente. Asimismo, se presenta el Informe semestral de gestión y resultados del PIPC correspondiente al primer semestre de 2025, con lo cual se cumple con los entregables definidos para la actividad.
No obstante, se insta al proceso responsable a definir con mayor claridad la meta, toda vez que el producto establecido es el “Informe semestral de la gestión y resultados del PIPC” con dos unidades, lo que implica la validación de dos informes. Sin embargo, considerando la amplia evidencia de ejecución, se da cumplimiento a la actividad, haciendo énfasis en la recomendación de precisar la definición de los productos previstos.</t>
  </si>
  <si>
    <t>Se validaron las evidencias relacionadas con la sensibilización en participación ciudadana. Se revisaron los siguientes documentos: presentación de la segunda jornada de capacitación ciudadana realizada el 21 de noviembre, compuesta por 34 diapositivas; documento metodológico; formatos de pre-test y post-test; y registro fotográfico de la participación.
Estos documentos confirman el cumplimiento de las dos jornadas de sensibilización definidas para esta actividad.</t>
  </si>
  <si>
    <t>Se evidencia el cumplimiento de la acción “Fomentar los valores del Código de Integridad del IDPC mediante campaña de sensibilización”, a través de las siguientes evidencias: reporte de las actividades de apropiación del Código de Integridad, radicado Orfeo 20255200192453 del 11 de diciembre de 2025, en el cual se registra una reunión del equipo gestor de integridad y una capacitación sobre redes sociales y el deber funcional, en el marco de otros planes de acción; y el reporte radicado Orfeo 20255200125583 del 31 de agosto de 2025, correspondiente a la aplicación del autodiagnóstico de integridad, entre  otros, con ello  se confirma el cumplimiento del producto definido en el plan de acción.</t>
  </si>
  <si>
    <t>Se valida el cumplimiento de la actividad orientada a la eficiencia administrativa y la mejora en la atención al ciudadano, mediante el proceso de integración del IDPC a la plataforma de la Ventanilla Única de la Construcción (VUC), liderada por la Secretaría Distrital de Hábitat (SDHT).
Se disponen de evidencias relacionadas con el diseño de formularios específicos,  la definición de roles para líderes de equipo,  la articulación técnica entre la plataforma VUC y el sistema ORFEO del IDPC, mesas de trabajo, correos de gestión con la SDHT.,Formatos de diseño  de formularios para la radicación,  La actividad se califica como Cumplida, toda vez que las acciones ejecutadas demuestran  su avance.</t>
  </si>
  <si>
    <t>Se validaron las evidencias dispuestas en el repositorio de Gestión del Conocimiento, correspondientes al ejercicio de innovación liderado por el equipo del Observatorio de los Patrimonios. Este proceso dio como resultado el informe titulado: 'Resultados de la Investigación sobre Causas de Retraso en la Tramitación de Licencias de Intervención y Ocupación de Espacio Público (LIOEP) del IDPC'. Como soporte técnico del ejercicio, se adjuntan cronogramas de trabajo, tableros de seguimiento, listas de asistencia y comunicaciones electrónicas que garantizan la trazabilidad de la investigación realizada.</t>
  </si>
  <si>
    <t>Se evidencia el cumplimiento de la meta institucional tras la disposición del documento de identificación de buenas prácticas en el sector público y privado. El entregable, radicado bajo el número ORFEO 20255100158853 con fecha del 31 de octubre de 2025, corresponde al ejercicio realizado en el mes de septiembre.</t>
  </si>
  <si>
    <t>Mediante una consulta a la página web de la entidad, específicamente en el enlace https://idpc.gov.co/tramites/ (sección "transparencia y acceso a la información pública", numeral 5 "trámites"), en el apartado informes trimestrales, se validó la publicación de los siguientes informes correspondientes al segundo cuatrimestre:
segundo informe trimestral de proyectos aprobados (sobre anteproyectos, reparaciones locativas e intervenciones en espacio público y otras acciones en Bienes de Interés Cultural, Sectores de Interés Urbanístico y colindantes).
segundo informe trimestral de proyectos desistidos y/o no aprobados (sobre los mismos temas).
segundo informe consolidado 2025 sobre licencias de intervención y ocupación de espacio público, cuya fecha de publicación fue el 8 de julio de 2025.
Como evidencia, se adjuntó un correo electrónico remitido el 8 de julio de 2025, mediante el cual se solicitaba la publicación de los informes mencionados, junto con una captura de pantalla que certifica su aparición en la página web, según correo del10 de julio de 2025
Por lo anterior, se ha completado dos de las tres publicaciones previstas para esta actividad.</t>
  </si>
  <si>
    <t>Mediante consulta a la página web de la entidad, específicamente en el enlace https://idpc.gov.co/tramites/ (sección “Transparencia y acceso a la información pública”, numeral 5 “Trámites”, apartado “Informes trimestrales”), se validó la publicación de los siguientes informes correspondientes al tercer cuatrimestre: Tercer informe trimestral de proyectos aprobados, relacionados con anteproyectos, reparaciones locativas e intervenciones en espacio público, así como otras acciones en Bienes de Interés Cultural, Sectores de Interés Urbanístico y colindantes. Tercer informe trimestral de proyectos desistidos y/o no aprobados, Tercer informe trimestral de licencias de ocupación de espacio público, publicados el 16 de octubre de 2025.
Cuarto informe trimestral de proyectos aprobados, en las mismas categorías mencionadas. Cuartó informe trimestral de proyectos desistidos y/o no aprobados. Cuarto informe trimestral de licencias de ocupación de espacio público, publicados el 22 de diciembre de 2025.
Por lo anterior, se ha completado dos de las tres publicaciones previstas para esta actividad.</t>
  </si>
  <si>
    <t>Se presentó como evidencia el Acta No. 1 de la reunión de seguimiento interno del Equipo de Transparencia y Acceso a la Información Pública, realizada el 21 de marzo de 2024. En esta reunión, que contó con la participación de 8 funcionarios, se abordaron los temas del plan de trabajo 2025, la propuesta de actualización del procedimiento de publicación y desfije de información, así como, los compromisos adquiridos.
Asimismo, se aportó un correo electrónico del 21 de abril de 2025, que evidencia el seguimiento al avance de la actualización. La evidencia se complementa con ejemplos de documentos accesibles: una tabla de datos (21042025), una presentación (PowerPoint/Google Solides) y un documento de texto (Word/Google Docs).
Por lo  anterior, esta actividad ha completado una de las cuatro tareas propuestas para la vigencia, alcanzando un avance del 25 % a la fecha.</t>
  </si>
  <si>
    <t>Se presentó como evidencia el Acta No. 2 de la reunión de seguimiento interno del Equipo de Transparencia y Acceso a la Información Pública, realizada el 25 de julio de 2025 . En esta reunión, que contó con la participación de 8 funcionarios, se realizo seguimientos los temas del plan de trabajo 2025, el procedimiento de publicación y desfije de información publicado en  la intranet versión 3 del 22 de mayo de 2025, 
Asimismo, se aportó un correos electrónicos del 23 de julio de 2025, que evidencia de la solicitud y respuesta de la actualización No. 3 , No. 4, No. 5 del desfije de publicación, el ajuste de  del menú destacado y la solicitud de actualización anexo técnico 2.  correo electrónico del 11 de junio de 2025, capacitación accesibilidad, La evidencia se complementa con el reporte de cumplimiento ITA de la procuraduría General de la Nación para el periodo 2025 generado el 19 de agosto de 2025 con un cumplimiento de 100 puntos.
Por lo  anterior, esta actividad ha completado dos de las tres tareas propuestas para la vigencia, alcanzando un avance del 33.33% a la fecha.</t>
  </si>
  <si>
    <t>En cumplimiento de la Ley de Transparencia y Acceso a la Información Pública y de la Resolución Min TIC 1519 de 2020, se ejecutaron las siguientes acciones estratégicas: i) Seguimientos trimestrales con el Equipo de Transparencia (Sesión No. 3 del 17 de octubre y Sesión No. 4 del 3 de diciembre). ii) Ejecución y finalización del plan de trabajo establecido. Estas acciones garantizan la actualización efectiva del botón de Transparencia y Acceso a la Información Pública en la página web de la Entidad.</t>
  </si>
  <si>
    <t>Se cumplió en el primer cuatrimestre</t>
  </si>
  <si>
    <t>Una divulgación realizada a través de redes sociales y página web del  IDPC (infografía del protocolo, una para julio y la otra a mas tardar en noviembre )</t>
  </si>
  <si>
    <t>La verificación evidenció la publicación del cronograma de intervenciones correspondiente al tercer cuatrimestre de 2025 en la página web institucional, disponible en el siguiente enlace: https://idpc.gov.co/category/intervenciones/.Como soporte de esta actividad, se presentaron: Correos electrónicos de solicitud de publicación, con fechas del 2 de septiembre y 13 de noviembre. La programación bimestral de intervenciones para el equipo de fachadas y para bienes muebles y monumentos, correspondiente a los meses de noviembre y diciembre, concordante con lo publicado en la web. Por lo anterior, se confirma que esta actividad ha cumplido con las seis publicaciones programadas para la vigencia.</t>
  </si>
  <si>
    <t>Publicar mensualmente un reporte de la ejecución contractual del IDPC en el micro sitió de Transparencia y Acceso a la Información de la página web del Instituto.</t>
  </si>
  <si>
    <t>Se adjunta soporte de publicación de la gestión contractual del IDPC en el micro sitió de transparencia y acceso a la información</t>
  </si>
  <si>
    <t xml:space="preserve">Se adjunta soporte de publicación de la gestión contractual del IDPC en el micro sitió de transparencia y acceso a la información </t>
  </si>
  <si>
    <t>Se adjunta soporte de publicación de la gestión contractual del IDPC en el micro sitió de transparencia y acceso a la información de los meses agosto, septiembre, octubre y noviembre de 2025</t>
  </si>
  <si>
    <t>Se presentaron como evidencia los registros de agendas abiertas de las siguientes subdirecciones:
Subdirección de Protección e Intervención del Patrimonio Cultural: Se incluye el registro de los meses de junio, julio, agosto de 2025, Subdirección de Gestión Territorial: Se aportan cinco (8) correos electrónicos que evidencian el monitoreo semanal de la agenda abierta (cuando no hay citas programadas) durante los meses de junio, julio, agosto, septiembre.
Todos los soportes se encuentran en el repositorio de gestión del conocimiento, específicamente en la carpeta PTEP del proceso de Atención a la Ciudadanía.
No se aporta evidencia de las demás subdirecciones y la Dirección General.
A la fecha de este seguimiento, la actividad ha cumplido con  2 de los 3 reportes programados para la vigencia, lo que representa un avance del 66,67%.</t>
  </si>
  <si>
    <t xml:space="preserve">Se observa evidencia de la ejecución de la actividad en la información aportada en lo procesos de Protección e Intervención, Gestión Territorial y la Dirección </t>
  </si>
  <si>
    <t>El documento fue aprobado en el comité de Gestión Realizado en el mes de diciembre y ya se encuentra publicado en la Intranet</t>
  </si>
  <si>
    <t>El documento fue actualizado el 30 de diciembre del 2024 fue aprobado en el comité de Gestión Realizado en el mes de diciembre y ya se encuentra publicado en la Intranet.
Su próxima actualización esta programada hasta que salgan convalidadas las TRD las cuales están en proceso de recopilación de información y se espera su presentación para el primer semestre del 2026</t>
  </si>
  <si>
    <t>No se aporta evidencia que permita validar el cumplimiento de la actualización del esquema de publicación de información teniendo en cuenta la observación realizada por la segunda línea de defensa el proceso responsable a manifestado que este se encuentra sujeto a la actualización de las TRD, no obstante La ausencia de evidencia impide validar la trazabilidad del proceso en relación a el cumplimiento del producto previsto en el plan de acción. Se recomienda implementar mecanismos de control y seguimiento que permita realizar actualización de los tiempos establecidos en la planes de acción y disponer de soportes verificables que respalden la gestión realizada.</t>
  </si>
  <si>
    <t>Se verifica el cumplimiento de la actividad “Actualizar los activos de información del IDPC”, aprobada en el Comité Institucional de Gestión y Desempeño mediante el Acta N.° 6 del 28 de noviembre de 2025, en el numeral 5 correspondiente a la actualización de la matriz de activos de información 2025. La evidencia incluye el correo electrónico del mismo día, en el cual se presentan las conclusiones a todos los participantes y se dispone el enlace a los anexos. Adicionalmente, se aporta el correo electrónico del 10 de diciembre de 2025, titulado “Publicación Matriz de Activos de Información”, en el que se solicita la publicación de la matriz en la página de datos abiertos y también se encuentra disponible en el sitio web institucional: https://idpc.gov.co/transparencia/gestion-de-informacion/.Con ello, se confirma el cumplimiento del producto definido en el plan de acción.</t>
  </si>
  <si>
    <t>Se validó el informe de implementación de acciones para la socialización y accesibilidad de la producción documental de la entidad del periodo de mayo a agosto de 2025. Aunque el documento, de dos páginas, no incluye firmas, sí contiene los datos de elaboración y aprobación. Por lo anterior se cumple con  uno de los dos entregables requeridos para esta acción, se considera un avance del 50%.</t>
  </si>
  <si>
    <t>Se validó el informe de implementación de acciones para la socialización y accesibilidad de la producción documental de la entidad del periodo de septiembre a diciembre de 2025. Aunque el documento, de dos páginas, no incluye firmas, sí contiene los datos de elaboración y aprobación. Por lo anterior se cumple con  uno de los dos entregables requeridos para esta acción.</t>
  </si>
  <si>
    <t>Durante la verificación, se observaron los reportes de de indicadores y metas de proyectos de Inversión, correspondientes a los  cortes de marzo  de 2025, fecha de publicación 14 de mayo de 2025, los cuales se encuentran publicados en la página web de la entidad en el siguiente enlace:https://idpc.gov.co/transparencia/proyectos-de-inversión/informes-de-seguimiento-segplan/. A la fecha de este seguimiento, se han publicado 1 de los 2 reportes previstos, lo que equivale a un avance del  50%.</t>
  </si>
  <si>
    <t>Durante la vigencia se participa activamente en las mesas de consejeros patrimoniales y se realiza la secretaria técnica. Como evidencia se presenta la carpeta que contiene las actas y demás evidencia de la realización de la actividad</t>
  </si>
  <si>
    <t xml:space="preserve">Se observa evidencia de la ejecución de la actividad a través del información de gestión </t>
  </si>
  <si>
    <t>Se validaron las evidencias relacionadas con la divulgación de la rendición de cuentas. Se revisaron los siguientes documentos:
Registro fotográfico de la participación en el taller de sensibilización sobre participación ciudadana, realizado el 30 de mayo,  lista de asistencia con 15 registros, correspondiente a la misma fecha, presentación utilizada en el taller, con un total de 26 páginas. Estos documentos confirman el cumplimiento de una de las dos divulgaciones definidas para los grupos de valor, lo que representa un avance del 50% en la actividad.</t>
  </si>
  <si>
    <t>Durante el segundo cuatrimestre de 2025 (mayo-agosto) se han publicado en la página web 49 noticias relacionadas con la gestión misional de la entidad, las cuales se pueden consultar en su totalidad en el siguiente enlace: https://idpc.gov.co/noticias/
De estas, destacamos cuatro:
Tema: El IDPC inicia recuperación del Palacio de San Francisco, que será la sede principal de la Bienal Internacional de Arte y Ciudad - BOG25
Fecha: 25 de julio 2025
Link a la web: https://idpc.gov.co/noticias/el-idpc-inicia-recuperacion-del-palacio-de-san-francisco/
Número total de vistas: 7028
Tema: El patrimonio como herramienta pedagógica: formación virtual con tutoría y enfoque territorial
Fecha: 19 de mayo 2025
Link a la web: https://idpc.gov.co/noticias/el-patrimonio-como-herramienta-pedagogica-formacion-virtual/
Número total de vistas: 2504
Tema: Diego Javier Parra Cortés, nuevo director del Instituto Distrital de Patrimonio Cultural – IDPC
Fecha: 11 de junio 2025
Link a la web: https://idpc.gov.co/diego-javier-parra-cortes-nuevo-director-del-idpc/
Número total de vistas: 822
Tema: Inscripciones abiertas para el Premio Dibujatón y la Beca de Activación y Programación Artística
Fecha: 22 de agosto 2025
Link a la web: https://idpc.gov.co/noticias/inscripciones-abiertas-para-el-premio-dibujaton-y-la-beca-de-activacion-y-programacion-artistica-del-parque-arqueologico-y-del-patrimonio-cultural-de-usme/
Número total de vistas: 797</t>
  </si>
  <si>
    <t>Esta actividad está programada para ejecutarse durante el tercer   cuatrimestre de 2025.</t>
  </si>
  <si>
    <t>Ejecutar  los ámbitos  de participación ciudadana  definidos en el PIPC para garantizar la participación  y control social de la ciudadanía en la nacionalidad del IDPC.</t>
  </si>
  <si>
    <t>Se verificó el Informe semestral de gestión y resultados del PIPC correspondiente al primer semestre de 2025. El documento, de 10 páginas, detalla los resultados, responsables y fechas de presentación en el marco de la participación, incluyendo el trabajo con la mesa de consejeros locales de patrimonio. Por lo anterior se cumple con  uno de los dos entregables definidos para la actividad, se considera un cumplimiento del 50%.</t>
  </si>
  <si>
    <t>Se validaron las evidencias relacionadas con la sensibilización de la participación ciudadana. Se revisaron los siguientes documentos: Registro fotográfico de la participación en el taller del 30 de mayo, lista de asistencia con 15 registros, presentación del taller, con un total de 26 páginas. Estos documentos confirman el cumplimiento de una de las dos sensibilizaciones definidas, lo que representa un avance del 50% en la actividad.</t>
  </si>
  <si>
    <t>Se realiza el 21 de noviembre  taller capacitación del pasado 21 de noviembre sobre Participación Ciudadana. donde se incluyen lel tema de la importancia de la rendición de cuentas se anexa como evidencia
1. Presentación Capacitación II PC 2025
2. Documento metodológico
3. Formato inscripción - pre test
4. Asistencia Formato satisfacción - post test
5. Fotos</t>
  </si>
  <si>
    <t>Formular y aprobar el Plan de Gestión de la Integridad y gestionar su publicación en el micro sitió de Transparencia y Acceso a la Información de la página web del Instituto.</t>
  </si>
  <si>
    <t>La verificación evidenció la publicación del Plan de Acción del Equipo de Gestión de Integridad 2025, el cual incluye el cronograma de actividades para toda la vigencia.
El documento, publicado el 27 de junio de 2025, está disponible en el siguiente enlace: https://idpc.gov.co/codigo-de-integridad/.
En cuanto a la fase de aprobaciones no se aporta evidencia de la misma, no obstante se valida la publicación, se insta a el proceso a  poner en disposición la evidencia de la aprobación del plan de acción publicado.</t>
  </si>
  <si>
    <t xml:space="preserve">Se verifico la publicación  de cuatro hojas de vida  el sitio web de la entidad  y en el portal SIDEAP, correspondiente a los siguientes funcionarios de los siguientes roles :Director  , Jefe de oficina Jurídica,  Asesor (a) , Subdirectora de Gestión Territorial del Patrimonio, las cuales pueden ser consultadas en el siguiente enlace https://idpc.gov.co/transparencia/publicacion-hojas-de-vida/. </t>
  </si>
  <si>
    <t>Se verificó la publicación de las hojas de vida en el sitio web institucional y en el portal SIDEAP de los siguientes servidores: el Subdirector de Protección e Intervención del Patrimonio,  Dos Asesoras y la Subdirectora de Divulgación y Apropiación del Patrimonio,. La información puede ser consultada en el siguiente enlace: https://idpc.gov.co/transparencia/publicacion-hojas-de-vida/.</t>
  </si>
  <si>
    <t>Esta actividad  tendrá el entregable en el  tercer cuatrimestre de 2025.</t>
  </si>
  <si>
    <t xml:space="preserve">Se observa evidencia de la ejecución de la estrategia de racionalización y la misma esta registrada y evaluada en el aplicativo SUIT por parte de la OAP y la asesora de control Interno </t>
  </si>
  <si>
    <t>Tras la revisión del repositorio, se constató que el listado de asistencia —producto definido para la actividad— no fue cargado ni reportado. Al ser este el soporte idóneo para acreditar la realización del Taller de Riesgos de Corrupción, la Asesoría de Control Interno no dispone de elementos de juicio para certificar su cumplimiento. No obstante, el proceso informó que esta actividad ha sido programada en el Plan de Trabajo del PTEP 2026 como una acción de subsanación de los pendientes identificados al cierre de la vigencia 2025.</t>
  </si>
  <si>
    <t>Se validó el Formato de Prevención del Lavado de Activos y Financiación del Terrorismo (Identificación de la contraparte), el cual hace parte del proceso de Gestión Contractual dentro del Sistema Integrado de Gestión (SIG). Dicho formato fue publicado en la intranet y divulgado a través del correo electrónico corporativo el 31 de julio de 2025, los formatos de prevención de lavado de activos y financiación del terrorismo, presentados como parte de la muestra ejecutada (identificación de la contraparte) en los contratos CPS-385-2025 y CPS-415-2025, suscritos en septiembre y diciembre de 2025. Se  confirma el cumplimiento de la actividad propuesta con el entregable definido.</t>
  </si>
  <si>
    <t xml:space="preserve">El proceso responsable ha aportado evidencia suficiente de la participación del Instituto en la estrategia “Operación Integridad”, demostrando la trazabilidad de la iniciativa Estado Abierto en Bogotá mediante imágenes y registros que acreditan la intervención del IDPC, con lo cual se cumple la ejecución de la actividad.
Se recomienda al proceso tener en cuenta que la estrategia Estado Abierto articula todos los componentes de la Operación Integridad en las temáticas de transparencia y acceso a la información, rendición de cuentas, participación y cocreación, integridad y ética pública, innovación y tecnología. Dichos componentes se evidencian en la publicación de formatos, la socialización de protocolos, la participación ciudadana y la consolidación de repositorios digitales, garantizando la trazabilidad y confiabilidad de la gestión pública.
Por otra parte, se recuerda que las observaciones de seguimiento se realizan sobre evidencias completas, en función de los productos definidos por los propios procesos, de manera que permitan a la primera, segunda y tercera línea de defensa observar oportunamente las acciones correspondientes, identificar desviaciones y realizar ajustes en tiempo para garantizar el cumplimiento integral de la actividad.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</si>
</sst>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d/m/yyyy"/>
    <numFmt numFmtId="166" formatCode="_-* #,##0.00_-;\-* #,##0.00_-;_-* &quot;-&quot;??_-;_-@"/>
    <numFmt numFmtId="167" formatCode="d\.m"/>
  </numFmts>
  <fonts count="26" x14ac:knownFonts="1">
    <font>
      <sz val="11"/>
      <color rgb="FF000000"/>
      <name val="Calibri"/>
      <scheme val="minor"/>
    </font>
    <font>
      <sz val="11"/>
      <color theme="1"/>
      <name val="Calibri"/>
      <family val="2"/>
      <scheme val="minor"/>
    </font>
    <font>
      <b/>
      <sz val="16"/>
      <color theme="1"/>
      <name val="Calibri"/>
      <family val="2"/>
    </font>
    <font>
      <b/>
      <sz val="8"/>
      <color theme="1"/>
      <name val="Calibri"/>
      <family val="2"/>
    </font>
    <font>
      <sz val="10"/>
      <color theme="1"/>
      <name val="Calibri"/>
      <family val="2"/>
    </font>
    <font>
      <sz val="8"/>
      <color theme="1"/>
      <name val="Calibri"/>
      <family val="2"/>
    </font>
    <font>
      <sz val="11"/>
      <color rgb="FF000000"/>
      <name val="Calibri"/>
      <family val="2"/>
    </font>
    <font>
      <b/>
      <sz val="11"/>
      <color theme="1"/>
      <name val="Calibri"/>
      <family val="2"/>
    </font>
    <font>
      <b/>
      <sz val="18"/>
      <color theme="1"/>
      <name val="Calibri"/>
      <family val="2"/>
    </font>
    <font>
      <b/>
      <sz val="17"/>
      <color theme="1"/>
      <name val="Calibri"/>
      <family val="2"/>
    </font>
    <font>
      <sz val="11"/>
      <color theme="1"/>
      <name val="Calibri"/>
      <family val="2"/>
    </font>
    <font>
      <sz val="9"/>
      <color theme="1"/>
      <name val="Calibri"/>
      <family val="2"/>
    </font>
    <font>
      <b/>
      <sz val="9"/>
      <color theme="1"/>
      <name val="Calibri"/>
      <family val="2"/>
    </font>
    <font>
      <sz val="12"/>
      <color theme="1"/>
      <name val="Calibri"/>
      <family val="2"/>
    </font>
    <font>
      <sz val="11"/>
      <name val="Calibri"/>
      <family val="2"/>
    </font>
    <font>
      <sz val="11"/>
      <color theme="1"/>
      <name val="Century Gothic"/>
      <family val="2"/>
    </font>
    <font>
      <sz val="11"/>
      <color theme="1"/>
      <name val="Arial"/>
      <family val="2"/>
    </font>
    <font>
      <sz val="11"/>
      <color rgb="FF3F3F3F"/>
      <name val="Calibri"/>
      <family val="2"/>
    </font>
    <font>
      <b/>
      <sz val="8"/>
      <color rgb="FF000000"/>
      <name val="Arial"/>
      <family val="2"/>
    </font>
    <font>
      <b/>
      <sz val="10"/>
      <color theme="1"/>
      <name val="Arial"/>
      <family val="2"/>
    </font>
    <font>
      <sz val="10"/>
      <color theme="1"/>
      <name val="Arial"/>
      <family val="2"/>
    </font>
    <font>
      <sz val="9"/>
      <color theme="1"/>
      <name val="Arial"/>
      <family val="2"/>
    </font>
    <font>
      <sz val="11"/>
      <name val="Calibri"/>
      <family val="2"/>
    </font>
    <font>
      <sz val="11"/>
      <color theme="1"/>
      <name val="Calibri"/>
      <family val="2"/>
    </font>
    <font>
      <sz val="12"/>
      <color theme="1"/>
      <name val="Calibri"/>
      <family val="2"/>
    </font>
    <font>
      <b/>
      <sz val="17"/>
      <color theme="1"/>
      <name val="Calibri"/>
      <family val="2"/>
    </font>
  </fonts>
  <fills count="6">
    <fill>
      <patternFill patternType="none"/>
    </fill>
    <fill>
      <patternFill patternType="gray125"/>
    </fill>
    <fill>
      <patternFill patternType="solid">
        <fgColor rgb="FFB8CCE4"/>
        <bgColor rgb="FFB8CCE4"/>
      </patternFill>
    </fill>
    <fill>
      <patternFill patternType="solid">
        <fgColor rgb="FF95B3D7"/>
        <bgColor rgb="FF95B3D7"/>
      </patternFill>
    </fill>
    <fill>
      <patternFill patternType="solid">
        <fgColor theme="0"/>
        <bgColor theme="0"/>
      </patternFill>
    </fill>
    <fill>
      <patternFill patternType="solid">
        <fgColor rgb="FF92CDDC"/>
        <bgColor rgb="FF92CDDC"/>
      </patternFill>
    </fill>
  </fills>
  <borders count="187">
    <border>
      <left/>
      <right/>
      <top/>
      <bottom/>
      <diagonal/>
    </border>
    <border>
      <left/>
      <right/>
      <top/>
      <bottom/>
      <diagonal/>
    </border>
    <border>
      <left style="medium">
        <color theme="4"/>
      </left>
      <right style="medium">
        <color theme="4"/>
      </right>
      <top style="medium">
        <color theme="4"/>
      </top>
      <bottom style="medium">
        <color theme="4"/>
      </bottom>
      <diagonal/>
    </border>
    <border>
      <left/>
      <right/>
      <top/>
      <bottom style="medium">
        <color theme="4"/>
      </bottom>
      <diagonal/>
    </border>
    <border>
      <left style="medium">
        <color rgb="FF366092"/>
      </left>
      <right/>
      <top style="medium">
        <color rgb="FF366092"/>
      </top>
      <bottom style="medium">
        <color rgb="FF366092"/>
      </bottom>
      <diagonal/>
    </border>
    <border>
      <left/>
      <right/>
      <top style="medium">
        <color rgb="FF366092"/>
      </top>
      <bottom style="medium">
        <color rgb="FF366092"/>
      </bottom>
      <diagonal/>
    </border>
    <border>
      <left/>
      <right style="medium">
        <color rgb="FF366092"/>
      </right>
      <top style="medium">
        <color rgb="FF366092"/>
      </top>
      <bottom style="medium">
        <color rgb="FF366092"/>
      </bottom>
      <diagonal/>
    </border>
    <border>
      <left style="medium">
        <color rgb="FF366092"/>
      </left>
      <right style="medium">
        <color rgb="FF366092"/>
      </right>
      <top style="medium">
        <color rgb="FF366092"/>
      </top>
      <bottom/>
      <diagonal/>
    </border>
    <border>
      <left style="medium">
        <color rgb="FF366092"/>
      </left>
      <right/>
      <top style="medium">
        <color rgb="FF366092"/>
      </top>
      <bottom/>
      <diagonal/>
    </border>
    <border>
      <left/>
      <right/>
      <top style="medium">
        <color rgb="FF366092"/>
      </top>
      <bottom/>
      <diagonal/>
    </border>
    <border>
      <left/>
      <right style="medium">
        <color rgb="FF366092"/>
      </right>
      <top style="medium">
        <color rgb="FF366092"/>
      </top>
      <bottom/>
      <diagonal/>
    </border>
    <border>
      <left style="medium">
        <color rgb="FF366092"/>
      </left>
      <right style="thin">
        <color rgb="FF366092"/>
      </right>
      <top style="medium">
        <color theme="4"/>
      </top>
      <bottom/>
      <diagonal/>
    </border>
    <border>
      <left style="thin">
        <color rgb="FF366092"/>
      </left>
      <right style="thin">
        <color rgb="FF366092"/>
      </right>
      <top style="medium">
        <color theme="4"/>
      </top>
      <bottom/>
      <diagonal/>
    </border>
    <border>
      <left style="thin">
        <color theme="4"/>
      </left>
      <right style="thin">
        <color theme="4"/>
      </right>
      <top style="medium">
        <color theme="4"/>
      </top>
      <bottom/>
      <diagonal/>
    </border>
    <border>
      <left style="thin">
        <color rgb="FF366092"/>
      </left>
      <right style="medium">
        <color theme="4"/>
      </right>
      <top style="medium">
        <color theme="4"/>
      </top>
      <bottom/>
      <diagonal/>
    </border>
    <border>
      <left style="medium">
        <color rgb="FF366092"/>
      </left>
      <right style="thin">
        <color rgb="FF366092"/>
      </right>
      <top style="medium">
        <color rgb="FF366092"/>
      </top>
      <bottom/>
      <diagonal/>
    </border>
    <border>
      <left style="thin">
        <color rgb="FF366092"/>
      </left>
      <right style="thin">
        <color rgb="FF366092"/>
      </right>
      <top style="medium">
        <color rgb="FF366092"/>
      </top>
      <bottom/>
      <diagonal/>
    </border>
    <border>
      <left style="thin">
        <color rgb="FF366092"/>
      </left>
      <right/>
      <top style="medium">
        <color rgb="FF366092"/>
      </top>
      <bottom/>
      <diagonal/>
    </border>
    <border>
      <left style="thin">
        <color rgb="FF366092"/>
      </left>
      <right style="medium">
        <color rgb="FF366092"/>
      </right>
      <top style="medium">
        <color rgb="FF366092"/>
      </top>
      <bottom/>
      <diagonal/>
    </border>
    <border>
      <left style="medium">
        <color rgb="FF366092"/>
      </left>
      <right style="medium">
        <color rgb="FF366092"/>
      </right>
      <top/>
      <bottom/>
      <diagonal/>
    </border>
    <border>
      <left style="medium">
        <color rgb="FF366092"/>
      </left>
      <right/>
      <top/>
      <bottom/>
      <diagonal/>
    </border>
    <border>
      <left style="medium">
        <color theme="4"/>
      </left>
      <right style="thin">
        <color theme="4"/>
      </right>
      <top style="medium">
        <color theme="4"/>
      </top>
      <bottom style="medium">
        <color theme="4"/>
      </bottom>
      <diagonal/>
    </border>
    <border>
      <left style="thin">
        <color theme="4"/>
      </left>
      <right style="thin">
        <color theme="4"/>
      </right>
      <top style="medium">
        <color theme="4"/>
      </top>
      <bottom style="medium">
        <color theme="4"/>
      </bottom>
      <diagonal/>
    </border>
    <border>
      <left style="thin">
        <color theme="4"/>
      </left>
      <right/>
      <top style="medium">
        <color theme="4"/>
      </top>
      <bottom style="medium">
        <color theme="4"/>
      </bottom>
      <diagonal/>
    </border>
    <border>
      <left style="medium">
        <color theme="4"/>
      </left>
      <right style="medium">
        <color theme="4"/>
      </right>
      <top style="medium">
        <color theme="4"/>
      </top>
      <bottom style="thin">
        <color theme="4"/>
      </bottom>
      <diagonal/>
    </border>
    <border>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medium">
        <color theme="4"/>
      </top>
      <bottom style="thin">
        <color theme="4"/>
      </bottom>
      <diagonal/>
    </border>
    <border>
      <left style="thin">
        <color theme="4"/>
      </left>
      <right/>
      <top style="medium">
        <color theme="4"/>
      </top>
      <bottom style="thin">
        <color theme="4"/>
      </bottom>
      <diagonal/>
    </border>
    <border>
      <left style="medium">
        <color theme="4"/>
      </left>
      <right style="thin">
        <color theme="4"/>
      </right>
      <top/>
      <bottom style="thin">
        <color theme="4"/>
      </bottom>
      <diagonal/>
    </border>
    <border>
      <left style="thin">
        <color theme="4"/>
      </left>
      <right style="thin">
        <color theme="4"/>
      </right>
      <top/>
      <bottom style="thin">
        <color theme="4"/>
      </bottom>
      <diagonal/>
    </border>
    <border>
      <left style="thin">
        <color rgb="FF366092"/>
      </left>
      <right style="thin">
        <color rgb="FF366092"/>
      </right>
      <top/>
      <bottom style="thin">
        <color rgb="FF366092"/>
      </bottom>
      <diagonal/>
    </border>
    <border>
      <left style="medium">
        <color theme="4"/>
      </left>
      <right style="medium">
        <color theme="4"/>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rgb="FF366092"/>
      </left>
      <right style="thin">
        <color rgb="FF366092"/>
      </right>
      <top style="thin">
        <color rgb="FF366092"/>
      </top>
      <bottom style="thin">
        <color rgb="FF366092"/>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thin">
        <color theme="4"/>
      </left>
      <right/>
      <top style="thin">
        <color theme="4"/>
      </top>
      <bottom style="medium">
        <color theme="4"/>
      </bottom>
      <diagonal/>
    </border>
    <border>
      <left style="medium">
        <color theme="4"/>
      </left>
      <right style="medium">
        <color theme="4"/>
      </right>
      <top style="thin">
        <color theme="4"/>
      </top>
      <bottom style="medium">
        <color theme="4"/>
      </bottom>
      <diagonal/>
    </border>
    <border>
      <left/>
      <right style="thin">
        <color theme="4"/>
      </right>
      <top style="thin">
        <color theme="4"/>
      </top>
      <bottom style="medium">
        <color theme="4"/>
      </bottom>
      <diagonal/>
    </border>
    <border>
      <left style="medium">
        <color rgb="FF366092"/>
      </left>
      <right/>
      <top style="medium">
        <color rgb="FF366092"/>
      </top>
      <bottom style="medium">
        <color rgb="FF366092"/>
      </bottom>
      <diagonal/>
    </border>
    <border>
      <left style="medium">
        <color rgb="FF366092"/>
      </left>
      <right/>
      <top style="medium">
        <color rgb="FF366092"/>
      </top>
      <bottom/>
      <diagonal/>
    </border>
    <border>
      <left style="medium">
        <color rgb="FF366092"/>
      </left>
      <right style="thin">
        <color rgb="FF366092"/>
      </right>
      <top style="medium">
        <color rgb="FF0070C0"/>
      </top>
      <bottom/>
      <diagonal/>
    </border>
    <border>
      <left style="thin">
        <color rgb="FF366092"/>
      </left>
      <right style="thin">
        <color rgb="FF366092"/>
      </right>
      <top style="medium">
        <color rgb="FF0070C0"/>
      </top>
      <bottom/>
      <diagonal/>
    </border>
    <border>
      <left style="thin">
        <color theme="4"/>
      </left>
      <right style="thin">
        <color theme="4"/>
      </right>
      <top style="medium">
        <color rgb="FF0070C0"/>
      </top>
      <bottom/>
      <diagonal/>
    </border>
    <border>
      <left style="thin">
        <color rgb="FF366092"/>
      </left>
      <right style="medium">
        <color rgb="FF0070C0"/>
      </right>
      <top style="medium">
        <color rgb="FF0070C0"/>
      </top>
      <bottom/>
      <diagonal/>
    </border>
    <border>
      <left style="thin">
        <color theme="4"/>
      </left>
      <right style="medium">
        <color theme="4"/>
      </right>
      <top style="medium">
        <color theme="4"/>
      </top>
      <bottom style="medium">
        <color theme="4"/>
      </bottom>
      <diagonal/>
    </border>
    <border>
      <left/>
      <right style="thin">
        <color rgb="FF366092"/>
      </right>
      <top style="medium">
        <color theme="4"/>
      </top>
      <bottom style="medium">
        <color theme="4"/>
      </bottom>
      <diagonal/>
    </border>
    <border>
      <left style="thin">
        <color rgb="FF366092"/>
      </left>
      <right style="thin">
        <color rgb="FF366092"/>
      </right>
      <top style="medium">
        <color theme="4"/>
      </top>
      <bottom style="medium">
        <color theme="4"/>
      </bottom>
      <diagonal/>
    </border>
    <border>
      <left style="thin">
        <color rgb="FF366092"/>
      </left>
      <right/>
      <top style="medium">
        <color theme="4"/>
      </top>
      <bottom style="medium">
        <color theme="4"/>
      </bottom>
      <diagonal/>
    </border>
    <border>
      <left style="thin">
        <color rgb="FF366092"/>
      </left>
      <right style="medium">
        <color rgb="FF366092"/>
      </right>
      <top style="medium">
        <color theme="4"/>
      </top>
      <bottom style="medium">
        <color theme="4"/>
      </bottom>
      <diagonal/>
    </border>
    <border>
      <left style="medium">
        <color rgb="FF366092"/>
      </left>
      <right style="medium">
        <color rgb="FF366092"/>
      </right>
      <top style="medium">
        <color theme="4"/>
      </top>
      <bottom style="medium">
        <color theme="4"/>
      </bottom>
      <diagonal/>
    </border>
    <border>
      <left style="medium">
        <color rgb="FF366092"/>
      </left>
      <right style="medium">
        <color theme="4"/>
      </right>
      <top style="medium">
        <color theme="4"/>
      </top>
      <bottom style="medium">
        <color theme="4"/>
      </bottom>
      <diagonal/>
    </border>
    <border>
      <left style="thin">
        <color rgb="FF366092"/>
      </left>
      <right style="thin">
        <color rgb="FF366092"/>
      </right>
      <top style="medium">
        <color theme="4"/>
      </top>
      <bottom style="thin">
        <color rgb="FF366092"/>
      </bottom>
      <diagonal/>
    </border>
    <border>
      <left style="thin">
        <color rgb="FF366092"/>
      </left>
      <right style="medium">
        <color theme="4"/>
      </right>
      <top style="medium">
        <color theme="4"/>
      </top>
      <bottom style="thin">
        <color rgb="FF366092"/>
      </bottom>
      <diagonal/>
    </border>
    <border>
      <left/>
      <right style="thin">
        <color theme="4"/>
      </right>
      <top style="medium">
        <color theme="4"/>
      </top>
      <bottom style="thin">
        <color theme="4"/>
      </bottom>
      <diagonal/>
    </border>
    <border>
      <left style="medium">
        <color theme="4"/>
      </left>
      <right style="thin">
        <color rgb="FF000000"/>
      </right>
      <top style="thin">
        <color rgb="FF000000"/>
      </top>
      <bottom style="thin">
        <color rgb="FF000000"/>
      </bottom>
      <diagonal/>
    </border>
    <border>
      <left style="thin">
        <color rgb="FF366092"/>
      </left>
      <right style="medium">
        <color theme="4"/>
      </right>
      <top style="thin">
        <color rgb="FF366092"/>
      </top>
      <bottom style="thin">
        <color rgb="FF366092"/>
      </bottom>
      <diagonal/>
    </border>
    <border>
      <left style="medium">
        <color theme="4"/>
      </left>
      <right style="thin">
        <color rgb="FF000000"/>
      </right>
      <top style="thin">
        <color rgb="FF000000"/>
      </top>
      <bottom style="medium">
        <color theme="4"/>
      </bottom>
      <diagonal/>
    </border>
    <border>
      <left style="thin">
        <color rgb="FF366092"/>
      </left>
      <right style="thin">
        <color rgb="FF366092"/>
      </right>
      <top style="thin">
        <color rgb="FF366092"/>
      </top>
      <bottom style="medium">
        <color theme="4"/>
      </bottom>
      <diagonal/>
    </border>
    <border>
      <left style="thin">
        <color rgb="FF366092"/>
      </left>
      <right style="medium">
        <color theme="4"/>
      </right>
      <top style="thin">
        <color rgb="FF366092"/>
      </top>
      <bottom style="medium">
        <color theme="4"/>
      </bottom>
      <diagonal/>
    </border>
    <border>
      <left/>
      <right/>
      <top style="medium">
        <color rgb="FF366092"/>
      </top>
      <bottom/>
      <diagonal/>
    </border>
    <border>
      <left/>
      <right style="medium">
        <color rgb="FF366092"/>
      </right>
      <top style="medium">
        <color rgb="FF366092"/>
      </top>
      <bottom/>
      <diagonal/>
    </border>
    <border>
      <left style="medium">
        <color theme="4"/>
      </left>
      <right style="thin">
        <color rgb="FF366092"/>
      </right>
      <top style="medium">
        <color theme="4"/>
      </top>
      <bottom/>
      <diagonal/>
    </border>
    <border>
      <left style="thin">
        <color rgb="FF366092"/>
      </left>
      <right/>
      <top style="medium">
        <color theme="4"/>
      </top>
      <bottom/>
      <diagonal/>
    </border>
    <border>
      <left style="thin">
        <color rgb="FF366092"/>
      </left>
      <right style="medium">
        <color rgb="FF366092"/>
      </right>
      <top style="medium">
        <color theme="4"/>
      </top>
      <bottom/>
      <diagonal/>
    </border>
    <border>
      <left style="medium">
        <color rgb="FF366092"/>
      </left>
      <right style="medium">
        <color rgb="FF366092"/>
      </right>
      <top style="medium">
        <color theme="4"/>
      </top>
      <bottom/>
      <diagonal/>
    </border>
    <border>
      <left style="medium">
        <color rgb="FF366092"/>
      </left>
      <right style="medium">
        <color theme="4"/>
      </right>
      <top style="medium">
        <color theme="4"/>
      </top>
      <bottom/>
      <diagonal/>
    </border>
    <border>
      <left style="medium">
        <color theme="4"/>
      </left>
      <right style="thin">
        <color rgb="FF0070C0"/>
      </right>
      <top style="medium">
        <color theme="4"/>
      </top>
      <bottom style="medium">
        <color theme="4"/>
      </bottom>
      <diagonal/>
    </border>
    <border>
      <left style="thin">
        <color rgb="FF0070C0"/>
      </left>
      <right style="thin">
        <color rgb="FF0070C0"/>
      </right>
      <top style="medium">
        <color theme="4"/>
      </top>
      <bottom style="medium">
        <color theme="4"/>
      </bottom>
      <diagonal/>
    </border>
    <border>
      <left style="thin">
        <color rgb="FF0070C0"/>
      </left>
      <right/>
      <top style="medium">
        <color theme="4"/>
      </top>
      <bottom style="medium">
        <color theme="4"/>
      </bottom>
      <diagonal/>
    </border>
    <border>
      <left style="medium">
        <color theme="4"/>
      </left>
      <right style="thin">
        <color rgb="FF366092"/>
      </right>
      <top style="medium">
        <color theme="4"/>
      </top>
      <bottom style="medium">
        <color theme="4"/>
      </bottom>
      <diagonal/>
    </border>
    <border>
      <left style="medium">
        <color theme="4"/>
      </left>
      <right style="medium">
        <color theme="4"/>
      </right>
      <top style="medium">
        <color theme="4"/>
      </top>
      <bottom/>
      <diagonal/>
    </border>
    <border>
      <left/>
      <right style="thin">
        <color rgb="FF366092"/>
      </right>
      <top style="medium">
        <color theme="4"/>
      </top>
      <bottom/>
      <diagonal/>
    </border>
    <border>
      <left style="medium">
        <color theme="4"/>
      </left>
      <right/>
      <top style="medium">
        <color theme="4"/>
      </top>
      <bottom style="medium">
        <color rgb="FF366092"/>
      </bottom>
      <diagonal/>
    </border>
    <border>
      <left/>
      <right/>
      <top style="medium">
        <color theme="4"/>
      </top>
      <bottom style="medium">
        <color rgb="FF366092"/>
      </bottom>
      <diagonal/>
    </border>
    <border>
      <left/>
      <right style="medium">
        <color rgb="FF366092"/>
      </right>
      <top style="medium">
        <color theme="4"/>
      </top>
      <bottom style="medium">
        <color rgb="FF366092"/>
      </bottom>
      <diagonal/>
    </border>
    <border>
      <left style="medium">
        <color rgb="FF366092"/>
      </left>
      <right/>
      <top style="medium">
        <color theme="4"/>
      </top>
      <bottom/>
      <diagonal/>
    </border>
    <border>
      <left/>
      <right/>
      <top style="medium">
        <color theme="4"/>
      </top>
      <bottom/>
      <diagonal/>
    </border>
    <border>
      <left/>
      <right style="medium">
        <color rgb="FF366092"/>
      </right>
      <top style="medium">
        <color theme="4"/>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style="medium">
        <color theme="4"/>
      </right>
      <top style="medium">
        <color theme="4"/>
      </top>
      <bottom/>
      <diagonal/>
    </border>
    <border>
      <left style="thin">
        <color theme="4"/>
      </left>
      <right style="medium">
        <color theme="4"/>
      </right>
      <top style="medium">
        <color theme="4"/>
      </top>
      <bottom/>
      <diagonal/>
    </border>
    <border>
      <left style="medium">
        <color theme="4"/>
      </left>
      <right style="thin">
        <color rgb="FF366092"/>
      </right>
      <top style="medium">
        <color rgb="FF366092"/>
      </top>
      <bottom/>
      <diagonal/>
    </border>
    <border>
      <left style="medium">
        <color rgb="FF366092"/>
      </left>
      <right/>
      <top style="medium">
        <color theme="4"/>
      </top>
      <bottom style="medium">
        <color theme="4"/>
      </bottom>
      <diagonal/>
    </border>
    <border>
      <left style="medium">
        <color theme="4"/>
      </left>
      <right style="thin">
        <color rgb="FF366092"/>
      </right>
      <top style="medium">
        <color theme="4"/>
      </top>
      <bottom style="thin">
        <color rgb="FF366092"/>
      </bottom>
      <diagonal/>
    </border>
    <border>
      <left style="thin">
        <color rgb="FF366092"/>
      </left>
      <right style="thin">
        <color rgb="FF366092"/>
      </right>
      <top style="medium">
        <color theme="4"/>
      </top>
      <bottom/>
      <diagonal/>
    </border>
    <border>
      <left style="thin">
        <color rgb="FF366092"/>
      </left>
      <right/>
      <top style="medium">
        <color theme="4"/>
      </top>
      <bottom style="thin">
        <color rgb="FF366092"/>
      </bottom>
      <diagonal/>
    </border>
    <border>
      <left style="medium">
        <color theme="4"/>
      </left>
      <right style="medium">
        <color theme="4"/>
      </right>
      <top style="medium">
        <color theme="4"/>
      </top>
      <bottom style="thin">
        <color rgb="FF366092"/>
      </bottom>
      <diagonal/>
    </border>
    <border>
      <left style="medium">
        <color theme="4"/>
      </left>
      <right style="thin">
        <color rgb="FF366092"/>
      </right>
      <top style="thin">
        <color rgb="FF366092"/>
      </top>
      <bottom style="thin">
        <color rgb="FF366092"/>
      </bottom>
      <diagonal/>
    </border>
    <border>
      <left style="thin">
        <color rgb="FF366092"/>
      </left>
      <right/>
      <top style="hair">
        <color rgb="FF366092"/>
      </top>
      <bottom/>
      <diagonal/>
    </border>
    <border>
      <left style="thin">
        <color rgb="FF366092"/>
      </left>
      <right/>
      <top style="thin">
        <color rgb="FF366092"/>
      </top>
      <bottom style="thin">
        <color rgb="FF366092"/>
      </bottom>
      <diagonal/>
    </border>
    <border>
      <left style="medium">
        <color theme="4"/>
      </left>
      <right style="medium">
        <color theme="4"/>
      </right>
      <top style="thin">
        <color rgb="FF366092"/>
      </top>
      <bottom style="thin">
        <color rgb="FF366092"/>
      </bottom>
      <diagonal/>
    </border>
    <border>
      <left style="medium">
        <color theme="4"/>
      </left>
      <right style="thin">
        <color rgb="FF366092"/>
      </right>
      <top style="thin">
        <color rgb="FF366092"/>
      </top>
      <bottom/>
      <diagonal/>
    </border>
    <border>
      <left style="thin">
        <color rgb="FF366092"/>
      </left>
      <right style="thin">
        <color rgb="FF366092"/>
      </right>
      <top style="thin">
        <color rgb="FF366092"/>
      </top>
      <bottom/>
      <diagonal/>
    </border>
    <border>
      <left style="thin">
        <color theme="4"/>
      </left>
      <right/>
      <top style="thin">
        <color theme="4"/>
      </top>
      <bottom/>
      <diagonal/>
    </border>
    <border>
      <left style="medium">
        <color theme="4"/>
      </left>
      <right style="thin">
        <color rgb="FF366092"/>
      </right>
      <top style="thin">
        <color rgb="FF366092"/>
      </top>
      <bottom style="medium">
        <color theme="4"/>
      </bottom>
      <diagonal/>
    </border>
    <border>
      <left style="thin">
        <color rgb="FF366092"/>
      </left>
      <right style="thin">
        <color rgb="FF366092"/>
      </right>
      <top/>
      <bottom style="medium">
        <color theme="4"/>
      </bottom>
      <diagonal/>
    </border>
    <border>
      <left style="thin">
        <color rgb="FF366092"/>
      </left>
      <right/>
      <top style="thin">
        <color rgb="FF366092"/>
      </top>
      <bottom style="medium">
        <color theme="4"/>
      </bottom>
      <diagonal/>
    </border>
    <border>
      <left style="medium">
        <color theme="4"/>
      </left>
      <right style="medium">
        <color theme="4"/>
      </right>
      <top style="thin">
        <color rgb="FF366092"/>
      </top>
      <bottom style="medium">
        <color theme="4"/>
      </bottom>
      <diagonal/>
    </border>
    <border>
      <left style="thin">
        <color theme="4"/>
      </left>
      <right/>
      <top/>
      <bottom/>
      <diagonal/>
    </border>
    <border>
      <left style="thin">
        <color rgb="FF366092"/>
      </left>
      <right style="thin">
        <color theme="4"/>
      </right>
      <top style="medium">
        <color theme="4"/>
      </top>
      <bottom/>
      <diagonal/>
    </border>
    <border>
      <left style="medium">
        <color theme="4"/>
      </left>
      <right/>
      <top style="medium">
        <color theme="4"/>
      </top>
      <bottom style="thin">
        <color theme="4"/>
      </bottom>
      <diagonal/>
    </border>
    <border>
      <left style="medium">
        <color theme="4"/>
      </left>
      <right style="medium">
        <color theme="4"/>
      </right>
      <top style="medium">
        <color theme="4"/>
      </top>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style="medium">
        <color theme="4"/>
      </left>
      <right/>
      <top style="thin">
        <color theme="4"/>
      </top>
      <bottom style="thin">
        <color theme="4"/>
      </bottom>
      <diagonal/>
    </border>
    <border>
      <left style="medium">
        <color theme="4"/>
      </left>
      <right style="medium">
        <color theme="4"/>
      </right>
      <top/>
      <bottom/>
      <diagonal/>
    </border>
    <border>
      <left style="medium">
        <color theme="4"/>
      </left>
      <right/>
      <top style="thin">
        <color theme="4"/>
      </top>
      <bottom style="thin">
        <color theme="4"/>
      </bottom>
      <diagonal/>
    </border>
    <border>
      <left style="thin">
        <color rgb="FF366092"/>
      </left>
      <right/>
      <top/>
      <bottom style="medium">
        <color theme="4"/>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style="medium">
        <color theme="4"/>
      </right>
      <top/>
      <bottom style="medium">
        <color theme="4"/>
      </bottom>
      <diagonal/>
    </border>
    <border>
      <left style="medium">
        <color rgb="FF366092"/>
      </left>
      <right style="thin">
        <color rgb="FF366092"/>
      </right>
      <top/>
      <bottom style="thin">
        <color rgb="FF366092"/>
      </bottom>
      <diagonal/>
    </border>
    <border>
      <left style="thin">
        <color rgb="FF366092"/>
      </left>
      <right/>
      <top/>
      <bottom style="thin">
        <color rgb="FF366092"/>
      </bottom>
      <diagonal/>
    </border>
    <border>
      <left style="medium">
        <color theme="4"/>
      </left>
      <right/>
      <top style="thin">
        <color theme="4"/>
      </top>
      <bottom style="medium">
        <color theme="4"/>
      </bottom>
      <diagonal/>
    </border>
    <border>
      <left style="medium">
        <color theme="4"/>
      </left>
      <right style="medium">
        <color theme="4"/>
      </right>
      <top/>
      <bottom style="medium">
        <color theme="4"/>
      </bottom>
      <diagonal/>
    </border>
    <border>
      <left style="medium">
        <color theme="4"/>
      </left>
      <right style="thin">
        <color theme="4"/>
      </right>
      <top style="medium">
        <color theme="4"/>
      </top>
      <bottom/>
      <diagonal/>
    </border>
    <border>
      <left style="thin">
        <color theme="4"/>
      </left>
      <right style="medium">
        <color rgb="FF0070C0"/>
      </right>
      <top style="thin">
        <color theme="4"/>
      </top>
      <bottom style="thin">
        <color theme="4"/>
      </bottom>
      <diagonal/>
    </border>
    <border>
      <left style="medium">
        <color rgb="FF0070C0"/>
      </left>
      <right/>
      <top style="medium">
        <color rgb="FF0070C0"/>
      </top>
      <bottom style="medium">
        <color rgb="FF366092"/>
      </bottom>
      <diagonal/>
    </border>
    <border>
      <left/>
      <right/>
      <top style="medium">
        <color rgb="FF0070C0"/>
      </top>
      <bottom style="medium">
        <color rgb="FF366092"/>
      </bottom>
      <diagonal/>
    </border>
    <border>
      <left/>
      <right style="medium">
        <color rgb="FF366092"/>
      </right>
      <top style="medium">
        <color rgb="FF0070C0"/>
      </top>
      <bottom style="medium">
        <color rgb="FF366092"/>
      </bottom>
      <diagonal/>
    </border>
    <border>
      <left style="medium">
        <color rgb="FF366092"/>
      </left>
      <right style="medium">
        <color rgb="FF366092"/>
      </right>
      <top style="medium">
        <color rgb="FF0070C0"/>
      </top>
      <bottom/>
      <diagonal/>
    </border>
    <border>
      <left style="medium">
        <color rgb="FF366092"/>
      </left>
      <right/>
      <top style="medium">
        <color rgb="FF0070C0"/>
      </top>
      <bottom/>
      <diagonal/>
    </border>
    <border>
      <left/>
      <right/>
      <top style="medium">
        <color rgb="FF0070C0"/>
      </top>
      <bottom/>
      <diagonal/>
    </border>
    <border>
      <left/>
      <right style="medium">
        <color rgb="FF366092"/>
      </right>
      <top style="medium">
        <color rgb="FF0070C0"/>
      </top>
      <bottom/>
      <diagonal/>
    </border>
    <border>
      <left style="medium">
        <color rgb="FF366092"/>
      </left>
      <right/>
      <top style="medium">
        <color rgb="FF0070C0"/>
      </top>
      <bottom style="medium">
        <color rgb="FF366092"/>
      </bottom>
      <diagonal/>
    </border>
    <border>
      <left/>
      <right style="medium">
        <color rgb="FF0070C0"/>
      </right>
      <top style="medium">
        <color rgb="FF0070C0"/>
      </top>
      <bottom style="medium">
        <color rgb="FF366092"/>
      </bottom>
      <diagonal/>
    </border>
    <border>
      <left/>
      <right style="medium">
        <color rgb="FF366092"/>
      </right>
      <top style="medium">
        <color rgb="FF366092"/>
      </top>
      <bottom/>
      <diagonal/>
    </border>
    <border>
      <left style="medium">
        <color rgb="FF0070C0"/>
      </left>
      <right/>
      <top style="medium">
        <color rgb="FF0070C0"/>
      </top>
      <bottom/>
      <diagonal/>
    </border>
    <border>
      <left/>
      <right style="medium">
        <color rgb="FF0070C0"/>
      </right>
      <top style="medium">
        <color rgb="FF0070C0"/>
      </top>
      <bottom/>
      <diagonal/>
    </border>
    <border>
      <left/>
      <right style="thin">
        <color theme="4"/>
      </right>
      <top style="medium">
        <color theme="4"/>
      </top>
      <bottom/>
      <diagonal/>
    </border>
    <border>
      <left style="medium">
        <color rgb="FF0070C0"/>
      </left>
      <right style="thin">
        <color rgb="FF366092"/>
      </right>
      <top style="medium">
        <color rgb="FF366092"/>
      </top>
      <bottom/>
      <diagonal/>
    </border>
    <border>
      <left/>
      <right style="thin">
        <color rgb="FF366092"/>
      </right>
      <top style="medium">
        <color rgb="FF366092"/>
      </top>
      <bottom/>
      <diagonal/>
    </border>
    <border>
      <left style="thin">
        <color rgb="FF366092"/>
      </left>
      <right style="medium">
        <color rgb="FF0070C0"/>
      </right>
      <top style="medium">
        <color rgb="FF366092"/>
      </top>
      <bottom/>
      <diagonal/>
    </border>
    <border>
      <left/>
      <right style="medium">
        <color rgb="FF366092"/>
      </right>
      <top/>
      <bottom/>
      <diagonal/>
    </border>
    <border>
      <left style="medium">
        <color rgb="FF0070C0"/>
      </left>
      <right style="thin">
        <color rgb="FF366092"/>
      </right>
      <top style="medium">
        <color rgb="FF0070C0"/>
      </top>
      <bottom/>
      <diagonal/>
    </border>
    <border>
      <left style="thin">
        <color rgb="FF366092"/>
      </left>
      <right style="medium">
        <color rgb="FF366092"/>
      </right>
      <top style="medium">
        <color rgb="FF0070C0"/>
      </top>
      <bottom/>
      <diagonal/>
    </border>
    <border>
      <left style="thin">
        <color theme="4"/>
      </left>
      <right style="thin">
        <color theme="4"/>
      </right>
      <top style="medium">
        <color rgb="FF0070C0"/>
      </top>
      <bottom style="thin">
        <color theme="4"/>
      </bottom>
      <diagonal/>
    </border>
    <border>
      <left style="medium">
        <color theme="4"/>
      </left>
      <right style="thin">
        <color theme="4"/>
      </right>
      <top style="thin">
        <color theme="4"/>
      </top>
      <bottom/>
      <diagonal/>
    </border>
    <border>
      <left style="thin">
        <color theme="4"/>
      </left>
      <right style="thin">
        <color theme="4"/>
      </right>
      <top style="thin">
        <color theme="4"/>
      </top>
      <bottom/>
      <diagonal/>
    </border>
    <border>
      <left style="medium">
        <color theme="4"/>
      </left>
      <right style="medium">
        <color theme="4"/>
      </right>
      <top style="thin">
        <color theme="4"/>
      </top>
      <bottom/>
      <diagonal/>
    </border>
    <border>
      <left/>
      <right style="thin">
        <color theme="4"/>
      </right>
      <top style="thin">
        <color theme="4"/>
      </top>
      <bottom/>
      <diagonal/>
    </border>
    <border>
      <left style="thin">
        <color theme="4"/>
      </left>
      <right style="medium">
        <color theme="4"/>
      </right>
      <top style="thin">
        <color theme="4"/>
      </top>
      <bottom/>
      <diagonal/>
    </border>
    <border>
      <left style="medium">
        <color rgb="FF5B9BD5"/>
      </left>
      <right style="medium">
        <color rgb="FF5B9BD5"/>
      </right>
      <top style="medium">
        <color rgb="FF5B9BD5"/>
      </top>
      <bottom style="medium">
        <color rgb="FF5B9BD5"/>
      </bottom>
      <diagonal/>
    </border>
    <border>
      <left style="medium">
        <color theme="4"/>
      </left>
      <right/>
      <top style="medium">
        <color theme="4"/>
      </top>
      <bottom style="medium">
        <color theme="4"/>
      </bottom>
      <diagonal/>
    </border>
    <border>
      <left/>
      <right/>
      <top style="medium">
        <color theme="4"/>
      </top>
      <bottom style="medium">
        <color theme="4"/>
      </bottom>
      <diagonal/>
    </border>
    <border>
      <left style="medium">
        <color theme="4"/>
      </left>
      <right/>
      <top style="medium">
        <color theme="4"/>
      </top>
      <bottom/>
      <diagonal/>
    </border>
    <border>
      <left/>
      <right/>
      <top style="medium">
        <color theme="4"/>
      </top>
      <bottom/>
      <diagonal/>
    </border>
    <border>
      <left/>
      <right style="medium">
        <color rgb="FF366092"/>
      </right>
      <top style="medium">
        <color theme="4"/>
      </top>
      <bottom/>
      <diagonal/>
    </border>
    <border>
      <left style="medium">
        <color rgb="FF366092"/>
      </left>
      <right/>
      <top style="medium">
        <color theme="4"/>
      </top>
      <bottom style="medium">
        <color rgb="FF366092"/>
      </bottom>
      <diagonal/>
    </border>
    <border>
      <left style="thin">
        <color rgb="FF366092"/>
      </left>
      <right/>
      <top style="medium">
        <color rgb="FF0070C0"/>
      </top>
      <bottom/>
      <diagonal/>
    </border>
    <border>
      <left style="medium">
        <color rgb="FF366092"/>
      </left>
      <right/>
      <top style="medium">
        <color rgb="FF0070C0"/>
      </top>
      <bottom/>
      <diagonal/>
    </border>
    <border>
      <left style="medium">
        <color rgb="FF366092"/>
      </left>
      <right style="medium">
        <color theme="4"/>
      </right>
      <top/>
      <bottom/>
      <diagonal/>
    </border>
    <border>
      <left style="medium">
        <color theme="4"/>
      </left>
      <right style="thin">
        <color theme="4"/>
      </right>
      <top style="medium">
        <color theme="4"/>
      </top>
      <bottom/>
      <diagonal/>
    </border>
    <border>
      <left style="thin">
        <color theme="4"/>
      </left>
      <right style="thin">
        <color theme="4"/>
      </right>
      <top style="medium">
        <color theme="4"/>
      </top>
      <bottom/>
      <diagonal/>
    </border>
    <border>
      <left style="medium">
        <color theme="4"/>
      </left>
      <right style="thin">
        <color rgb="FF0070C0"/>
      </right>
      <top style="medium">
        <color theme="4"/>
      </top>
      <bottom style="thin">
        <color rgb="FF0070C0"/>
      </bottom>
      <diagonal/>
    </border>
    <border>
      <left style="thin">
        <color rgb="FF0070C0"/>
      </left>
      <right/>
      <top style="medium">
        <color theme="4"/>
      </top>
      <bottom style="thin">
        <color rgb="FF0070C0"/>
      </bottom>
      <diagonal/>
    </border>
    <border>
      <left style="medium">
        <color theme="4"/>
      </left>
      <right style="medium">
        <color theme="4"/>
      </right>
      <top style="medium">
        <color theme="4"/>
      </top>
      <bottom style="thin">
        <color rgb="FF0070C0"/>
      </bottom>
      <diagonal/>
    </border>
    <border>
      <left style="medium">
        <color theme="4"/>
      </left>
      <right style="thin">
        <color theme="4"/>
      </right>
      <top/>
      <bottom/>
      <diagonal/>
    </border>
    <border>
      <left style="thin">
        <color theme="4"/>
      </left>
      <right style="thin">
        <color theme="4"/>
      </right>
      <top/>
      <bottom/>
      <diagonal/>
    </border>
    <border>
      <left style="medium">
        <color theme="4"/>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medium">
        <color theme="4"/>
      </left>
      <right style="medium">
        <color theme="4"/>
      </right>
      <top style="thin">
        <color rgb="FF0070C0"/>
      </top>
      <bottom style="thin">
        <color rgb="FF0070C0"/>
      </bottom>
      <diagonal/>
    </border>
    <border>
      <left style="medium">
        <color theme="4"/>
      </left>
      <right style="thin">
        <color theme="4"/>
      </right>
      <top/>
      <bottom style="medium">
        <color theme="4"/>
      </bottom>
      <diagonal/>
    </border>
    <border>
      <left style="medium">
        <color theme="4"/>
      </left>
      <right style="thin">
        <color rgb="FF0070C0"/>
      </right>
      <top style="thin">
        <color rgb="FF0070C0"/>
      </top>
      <bottom style="medium">
        <color theme="4"/>
      </bottom>
      <diagonal/>
    </border>
    <border>
      <left style="thin">
        <color rgb="FF0070C0"/>
      </left>
      <right/>
      <top style="thin">
        <color rgb="FF0070C0"/>
      </top>
      <bottom style="medium">
        <color theme="4"/>
      </bottom>
      <diagonal/>
    </border>
    <border>
      <left style="medium">
        <color theme="4"/>
      </left>
      <right style="medium">
        <color theme="4"/>
      </right>
      <top style="thin">
        <color rgb="FF0070C0"/>
      </top>
      <bottom style="medium">
        <color theme="4"/>
      </bottom>
      <diagonal/>
    </border>
    <border>
      <left style="medium">
        <color rgb="FF366092"/>
      </left>
      <right/>
      <top style="medium">
        <color theme="4"/>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theme="4"/>
      </left>
      <right style="medium">
        <color theme="4"/>
      </right>
      <top/>
      <bottom/>
      <diagonal/>
    </border>
  </borders>
  <cellStyleXfs count="1">
    <xf numFmtId="0" fontId="0" fillId="0" borderId="0"/>
  </cellStyleXfs>
  <cellXfs count="424">
    <xf numFmtId="0" fontId="0" fillId="0" borderId="0" xfId="0"/>
    <xf numFmtId="0" fontId="2" fillId="0" borderId="0" xfId="0" applyFont="1" applyAlignment="1">
      <alignment vertical="top"/>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10" fontId="3" fillId="0" borderId="0" xfId="0" applyNumberFormat="1" applyFont="1" applyAlignment="1">
      <alignment horizontal="center" vertical="center"/>
    </xf>
    <xf numFmtId="0" fontId="6" fillId="0" borderId="0" xfId="0" applyFont="1"/>
    <xf numFmtId="0" fontId="7" fillId="0" borderId="0" xfId="0" applyFont="1"/>
    <xf numFmtId="0" fontId="8"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left" vertical="center" wrapText="1"/>
    </xf>
    <xf numFmtId="10" fontId="4" fillId="0" borderId="0" xfId="0" applyNumberFormat="1" applyFont="1" applyAlignment="1">
      <alignment horizontal="center" vertical="center" wrapText="1"/>
    </xf>
    <xf numFmtId="0" fontId="6" fillId="0" borderId="0" xfId="0" applyFont="1" applyAlignment="1">
      <alignment wrapText="1"/>
    </xf>
    <xf numFmtId="0" fontId="2" fillId="0" borderId="0" xfId="0" applyFont="1" applyAlignment="1">
      <alignment horizontal="left" vertical="top"/>
    </xf>
    <xf numFmtId="0" fontId="2" fillId="0" borderId="0" xfId="0" applyFont="1" applyAlignment="1">
      <alignment vertical="center" wrapText="1"/>
    </xf>
    <xf numFmtId="0" fontId="9" fillId="2" borderId="1" xfId="0" applyFont="1" applyFill="1" applyBorder="1" applyAlignment="1">
      <alignment vertical="top"/>
    </xf>
    <xf numFmtId="0" fontId="9" fillId="2" borderId="1" xfId="0" applyFont="1" applyFill="1" applyBorder="1" applyAlignment="1">
      <alignment vertical="center" wrapText="1"/>
    </xf>
    <xf numFmtId="164" fontId="4" fillId="0" borderId="0" xfId="0" applyNumberFormat="1" applyFont="1" applyAlignment="1">
      <alignment vertical="center" wrapText="1"/>
    </xf>
    <xf numFmtId="9" fontId="4" fillId="2" borderId="2" xfId="0" applyNumberFormat="1" applyFont="1" applyFill="1" applyBorder="1" applyAlignment="1">
      <alignment horizontal="center" vertical="center" wrapText="1"/>
    </xf>
    <xf numFmtId="0" fontId="9" fillId="0" borderId="0" xfId="0" applyFont="1" applyAlignment="1">
      <alignment horizontal="left" vertical="center"/>
    </xf>
    <xf numFmtId="0" fontId="9" fillId="0" borderId="0" xfId="0" applyFont="1" applyAlignment="1">
      <alignmen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10" fontId="10" fillId="0" borderId="0" xfId="0" applyNumberFormat="1" applyFont="1" applyAlignment="1">
      <alignment horizontal="center" vertical="center" wrapText="1"/>
    </xf>
    <xf numFmtId="0" fontId="11" fillId="0" borderId="0" xfId="0" applyFont="1" applyAlignment="1">
      <alignment vertical="center" wrapText="1"/>
    </xf>
    <xf numFmtId="0" fontId="12" fillId="0" borderId="0" xfId="0" applyFont="1" applyAlignment="1">
      <alignment horizontal="center" vertical="center" wrapText="1"/>
    </xf>
    <xf numFmtId="0" fontId="13" fillId="0" borderId="3" xfId="0" applyFont="1" applyBorder="1" applyAlignment="1">
      <alignment vertical="center"/>
    </xf>
    <xf numFmtId="0" fontId="10" fillId="0" borderId="3" xfId="0" applyFont="1" applyBorder="1"/>
    <xf numFmtId="0" fontId="3" fillId="3" borderId="7"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165" fontId="7" fillId="3" borderId="12" xfId="0" applyNumberFormat="1" applyFont="1" applyFill="1" applyBorder="1" applyAlignment="1">
      <alignment horizontal="center" vertical="center" wrapText="1"/>
    </xf>
    <xf numFmtId="165" fontId="7" fillId="3"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10" fontId="7" fillId="3" borderId="18" xfId="0" applyNumberFormat="1" applyFont="1" applyFill="1" applyBorder="1" applyAlignment="1">
      <alignment horizontal="center" vertical="center" wrapText="1"/>
    </xf>
    <xf numFmtId="0" fontId="10" fillId="0" borderId="28" xfId="0" applyFont="1" applyBorder="1" applyAlignment="1">
      <alignment horizontal="center" vertical="center" wrapText="1"/>
    </xf>
    <xf numFmtId="0" fontId="10" fillId="0" borderId="26" xfId="0" applyFont="1" applyBorder="1" applyAlignment="1">
      <alignment horizontal="left" vertical="center" wrapText="1"/>
    </xf>
    <xf numFmtId="0" fontId="10" fillId="0" borderId="26" xfId="0" applyFont="1" applyBorder="1" applyAlignment="1">
      <alignment horizontal="center" vertical="center" wrapText="1"/>
    </xf>
    <xf numFmtId="165" fontId="10" fillId="0" borderId="26" xfId="0" applyNumberFormat="1" applyFont="1" applyBorder="1" applyAlignment="1">
      <alignment horizontal="center" vertical="center" wrapText="1"/>
    </xf>
    <xf numFmtId="165" fontId="10" fillId="0" borderId="27" xfId="0" applyNumberFormat="1" applyFont="1" applyBorder="1" applyAlignment="1">
      <alignment horizontal="center" vertical="center" wrapText="1"/>
    </xf>
    <xf numFmtId="164" fontId="15" fillId="0" borderId="26" xfId="0" applyNumberFormat="1" applyFont="1" applyBorder="1" applyAlignment="1">
      <alignment vertical="center" wrapText="1"/>
    </xf>
    <xf numFmtId="0" fontId="10" fillId="0" borderId="29" xfId="0" applyFont="1" applyBorder="1" applyAlignment="1">
      <alignment horizontal="left"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164" fontId="15" fillId="0" borderId="31" xfId="0" applyNumberFormat="1" applyFont="1" applyBorder="1" applyAlignment="1">
      <alignment vertical="center" wrapText="1"/>
    </xf>
    <xf numFmtId="0" fontId="10" fillId="0" borderId="31" xfId="0" applyFont="1" applyBorder="1" applyAlignment="1">
      <alignment horizontal="left" vertical="center" wrapText="1"/>
    </xf>
    <xf numFmtId="0" fontId="13" fillId="0" borderId="32" xfId="0" applyFont="1" applyBorder="1" applyAlignment="1">
      <alignment horizontal="left"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164" fontId="15" fillId="0" borderId="35" xfId="0" applyNumberFormat="1" applyFont="1" applyBorder="1" applyAlignment="1">
      <alignment vertical="center" wrapText="1"/>
    </xf>
    <xf numFmtId="0" fontId="10" fillId="0" borderId="35" xfId="0" applyFont="1" applyBorder="1" applyAlignment="1">
      <alignment horizontal="left" vertical="top" wrapText="1"/>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2" fontId="16" fillId="0" borderId="28" xfId="0" applyNumberFormat="1" applyFont="1" applyBorder="1" applyAlignment="1">
      <alignment horizontal="center" vertical="center" wrapText="1"/>
    </xf>
    <xf numFmtId="2" fontId="16" fillId="0" borderId="29" xfId="0" applyNumberFormat="1" applyFont="1" applyBorder="1" applyAlignment="1">
      <alignment horizontal="center" vertical="center" wrapText="1"/>
    </xf>
    <xf numFmtId="10" fontId="16" fillId="0" borderId="24" xfId="0" applyNumberFormat="1" applyFont="1" applyBorder="1" applyAlignment="1">
      <alignment vertical="center" wrapText="1"/>
    </xf>
    <xf numFmtId="0" fontId="10" fillId="0" borderId="37" xfId="0" applyFont="1" applyBorder="1" applyAlignment="1">
      <alignment horizontal="center" vertical="center" wrapText="1"/>
    </xf>
    <xf numFmtId="165" fontId="10" fillId="0" borderId="35" xfId="0" applyNumberFormat="1" applyFont="1" applyBorder="1" applyAlignment="1">
      <alignment horizontal="center" vertical="center" wrapText="1"/>
    </xf>
    <xf numFmtId="165" fontId="10" fillId="0" borderId="36" xfId="0" applyNumberFormat="1" applyFont="1" applyBorder="1" applyAlignment="1">
      <alignment horizontal="center" vertical="center" wrapText="1"/>
    </xf>
    <xf numFmtId="2" fontId="16" fillId="0" borderId="37" xfId="0" applyNumberFormat="1" applyFont="1" applyBorder="1" applyAlignment="1">
      <alignment horizontal="center" vertical="center" wrapText="1"/>
    </xf>
    <xf numFmtId="2" fontId="16" fillId="0" borderId="38" xfId="0" applyNumberFormat="1" applyFont="1" applyBorder="1" applyAlignment="1">
      <alignment horizontal="center" vertical="center" wrapText="1"/>
    </xf>
    <xf numFmtId="10" fontId="16" fillId="0" borderId="33" xfId="0" applyNumberFormat="1" applyFont="1" applyBorder="1" applyAlignment="1">
      <alignment vertical="center" wrapText="1"/>
    </xf>
    <xf numFmtId="0" fontId="13" fillId="0" borderId="39" xfId="0" applyFont="1" applyBorder="1" applyAlignment="1">
      <alignment vertical="center" wrapText="1"/>
    </xf>
    <xf numFmtId="0" fontId="13" fillId="0" borderId="32" xfId="0" applyFont="1" applyBorder="1" applyAlignment="1">
      <alignment vertical="center" wrapText="1"/>
    </xf>
    <xf numFmtId="9" fontId="10" fillId="0" borderId="35" xfId="0" applyNumberFormat="1" applyFont="1" applyBorder="1" applyAlignment="1">
      <alignment horizontal="center" vertical="center" wrapText="1"/>
    </xf>
    <xf numFmtId="165" fontId="17" fillId="0" borderId="35" xfId="0" applyNumberFormat="1" applyFont="1" applyBorder="1" applyAlignment="1">
      <alignment horizontal="center" vertical="center"/>
    </xf>
    <xf numFmtId="165" fontId="17" fillId="0" borderId="36" xfId="0" applyNumberFormat="1" applyFont="1" applyBorder="1" applyAlignment="1">
      <alignment horizontal="center" vertical="center"/>
    </xf>
    <xf numFmtId="0" fontId="10" fillId="0" borderId="38" xfId="0" applyFont="1" applyBorder="1" applyAlignment="1">
      <alignment horizontal="left" vertical="center" wrapText="1"/>
    </xf>
    <xf numFmtId="0" fontId="10" fillId="0" borderId="40" xfId="0" applyFont="1" applyBorder="1" applyAlignment="1">
      <alignment horizontal="center" vertical="center" wrapText="1"/>
    </xf>
    <xf numFmtId="0" fontId="10" fillId="0" borderId="41" xfId="0" applyFont="1" applyBorder="1" applyAlignment="1">
      <alignment horizontal="left" vertical="center" wrapText="1"/>
    </xf>
    <xf numFmtId="9" fontId="10" fillId="0" borderId="41" xfId="0" applyNumberFormat="1" applyFont="1" applyBorder="1" applyAlignment="1">
      <alignment horizontal="center" vertical="center" wrapText="1"/>
    </xf>
    <xf numFmtId="0" fontId="10" fillId="0" borderId="41" xfId="0" applyFont="1" applyBorder="1" applyAlignment="1">
      <alignment horizontal="center" vertical="center" wrapText="1"/>
    </xf>
    <xf numFmtId="165" fontId="10" fillId="0" borderId="41" xfId="0" applyNumberFormat="1" applyFont="1" applyBorder="1" applyAlignment="1">
      <alignment horizontal="center" vertical="center" wrapText="1"/>
    </xf>
    <xf numFmtId="165" fontId="10" fillId="0" borderId="42" xfId="0" applyNumberFormat="1" applyFont="1" applyBorder="1" applyAlignment="1">
      <alignment horizontal="center" vertical="center" wrapText="1"/>
    </xf>
    <xf numFmtId="164" fontId="15" fillId="0" borderId="41" xfId="0" applyNumberFormat="1" applyFont="1" applyBorder="1" applyAlignment="1">
      <alignment vertical="center" wrapText="1"/>
    </xf>
    <xf numFmtId="0" fontId="10" fillId="0" borderId="43" xfId="0" applyFont="1" applyBorder="1" applyAlignment="1">
      <alignment horizontal="left"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1" xfId="0" applyFont="1" applyBorder="1" applyAlignment="1">
      <alignment horizontal="left" vertical="top" wrapText="1"/>
    </xf>
    <xf numFmtId="0" fontId="10" fillId="0" borderId="42" xfId="0" applyFont="1" applyBorder="1" applyAlignment="1">
      <alignment horizontal="left" vertical="center" wrapText="1"/>
    </xf>
    <xf numFmtId="2" fontId="16" fillId="0" borderId="40" xfId="0" applyNumberFormat="1" applyFont="1" applyBorder="1" applyAlignment="1">
      <alignment horizontal="center" vertical="center" wrapText="1"/>
    </xf>
    <xf numFmtId="2" fontId="16" fillId="0" borderId="43" xfId="0" applyNumberFormat="1" applyFont="1" applyBorder="1" applyAlignment="1">
      <alignment horizontal="center" vertical="center" wrapText="1"/>
    </xf>
    <xf numFmtId="10" fontId="16" fillId="0" borderId="44" xfId="0" applyNumberFormat="1" applyFont="1" applyBorder="1" applyAlignment="1">
      <alignment vertical="center" wrapText="1"/>
    </xf>
    <xf numFmtId="0" fontId="9" fillId="0" borderId="0" xfId="0" applyFont="1" applyAlignment="1">
      <alignment vertical="center"/>
    </xf>
    <xf numFmtId="0" fontId="13" fillId="0" borderId="0" xfId="0" applyFont="1" applyAlignment="1">
      <alignment vertical="center"/>
    </xf>
    <xf numFmtId="0" fontId="10" fillId="0" borderId="0" xfId="0" applyFont="1"/>
    <xf numFmtId="0" fontId="12" fillId="3" borderId="46" xfId="0" applyFont="1" applyFill="1" applyBorder="1" applyAlignment="1">
      <alignment vertical="center" wrapText="1"/>
    </xf>
    <xf numFmtId="0" fontId="10" fillId="0" borderId="5" xfId="0" applyFont="1" applyBorder="1"/>
    <xf numFmtId="0" fontId="10" fillId="0" borderId="6" xfId="0" applyFont="1" applyBorder="1"/>
    <xf numFmtId="0" fontId="3" fillId="3" borderId="47"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7" fillId="3" borderId="49" xfId="0" applyFont="1" applyFill="1" applyBorder="1" applyAlignment="1">
      <alignment horizontal="left" vertical="center" wrapText="1"/>
    </xf>
    <xf numFmtId="0" fontId="7" fillId="3" borderId="49" xfId="0" applyFont="1" applyFill="1" applyBorder="1" applyAlignment="1">
      <alignment horizontal="center" vertical="center" wrapText="1"/>
    </xf>
    <xf numFmtId="0" fontId="7" fillId="3" borderId="50" xfId="0" applyFont="1" applyFill="1" applyBorder="1" applyAlignment="1">
      <alignment horizontal="center" vertical="center" wrapText="1"/>
    </xf>
    <xf numFmtId="165" fontId="7" fillId="3" borderId="49" xfId="0" applyNumberFormat="1" applyFont="1" applyFill="1" applyBorder="1" applyAlignment="1">
      <alignment horizontal="center" vertical="center" wrapText="1"/>
    </xf>
    <xf numFmtId="165" fontId="7" fillId="3" borderId="51" xfId="0" applyNumberFormat="1" applyFont="1" applyFill="1" applyBorder="1" applyAlignment="1">
      <alignment horizontal="center" vertical="center" wrapText="1"/>
    </xf>
    <xf numFmtId="0" fontId="7" fillId="3" borderId="5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3" borderId="57"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10" fillId="0" borderId="59" xfId="0" applyFont="1" applyBorder="1" applyAlignment="1">
      <alignment horizontal="left" vertical="center" wrapText="1"/>
    </xf>
    <xf numFmtId="0" fontId="10" fillId="0" borderId="59" xfId="0" applyFont="1" applyBorder="1" applyAlignment="1">
      <alignment horizontal="center" vertical="center" wrapText="1"/>
    </xf>
    <xf numFmtId="165" fontId="10" fillId="0" borderId="59" xfId="0" applyNumberFormat="1" applyFont="1" applyBorder="1" applyAlignment="1">
      <alignment horizontal="center" vertical="center" wrapText="1"/>
    </xf>
    <xf numFmtId="165" fontId="10" fillId="0" borderId="60" xfId="0" applyNumberFormat="1" applyFont="1" applyBorder="1" applyAlignment="1">
      <alignment horizontal="center" vertical="center" wrapText="1"/>
    </xf>
    <xf numFmtId="0" fontId="10" fillId="0" borderId="24"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26" xfId="0" applyFont="1" applyBorder="1" applyAlignment="1">
      <alignment horizontal="left" vertical="top" wrapText="1"/>
    </xf>
    <xf numFmtId="0" fontId="10" fillId="0" borderId="27" xfId="0" applyFont="1" applyBorder="1" applyAlignment="1">
      <alignment horizontal="left" vertical="center" wrapText="1"/>
    </xf>
    <xf numFmtId="0" fontId="10" fillId="0" borderId="62" xfId="0" applyFont="1" applyBorder="1" applyAlignment="1">
      <alignment horizontal="center" vertical="center" wrapText="1"/>
    </xf>
    <xf numFmtId="0" fontId="10" fillId="0" borderId="39" xfId="0" applyFont="1" applyBorder="1" applyAlignment="1">
      <alignment horizontal="left" vertical="center" wrapText="1"/>
    </xf>
    <xf numFmtId="0" fontId="10" fillId="0" borderId="39" xfId="0" applyFont="1" applyBorder="1" applyAlignment="1">
      <alignment horizontal="center" vertical="center" wrapText="1"/>
    </xf>
    <xf numFmtId="165" fontId="10" fillId="0" borderId="39" xfId="0" applyNumberFormat="1" applyFont="1" applyBorder="1" applyAlignment="1">
      <alignment horizontal="center" vertical="center" wrapText="1"/>
    </xf>
    <xf numFmtId="165" fontId="10" fillId="0" borderId="63" xfId="0" applyNumberFormat="1" applyFont="1" applyBorder="1" applyAlignment="1">
      <alignment horizontal="center" vertical="center" wrapText="1"/>
    </xf>
    <xf numFmtId="0" fontId="10" fillId="0" borderId="64" xfId="0" applyFont="1" applyBorder="1" applyAlignment="1">
      <alignment horizontal="center" vertical="center" wrapText="1"/>
    </xf>
    <xf numFmtId="0" fontId="10" fillId="0" borderId="65" xfId="0" applyFont="1" applyBorder="1" applyAlignment="1">
      <alignment horizontal="left" vertical="center" wrapText="1"/>
    </xf>
    <xf numFmtId="0" fontId="10" fillId="0" borderId="65" xfId="0" applyFont="1" applyBorder="1" applyAlignment="1">
      <alignment horizontal="center" vertical="center" wrapText="1"/>
    </xf>
    <xf numFmtId="165" fontId="10" fillId="0" borderId="65" xfId="0" applyNumberFormat="1" applyFont="1" applyBorder="1" applyAlignment="1">
      <alignment horizontal="center" vertical="center" wrapText="1"/>
    </xf>
    <xf numFmtId="165" fontId="10" fillId="0" borderId="66" xfId="0" applyNumberFormat="1" applyFont="1" applyBorder="1" applyAlignment="1">
      <alignment horizontal="center" vertical="center" wrapText="1"/>
    </xf>
    <xf numFmtId="165" fontId="13" fillId="0" borderId="39" xfId="0" applyNumberFormat="1" applyFont="1" applyBorder="1" applyAlignment="1">
      <alignment vertical="center" wrapText="1"/>
    </xf>
    <xf numFmtId="0" fontId="12" fillId="3" borderId="47" xfId="0" applyFont="1" applyFill="1" applyBorder="1" applyAlignment="1">
      <alignment vertical="center" wrapText="1"/>
    </xf>
    <xf numFmtId="0" fontId="10" fillId="0" borderId="67" xfId="0" applyFont="1" applyBorder="1"/>
    <xf numFmtId="0" fontId="10" fillId="0" borderId="68" xfId="0" applyFont="1" applyBorder="1"/>
    <xf numFmtId="0" fontId="7" fillId="3" borderId="69" xfId="0" applyFont="1" applyFill="1" applyBorder="1" applyAlignment="1">
      <alignment horizontal="center" vertical="center" wrapText="1"/>
    </xf>
    <xf numFmtId="0" fontId="7" fillId="3" borderId="70" xfId="0" applyFont="1" applyFill="1" applyBorder="1" applyAlignment="1">
      <alignment horizontal="center" vertical="center" wrapText="1"/>
    </xf>
    <xf numFmtId="0" fontId="7" fillId="3" borderId="71" xfId="0" applyFont="1" applyFill="1" applyBorder="1" applyAlignment="1">
      <alignment horizontal="center" vertical="center" wrapText="1"/>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left" vertical="center" wrapText="1"/>
    </xf>
    <xf numFmtId="0" fontId="10" fillId="0" borderId="22" xfId="0" applyFont="1" applyBorder="1" applyAlignment="1">
      <alignment horizontal="center" vertical="center" wrapText="1"/>
    </xf>
    <xf numFmtId="165" fontId="10" fillId="0" borderId="22" xfId="0" applyNumberFormat="1" applyFont="1" applyBorder="1" applyAlignment="1">
      <alignment horizontal="center" vertical="center" wrapText="1"/>
    </xf>
    <xf numFmtId="165" fontId="10" fillId="0" borderId="52" xfId="0" applyNumberFormat="1" applyFont="1" applyBorder="1" applyAlignment="1">
      <alignment horizontal="center" vertical="center" wrapText="1"/>
    </xf>
    <xf numFmtId="0" fontId="10" fillId="0" borderId="74" xfId="0" applyFont="1" applyBorder="1" applyAlignment="1">
      <alignment horizontal="center" vertical="center" wrapText="1"/>
    </xf>
    <xf numFmtId="0" fontId="10" fillId="0" borderId="75" xfId="0" applyFont="1" applyBorder="1" applyAlignment="1">
      <alignment horizontal="center" vertical="center" wrapText="1"/>
    </xf>
    <xf numFmtId="164" fontId="15" fillId="0" borderId="75" xfId="0" applyNumberFormat="1" applyFont="1" applyBorder="1" applyAlignment="1">
      <alignment vertical="center" wrapText="1"/>
    </xf>
    <xf numFmtId="0" fontId="10" fillId="0" borderId="75" xfId="0" applyFont="1" applyBorder="1" applyAlignment="1">
      <alignment horizontal="left" vertical="center" wrapText="1"/>
    </xf>
    <xf numFmtId="164" fontId="15" fillId="0" borderId="22" xfId="0" applyNumberFormat="1" applyFont="1" applyBorder="1" applyAlignment="1">
      <alignment vertical="center" wrapText="1"/>
    </xf>
    <xf numFmtId="0" fontId="10" fillId="0" borderId="22" xfId="0" applyFont="1" applyBorder="1" applyAlignment="1">
      <alignment horizontal="left" vertical="top" wrapText="1"/>
    </xf>
    <xf numFmtId="0" fontId="10" fillId="0" borderId="52" xfId="0" applyFont="1" applyBorder="1" applyAlignment="1">
      <alignment horizontal="left" vertical="center" wrapText="1"/>
    </xf>
    <xf numFmtId="2" fontId="16" fillId="0" borderId="74" xfId="0" applyNumberFormat="1" applyFont="1" applyBorder="1" applyAlignment="1">
      <alignment horizontal="center" vertical="center" wrapText="1"/>
    </xf>
    <xf numFmtId="2" fontId="16" fillId="0" borderId="76" xfId="0" applyNumberFormat="1" applyFont="1" applyBorder="1" applyAlignment="1">
      <alignment horizontal="center" vertical="center" wrapText="1"/>
    </xf>
    <xf numFmtId="10" fontId="16" fillId="0" borderId="2" xfId="0" applyNumberFormat="1" applyFont="1" applyBorder="1" applyAlignment="1">
      <alignment vertical="center" wrapText="1"/>
    </xf>
    <xf numFmtId="10" fontId="16" fillId="0" borderId="2" xfId="0" applyNumberFormat="1" applyFont="1" applyBorder="1" applyAlignment="1">
      <alignment horizontal="center" vertical="center" wrapText="1"/>
    </xf>
    <xf numFmtId="0" fontId="7" fillId="3" borderId="77" xfId="0" applyFont="1" applyFill="1" applyBorder="1" applyAlignment="1">
      <alignment horizontal="center" vertical="center" wrapText="1"/>
    </xf>
    <xf numFmtId="0" fontId="7" fillId="3" borderId="78" xfId="0" applyFont="1" applyFill="1" applyBorder="1" applyAlignment="1">
      <alignment horizontal="center" vertical="center" wrapText="1"/>
    </xf>
    <xf numFmtId="0" fontId="7" fillId="3" borderId="79" xfId="0" applyFont="1" applyFill="1" applyBorder="1" applyAlignment="1">
      <alignment horizontal="center" vertical="center" wrapText="1"/>
    </xf>
    <xf numFmtId="0" fontId="6" fillId="0" borderId="35" xfId="0" applyFont="1" applyBorder="1" applyAlignment="1">
      <alignment vertical="center" wrapText="1"/>
    </xf>
    <xf numFmtId="0" fontId="9" fillId="2" borderId="1" xfId="0" applyFont="1" applyFill="1" applyBorder="1" applyAlignment="1">
      <alignment vertical="center"/>
    </xf>
    <xf numFmtId="0" fontId="11" fillId="0" borderId="0" xfId="0" applyFont="1" applyAlignment="1">
      <alignment horizontal="left" vertical="center" wrapText="1"/>
    </xf>
    <xf numFmtId="10" fontId="11" fillId="2" borderId="2" xfId="0" applyNumberFormat="1" applyFont="1" applyFill="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vertical="center" wrapText="1"/>
    </xf>
    <xf numFmtId="0" fontId="7" fillId="3" borderId="80" xfId="0" applyFont="1" applyFill="1" applyBorder="1" applyAlignment="1">
      <alignment vertical="center" wrapText="1"/>
    </xf>
    <xf numFmtId="0" fontId="10" fillId="0" borderId="81" xfId="0" applyFont="1" applyBorder="1"/>
    <xf numFmtId="0" fontId="10" fillId="0" borderId="82" xfId="0" applyFont="1" applyBorder="1"/>
    <xf numFmtId="0" fontId="7" fillId="3" borderId="89" xfId="0" applyFont="1" applyFill="1" applyBorder="1" applyAlignment="1">
      <alignment horizontal="center" vertical="center" wrapText="1"/>
    </xf>
    <xf numFmtId="0" fontId="7" fillId="3" borderId="13" xfId="0" applyFont="1" applyFill="1" applyBorder="1" applyAlignment="1">
      <alignment horizontal="left" vertical="center" wrapText="1"/>
    </xf>
    <xf numFmtId="165" fontId="7" fillId="3" borderId="13" xfId="0" applyNumberFormat="1" applyFont="1" applyFill="1" applyBorder="1" applyAlignment="1">
      <alignment horizontal="center" vertical="center" wrapText="1"/>
    </xf>
    <xf numFmtId="165" fontId="7" fillId="3" borderId="90" xfId="0" applyNumberFormat="1" applyFont="1" applyFill="1" applyBorder="1" applyAlignment="1">
      <alignment horizontal="center" vertical="center" wrapText="1"/>
    </xf>
    <xf numFmtId="0" fontId="7" fillId="3" borderId="91"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7" fillId="3" borderId="56" xfId="0" applyFont="1" applyFill="1" applyBorder="1" applyAlignment="1">
      <alignment horizontal="left" vertical="center" wrapText="1"/>
    </xf>
    <xf numFmtId="0" fontId="7" fillId="3" borderId="92" xfId="0" applyFont="1" applyFill="1" applyBorder="1" applyAlignment="1">
      <alignment horizontal="center" vertical="center" wrapText="1"/>
    </xf>
    <xf numFmtId="0" fontId="7" fillId="3" borderId="14" xfId="0" applyFont="1" applyFill="1" applyBorder="1" applyAlignment="1">
      <alignment horizontal="center" vertical="center" wrapText="1"/>
    </xf>
    <xf numFmtId="9" fontId="10" fillId="0" borderId="26" xfId="0" applyNumberFormat="1" applyFont="1" applyBorder="1" applyAlignment="1">
      <alignment horizontal="center" vertical="center" wrapText="1"/>
    </xf>
    <xf numFmtId="0" fontId="10" fillId="0" borderId="93" xfId="0" applyFont="1" applyBorder="1" applyAlignment="1">
      <alignment horizontal="center" vertical="center" wrapText="1"/>
    </xf>
    <xf numFmtId="164" fontId="15" fillId="0" borderId="59" xfId="0" applyNumberFormat="1" applyFont="1" applyBorder="1" applyAlignment="1">
      <alignment vertical="center" wrapText="1"/>
    </xf>
    <xf numFmtId="0" fontId="10" fillId="0" borderId="94" xfId="0" applyFont="1" applyBorder="1" applyAlignment="1">
      <alignment horizontal="left" vertical="center" wrapText="1"/>
    </xf>
    <xf numFmtId="0" fontId="10" fillId="0" borderId="27" xfId="0" applyFont="1" applyBorder="1" applyAlignment="1">
      <alignment horizontal="left" vertical="top" wrapText="1"/>
    </xf>
    <xf numFmtId="0" fontId="10" fillId="0" borderId="61" xfId="0" applyFont="1" applyBorder="1" applyAlignment="1">
      <alignment horizontal="left" vertical="center" wrapText="1"/>
    </xf>
    <xf numFmtId="2" fontId="16" fillId="0" borderId="93" xfId="0" applyNumberFormat="1" applyFont="1" applyBorder="1" applyAlignment="1">
      <alignment horizontal="center" vertical="center" wrapText="1"/>
    </xf>
    <xf numFmtId="2" fontId="16" fillId="0" borderId="95" xfId="0" applyNumberFormat="1" applyFont="1" applyBorder="1" applyAlignment="1">
      <alignment horizontal="center" vertical="center" wrapText="1"/>
    </xf>
    <xf numFmtId="10" fontId="16" fillId="0" borderId="96" xfId="0" applyNumberFormat="1" applyFont="1" applyBorder="1" applyAlignment="1">
      <alignment vertical="center" wrapText="1"/>
    </xf>
    <xf numFmtId="0" fontId="10" fillId="0" borderId="97" xfId="0" applyFont="1" applyBorder="1" applyAlignment="1">
      <alignment horizontal="center" vertical="center" wrapText="1"/>
    </xf>
    <xf numFmtId="0" fontId="10" fillId="0" borderId="32" xfId="0" applyFont="1" applyBorder="1" applyAlignment="1">
      <alignment horizontal="center" vertical="center" wrapText="1"/>
    </xf>
    <xf numFmtId="164" fontId="15" fillId="0" borderId="32" xfId="0" applyNumberFormat="1" applyFont="1" applyBorder="1" applyAlignment="1">
      <alignment vertical="center" wrapText="1"/>
    </xf>
    <xf numFmtId="0" fontId="10" fillId="0" borderId="98" xfId="0" applyFont="1" applyBorder="1" applyAlignment="1">
      <alignment horizontal="left" vertical="center" wrapText="1"/>
    </xf>
    <xf numFmtId="0" fontId="10" fillId="0" borderId="36" xfId="0" applyFont="1" applyBorder="1" applyAlignment="1">
      <alignment horizontal="left" vertical="top" wrapText="1"/>
    </xf>
    <xf numFmtId="0" fontId="10" fillId="0" borderId="34" xfId="0" applyFont="1" applyBorder="1" applyAlignment="1">
      <alignment horizontal="left" vertical="center" wrapText="1"/>
    </xf>
    <xf numFmtId="2" fontId="16" fillId="0" borderId="97" xfId="0" applyNumberFormat="1" applyFont="1" applyBorder="1" applyAlignment="1">
      <alignment horizontal="center" vertical="center" wrapText="1"/>
    </xf>
    <xf numFmtId="2" fontId="16" fillId="0" borderId="99" xfId="0" applyNumberFormat="1" applyFont="1" applyBorder="1" applyAlignment="1">
      <alignment horizontal="center" vertical="center" wrapText="1"/>
    </xf>
    <xf numFmtId="10" fontId="16" fillId="0" borderId="100" xfId="0" applyNumberFormat="1" applyFont="1" applyBorder="1" applyAlignment="1">
      <alignment vertical="center" wrapText="1"/>
    </xf>
    <xf numFmtId="0" fontId="10" fillId="4" borderId="35" xfId="0" applyFont="1" applyFill="1" applyBorder="1" applyAlignment="1">
      <alignment horizontal="center" vertical="center" wrapText="1"/>
    </xf>
    <xf numFmtId="165" fontId="10" fillId="4" borderId="35" xfId="0" applyNumberFormat="1" applyFont="1" applyFill="1" applyBorder="1" applyAlignment="1">
      <alignment horizontal="center" vertical="center" wrapText="1"/>
    </xf>
    <xf numFmtId="165" fontId="17" fillId="4" borderId="35" xfId="0" applyNumberFormat="1" applyFont="1" applyFill="1" applyBorder="1" applyAlignment="1">
      <alignment horizontal="center" vertical="center"/>
    </xf>
    <xf numFmtId="165" fontId="17" fillId="4" borderId="36" xfId="0" applyNumberFormat="1" applyFont="1" applyFill="1" applyBorder="1" applyAlignment="1">
      <alignment horizontal="center" vertical="center"/>
    </xf>
    <xf numFmtId="0" fontId="10" fillId="0" borderId="101" xfId="0" applyFont="1" applyBorder="1" applyAlignment="1">
      <alignment horizontal="center" vertical="center" wrapText="1"/>
    </xf>
    <xf numFmtId="0" fontId="10" fillId="0" borderId="102" xfId="0" applyFont="1" applyBorder="1" applyAlignment="1">
      <alignment horizontal="center" vertical="center" wrapText="1"/>
    </xf>
    <xf numFmtId="0" fontId="10" fillId="0" borderId="103" xfId="0" applyFont="1" applyBorder="1" applyAlignment="1">
      <alignment horizontal="left" vertical="center" wrapText="1"/>
    </xf>
    <xf numFmtId="0" fontId="10" fillId="0" borderId="99" xfId="0" applyFont="1" applyBorder="1" applyAlignment="1">
      <alignment horizontal="left" vertical="center" wrapText="1"/>
    </xf>
    <xf numFmtId="0" fontId="10" fillId="0" borderId="104" xfId="0" applyFont="1" applyBorder="1" applyAlignment="1">
      <alignment horizontal="center" vertical="center" wrapText="1"/>
    </xf>
    <xf numFmtId="0" fontId="10" fillId="0" borderId="105" xfId="0" applyFont="1" applyBorder="1" applyAlignment="1">
      <alignment horizontal="center" vertical="center" wrapText="1"/>
    </xf>
    <xf numFmtId="164" fontId="15" fillId="0" borderId="105" xfId="0" applyNumberFormat="1" applyFont="1" applyBorder="1" applyAlignment="1">
      <alignment vertical="center" wrapText="1"/>
    </xf>
    <xf numFmtId="0" fontId="10" fillId="0" borderId="106" xfId="0" applyFont="1" applyBorder="1" applyAlignment="1">
      <alignment horizontal="left" vertical="center" wrapText="1"/>
    </xf>
    <xf numFmtId="0" fontId="10" fillId="0" borderId="42" xfId="0" applyFont="1" applyBorder="1" applyAlignment="1">
      <alignment horizontal="left" vertical="top" wrapText="1"/>
    </xf>
    <xf numFmtId="0" fontId="10" fillId="0" borderId="45" xfId="0" applyFont="1" applyBorder="1" applyAlignment="1">
      <alignment horizontal="left" vertical="center" wrapText="1"/>
    </xf>
    <xf numFmtId="2" fontId="16" fillId="0" borderId="104" xfId="0" applyNumberFormat="1" applyFont="1" applyBorder="1" applyAlignment="1">
      <alignment horizontal="center" vertical="center" wrapText="1"/>
    </xf>
    <xf numFmtId="2" fontId="16" fillId="0" borderId="106" xfId="0" applyNumberFormat="1" applyFont="1" applyBorder="1" applyAlignment="1">
      <alignment horizontal="center" vertical="center" wrapText="1"/>
    </xf>
    <xf numFmtId="10" fontId="16" fillId="0" borderId="107" xfId="0" applyNumberFormat="1" applyFont="1" applyBorder="1" applyAlignment="1">
      <alignment vertical="center" wrapText="1"/>
    </xf>
    <xf numFmtId="0" fontId="9" fillId="0" borderId="108" xfId="0" applyFont="1" applyBorder="1" applyAlignment="1">
      <alignment vertical="center"/>
    </xf>
    <xf numFmtId="0" fontId="7" fillId="0" borderId="108" xfId="0" applyFont="1" applyBorder="1" applyAlignment="1">
      <alignment horizontal="center" vertical="center" wrapText="1"/>
    </xf>
    <xf numFmtId="0" fontId="10" fillId="0" borderId="3" xfId="0" applyFont="1" applyBorder="1" applyAlignment="1">
      <alignment horizontal="left" vertical="center"/>
    </xf>
    <xf numFmtId="0" fontId="7" fillId="3" borderId="12" xfId="0" applyFont="1" applyFill="1" applyBorder="1" applyAlignment="1">
      <alignment horizontal="left" vertical="center" wrapText="1"/>
    </xf>
    <xf numFmtId="165" fontId="7" fillId="3" borderId="109" xfId="0" applyNumberFormat="1" applyFont="1" applyFill="1" applyBorder="1" applyAlignment="1">
      <alignment horizontal="center" vertical="center" wrapText="1"/>
    </xf>
    <xf numFmtId="165" fontId="17" fillId="0" borderId="26" xfId="0" applyNumberFormat="1" applyFont="1" applyBorder="1" applyAlignment="1">
      <alignment horizontal="center" vertical="center"/>
    </xf>
    <xf numFmtId="165" fontId="17" fillId="0" borderId="27" xfId="0" applyNumberFormat="1" applyFont="1" applyBorder="1" applyAlignment="1">
      <alignment horizontal="center" vertical="center"/>
    </xf>
    <xf numFmtId="10" fontId="16" fillId="0" borderId="110" xfId="0" applyNumberFormat="1" applyFont="1" applyBorder="1" applyAlignment="1">
      <alignment vertical="center" wrapText="1"/>
    </xf>
    <xf numFmtId="0" fontId="10" fillId="4" borderId="35" xfId="0"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112" xfId="0" applyFont="1" applyFill="1" applyBorder="1" applyAlignment="1">
      <alignment horizontal="center" vertical="center" wrapText="1"/>
    </xf>
    <xf numFmtId="164" fontId="15" fillId="4" borderId="35" xfId="0" applyNumberFormat="1" applyFont="1" applyFill="1" applyBorder="1" applyAlignment="1">
      <alignment vertical="center" wrapText="1"/>
    </xf>
    <xf numFmtId="0" fontId="10" fillId="4" borderId="35" xfId="0" applyFont="1" applyFill="1" applyBorder="1" applyAlignment="1">
      <alignment horizontal="left" vertical="top" wrapText="1"/>
    </xf>
    <xf numFmtId="0" fontId="10" fillId="4" borderId="36" xfId="0" applyFont="1" applyFill="1" applyBorder="1" applyAlignment="1">
      <alignment horizontal="left" vertical="center" wrapText="1"/>
    </xf>
    <xf numFmtId="2" fontId="16" fillId="4" borderId="37" xfId="0" applyNumberFormat="1" applyFont="1" applyFill="1" applyBorder="1" applyAlignment="1">
      <alignment horizontal="center" vertical="center" wrapText="1"/>
    </xf>
    <xf numFmtId="2" fontId="16" fillId="4" borderId="113" xfId="0" applyNumberFormat="1" applyFont="1" applyFill="1" applyBorder="1" applyAlignment="1">
      <alignment horizontal="center" vertical="center" wrapText="1"/>
    </xf>
    <xf numFmtId="10" fontId="16" fillId="4" borderId="114" xfId="0" applyNumberFormat="1" applyFont="1" applyFill="1" applyBorder="1" applyAlignment="1">
      <alignment vertical="center" wrapText="1"/>
    </xf>
    <xf numFmtId="0" fontId="11" fillId="4" borderId="1" xfId="0" applyFont="1" applyFill="1" applyBorder="1" applyAlignment="1">
      <alignment vertical="center" wrapText="1"/>
    </xf>
    <xf numFmtId="0" fontId="6" fillId="4" borderId="1" xfId="0" applyFont="1" applyFill="1" applyBorder="1" applyAlignment="1">
      <alignment wrapText="1"/>
    </xf>
    <xf numFmtId="0" fontId="6" fillId="0" borderId="35" xfId="0" applyFont="1" applyBorder="1" applyAlignment="1">
      <alignment horizontal="left" vertical="center" wrapText="1"/>
    </xf>
    <xf numFmtId="10" fontId="16" fillId="0" borderId="116" xfId="0" applyNumberFormat="1" applyFont="1" applyBorder="1" applyAlignment="1">
      <alignment vertical="center" wrapText="1"/>
    </xf>
    <xf numFmtId="0" fontId="10" fillId="4" borderId="113" xfId="0" applyFont="1" applyFill="1" applyBorder="1" applyAlignment="1">
      <alignment horizontal="left" vertical="center" wrapText="1"/>
    </xf>
    <xf numFmtId="0" fontId="10" fillId="0" borderId="105" xfId="0" applyFont="1" applyBorder="1" applyAlignment="1">
      <alignment horizontal="left" vertical="center" wrapText="1"/>
    </xf>
    <xf numFmtId="0" fontId="10" fillId="0" borderId="117" xfId="0" applyFont="1" applyBorder="1" applyAlignment="1">
      <alignment horizontal="left" vertical="center" wrapText="1"/>
    </xf>
    <xf numFmtId="0" fontId="10" fillId="0" borderId="118" xfId="0" applyFont="1" applyBorder="1" applyAlignment="1">
      <alignment horizontal="center" vertical="center" wrapText="1"/>
    </xf>
    <xf numFmtId="0" fontId="10" fillId="0" borderId="119" xfId="0" applyFont="1" applyBorder="1" applyAlignment="1">
      <alignment horizontal="center" vertical="center" wrapText="1"/>
    </xf>
    <xf numFmtId="164" fontId="15" fillId="0" borderId="119" xfId="0" applyNumberFormat="1" applyFont="1" applyBorder="1" applyAlignment="1">
      <alignment vertical="center" wrapText="1"/>
    </xf>
    <xf numFmtId="0" fontId="10" fillId="0" borderId="119" xfId="0" applyFont="1" applyBorder="1" applyAlignment="1">
      <alignment horizontal="left" vertical="top" wrapText="1"/>
    </xf>
    <xf numFmtId="0" fontId="10" fillId="0" borderId="119" xfId="0" applyFont="1" applyBorder="1" applyAlignment="1">
      <alignment horizontal="left" vertical="center" wrapText="1"/>
    </xf>
    <xf numFmtId="0" fontId="10" fillId="0" borderId="120" xfId="0" applyFont="1" applyBorder="1" applyAlignment="1">
      <alignment horizontal="left" vertical="center" wrapText="1"/>
    </xf>
    <xf numFmtId="2" fontId="16" fillId="0" borderId="121" xfId="0" applyNumberFormat="1" applyFont="1" applyBorder="1" applyAlignment="1">
      <alignment horizontal="center" vertical="center" wrapText="1"/>
    </xf>
    <xf numFmtId="2" fontId="16" fillId="0" borderId="32" xfId="0" applyNumberFormat="1" applyFont="1" applyBorder="1" applyAlignment="1">
      <alignment horizontal="center" vertical="center" wrapText="1"/>
    </xf>
    <xf numFmtId="10" fontId="16" fillId="0" borderId="122" xfId="0" applyNumberFormat="1" applyFont="1" applyBorder="1" applyAlignment="1">
      <alignment vertical="center" wrapText="1"/>
    </xf>
    <xf numFmtId="0" fontId="13" fillId="0" borderId="39" xfId="0" applyFont="1" applyBorder="1" applyAlignment="1">
      <alignment horizontal="left" vertical="center" wrapText="1"/>
    </xf>
    <xf numFmtId="0" fontId="10" fillId="4" borderId="41" xfId="0" applyFont="1" applyFill="1" applyBorder="1" applyAlignment="1">
      <alignment horizontal="center" vertical="center" wrapText="1"/>
    </xf>
    <xf numFmtId="164" fontId="15" fillId="4" borderId="41" xfId="0" applyNumberFormat="1" applyFont="1" applyFill="1" applyBorder="1" applyAlignment="1">
      <alignment vertical="center" wrapText="1"/>
    </xf>
    <xf numFmtId="10" fontId="16" fillId="0" borderId="123" xfId="0" applyNumberFormat="1" applyFont="1" applyBorder="1" applyAlignment="1">
      <alignment vertical="center" wrapText="1"/>
    </xf>
    <xf numFmtId="2" fontId="16" fillId="0" borderId="0" xfId="0" applyNumberFormat="1" applyFont="1" applyAlignment="1">
      <alignment horizontal="center" vertical="center" wrapText="1"/>
    </xf>
    <xf numFmtId="0" fontId="7" fillId="3" borderId="46" xfId="0" applyFont="1" applyFill="1" applyBorder="1" applyAlignment="1">
      <alignment vertical="center" wrapText="1"/>
    </xf>
    <xf numFmtId="0" fontId="7" fillId="3" borderId="7" xfId="0" applyFont="1" applyFill="1" applyBorder="1" applyAlignment="1">
      <alignment horizontal="center" vertical="center" wrapText="1"/>
    </xf>
    <xf numFmtId="0" fontId="7" fillId="3" borderId="125" xfId="0" applyFont="1" applyFill="1" applyBorder="1" applyAlignment="1">
      <alignment horizontal="center" vertical="center" wrapText="1"/>
    </xf>
    <xf numFmtId="0" fontId="7" fillId="3" borderId="1" xfId="0" applyFont="1" applyFill="1" applyBorder="1" applyAlignment="1">
      <alignment horizontal="center" vertical="center" wrapText="1"/>
    </xf>
    <xf numFmtId="166" fontId="10" fillId="0" borderId="26" xfId="0" applyNumberFormat="1" applyFont="1" applyBorder="1" applyAlignment="1">
      <alignment horizontal="center" vertical="center" wrapText="1"/>
    </xf>
    <xf numFmtId="9" fontId="10" fillId="0" borderId="61" xfId="0" applyNumberFormat="1" applyFont="1" applyBorder="1" applyAlignment="1">
      <alignment horizontal="center" vertical="center" wrapText="1"/>
    </xf>
    <xf numFmtId="9" fontId="10" fillId="0" borderId="26" xfId="0" applyNumberFormat="1" applyFont="1" applyBorder="1" applyAlignment="1">
      <alignment horizontal="left" vertical="top" wrapText="1"/>
    </xf>
    <xf numFmtId="9" fontId="10" fillId="0" borderId="26" xfId="0" applyNumberFormat="1" applyFont="1" applyBorder="1" applyAlignment="1">
      <alignment horizontal="left" vertical="center" wrapText="1"/>
    </xf>
    <xf numFmtId="165" fontId="10" fillId="0" borderId="126" xfId="0" applyNumberFormat="1" applyFont="1" applyBorder="1" applyAlignment="1">
      <alignment horizontal="center" vertical="center" wrapText="1"/>
    </xf>
    <xf numFmtId="165" fontId="10" fillId="0" borderId="36" xfId="0" applyNumberFormat="1" applyFont="1" applyBorder="1" applyAlignment="1">
      <alignment horizontal="center" vertical="center"/>
    </xf>
    <xf numFmtId="165" fontId="10" fillId="0" borderId="35" xfId="0" applyNumberFormat="1" applyFont="1" applyBorder="1" applyAlignment="1">
      <alignment horizontal="center" vertical="center"/>
    </xf>
    <xf numFmtId="165" fontId="17" fillId="0" borderId="41" xfId="0" applyNumberFormat="1" applyFont="1" applyBorder="1" applyAlignment="1">
      <alignment horizontal="center" vertical="center"/>
    </xf>
    <xf numFmtId="165" fontId="17" fillId="0" borderId="42" xfId="0" applyNumberFormat="1" applyFont="1" applyBorder="1" applyAlignment="1">
      <alignment horizontal="center" vertical="center"/>
    </xf>
    <xf numFmtId="0" fontId="10" fillId="0" borderId="0" xfId="0" applyFont="1" applyAlignment="1">
      <alignment vertical="center"/>
    </xf>
    <xf numFmtId="0" fontId="7" fillId="3" borderId="127" xfId="0" applyFont="1" applyFill="1" applyBorder="1" applyAlignment="1">
      <alignment vertical="center" wrapText="1"/>
    </xf>
    <xf numFmtId="0" fontId="10" fillId="0" borderId="128" xfId="0" applyFont="1" applyBorder="1"/>
    <xf numFmtId="0" fontId="10" fillId="0" borderId="129" xfId="0" applyFont="1" applyBorder="1"/>
    <xf numFmtId="0" fontId="7" fillId="3" borderId="130" xfId="0" applyFont="1" applyFill="1" applyBorder="1" applyAlignment="1">
      <alignment horizontal="center" vertical="center" wrapText="1"/>
    </xf>
    <xf numFmtId="0" fontId="7" fillId="3" borderId="136" xfId="0" applyFont="1" applyFill="1" applyBorder="1" applyAlignment="1">
      <alignment horizontal="center" vertical="center" wrapText="1"/>
    </xf>
    <xf numFmtId="0" fontId="7" fillId="3" borderId="139" xfId="0" applyFont="1" applyFill="1" applyBorder="1" applyAlignment="1">
      <alignment horizontal="center" vertical="center" wrapText="1"/>
    </xf>
    <xf numFmtId="0" fontId="7" fillId="3" borderId="140"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7" fillId="3" borderId="71" xfId="0" applyFont="1" applyFill="1" applyBorder="1" applyAlignment="1">
      <alignment horizontal="left" vertical="center" wrapText="1"/>
    </xf>
    <xf numFmtId="0" fontId="7" fillId="3" borderId="141" xfId="0" applyFont="1" applyFill="1" applyBorder="1" applyAlignment="1">
      <alignment horizontal="center" vertical="center" wrapText="1"/>
    </xf>
    <xf numFmtId="0" fontId="7" fillId="3" borderId="142" xfId="0" applyFont="1" applyFill="1" applyBorder="1" applyAlignment="1">
      <alignment horizontal="center" vertical="center" wrapText="1"/>
    </xf>
    <xf numFmtId="0" fontId="7" fillId="3" borderId="143" xfId="0" applyFont="1" applyFill="1" applyBorder="1" applyAlignment="1">
      <alignment horizontal="center" vertical="center" wrapText="1"/>
    </xf>
    <xf numFmtId="0" fontId="7" fillId="3" borderId="144" xfId="0" applyFont="1" applyFill="1" applyBorder="1" applyAlignment="1">
      <alignment horizontal="center" vertical="center" wrapText="1"/>
    </xf>
    <xf numFmtId="0" fontId="7" fillId="3" borderId="145" xfId="0" applyFont="1" applyFill="1" applyBorder="1" applyAlignment="1">
      <alignment horizontal="center" vertical="center" wrapText="1"/>
    </xf>
    <xf numFmtId="10" fontId="7" fillId="3" borderId="51" xfId="0" applyNumberFormat="1" applyFont="1" applyFill="1" applyBorder="1" applyAlignment="1">
      <alignment horizontal="center" vertical="center" wrapText="1"/>
    </xf>
    <xf numFmtId="167" fontId="10" fillId="0" borderId="28" xfId="0" applyNumberFormat="1" applyFont="1" applyBorder="1" applyAlignment="1">
      <alignment horizontal="center" vertical="center" wrapText="1"/>
    </xf>
    <xf numFmtId="0" fontId="10" fillId="0" borderId="146" xfId="0" applyFont="1" applyBorder="1" applyAlignment="1">
      <alignment horizontal="center" vertical="center" wrapText="1"/>
    </xf>
    <xf numFmtId="165" fontId="10" fillId="0" borderId="146" xfId="0" applyNumberFormat="1" applyFont="1" applyBorder="1" applyAlignment="1">
      <alignment horizontal="center" vertical="center" wrapText="1"/>
    </xf>
    <xf numFmtId="167" fontId="10" fillId="0" borderId="37" xfId="0" applyNumberFormat="1" applyFont="1" applyBorder="1" applyAlignment="1">
      <alignment horizontal="center" vertical="center" wrapText="1"/>
    </xf>
    <xf numFmtId="0" fontId="10" fillId="0" borderId="147" xfId="0" applyFont="1" applyBorder="1" applyAlignment="1">
      <alignment horizontal="center" vertical="center" wrapText="1"/>
    </xf>
    <xf numFmtId="0" fontId="10" fillId="0" borderId="148" xfId="0" applyFont="1" applyBorder="1" applyAlignment="1">
      <alignment horizontal="center" vertical="center" wrapText="1"/>
    </xf>
    <xf numFmtId="0" fontId="10" fillId="0" borderId="148" xfId="0" applyFont="1" applyBorder="1" applyAlignment="1">
      <alignment horizontal="left" vertical="center" wrapText="1"/>
    </xf>
    <xf numFmtId="0" fontId="10" fillId="0" borderId="149" xfId="0" applyFont="1" applyBorder="1" applyAlignment="1">
      <alignment horizontal="center" vertical="center" wrapText="1"/>
    </xf>
    <xf numFmtId="0" fontId="10" fillId="0" borderId="150" xfId="0" applyFont="1" applyBorder="1" applyAlignment="1">
      <alignment horizontal="center" vertical="center" wrapText="1"/>
    </xf>
    <xf numFmtId="164" fontId="15" fillId="0" borderId="148" xfId="0" applyNumberFormat="1" applyFont="1" applyBorder="1" applyAlignment="1">
      <alignment vertical="center" wrapText="1"/>
    </xf>
    <xf numFmtId="0" fontId="10" fillId="0" borderId="148" xfId="0" applyFont="1" applyBorder="1" applyAlignment="1">
      <alignment horizontal="left" vertical="top" wrapText="1"/>
    </xf>
    <xf numFmtId="0" fontId="10" fillId="0" borderId="151" xfId="0" applyFont="1" applyBorder="1" applyAlignment="1">
      <alignment horizontal="left" vertical="center" wrapText="1"/>
    </xf>
    <xf numFmtId="167" fontId="10" fillId="0" borderId="40" xfId="0" applyNumberFormat="1" applyFont="1" applyBorder="1" applyAlignment="1">
      <alignment horizontal="center" vertical="center" wrapText="1"/>
    </xf>
    <xf numFmtId="0" fontId="10" fillId="0" borderId="41" xfId="0" applyFont="1" applyBorder="1" applyAlignment="1">
      <alignment vertical="center" wrapText="1"/>
    </xf>
    <xf numFmtId="0" fontId="10" fillId="0" borderId="43" xfId="0" applyFont="1" applyBorder="1" applyAlignment="1">
      <alignment vertical="center" wrapText="1"/>
    </xf>
    <xf numFmtId="0" fontId="10" fillId="0" borderId="42" xfId="0" applyFont="1" applyBorder="1" applyAlignment="1">
      <alignment vertical="center" wrapText="1"/>
    </xf>
    <xf numFmtId="0" fontId="6" fillId="0" borderId="152" xfId="0" applyFont="1" applyBorder="1" applyAlignment="1">
      <alignment vertical="center"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10" fontId="11" fillId="0" borderId="0" xfId="0" applyNumberFormat="1" applyFont="1" applyAlignment="1">
      <alignment horizontal="center" vertical="center" wrapText="1"/>
    </xf>
    <xf numFmtId="0" fontId="7" fillId="3" borderId="153" xfId="0" applyFont="1" applyFill="1" applyBorder="1" applyAlignment="1">
      <alignment vertical="center"/>
    </xf>
    <xf numFmtId="0" fontId="7" fillId="3" borderId="154" xfId="0" applyFont="1" applyFill="1" applyBorder="1" applyAlignment="1">
      <alignment vertical="center" wrapText="1"/>
    </xf>
    <xf numFmtId="0" fontId="7" fillId="3" borderId="154" xfId="0" applyFont="1" applyFill="1" applyBorder="1" applyAlignment="1">
      <alignment horizontal="left" vertical="center" wrapText="1"/>
    </xf>
    <xf numFmtId="0" fontId="7" fillId="3" borderId="155" xfId="0" applyFont="1" applyFill="1" applyBorder="1" applyAlignment="1">
      <alignment vertical="center" wrapText="1"/>
    </xf>
    <xf numFmtId="0" fontId="10" fillId="0" borderId="156" xfId="0" applyFont="1" applyBorder="1"/>
    <xf numFmtId="0" fontId="10" fillId="0" borderId="157" xfId="0" applyFont="1" applyBorder="1"/>
    <xf numFmtId="0" fontId="7" fillId="3" borderId="159" xfId="0" applyFont="1" applyFill="1" applyBorder="1" applyAlignment="1">
      <alignment horizontal="center" vertical="center" wrapText="1"/>
    </xf>
    <xf numFmtId="0" fontId="7" fillId="3" borderId="160"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7" fillId="3" borderId="161" xfId="0" applyFont="1" applyFill="1" applyBorder="1" applyAlignment="1">
      <alignment horizontal="center" vertical="center" wrapText="1"/>
    </xf>
    <xf numFmtId="0" fontId="10" fillId="0" borderId="162" xfId="0" applyFont="1" applyBorder="1" applyAlignment="1">
      <alignment horizontal="center" vertical="center" wrapText="1"/>
    </xf>
    <xf numFmtId="0" fontId="10" fillId="0" borderId="26" xfId="0" applyFont="1" applyBorder="1" applyAlignment="1">
      <alignment vertical="center" wrapText="1"/>
    </xf>
    <xf numFmtId="0" fontId="10" fillId="0" borderId="163" xfId="0" applyFont="1" applyBorder="1" applyAlignment="1">
      <alignment horizontal="center" vertical="center" wrapText="1"/>
    </xf>
    <xf numFmtId="0" fontId="10" fillId="0" borderId="27" xfId="0" applyFont="1" applyBorder="1" applyAlignment="1">
      <alignment horizontal="center" vertical="center" wrapText="1"/>
    </xf>
    <xf numFmtId="2" fontId="16" fillId="0" borderId="164" xfId="0" applyNumberFormat="1" applyFont="1" applyBorder="1" applyAlignment="1">
      <alignment horizontal="center" vertical="center" wrapText="1"/>
    </xf>
    <xf numFmtId="2" fontId="16" fillId="0" borderId="165" xfId="0" applyNumberFormat="1" applyFont="1" applyBorder="1" applyAlignment="1">
      <alignment horizontal="center" vertical="center" wrapText="1"/>
    </xf>
    <xf numFmtId="10" fontId="16" fillId="0" borderId="166" xfId="0" applyNumberFormat="1" applyFont="1" applyBorder="1" applyAlignment="1">
      <alignment vertical="center" wrapText="1"/>
    </xf>
    <xf numFmtId="0" fontId="10" fillId="0" borderId="167" xfId="0" applyFont="1" applyBorder="1" applyAlignment="1">
      <alignment horizontal="center" vertical="center" wrapText="1"/>
    </xf>
    <xf numFmtId="0" fontId="10" fillId="0" borderId="35" xfId="0" applyFont="1" applyBorder="1" applyAlignment="1">
      <alignment vertical="center" wrapText="1"/>
    </xf>
    <xf numFmtId="0" fontId="10" fillId="0" borderId="168" xfId="0" applyFont="1" applyBorder="1" applyAlignment="1">
      <alignment horizontal="center" vertical="center" wrapText="1"/>
    </xf>
    <xf numFmtId="0" fontId="10" fillId="0" borderId="36" xfId="0" applyFont="1" applyBorder="1" applyAlignment="1">
      <alignment horizontal="center" vertical="center" wrapText="1"/>
    </xf>
    <xf numFmtId="2" fontId="16" fillId="0" borderId="169" xfId="0" applyNumberFormat="1" applyFont="1" applyBorder="1" applyAlignment="1">
      <alignment horizontal="center" vertical="center" wrapText="1"/>
    </xf>
    <xf numFmtId="2" fontId="16" fillId="0" borderId="170" xfId="0" applyNumberFormat="1" applyFont="1" applyBorder="1" applyAlignment="1">
      <alignment horizontal="center" vertical="center" wrapText="1"/>
    </xf>
    <xf numFmtId="10" fontId="16" fillId="0" borderId="171" xfId="0" applyNumberFormat="1" applyFont="1" applyBorder="1" applyAlignment="1">
      <alignment vertical="center" wrapText="1"/>
    </xf>
    <xf numFmtId="0" fontId="10" fillId="0" borderId="172" xfId="0" applyFont="1" applyBorder="1" applyAlignment="1">
      <alignment horizontal="center" vertical="center" wrapText="1"/>
    </xf>
    <xf numFmtId="0" fontId="10" fillId="0" borderId="42" xfId="0" applyFont="1" applyBorder="1" applyAlignment="1">
      <alignment horizontal="center" vertical="center" wrapText="1"/>
    </xf>
    <xf numFmtId="2" fontId="16" fillId="0" borderId="173" xfId="0" applyNumberFormat="1" applyFont="1" applyBorder="1" applyAlignment="1">
      <alignment horizontal="center" vertical="center" wrapText="1"/>
    </xf>
    <xf numFmtId="2" fontId="16" fillId="0" borderId="174" xfId="0" applyNumberFormat="1" applyFont="1" applyBorder="1" applyAlignment="1">
      <alignment horizontal="center" vertical="center" wrapText="1"/>
    </xf>
    <xf numFmtId="10" fontId="16" fillId="0" borderId="175" xfId="0" applyNumberFormat="1" applyFont="1" applyBorder="1" applyAlignment="1">
      <alignment vertical="center" wrapText="1"/>
    </xf>
    <xf numFmtId="0" fontId="7" fillId="3" borderId="176" xfId="0" applyFont="1" applyFill="1" applyBorder="1" applyAlignment="1">
      <alignment horizontal="center" vertical="center" wrapText="1"/>
    </xf>
    <xf numFmtId="0" fontId="12" fillId="0" borderId="177" xfId="0" applyFont="1" applyBorder="1" applyAlignment="1">
      <alignment vertical="center" wrapText="1"/>
    </xf>
    <xf numFmtId="165" fontId="10" fillId="0" borderId="0" xfId="0" applyNumberFormat="1" applyFont="1" applyAlignment="1">
      <alignment horizontal="center" vertical="center" wrapText="1"/>
    </xf>
    <xf numFmtId="166" fontId="10" fillId="0" borderId="0" xfId="0" applyNumberFormat="1" applyFont="1" applyAlignment="1">
      <alignment horizontal="center" vertical="center" wrapText="1"/>
    </xf>
    <xf numFmtId="0" fontId="18" fillId="5" borderId="178" xfId="0" applyFont="1" applyFill="1" applyBorder="1" applyAlignment="1">
      <alignment horizontal="center" vertical="center" wrapText="1"/>
    </xf>
    <xf numFmtId="0" fontId="18" fillId="5" borderId="179" xfId="0" applyFont="1" applyFill="1" applyBorder="1" applyAlignment="1">
      <alignment horizontal="center" vertical="center" wrapText="1"/>
    </xf>
    <xf numFmtId="0" fontId="18" fillId="5" borderId="179" xfId="0" applyFont="1" applyFill="1" applyBorder="1" applyAlignment="1">
      <alignment horizontal="left" vertical="center" wrapText="1"/>
    </xf>
    <xf numFmtId="9" fontId="10" fillId="0" borderId="0" xfId="0" applyNumberFormat="1" applyFont="1" applyAlignment="1">
      <alignment vertical="center" wrapText="1"/>
    </xf>
    <xf numFmtId="165" fontId="11" fillId="0" borderId="180" xfId="0" applyNumberFormat="1" applyFont="1" applyBorder="1" applyAlignment="1">
      <alignment horizontal="center" vertical="center" wrapText="1"/>
    </xf>
    <xf numFmtId="0" fontId="11" fillId="0" borderId="180" xfId="0" applyFont="1" applyBorder="1" applyAlignment="1">
      <alignment horizontal="center" vertical="center" wrapText="1"/>
    </xf>
    <xf numFmtId="0" fontId="10" fillId="0" borderId="180" xfId="0" applyFont="1" applyBorder="1" applyAlignment="1">
      <alignment horizontal="left" vertical="center" wrapText="1"/>
    </xf>
    <xf numFmtId="0" fontId="10" fillId="0" borderId="180" xfId="0" applyFont="1" applyBorder="1" applyAlignment="1">
      <alignment vertical="center" wrapText="1"/>
    </xf>
    <xf numFmtId="165" fontId="11" fillId="0" borderId="181" xfId="0" applyNumberFormat="1" applyFont="1" applyBorder="1" applyAlignment="1">
      <alignment horizontal="center" vertical="center" wrapText="1"/>
    </xf>
    <xf numFmtId="0" fontId="11" fillId="0" borderId="181" xfId="0" applyFont="1" applyBorder="1" applyAlignment="1">
      <alignment horizontal="center" vertical="center" wrapText="1"/>
    </xf>
    <xf numFmtId="0" fontId="10" fillId="0" borderId="181" xfId="0" applyFont="1" applyBorder="1" applyAlignment="1">
      <alignment horizontal="left" vertical="center" wrapText="1"/>
    </xf>
    <xf numFmtId="0" fontId="10" fillId="0" borderId="181" xfId="0" applyFont="1" applyBorder="1" applyAlignment="1">
      <alignment vertical="center" wrapText="1"/>
    </xf>
    <xf numFmtId="0" fontId="19" fillId="5" borderId="181" xfId="0" applyFont="1" applyFill="1" applyBorder="1" applyAlignment="1">
      <alignment horizontal="left" vertical="center" wrapText="1"/>
    </xf>
    <xf numFmtId="0" fontId="19" fillId="5" borderId="182" xfId="0" applyFont="1" applyFill="1" applyBorder="1" applyAlignment="1">
      <alignment horizontal="center" vertical="center" wrapText="1"/>
    </xf>
    <xf numFmtId="0" fontId="19" fillId="5" borderId="181" xfId="0" applyFont="1" applyFill="1" applyBorder="1" applyAlignment="1">
      <alignment vertical="center" wrapText="1"/>
    </xf>
    <xf numFmtId="0" fontId="20" fillId="0" borderId="181" xfId="0" applyFont="1" applyBorder="1" applyAlignment="1">
      <alignment vertical="top" wrapText="1"/>
    </xf>
    <xf numFmtId="0" fontId="20" fillId="0" borderId="183" xfId="0" applyFont="1" applyBorder="1" applyAlignment="1">
      <alignment horizontal="center" vertical="top" wrapText="1"/>
    </xf>
    <xf numFmtId="0" fontId="10" fillId="0" borderId="184" xfId="0" applyFont="1" applyBorder="1" applyAlignment="1">
      <alignment vertical="top" wrapText="1"/>
    </xf>
    <xf numFmtId="0" fontId="21" fillId="0" borderId="181" xfId="0" applyFont="1" applyBorder="1" applyAlignment="1">
      <alignment vertical="center" wrapText="1"/>
    </xf>
    <xf numFmtId="0" fontId="21" fillId="0" borderId="183" xfId="0" applyFont="1" applyBorder="1" applyAlignment="1">
      <alignment vertical="center"/>
    </xf>
    <xf numFmtId="0" fontId="10" fillId="0" borderId="185" xfId="0" applyFont="1" applyBorder="1"/>
    <xf numFmtId="0" fontId="6" fillId="0" borderId="0" xfId="0" applyFont="1" applyAlignment="1">
      <alignment horizontal="left"/>
    </xf>
    <xf numFmtId="0" fontId="22" fillId="0" borderId="146" xfId="0" applyFont="1" applyBorder="1" applyAlignment="1">
      <alignment horizontal="center" vertical="center" wrapText="1"/>
    </xf>
    <xf numFmtId="0" fontId="23" fillId="0" borderId="26" xfId="0" applyFont="1" applyBorder="1" applyAlignment="1">
      <alignment horizontal="left" vertical="top" wrapText="1"/>
    </xf>
    <xf numFmtId="0" fontId="23" fillId="0" borderId="35" xfId="0" applyFont="1" applyBorder="1" applyAlignment="1">
      <alignment horizontal="left" vertical="center" wrapText="1"/>
    </xf>
    <xf numFmtId="0" fontId="23" fillId="0" borderId="26" xfId="0" applyFont="1" applyBorder="1" applyAlignment="1">
      <alignment horizontal="left" vertical="center" wrapText="1"/>
    </xf>
    <xf numFmtId="0" fontId="23" fillId="0" borderId="35" xfId="0" applyFont="1" applyBorder="1" applyAlignment="1">
      <alignment horizontal="left" vertical="top" wrapText="1"/>
    </xf>
    <xf numFmtId="0" fontId="23" fillId="0" borderId="41" xfId="0" applyFont="1" applyBorder="1" applyAlignment="1">
      <alignment horizontal="left" vertical="center" wrapText="1"/>
    </xf>
    <xf numFmtId="0" fontId="23" fillId="4" borderId="35" xfId="0" applyFont="1" applyFill="1" applyBorder="1" applyAlignment="1">
      <alignment horizontal="left" vertical="center" wrapText="1"/>
    </xf>
    <xf numFmtId="0" fontId="24" fillId="0" borderId="39" xfId="0" applyFont="1" applyBorder="1" applyAlignment="1">
      <alignment vertical="center" wrapText="1"/>
    </xf>
    <xf numFmtId="1" fontId="1" fillId="0" borderId="174" xfId="0" applyNumberFormat="1" applyFont="1" applyBorder="1" applyAlignment="1">
      <alignment horizontal="center" vertical="center" wrapText="1"/>
    </xf>
    <xf numFmtId="0" fontId="25" fillId="0" borderId="0" xfId="0" applyFont="1" applyAlignment="1">
      <alignment vertical="center"/>
    </xf>
    <xf numFmtId="0" fontId="22" fillId="0" borderId="35" xfId="0" applyFont="1" applyBorder="1" applyAlignment="1">
      <alignment horizontal="left" vertical="top" wrapText="1"/>
    </xf>
    <xf numFmtId="0" fontId="22" fillId="0" borderId="35" xfId="0" applyFont="1" applyBorder="1" applyAlignment="1">
      <alignment horizontal="left" vertical="center" wrapText="1"/>
    </xf>
    <xf numFmtId="0" fontId="23" fillId="0" borderId="36" xfId="0" applyFont="1" applyBorder="1" applyAlignment="1">
      <alignment horizontal="left" vertical="center" wrapText="1"/>
    </xf>
    <xf numFmtId="0" fontId="23" fillId="0" borderId="35" xfId="0" applyFont="1" applyBorder="1" applyAlignment="1">
      <alignment horizontal="center" vertical="center" wrapText="1"/>
    </xf>
    <xf numFmtId="0" fontId="23" fillId="0" borderId="37" xfId="0" applyFont="1" applyBorder="1" applyAlignment="1">
      <alignment horizontal="center" vertical="center" wrapText="1"/>
    </xf>
    <xf numFmtId="0" fontId="6" fillId="0" borderId="0" xfId="0" applyFont="1" applyAlignment="1">
      <alignment vertical="center" wrapText="1"/>
    </xf>
    <xf numFmtId="0" fontId="0" fillId="0" borderId="0" xfId="0" applyAlignment="1">
      <alignment vertical="center"/>
    </xf>
    <xf numFmtId="0" fontId="10" fillId="0" borderId="62" xfId="0" applyFont="1" applyBorder="1" applyAlignment="1">
      <alignment horizontal="center" wrapText="1"/>
    </xf>
    <xf numFmtId="0" fontId="23" fillId="0" borderId="38" xfId="0" applyFont="1" applyBorder="1" applyAlignment="1">
      <alignment horizontal="left" vertical="center" wrapText="1"/>
    </xf>
    <xf numFmtId="0" fontId="23" fillId="0" borderId="42" xfId="0" applyFont="1" applyBorder="1" applyAlignment="1">
      <alignment horizontal="left" vertical="center" wrapText="1"/>
    </xf>
    <xf numFmtId="0" fontId="10" fillId="0" borderId="24" xfId="0" applyFont="1" applyFill="1" applyBorder="1" applyAlignment="1">
      <alignment horizontal="center" vertical="center" wrapText="1"/>
    </xf>
    <xf numFmtId="0" fontId="10" fillId="0" borderId="0" xfId="0" applyFont="1" applyFill="1" applyAlignment="1">
      <alignment horizontal="center" vertical="center" wrapText="1"/>
    </xf>
    <xf numFmtId="0" fontId="22" fillId="0" borderId="35" xfId="0" applyFont="1" applyBorder="1" applyAlignment="1">
      <alignment horizontal="center" vertical="center" wrapText="1"/>
    </xf>
    <xf numFmtId="10" fontId="16" fillId="0" borderId="111" xfId="0" applyNumberFormat="1" applyFont="1" applyBorder="1" applyAlignment="1">
      <alignment horizontal="center" vertical="top" wrapText="1"/>
    </xf>
    <xf numFmtId="10" fontId="16" fillId="0" borderId="115" xfId="0" applyNumberFormat="1" applyFont="1" applyBorder="1" applyAlignment="1">
      <alignment horizontal="center" vertical="top" wrapText="1"/>
    </xf>
    <xf numFmtId="10" fontId="16" fillId="0" borderId="124" xfId="0" applyNumberFormat="1" applyFont="1" applyBorder="1" applyAlignment="1">
      <alignment horizontal="center" vertical="top" wrapText="1"/>
    </xf>
    <xf numFmtId="10" fontId="16" fillId="0" borderId="111" xfId="0" applyNumberFormat="1" applyFont="1" applyBorder="1" applyAlignment="1">
      <alignment horizontal="center" vertical="center" wrapText="1"/>
    </xf>
    <xf numFmtId="10" fontId="16" fillId="0" borderId="115" xfId="0" applyNumberFormat="1" applyFont="1" applyBorder="1" applyAlignment="1">
      <alignment horizontal="center" vertical="center" wrapText="1"/>
    </xf>
    <xf numFmtId="10" fontId="16" fillId="0" borderId="124" xfId="0" applyNumberFormat="1" applyFont="1" applyBorder="1" applyAlignment="1">
      <alignment horizontal="center" vertical="center" wrapText="1"/>
    </xf>
    <xf numFmtId="0" fontId="7" fillId="3" borderId="83" xfId="0" applyFont="1" applyFill="1" applyBorder="1" applyAlignment="1">
      <alignment horizontal="center" vertical="center" wrapText="1"/>
    </xf>
    <xf numFmtId="0" fontId="14" fillId="0" borderId="84" xfId="0" applyFont="1" applyBorder="1"/>
    <xf numFmtId="0" fontId="14" fillId="0" borderId="85" xfId="0" applyFont="1" applyBorder="1"/>
    <xf numFmtId="0" fontId="7" fillId="3" borderId="4" xfId="0" applyFont="1" applyFill="1" applyBorder="1" applyAlignment="1">
      <alignment horizontal="center" vertical="center" wrapText="1"/>
    </xf>
    <xf numFmtId="0" fontId="14" fillId="0" borderId="5" xfId="0" applyFont="1" applyBorder="1"/>
    <xf numFmtId="0" fontId="14" fillId="0" borderId="6" xfId="0" applyFont="1" applyBorder="1"/>
    <xf numFmtId="0" fontId="7" fillId="3" borderId="158" xfId="0" applyFont="1" applyFill="1" applyBorder="1" applyAlignment="1">
      <alignment horizontal="center" vertical="center" wrapText="1"/>
    </xf>
    <xf numFmtId="0" fontId="14" fillId="0" borderId="81" xfId="0" applyFont="1" applyBorder="1"/>
    <xf numFmtId="0" fontId="14" fillId="0" borderId="82" xfId="0" applyFont="1" applyBorder="1"/>
    <xf numFmtId="0" fontId="23" fillId="0" borderId="163" xfId="0" applyFont="1" applyBorder="1" applyAlignment="1">
      <alignment horizontal="center" vertical="center" wrapText="1"/>
    </xf>
    <xf numFmtId="0" fontId="10" fillId="0" borderId="168" xfId="0" applyFont="1" applyBorder="1" applyAlignment="1">
      <alignment horizontal="center" vertical="center" wrapText="1"/>
    </xf>
    <xf numFmtId="0" fontId="10" fillId="0" borderId="119" xfId="0" applyFont="1" applyBorder="1" applyAlignment="1">
      <alignment horizontal="center" vertical="center" wrapText="1"/>
    </xf>
    <xf numFmtId="0" fontId="10" fillId="0" borderId="163"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186" xfId="0" applyFont="1" applyBorder="1" applyAlignment="1">
      <alignment horizontal="center" vertical="center" wrapText="1"/>
    </xf>
    <xf numFmtId="0" fontId="10" fillId="0" borderId="120" xfId="0" applyFont="1" applyBorder="1" applyAlignment="1">
      <alignment horizontal="center" vertical="center" wrapText="1"/>
    </xf>
    <xf numFmtId="0" fontId="7" fillId="3" borderId="134" xfId="0" applyFont="1" applyFill="1" applyBorder="1" applyAlignment="1">
      <alignment horizontal="center" vertical="center" wrapText="1"/>
    </xf>
    <xf numFmtId="0" fontId="14" fillId="0" borderId="128" xfId="0" applyFont="1" applyBorder="1"/>
    <xf numFmtId="0" fontId="14" fillId="0" borderId="135" xfId="0" applyFont="1" applyBorder="1"/>
    <xf numFmtId="0" fontId="7" fillId="3" borderId="137" xfId="0" applyFont="1" applyFill="1" applyBorder="1" applyAlignment="1">
      <alignment horizontal="center" vertical="center" wrapText="1"/>
    </xf>
    <xf numFmtId="0" fontId="14" fillId="0" borderId="132" xfId="0" applyFont="1" applyBorder="1"/>
    <xf numFmtId="0" fontId="14" fillId="0" borderId="138" xfId="0" applyFont="1" applyBorder="1"/>
    <xf numFmtId="0" fontId="7" fillId="3" borderId="8" xfId="0" applyFont="1" applyFill="1" applyBorder="1" applyAlignment="1">
      <alignment horizontal="center" vertical="center" wrapText="1"/>
    </xf>
    <xf numFmtId="0" fontId="14" fillId="0" borderId="9" xfId="0" applyFont="1" applyBorder="1"/>
    <xf numFmtId="0" fontId="14" fillId="0" borderId="10" xfId="0" applyFont="1" applyBorder="1"/>
    <xf numFmtId="0" fontId="7" fillId="3" borderId="131" xfId="0" applyFont="1" applyFill="1" applyBorder="1" applyAlignment="1">
      <alignment horizontal="center" vertical="center" wrapText="1"/>
    </xf>
    <xf numFmtId="0" fontId="14" fillId="0" borderId="133" xfId="0" applyFont="1" applyBorder="1"/>
    <xf numFmtId="0" fontId="7" fillId="3" borderId="86" xfId="0" applyFont="1" applyFill="1" applyBorder="1" applyAlignment="1">
      <alignment horizontal="center" vertical="center" wrapText="1"/>
    </xf>
    <xf numFmtId="0" fontId="14" fillId="0" borderId="87" xfId="0" applyFont="1" applyBorder="1"/>
    <xf numFmtId="0" fontId="14" fillId="0" borderId="88" xfId="0" applyFont="1" applyBorder="1"/>
    <xf numFmtId="0" fontId="12" fillId="3" borderId="8" xfId="0" applyFont="1" applyFill="1" applyBorder="1" applyAlignment="1">
      <alignment horizontal="center" vertical="center" wrapText="1"/>
    </xf>
    <xf numFmtId="0" fontId="12" fillId="3" borderId="4" xfId="0" applyFont="1" applyFill="1" applyBorder="1" applyAlignment="1">
      <alignment horizontal="center" vertical="center" wrapText="1"/>
    </xf>
  </cellXfs>
  <cellStyles count="1">
    <cellStyle name="Normal" xfId="0" builtinId="0"/>
  </cellStyles>
  <dxfs count="86">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00"/>
  <sheetViews>
    <sheetView tabSelected="1" topLeftCell="G1" zoomScale="55" zoomScaleNormal="55" workbookViewId="0">
      <selection activeCell="AK10" sqref="AK10"/>
    </sheetView>
  </sheetViews>
  <sheetFormatPr baseColWidth="10" defaultColWidth="14.42578125" defaultRowHeight="15" customHeight="1" outlineLevelCol="2" x14ac:dyDescent="0.25"/>
  <cols>
    <col min="1" max="1" width="26" customWidth="1"/>
    <col min="2" max="2" width="34.28515625" customWidth="1"/>
    <col min="3" max="3" width="28.140625" customWidth="1"/>
    <col min="4" max="4" width="18.28515625" customWidth="1"/>
    <col min="5" max="5" width="10.28515625" customWidth="1"/>
    <col min="6" max="6" width="18.28515625" customWidth="1"/>
    <col min="7" max="7" width="18.85546875" customWidth="1" outlineLevel="1"/>
    <col min="8" max="8" width="13.5703125" customWidth="1" outlineLevel="1"/>
    <col min="9" max="9" width="14" customWidth="1"/>
    <col min="10" max="10" width="18.42578125" customWidth="1"/>
    <col min="11" max="12" width="5.7109375" hidden="1" customWidth="1" outlineLevel="2"/>
    <col min="13" max="13" width="6.7109375" hidden="1" customWidth="1" outlineLevel="2"/>
    <col min="14" max="14" width="5.7109375" hidden="1" customWidth="1" outlineLevel="2"/>
    <col min="15" max="15" width="8.85546875" hidden="1" customWidth="1" outlineLevel="1" collapsed="1"/>
    <col min="16" max="16" width="10.140625" hidden="1" customWidth="1" outlineLevel="1"/>
    <col min="17" max="17" width="102.7109375" hidden="1" customWidth="1" outlineLevel="1"/>
    <col min="18" max="18" width="41" hidden="1" customWidth="1" outlineLevel="1"/>
    <col min="19" max="19" width="34.5703125" hidden="1" customWidth="1" outlineLevel="1"/>
    <col min="20" max="20" width="17.140625" customWidth="1" collapsed="1"/>
    <col min="21" max="24" width="6.42578125" hidden="1" customWidth="1" outlineLevel="2"/>
    <col min="25" max="25" width="9.28515625" hidden="1" customWidth="1" outlineLevel="1"/>
    <col min="26" max="26" width="11.28515625" hidden="1" customWidth="1" outlineLevel="1"/>
    <col min="27" max="27" width="98.42578125" hidden="1" customWidth="1" outlineLevel="1"/>
    <col min="28" max="28" width="37.42578125" hidden="1" customWidth="1" outlineLevel="1"/>
    <col min="29" max="29" width="55.7109375" hidden="1" customWidth="1" outlineLevel="1"/>
    <col min="30" max="30" width="18.42578125" customWidth="1" collapsed="1"/>
    <col min="31" max="34" width="5.7109375" hidden="1" customWidth="1" outlineLevel="2"/>
    <col min="35" max="35" width="9.28515625" customWidth="1" outlineLevel="1" collapsed="1"/>
    <col min="36" max="36" width="10.140625" customWidth="1" outlineLevel="1"/>
    <col min="37" max="37" width="70.28515625" customWidth="1" outlineLevel="1"/>
    <col min="38" max="38" width="47.28515625" customWidth="1" outlineLevel="1"/>
    <col min="39" max="39" width="53.85546875" customWidth="1" outlineLevel="1"/>
    <col min="40" max="41" width="11.5703125" customWidth="1"/>
    <col min="42" max="42" width="11.85546875" customWidth="1"/>
    <col min="43" max="43" width="20.42578125" customWidth="1"/>
    <col min="44" max="44" width="2.85546875" customWidth="1"/>
    <col min="45" max="45" width="68.140625" hidden="1" customWidth="1"/>
    <col min="46" max="46" width="36.28515625" hidden="1" customWidth="1"/>
    <col min="47" max="47" width="20.7109375" customWidth="1"/>
  </cols>
  <sheetData>
    <row r="1" spans="1:47" ht="21" x14ac:dyDescent="0.25">
      <c r="A1" s="1" t="s">
        <v>0</v>
      </c>
      <c r="B1" s="1"/>
      <c r="C1" s="1"/>
      <c r="D1" s="1"/>
      <c r="E1" s="1"/>
      <c r="F1" s="1"/>
      <c r="G1" s="1"/>
      <c r="H1" s="1"/>
      <c r="I1" s="1"/>
      <c r="J1" s="2" t="s">
        <v>1</v>
      </c>
      <c r="K1" s="2" t="s">
        <v>2</v>
      </c>
      <c r="L1" s="2" t="s">
        <v>3</v>
      </c>
      <c r="M1" s="2" t="s">
        <v>4</v>
      </c>
      <c r="N1" s="2" t="s">
        <v>5</v>
      </c>
      <c r="O1" s="2" t="s">
        <v>6</v>
      </c>
      <c r="P1" s="2" t="s">
        <v>7</v>
      </c>
      <c r="Q1" s="2" t="s">
        <v>8</v>
      </c>
      <c r="R1" s="3"/>
      <c r="S1" s="3"/>
      <c r="T1" s="2" t="s">
        <v>1</v>
      </c>
      <c r="U1" s="4" t="s">
        <v>9</v>
      </c>
      <c r="V1" s="4" t="s">
        <v>10</v>
      </c>
      <c r="W1" s="4" t="s">
        <v>11</v>
      </c>
      <c r="X1" s="4" t="s">
        <v>12</v>
      </c>
      <c r="Y1" s="2" t="s">
        <v>6</v>
      </c>
      <c r="Z1" s="2" t="s">
        <v>7</v>
      </c>
      <c r="AA1" s="2" t="s">
        <v>8</v>
      </c>
      <c r="AB1" s="3"/>
      <c r="AC1" s="3"/>
      <c r="AD1" s="2" t="s">
        <v>1</v>
      </c>
      <c r="AE1" s="2" t="s">
        <v>13</v>
      </c>
      <c r="AF1" s="2" t="s">
        <v>14</v>
      </c>
      <c r="AG1" s="2" t="s">
        <v>15</v>
      </c>
      <c r="AH1" s="2" t="s">
        <v>16</v>
      </c>
      <c r="AI1" s="2" t="s">
        <v>6</v>
      </c>
      <c r="AJ1" s="2" t="s">
        <v>7</v>
      </c>
      <c r="AK1" s="2" t="s">
        <v>8</v>
      </c>
      <c r="AL1" s="3"/>
      <c r="AM1" s="3"/>
      <c r="AN1" s="2" t="s">
        <v>17</v>
      </c>
      <c r="AO1" s="2" t="s">
        <v>6</v>
      </c>
      <c r="AP1" s="2" t="s">
        <v>18</v>
      </c>
      <c r="AQ1" s="5" t="s">
        <v>19</v>
      </c>
      <c r="AR1" s="4"/>
      <c r="AS1" s="6"/>
      <c r="AT1" s="6"/>
      <c r="AU1" s="6"/>
    </row>
    <row r="2" spans="1:47" ht="23.25" x14ac:dyDescent="0.25">
      <c r="A2" s="7" t="s">
        <v>20</v>
      </c>
      <c r="C2" s="8"/>
      <c r="D2" s="8"/>
      <c r="E2" s="8"/>
      <c r="F2" s="8"/>
      <c r="G2" s="8"/>
      <c r="H2" s="8"/>
      <c r="I2" s="8"/>
      <c r="J2" s="9"/>
      <c r="K2" s="9"/>
      <c r="L2" s="9"/>
      <c r="M2" s="9"/>
      <c r="N2" s="9"/>
      <c r="O2" s="9"/>
      <c r="P2" s="9"/>
      <c r="Q2" s="9"/>
      <c r="R2" s="9"/>
      <c r="S2" s="9"/>
      <c r="T2" s="9"/>
      <c r="U2" s="10"/>
      <c r="V2" s="10"/>
      <c r="W2" s="10"/>
      <c r="X2" s="10"/>
      <c r="Y2" s="9"/>
      <c r="Z2" s="9"/>
      <c r="AA2" s="11"/>
      <c r="AB2" s="9"/>
      <c r="AC2" s="9"/>
      <c r="AD2" s="9"/>
      <c r="AE2" s="9"/>
      <c r="AF2" s="9"/>
      <c r="AG2" s="9"/>
      <c r="AH2" s="9"/>
      <c r="AI2" s="9"/>
      <c r="AJ2" s="9"/>
      <c r="AK2" s="9"/>
      <c r="AL2" s="9"/>
      <c r="AM2" s="9"/>
      <c r="AN2" s="9"/>
      <c r="AO2" s="9"/>
      <c r="AP2" s="9"/>
      <c r="AQ2" s="12"/>
      <c r="AR2" s="9"/>
      <c r="AS2" s="13"/>
      <c r="AT2" s="13"/>
      <c r="AU2" s="13"/>
    </row>
    <row r="3" spans="1:47" ht="21.75" thickBot="1" x14ac:dyDescent="0.3">
      <c r="A3" s="14" t="s">
        <v>21</v>
      </c>
      <c r="C3" s="15"/>
      <c r="D3" s="15"/>
      <c r="E3" s="15"/>
      <c r="F3" s="15"/>
      <c r="G3" s="15"/>
      <c r="H3" s="15"/>
      <c r="I3" s="15"/>
      <c r="J3" s="9"/>
      <c r="K3" s="9"/>
      <c r="L3" s="9"/>
      <c r="M3" s="9"/>
      <c r="N3" s="9"/>
      <c r="O3" s="9"/>
      <c r="P3" s="9"/>
      <c r="Q3" s="9"/>
      <c r="R3" s="9"/>
      <c r="S3" s="9"/>
      <c r="T3" s="9"/>
      <c r="U3" s="10"/>
      <c r="V3" s="10"/>
      <c r="W3" s="10"/>
      <c r="X3" s="10"/>
      <c r="Y3" s="9"/>
      <c r="Z3" s="9"/>
      <c r="AA3" s="11"/>
      <c r="AB3" s="9"/>
      <c r="AC3" s="9"/>
      <c r="AD3" s="9"/>
      <c r="AE3" s="9"/>
      <c r="AF3" s="9"/>
      <c r="AG3" s="9"/>
      <c r="AH3" s="9"/>
      <c r="AI3" s="9"/>
      <c r="AJ3" s="9"/>
      <c r="AK3" s="9"/>
      <c r="AL3" s="9"/>
      <c r="AM3" s="9"/>
      <c r="AN3" s="9"/>
      <c r="AO3" s="9"/>
      <c r="AP3" s="9"/>
      <c r="AQ3" s="12"/>
      <c r="AR3" s="9"/>
      <c r="AS3" s="13"/>
      <c r="AT3" s="13"/>
      <c r="AU3" s="13"/>
    </row>
    <row r="4" spans="1:47" ht="23.25" thickBot="1" x14ac:dyDescent="0.3">
      <c r="A4" s="16" t="s">
        <v>22</v>
      </c>
      <c r="B4" s="17"/>
      <c r="C4" s="17"/>
      <c r="D4" s="17"/>
      <c r="E4" s="17"/>
      <c r="F4" s="17"/>
      <c r="G4" s="17"/>
      <c r="H4" s="17"/>
      <c r="I4" s="17"/>
      <c r="J4" s="9"/>
      <c r="K4" s="9"/>
      <c r="L4" s="9"/>
      <c r="M4" s="9"/>
      <c r="N4" s="9"/>
      <c r="O4" s="18"/>
      <c r="P4" s="18"/>
      <c r="Q4" s="9"/>
      <c r="R4" s="9"/>
      <c r="S4" s="9"/>
      <c r="T4" s="9"/>
      <c r="U4" s="10"/>
      <c r="V4" s="10"/>
      <c r="W4" s="10"/>
      <c r="X4" s="10"/>
      <c r="Y4" s="9"/>
      <c r="Z4" s="18"/>
      <c r="AA4" s="11"/>
      <c r="AB4" s="9"/>
      <c r="AC4" s="9"/>
      <c r="AD4" s="9"/>
      <c r="AE4" s="9"/>
      <c r="AF4" s="9"/>
      <c r="AG4" s="9"/>
      <c r="AH4" s="9"/>
      <c r="AI4" s="9"/>
      <c r="AJ4" s="18"/>
      <c r="AK4" s="9"/>
      <c r="AL4" s="9"/>
      <c r="AM4" s="9"/>
      <c r="AN4" s="9"/>
      <c r="AO4" s="9"/>
      <c r="AP4" s="9"/>
      <c r="AQ4" s="19">
        <f>(AQ8+AQ24+AQ32+AQ36)/4</f>
        <v>0.99326923076923079</v>
      </c>
      <c r="AR4" s="9"/>
      <c r="AS4" s="13"/>
      <c r="AT4" s="13"/>
      <c r="AU4" s="13"/>
    </row>
    <row r="5" spans="1:47" ht="23.25" thickBot="1" x14ac:dyDescent="0.3">
      <c r="A5" s="20" t="s">
        <v>23</v>
      </c>
      <c r="B5" s="6"/>
      <c r="C5" s="21"/>
      <c r="D5" s="6"/>
      <c r="E5" s="6"/>
      <c r="F5" s="21"/>
      <c r="G5" s="21"/>
      <c r="H5" s="21"/>
      <c r="I5" s="21"/>
      <c r="J5" s="23"/>
      <c r="K5" s="23"/>
      <c r="L5" s="23"/>
      <c r="M5" s="23"/>
      <c r="N5" s="23"/>
      <c r="O5" s="23"/>
      <c r="P5" s="23"/>
      <c r="Q5" s="23"/>
      <c r="R5" s="23"/>
      <c r="S5" s="23"/>
      <c r="T5" s="23"/>
      <c r="U5" s="23"/>
      <c r="V5" s="23"/>
      <c r="W5" s="23"/>
      <c r="X5" s="23"/>
      <c r="Y5" s="23"/>
      <c r="Z5" s="23"/>
      <c r="AA5" s="24"/>
      <c r="AB5" s="23"/>
      <c r="AC5" s="23"/>
      <c r="AD5" s="23"/>
      <c r="AE5" s="23"/>
      <c r="AF5" s="23"/>
      <c r="AG5" s="23"/>
      <c r="AH5" s="23"/>
      <c r="AI5" s="23"/>
      <c r="AJ5" s="23"/>
      <c r="AK5" s="23"/>
      <c r="AL5" s="23"/>
      <c r="AM5" s="23"/>
      <c r="AN5" s="25"/>
      <c r="AO5" s="25"/>
      <c r="AP5" s="25"/>
      <c r="AQ5" s="26"/>
      <c r="AR5" s="27"/>
      <c r="AS5" s="13"/>
      <c r="AT5" s="13"/>
      <c r="AU5" s="13"/>
    </row>
    <row r="6" spans="1:47" ht="35.25" customHeight="1" thickBot="1" x14ac:dyDescent="0.3">
      <c r="A6" s="28" t="s">
        <v>24</v>
      </c>
      <c r="B6" s="29" t="s">
        <v>25</v>
      </c>
      <c r="C6" s="30"/>
      <c r="D6" s="30"/>
      <c r="E6" s="30"/>
      <c r="F6" s="30"/>
      <c r="G6" s="30"/>
      <c r="H6" s="30"/>
      <c r="I6" s="30"/>
      <c r="J6" s="423" t="s">
        <v>26</v>
      </c>
      <c r="K6" s="396"/>
      <c r="L6" s="396"/>
      <c r="M6" s="396"/>
      <c r="N6" s="396"/>
      <c r="O6" s="396"/>
      <c r="P6" s="396"/>
      <c r="Q6" s="397"/>
      <c r="R6" s="31" t="s">
        <v>27</v>
      </c>
      <c r="S6" s="31" t="s">
        <v>28</v>
      </c>
      <c r="T6" s="422" t="s">
        <v>29</v>
      </c>
      <c r="U6" s="415"/>
      <c r="V6" s="415"/>
      <c r="W6" s="415"/>
      <c r="X6" s="415"/>
      <c r="Y6" s="415"/>
      <c r="Z6" s="415"/>
      <c r="AA6" s="416"/>
      <c r="AB6" s="31" t="s">
        <v>27</v>
      </c>
      <c r="AC6" s="31" t="s">
        <v>28</v>
      </c>
      <c r="AD6" s="422" t="s">
        <v>30</v>
      </c>
      <c r="AE6" s="415"/>
      <c r="AF6" s="415"/>
      <c r="AG6" s="415"/>
      <c r="AH6" s="415"/>
      <c r="AI6" s="415"/>
      <c r="AJ6" s="415"/>
      <c r="AK6" s="416"/>
      <c r="AL6" s="31" t="s">
        <v>27</v>
      </c>
      <c r="AM6" s="31" t="s">
        <v>28</v>
      </c>
      <c r="AN6" s="423" t="s">
        <v>31</v>
      </c>
      <c r="AO6" s="396"/>
      <c r="AP6" s="396"/>
      <c r="AQ6" s="397"/>
      <c r="AR6" s="27"/>
      <c r="AS6" s="13"/>
      <c r="AT6" s="13"/>
      <c r="AU6" s="13"/>
    </row>
    <row r="7" spans="1:47" ht="45.75" customHeight="1" thickBot="1" x14ac:dyDescent="0.3">
      <c r="A7" s="32" t="s">
        <v>32</v>
      </c>
      <c r="B7" s="33" t="s">
        <v>33</v>
      </c>
      <c r="C7" s="33" t="s">
        <v>34</v>
      </c>
      <c r="D7" s="33" t="s">
        <v>35</v>
      </c>
      <c r="E7" s="33" t="s">
        <v>36</v>
      </c>
      <c r="F7" s="34" t="s">
        <v>37</v>
      </c>
      <c r="G7" s="33" t="s">
        <v>38</v>
      </c>
      <c r="H7" s="35" t="s">
        <v>39</v>
      </c>
      <c r="I7" s="36" t="s">
        <v>40</v>
      </c>
      <c r="J7" s="37" t="s">
        <v>1</v>
      </c>
      <c r="K7" s="38" t="s">
        <v>2</v>
      </c>
      <c r="L7" s="38" t="s">
        <v>3</v>
      </c>
      <c r="M7" s="38" t="s">
        <v>4</v>
      </c>
      <c r="N7" s="38" t="s">
        <v>5</v>
      </c>
      <c r="O7" s="38" t="s">
        <v>6</v>
      </c>
      <c r="P7" s="39" t="s">
        <v>7</v>
      </c>
      <c r="Q7" s="40" t="s">
        <v>8</v>
      </c>
      <c r="R7" s="41"/>
      <c r="S7" s="42"/>
      <c r="T7" s="43" t="s">
        <v>1</v>
      </c>
      <c r="U7" s="44" t="s">
        <v>9</v>
      </c>
      <c r="V7" s="44" t="s">
        <v>10</v>
      </c>
      <c r="W7" s="44" t="s">
        <v>11</v>
      </c>
      <c r="X7" s="44" t="s">
        <v>12</v>
      </c>
      <c r="Y7" s="44" t="s">
        <v>6</v>
      </c>
      <c r="Z7" s="44" t="s">
        <v>7</v>
      </c>
      <c r="AA7" s="44" t="s">
        <v>8</v>
      </c>
      <c r="AB7" s="44"/>
      <c r="AC7" s="45"/>
      <c r="AD7" s="46" t="s">
        <v>1</v>
      </c>
      <c r="AE7" s="47" t="s">
        <v>13</v>
      </c>
      <c r="AF7" s="48" t="s">
        <v>14</v>
      </c>
      <c r="AG7" s="48" t="s">
        <v>15</v>
      </c>
      <c r="AH7" s="48" t="s">
        <v>16</v>
      </c>
      <c r="AI7" s="48" t="s">
        <v>6</v>
      </c>
      <c r="AJ7" s="48" t="s">
        <v>7</v>
      </c>
      <c r="AK7" s="48" t="s">
        <v>8</v>
      </c>
      <c r="AL7" s="48"/>
      <c r="AM7" s="49"/>
      <c r="AN7" s="37" t="s">
        <v>17</v>
      </c>
      <c r="AO7" s="38" t="s">
        <v>6</v>
      </c>
      <c r="AP7" s="40" t="s">
        <v>18</v>
      </c>
      <c r="AQ7" s="50" t="s">
        <v>19</v>
      </c>
      <c r="AR7" s="23"/>
      <c r="AS7" s="13"/>
      <c r="AT7" s="13"/>
      <c r="AU7" s="13"/>
    </row>
    <row r="8" spans="1:47" ht="70.5" customHeight="1" thickBot="1" x14ac:dyDescent="0.3">
      <c r="A8" s="51" t="s">
        <v>41</v>
      </c>
      <c r="B8" s="52" t="s">
        <v>42</v>
      </c>
      <c r="C8" s="53" t="s">
        <v>43</v>
      </c>
      <c r="D8" s="53" t="s">
        <v>44</v>
      </c>
      <c r="E8" s="53">
        <v>1</v>
      </c>
      <c r="F8" s="53" t="s">
        <v>45</v>
      </c>
      <c r="G8" s="54" t="s">
        <v>46</v>
      </c>
      <c r="H8" s="54">
        <v>45658</v>
      </c>
      <c r="I8" s="55">
        <v>45687</v>
      </c>
      <c r="J8" s="51">
        <v>1</v>
      </c>
      <c r="K8" s="53">
        <v>1</v>
      </c>
      <c r="L8" s="53"/>
      <c r="M8" s="53"/>
      <c r="N8" s="53"/>
      <c r="O8" s="53">
        <f t="shared" ref="O8:O20" si="0">+SUM(K8:N8)</f>
        <v>1</v>
      </c>
      <c r="P8" s="56">
        <f t="shared" ref="P8:P20" si="1">IFERROR(O8/J8,"")</f>
        <v>1</v>
      </c>
      <c r="Q8" s="52" t="s">
        <v>47</v>
      </c>
      <c r="R8" s="52" t="s">
        <v>48</v>
      </c>
      <c r="S8" s="57" t="s">
        <v>49</v>
      </c>
      <c r="T8" s="58"/>
      <c r="U8" s="59"/>
      <c r="V8" s="59"/>
      <c r="W8" s="59"/>
      <c r="X8" s="59"/>
      <c r="Y8" s="59">
        <f t="shared" ref="Y8:Y20" si="2">+SUM(U8:X8)</f>
        <v>0</v>
      </c>
      <c r="Z8" s="60" t="str">
        <f t="shared" ref="Z8:Z20" si="3">IFERROR(Y8/T8,"")</f>
        <v/>
      </c>
      <c r="AA8" s="61"/>
      <c r="AB8" s="61"/>
      <c r="AC8" s="62" t="s">
        <v>50</v>
      </c>
      <c r="AD8" s="63"/>
      <c r="AE8" s="64"/>
      <c r="AF8" s="65"/>
      <c r="AG8" s="65"/>
      <c r="AH8" s="65"/>
      <c r="AI8" s="65">
        <f t="shared" ref="AI8:AI20" si="4">+SUM(AE8:AH8)</f>
        <v>0</v>
      </c>
      <c r="AJ8" s="66" t="str">
        <f t="shared" ref="AJ8:AJ20" si="5">IFERROR(AI8/AD8,"")</f>
        <v/>
      </c>
      <c r="AK8" s="67"/>
      <c r="AL8" s="68"/>
      <c r="AM8" s="69"/>
      <c r="AN8" s="70">
        <f t="shared" ref="AN8:AN20" si="6">+SUM(J8,T8,AD8)</f>
        <v>1</v>
      </c>
      <c r="AO8" s="71">
        <f t="shared" ref="AO8:AO20" si="7">+SUM(O8,Y8,AI8)</f>
        <v>1</v>
      </c>
      <c r="AP8" s="72">
        <f t="shared" ref="AP8:AP20" si="8">IFERROR(AO8/AN8,"")</f>
        <v>1</v>
      </c>
      <c r="AQ8" s="386">
        <f>+AVERAGE(AP8:AP20)</f>
        <v>0.92307692307692313</v>
      </c>
      <c r="AR8" s="25"/>
      <c r="AS8" s="13"/>
      <c r="AT8" s="13"/>
      <c r="AU8" s="13"/>
    </row>
    <row r="9" spans="1:47" ht="188.25" customHeight="1" x14ac:dyDescent="0.25">
      <c r="A9" s="73" t="s">
        <v>51</v>
      </c>
      <c r="B9" s="68" t="s">
        <v>52</v>
      </c>
      <c r="C9" s="65" t="s">
        <v>53</v>
      </c>
      <c r="D9" s="65" t="s">
        <v>44</v>
      </c>
      <c r="E9" s="65">
        <v>1</v>
      </c>
      <c r="F9" s="74" t="s">
        <v>54</v>
      </c>
      <c r="G9" s="74" t="s">
        <v>46</v>
      </c>
      <c r="H9" s="74">
        <v>45689</v>
      </c>
      <c r="I9" s="75">
        <v>46021</v>
      </c>
      <c r="J9" s="73"/>
      <c r="K9" s="65"/>
      <c r="L9" s="65"/>
      <c r="M9" s="65"/>
      <c r="N9" s="65"/>
      <c r="O9" s="65">
        <f t="shared" si="0"/>
        <v>0</v>
      </c>
      <c r="P9" s="66" t="str">
        <f t="shared" si="1"/>
        <v/>
      </c>
      <c r="Q9" s="68"/>
      <c r="R9" s="68"/>
      <c r="S9" s="57" t="s">
        <v>55</v>
      </c>
      <c r="T9" s="73"/>
      <c r="U9" s="65"/>
      <c r="V9" s="65"/>
      <c r="W9" s="65"/>
      <c r="X9" s="65"/>
      <c r="Y9" s="65">
        <f t="shared" si="2"/>
        <v>0</v>
      </c>
      <c r="Z9" s="66" t="str">
        <f t="shared" si="3"/>
        <v/>
      </c>
      <c r="AA9" s="68"/>
      <c r="AB9" s="68"/>
      <c r="AC9" s="68" t="s">
        <v>56</v>
      </c>
      <c r="AD9" s="63">
        <v>1</v>
      </c>
      <c r="AE9" s="64"/>
      <c r="AF9" s="65"/>
      <c r="AG9" s="65"/>
      <c r="AH9" s="65"/>
      <c r="AI9" s="65">
        <f t="shared" si="4"/>
        <v>0</v>
      </c>
      <c r="AJ9" s="66">
        <f t="shared" si="5"/>
        <v>0</v>
      </c>
      <c r="AK9" s="67"/>
      <c r="AL9" s="68"/>
      <c r="AM9" s="374" t="s">
        <v>795</v>
      </c>
      <c r="AN9" s="76">
        <f t="shared" si="6"/>
        <v>1</v>
      </c>
      <c r="AO9" s="77">
        <f t="shared" si="7"/>
        <v>0</v>
      </c>
      <c r="AP9" s="78">
        <f t="shared" si="8"/>
        <v>0</v>
      </c>
      <c r="AQ9" s="387"/>
      <c r="AR9" s="25"/>
      <c r="AS9" s="13"/>
      <c r="AT9" s="13"/>
      <c r="AU9" s="13"/>
    </row>
    <row r="10" spans="1:47" ht="270" x14ac:dyDescent="0.25">
      <c r="A10" s="73" t="s">
        <v>57</v>
      </c>
      <c r="B10" s="68" t="s">
        <v>58</v>
      </c>
      <c r="C10" s="376" t="s">
        <v>59</v>
      </c>
      <c r="D10" s="65" t="s">
        <v>44</v>
      </c>
      <c r="E10" s="65">
        <v>1</v>
      </c>
      <c r="F10" s="74" t="s">
        <v>54</v>
      </c>
      <c r="G10" s="74" t="s">
        <v>46</v>
      </c>
      <c r="H10" s="74">
        <v>45689</v>
      </c>
      <c r="I10" s="75">
        <v>46021</v>
      </c>
      <c r="J10" s="73"/>
      <c r="K10" s="65"/>
      <c r="L10" s="65"/>
      <c r="M10" s="65"/>
      <c r="N10" s="65"/>
      <c r="O10" s="65">
        <f t="shared" si="0"/>
        <v>0</v>
      </c>
      <c r="P10" s="66" t="str">
        <f t="shared" si="1"/>
        <v/>
      </c>
      <c r="Q10" s="68"/>
      <c r="R10" s="68"/>
      <c r="S10" s="79" t="s">
        <v>60</v>
      </c>
      <c r="T10" s="73"/>
      <c r="U10" s="65"/>
      <c r="V10" s="65"/>
      <c r="W10" s="65"/>
      <c r="X10" s="65"/>
      <c r="Y10" s="65">
        <f t="shared" si="2"/>
        <v>0</v>
      </c>
      <c r="Z10" s="66" t="str">
        <f t="shared" si="3"/>
        <v/>
      </c>
      <c r="AA10" s="68"/>
      <c r="AB10" s="68"/>
      <c r="AC10" s="79" t="s">
        <v>61</v>
      </c>
      <c r="AD10" s="63">
        <v>1</v>
      </c>
      <c r="AE10" s="64"/>
      <c r="AF10" s="65"/>
      <c r="AG10" s="65"/>
      <c r="AH10" s="65">
        <v>1</v>
      </c>
      <c r="AI10" s="65">
        <f t="shared" si="4"/>
        <v>1</v>
      </c>
      <c r="AJ10" s="66">
        <f t="shared" si="5"/>
        <v>1</v>
      </c>
      <c r="AK10" s="373" t="s">
        <v>711</v>
      </c>
      <c r="AL10" s="374" t="s">
        <v>48</v>
      </c>
      <c r="AM10" s="375" t="s">
        <v>714</v>
      </c>
      <c r="AN10" s="76">
        <f t="shared" si="6"/>
        <v>1</v>
      </c>
      <c r="AO10" s="77">
        <f t="shared" si="7"/>
        <v>1</v>
      </c>
      <c r="AP10" s="78">
        <f t="shared" si="8"/>
        <v>1</v>
      </c>
      <c r="AQ10" s="387"/>
      <c r="AR10" s="25"/>
      <c r="AS10" s="13"/>
      <c r="AT10" s="13"/>
      <c r="AU10" s="13"/>
    </row>
    <row r="11" spans="1:47" ht="68.25" customHeight="1" x14ac:dyDescent="0.25">
      <c r="A11" s="73" t="s">
        <v>62</v>
      </c>
      <c r="B11" s="68" t="s">
        <v>63</v>
      </c>
      <c r="C11" s="65" t="s">
        <v>64</v>
      </c>
      <c r="D11" s="65" t="s">
        <v>44</v>
      </c>
      <c r="E11" s="65">
        <v>1</v>
      </c>
      <c r="F11" s="74" t="s">
        <v>54</v>
      </c>
      <c r="G11" s="74" t="s">
        <v>46</v>
      </c>
      <c r="H11" s="74">
        <v>45689</v>
      </c>
      <c r="I11" s="75">
        <v>45777</v>
      </c>
      <c r="J11" s="73">
        <v>1</v>
      </c>
      <c r="K11" s="65">
        <v>1</v>
      </c>
      <c r="L11" s="65"/>
      <c r="M11" s="65"/>
      <c r="N11" s="65"/>
      <c r="O11" s="65">
        <f t="shared" si="0"/>
        <v>1</v>
      </c>
      <c r="P11" s="66">
        <f t="shared" si="1"/>
        <v>1</v>
      </c>
      <c r="Q11" s="68" t="s">
        <v>65</v>
      </c>
      <c r="R11" s="68" t="s">
        <v>48</v>
      </c>
      <c r="S11" s="80" t="s">
        <v>66</v>
      </c>
      <c r="T11" s="73"/>
      <c r="U11" s="65"/>
      <c r="V11" s="65"/>
      <c r="W11" s="65"/>
      <c r="X11" s="65"/>
      <c r="Y11" s="65">
        <f t="shared" si="2"/>
        <v>0</v>
      </c>
      <c r="Z11" s="66" t="str">
        <f t="shared" si="3"/>
        <v/>
      </c>
      <c r="AA11" s="68"/>
      <c r="AB11" s="68"/>
      <c r="AC11" s="62" t="s">
        <v>50</v>
      </c>
      <c r="AD11" s="63"/>
      <c r="AE11" s="64"/>
      <c r="AF11" s="65"/>
      <c r="AG11" s="65"/>
      <c r="AH11" s="65"/>
      <c r="AI11" s="65">
        <f t="shared" si="4"/>
        <v>0</v>
      </c>
      <c r="AJ11" s="66" t="str">
        <f t="shared" si="5"/>
        <v/>
      </c>
      <c r="AK11" s="67"/>
      <c r="AL11" s="68"/>
      <c r="AM11" s="69"/>
      <c r="AN11" s="76">
        <f t="shared" si="6"/>
        <v>1</v>
      </c>
      <c r="AO11" s="77">
        <f t="shared" si="7"/>
        <v>1</v>
      </c>
      <c r="AP11" s="78">
        <f t="shared" si="8"/>
        <v>1</v>
      </c>
      <c r="AQ11" s="387"/>
      <c r="AR11" s="25"/>
      <c r="AS11" s="13"/>
      <c r="AT11" s="13"/>
      <c r="AU11" s="13"/>
    </row>
    <row r="12" spans="1:47" s="379" customFormat="1" ht="270" customHeight="1" x14ac:dyDescent="0.25">
      <c r="A12" s="377" t="s">
        <v>67</v>
      </c>
      <c r="B12" s="68" t="s">
        <v>68</v>
      </c>
      <c r="C12" s="65" t="s">
        <v>69</v>
      </c>
      <c r="D12" s="65" t="s">
        <v>44</v>
      </c>
      <c r="E12" s="65">
        <v>3</v>
      </c>
      <c r="F12" s="74" t="s">
        <v>54</v>
      </c>
      <c r="G12" s="74" t="s">
        <v>46</v>
      </c>
      <c r="H12" s="74">
        <v>45689</v>
      </c>
      <c r="I12" s="75">
        <v>46021</v>
      </c>
      <c r="J12" s="73">
        <v>1</v>
      </c>
      <c r="K12" s="65"/>
      <c r="L12" s="65"/>
      <c r="M12" s="65"/>
      <c r="N12" s="65">
        <v>1</v>
      </c>
      <c r="O12" s="65">
        <f t="shared" si="0"/>
        <v>1</v>
      </c>
      <c r="P12" s="66">
        <f t="shared" si="1"/>
        <v>1</v>
      </c>
      <c r="Q12" s="68" t="s">
        <v>70</v>
      </c>
      <c r="R12" s="68" t="s">
        <v>48</v>
      </c>
      <c r="S12" s="68" t="s">
        <v>71</v>
      </c>
      <c r="T12" s="73">
        <v>1</v>
      </c>
      <c r="U12" s="65"/>
      <c r="V12" s="65"/>
      <c r="W12" s="65"/>
      <c r="X12" s="65">
        <v>1</v>
      </c>
      <c r="Y12" s="65">
        <f t="shared" si="2"/>
        <v>1</v>
      </c>
      <c r="Z12" s="66">
        <f t="shared" si="3"/>
        <v>1</v>
      </c>
      <c r="AA12" s="68" t="s">
        <v>72</v>
      </c>
      <c r="AB12" s="68" t="s">
        <v>48</v>
      </c>
      <c r="AC12" s="365" t="s">
        <v>73</v>
      </c>
      <c r="AD12" s="63">
        <v>1</v>
      </c>
      <c r="AE12" s="64"/>
      <c r="AF12" s="65"/>
      <c r="AG12" s="65"/>
      <c r="AH12" s="65">
        <v>1</v>
      </c>
      <c r="AI12" s="65">
        <f t="shared" si="4"/>
        <v>1</v>
      </c>
      <c r="AJ12" s="66">
        <f t="shared" si="5"/>
        <v>1</v>
      </c>
      <c r="AK12" s="68" t="s">
        <v>671</v>
      </c>
      <c r="AL12" s="68" t="s">
        <v>48</v>
      </c>
      <c r="AM12" s="375" t="s">
        <v>715</v>
      </c>
      <c r="AN12" s="76">
        <f t="shared" si="6"/>
        <v>3</v>
      </c>
      <c r="AO12" s="77">
        <f t="shared" si="7"/>
        <v>3</v>
      </c>
      <c r="AP12" s="78">
        <f t="shared" si="8"/>
        <v>1</v>
      </c>
      <c r="AQ12" s="387"/>
      <c r="AR12" s="25"/>
      <c r="AS12" s="13"/>
      <c r="AT12" s="13"/>
      <c r="AU12" s="378"/>
    </row>
    <row r="13" spans="1:47" ht="116.25" customHeight="1" x14ac:dyDescent="0.25">
      <c r="A13" s="73" t="s">
        <v>74</v>
      </c>
      <c r="B13" s="68" t="s">
        <v>75</v>
      </c>
      <c r="C13" s="65" t="s">
        <v>76</v>
      </c>
      <c r="D13" s="65" t="s">
        <v>44</v>
      </c>
      <c r="E13" s="65">
        <v>3</v>
      </c>
      <c r="F13" s="74" t="s">
        <v>54</v>
      </c>
      <c r="G13" s="74" t="s">
        <v>46</v>
      </c>
      <c r="H13" s="74">
        <v>45672</v>
      </c>
      <c r="I13" s="75">
        <v>46021</v>
      </c>
      <c r="J13" s="73">
        <v>1</v>
      </c>
      <c r="K13" s="65"/>
      <c r="L13" s="65"/>
      <c r="M13" s="65"/>
      <c r="N13" s="65">
        <v>1</v>
      </c>
      <c r="O13" s="65">
        <f t="shared" si="0"/>
        <v>1</v>
      </c>
      <c r="P13" s="66">
        <f t="shared" si="1"/>
        <v>1</v>
      </c>
      <c r="Q13" s="68" t="s">
        <v>77</v>
      </c>
      <c r="R13" s="68" t="s">
        <v>48</v>
      </c>
      <c r="S13" s="68" t="s">
        <v>78</v>
      </c>
      <c r="T13" s="73">
        <v>1</v>
      </c>
      <c r="U13" s="65"/>
      <c r="V13" s="65"/>
      <c r="W13" s="65"/>
      <c r="X13" s="65">
        <v>0</v>
      </c>
      <c r="Y13" s="65">
        <f t="shared" si="2"/>
        <v>0</v>
      </c>
      <c r="Z13" s="66">
        <f t="shared" si="3"/>
        <v>0</v>
      </c>
      <c r="AA13" s="68" t="s">
        <v>79</v>
      </c>
      <c r="AB13" s="68" t="s">
        <v>80</v>
      </c>
      <c r="AC13" s="68" t="s">
        <v>81</v>
      </c>
      <c r="AD13" s="63">
        <v>1</v>
      </c>
      <c r="AE13" s="64">
        <v>1</v>
      </c>
      <c r="AF13" s="65"/>
      <c r="AG13" s="65"/>
      <c r="AH13" s="65">
        <v>1</v>
      </c>
      <c r="AI13" s="65">
        <f t="shared" si="4"/>
        <v>2</v>
      </c>
      <c r="AJ13" s="66">
        <f t="shared" si="5"/>
        <v>2</v>
      </c>
      <c r="AK13" s="67" t="s">
        <v>657</v>
      </c>
      <c r="AL13" s="68" t="s">
        <v>48</v>
      </c>
      <c r="AM13" s="68" t="s">
        <v>716</v>
      </c>
      <c r="AN13" s="76">
        <f t="shared" si="6"/>
        <v>3</v>
      </c>
      <c r="AO13" s="77">
        <f t="shared" si="7"/>
        <v>3</v>
      </c>
      <c r="AP13" s="78">
        <f t="shared" si="8"/>
        <v>1</v>
      </c>
      <c r="AQ13" s="387"/>
      <c r="AR13" s="25"/>
      <c r="AS13" s="13"/>
      <c r="AT13" s="13"/>
      <c r="AU13" s="13"/>
    </row>
    <row r="14" spans="1:47" ht="123.75" customHeight="1" x14ac:dyDescent="0.25">
      <c r="A14" s="73" t="s">
        <v>82</v>
      </c>
      <c r="B14" s="68" t="s">
        <v>83</v>
      </c>
      <c r="C14" s="65" t="s">
        <v>84</v>
      </c>
      <c r="D14" s="65" t="s">
        <v>85</v>
      </c>
      <c r="E14" s="65">
        <v>3</v>
      </c>
      <c r="F14" s="74" t="s">
        <v>86</v>
      </c>
      <c r="G14" s="74" t="s">
        <v>87</v>
      </c>
      <c r="H14" s="74">
        <v>45672</v>
      </c>
      <c r="I14" s="75">
        <v>46021</v>
      </c>
      <c r="J14" s="73">
        <v>1</v>
      </c>
      <c r="K14" s="65">
        <v>1</v>
      </c>
      <c r="L14" s="65"/>
      <c r="M14" s="65"/>
      <c r="N14" s="65"/>
      <c r="O14" s="65">
        <f t="shared" si="0"/>
        <v>1</v>
      </c>
      <c r="P14" s="66">
        <f t="shared" si="1"/>
        <v>1</v>
      </c>
      <c r="Q14" s="68" t="s">
        <v>88</v>
      </c>
      <c r="R14" s="68" t="s">
        <v>48</v>
      </c>
      <c r="S14" s="68" t="s">
        <v>89</v>
      </c>
      <c r="T14" s="73">
        <v>1</v>
      </c>
      <c r="U14" s="65">
        <v>1</v>
      </c>
      <c r="V14" s="65"/>
      <c r="W14" s="65"/>
      <c r="X14" s="65"/>
      <c r="Y14" s="65">
        <f t="shared" si="2"/>
        <v>1</v>
      </c>
      <c r="Z14" s="66">
        <f t="shared" si="3"/>
        <v>1</v>
      </c>
      <c r="AA14" s="68" t="s">
        <v>90</v>
      </c>
      <c r="AB14" s="68" t="s">
        <v>48</v>
      </c>
      <c r="AC14" s="68" t="s">
        <v>91</v>
      </c>
      <c r="AD14" s="63">
        <v>1</v>
      </c>
      <c r="AE14" s="64">
        <v>1</v>
      </c>
      <c r="AF14" s="65"/>
      <c r="AG14" s="65"/>
      <c r="AH14" s="65"/>
      <c r="AI14" s="65">
        <f t="shared" si="4"/>
        <v>1</v>
      </c>
      <c r="AJ14" s="66">
        <f t="shared" si="5"/>
        <v>1</v>
      </c>
      <c r="AK14" s="67" t="s">
        <v>658</v>
      </c>
      <c r="AL14" s="68" t="s">
        <v>48</v>
      </c>
      <c r="AM14" s="68" t="s">
        <v>717</v>
      </c>
      <c r="AN14" s="76">
        <f t="shared" si="6"/>
        <v>3</v>
      </c>
      <c r="AO14" s="77">
        <f t="shared" si="7"/>
        <v>3</v>
      </c>
      <c r="AP14" s="78">
        <f t="shared" si="8"/>
        <v>1</v>
      </c>
      <c r="AQ14" s="387"/>
      <c r="AR14" s="25"/>
      <c r="AS14" s="13"/>
      <c r="AT14" s="13"/>
      <c r="AU14" s="13"/>
    </row>
    <row r="15" spans="1:47" ht="135" customHeight="1" x14ac:dyDescent="0.25">
      <c r="A15" s="73" t="s">
        <v>92</v>
      </c>
      <c r="B15" s="68" t="s">
        <v>93</v>
      </c>
      <c r="C15" s="65" t="s">
        <v>94</v>
      </c>
      <c r="D15" s="65" t="s">
        <v>44</v>
      </c>
      <c r="E15" s="65">
        <v>1</v>
      </c>
      <c r="F15" s="74" t="s">
        <v>54</v>
      </c>
      <c r="G15" s="74" t="s">
        <v>46</v>
      </c>
      <c r="H15" s="74">
        <v>45672</v>
      </c>
      <c r="I15" s="75">
        <v>46021</v>
      </c>
      <c r="J15" s="73"/>
      <c r="K15" s="65"/>
      <c r="L15" s="65"/>
      <c r="M15" s="65"/>
      <c r="N15" s="65"/>
      <c r="O15" s="65">
        <f t="shared" si="0"/>
        <v>0</v>
      </c>
      <c r="P15" s="66" t="str">
        <f t="shared" si="1"/>
        <v/>
      </c>
      <c r="Q15" s="68"/>
      <c r="R15" s="68"/>
      <c r="S15" s="79" t="s">
        <v>60</v>
      </c>
      <c r="T15" s="73"/>
      <c r="U15" s="65"/>
      <c r="V15" s="65"/>
      <c r="W15" s="65"/>
      <c r="X15" s="65"/>
      <c r="Y15" s="65">
        <f t="shared" si="2"/>
        <v>0</v>
      </c>
      <c r="Z15" s="66" t="str">
        <f t="shared" si="3"/>
        <v/>
      </c>
      <c r="AA15" s="68"/>
      <c r="AB15" s="68"/>
      <c r="AC15" s="68" t="s">
        <v>60</v>
      </c>
      <c r="AD15" s="63">
        <v>1</v>
      </c>
      <c r="AE15" s="64"/>
      <c r="AF15" s="65"/>
      <c r="AG15" s="65"/>
      <c r="AH15" s="65">
        <v>1</v>
      </c>
      <c r="AI15" s="65">
        <f t="shared" si="4"/>
        <v>1</v>
      </c>
      <c r="AJ15" s="66">
        <f t="shared" si="5"/>
        <v>1</v>
      </c>
      <c r="AK15" s="67" t="s">
        <v>659</v>
      </c>
      <c r="AL15" s="365" t="s">
        <v>48</v>
      </c>
      <c r="AM15" s="69" t="s">
        <v>718</v>
      </c>
      <c r="AN15" s="76">
        <f t="shared" si="6"/>
        <v>1</v>
      </c>
      <c r="AO15" s="77">
        <f t="shared" si="7"/>
        <v>1</v>
      </c>
      <c r="AP15" s="78">
        <f t="shared" si="8"/>
        <v>1</v>
      </c>
      <c r="AQ15" s="387"/>
      <c r="AR15" s="25"/>
      <c r="AS15" s="13"/>
      <c r="AT15" s="13"/>
      <c r="AU15" s="13"/>
    </row>
    <row r="16" spans="1:47" ht="108" customHeight="1" x14ac:dyDescent="0.25">
      <c r="A16" s="73" t="s">
        <v>95</v>
      </c>
      <c r="B16" s="68" t="s">
        <v>96</v>
      </c>
      <c r="C16" s="65" t="s">
        <v>97</v>
      </c>
      <c r="D16" s="65" t="s">
        <v>98</v>
      </c>
      <c r="E16" s="65">
        <v>3</v>
      </c>
      <c r="F16" s="74" t="s">
        <v>99</v>
      </c>
      <c r="G16" s="65" t="s">
        <v>100</v>
      </c>
      <c r="H16" s="74">
        <v>45672</v>
      </c>
      <c r="I16" s="75">
        <v>46021</v>
      </c>
      <c r="J16" s="73">
        <v>1</v>
      </c>
      <c r="K16" s="65">
        <v>1</v>
      </c>
      <c r="L16" s="65"/>
      <c r="M16" s="65"/>
      <c r="N16" s="65"/>
      <c r="O16" s="65">
        <f t="shared" si="0"/>
        <v>1</v>
      </c>
      <c r="P16" s="66">
        <f t="shared" si="1"/>
        <v>1</v>
      </c>
      <c r="Q16" s="68" t="s">
        <v>101</v>
      </c>
      <c r="R16" s="68" t="s">
        <v>48</v>
      </c>
      <c r="S16" s="68" t="s">
        <v>102</v>
      </c>
      <c r="T16" s="73">
        <v>1</v>
      </c>
      <c r="U16" s="65"/>
      <c r="V16" s="65"/>
      <c r="W16" s="65">
        <v>1</v>
      </c>
      <c r="X16" s="65"/>
      <c r="Y16" s="65">
        <f t="shared" si="2"/>
        <v>1</v>
      </c>
      <c r="Z16" s="66">
        <f t="shared" si="3"/>
        <v>1</v>
      </c>
      <c r="AA16" s="365" t="s">
        <v>103</v>
      </c>
      <c r="AB16" s="365" t="s">
        <v>48</v>
      </c>
      <c r="AC16" s="68" t="s">
        <v>104</v>
      </c>
      <c r="AD16" s="63">
        <v>1</v>
      </c>
      <c r="AE16" s="64">
        <v>1</v>
      </c>
      <c r="AF16" s="65"/>
      <c r="AG16" s="65"/>
      <c r="AH16" s="65"/>
      <c r="AI16" s="65">
        <f t="shared" si="4"/>
        <v>1</v>
      </c>
      <c r="AJ16" s="66">
        <f t="shared" si="5"/>
        <v>1</v>
      </c>
      <c r="AK16" s="367" t="s">
        <v>709</v>
      </c>
      <c r="AL16" s="365" t="s">
        <v>48</v>
      </c>
      <c r="AM16" s="69" t="s">
        <v>713</v>
      </c>
      <c r="AN16" s="76">
        <f t="shared" si="6"/>
        <v>3</v>
      </c>
      <c r="AO16" s="77">
        <f t="shared" si="7"/>
        <v>3</v>
      </c>
      <c r="AP16" s="78">
        <f t="shared" si="8"/>
        <v>1</v>
      </c>
      <c r="AQ16" s="387"/>
      <c r="AR16" s="25"/>
      <c r="AS16" s="13"/>
      <c r="AT16" s="13"/>
      <c r="AU16" s="13"/>
    </row>
    <row r="17" spans="1:47" ht="231" customHeight="1" x14ac:dyDescent="0.25">
      <c r="A17" s="73" t="s">
        <v>105</v>
      </c>
      <c r="B17" s="68" t="s">
        <v>106</v>
      </c>
      <c r="C17" s="65" t="s">
        <v>94</v>
      </c>
      <c r="D17" s="65" t="s">
        <v>98</v>
      </c>
      <c r="E17" s="65">
        <v>1</v>
      </c>
      <c r="F17" s="74" t="s">
        <v>99</v>
      </c>
      <c r="G17" s="65" t="s">
        <v>46</v>
      </c>
      <c r="H17" s="74">
        <v>45901</v>
      </c>
      <c r="I17" s="75">
        <v>46021</v>
      </c>
      <c r="J17" s="73"/>
      <c r="K17" s="65"/>
      <c r="L17" s="65"/>
      <c r="M17" s="65"/>
      <c r="N17" s="65"/>
      <c r="O17" s="65">
        <f t="shared" si="0"/>
        <v>0</v>
      </c>
      <c r="P17" s="66" t="str">
        <f t="shared" si="1"/>
        <v/>
      </c>
      <c r="Q17" s="68"/>
      <c r="R17" s="68"/>
      <c r="S17" s="79" t="s">
        <v>60</v>
      </c>
      <c r="T17" s="73"/>
      <c r="U17" s="65"/>
      <c r="V17" s="65"/>
      <c r="W17" s="65"/>
      <c r="X17" s="65"/>
      <c r="Y17" s="65">
        <f t="shared" si="2"/>
        <v>0</v>
      </c>
      <c r="Z17" s="66" t="str">
        <f t="shared" si="3"/>
        <v/>
      </c>
      <c r="AA17" s="68"/>
      <c r="AB17" s="68"/>
      <c r="AC17" s="68" t="s">
        <v>61</v>
      </c>
      <c r="AD17" s="63">
        <v>1</v>
      </c>
      <c r="AE17" s="64"/>
      <c r="AF17" s="65"/>
      <c r="AG17" s="65"/>
      <c r="AH17" s="65">
        <v>1</v>
      </c>
      <c r="AI17" s="65">
        <f t="shared" si="4"/>
        <v>1</v>
      </c>
      <c r="AJ17" s="66">
        <f t="shared" si="5"/>
        <v>1</v>
      </c>
      <c r="AK17" s="365" t="s">
        <v>710</v>
      </c>
      <c r="AL17" s="365" t="s">
        <v>48</v>
      </c>
      <c r="AM17" s="69" t="s">
        <v>712</v>
      </c>
      <c r="AN17" s="76">
        <f t="shared" si="6"/>
        <v>1</v>
      </c>
      <c r="AO17" s="77">
        <f t="shared" si="7"/>
        <v>1</v>
      </c>
      <c r="AP17" s="78">
        <f t="shared" si="8"/>
        <v>1</v>
      </c>
      <c r="AQ17" s="387"/>
      <c r="AR17" s="25"/>
      <c r="AS17" s="13"/>
      <c r="AT17" s="13"/>
      <c r="AU17" s="13"/>
    </row>
    <row r="18" spans="1:47" ht="87.75" customHeight="1" x14ac:dyDescent="0.25">
      <c r="A18" s="73" t="s">
        <v>107</v>
      </c>
      <c r="B18" s="68" t="s">
        <v>108</v>
      </c>
      <c r="C18" s="81" t="s">
        <v>109</v>
      </c>
      <c r="D18" s="65" t="s">
        <v>110</v>
      </c>
      <c r="E18" s="81">
        <v>1</v>
      </c>
      <c r="F18" s="65" t="s">
        <v>111</v>
      </c>
      <c r="G18" s="74" t="s">
        <v>112</v>
      </c>
      <c r="H18" s="82">
        <v>45658</v>
      </c>
      <c r="I18" s="83">
        <v>46021</v>
      </c>
      <c r="J18" s="73">
        <v>1</v>
      </c>
      <c r="K18" s="65"/>
      <c r="L18" s="65"/>
      <c r="M18" s="65"/>
      <c r="N18" s="65">
        <v>1</v>
      </c>
      <c r="O18" s="65">
        <f t="shared" si="0"/>
        <v>1</v>
      </c>
      <c r="P18" s="66">
        <f t="shared" si="1"/>
        <v>1</v>
      </c>
      <c r="Q18" s="68" t="s">
        <v>113</v>
      </c>
      <c r="R18" s="68" t="s">
        <v>48</v>
      </c>
      <c r="S18" s="68" t="s">
        <v>114</v>
      </c>
      <c r="T18" s="73">
        <v>1</v>
      </c>
      <c r="U18" s="65"/>
      <c r="V18" s="65"/>
      <c r="W18" s="65"/>
      <c r="X18" s="65">
        <v>1</v>
      </c>
      <c r="Y18" s="65">
        <f t="shared" si="2"/>
        <v>1</v>
      </c>
      <c r="Z18" s="66">
        <f t="shared" si="3"/>
        <v>1</v>
      </c>
      <c r="AA18" s="68" t="s">
        <v>115</v>
      </c>
      <c r="AB18" s="68" t="s">
        <v>48</v>
      </c>
      <c r="AC18" s="84" t="s">
        <v>116</v>
      </c>
      <c r="AD18" s="63">
        <v>1</v>
      </c>
      <c r="AE18" s="64"/>
      <c r="AF18" s="65"/>
      <c r="AG18" s="65">
        <v>1</v>
      </c>
      <c r="AH18" s="65"/>
      <c r="AI18" s="65">
        <f t="shared" si="4"/>
        <v>1</v>
      </c>
      <c r="AJ18" s="66">
        <f t="shared" si="5"/>
        <v>1</v>
      </c>
      <c r="AK18" s="67" t="s">
        <v>678</v>
      </c>
      <c r="AL18" s="365" t="s">
        <v>672</v>
      </c>
      <c r="AM18" s="381" t="s">
        <v>719</v>
      </c>
      <c r="AN18" s="76">
        <f t="shared" si="6"/>
        <v>3</v>
      </c>
      <c r="AO18" s="77">
        <f t="shared" si="7"/>
        <v>3</v>
      </c>
      <c r="AP18" s="78">
        <f t="shared" si="8"/>
        <v>1</v>
      </c>
      <c r="AQ18" s="387"/>
      <c r="AR18" s="27"/>
      <c r="AS18" s="13"/>
      <c r="AT18" s="13"/>
      <c r="AU18" s="13"/>
    </row>
    <row r="19" spans="1:47" ht="104.25" customHeight="1" x14ac:dyDescent="0.25">
      <c r="A19" s="73" t="s">
        <v>117</v>
      </c>
      <c r="B19" s="68" t="s">
        <v>118</v>
      </c>
      <c r="C19" s="81" t="s">
        <v>119</v>
      </c>
      <c r="D19" s="65" t="s">
        <v>110</v>
      </c>
      <c r="E19" s="65">
        <v>1</v>
      </c>
      <c r="F19" s="65" t="s">
        <v>120</v>
      </c>
      <c r="G19" s="74" t="s">
        <v>112</v>
      </c>
      <c r="H19" s="74">
        <v>45672</v>
      </c>
      <c r="I19" s="75">
        <v>46021</v>
      </c>
      <c r="J19" s="73"/>
      <c r="K19" s="65"/>
      <c r="L19" s="65"/>
      <c r="M19" s="65"/>
      <c r="N19" s="65"/>
      <c r="O19" s="65">
        <f t="shared" si="0"/>
        <v>0</v>
      </c>
      <c r="P19" s="66" t="str">
        <f t="shared" si="1"/>
        <v/>
      </c>
      <c r="Q19" s="68"/>
      <c r="R19" s="68"/>
      <c r="S19" s="79" t="s">
        <v>55</v>
      </c>
      <c r="T19" s="73">
        <v>1</v>
      </c>
      <c r="U19" s="65"/>
      <c r="V19" s="65"/>
      <c r="W19" s="65">
        <v>1</v>
      </c>
      <c r="X19" s="65"/>
      <c r="Y19" s="65">
        <f t="shared" si="2"/>
        <v>1</v>
      </c>
      <c r="Z19" s="66">
        <f t="shared" si="3"/>
        <v>1</v>
      </c>
      <c r="AA19" s="68" t="s">
        <v>121</v>
      </c>
      <c r="AB19" s="68" t="s">
        <v>48</v>
      </c>
      <c r="AC19" s="84" t="s">
        <v>122</v>
      </c>
      <c r="AD19" s="63"/>
      <c r="AE19" s="64"/>
      <c r="AF19" s="65"/>
      <c r="AG19" s="65"/>
      <c r="AH19" s="65"/>
      <c r="AI19" s="65">
        <f t="shared" si="4"/>
        <v>0</v>
      </c>
      <c r="AJ19" s="66" t="str">
        <f t="shared" si="5"/>
        <v/>
      </c>
      <c r="AK19" s="67"/>
      <c r="AL19" s="68"/>
      <c r="AM19" s="69"/>
      <c r="AN19" s="76">
        <f t="shared" si="6"/>
        <v>1</v>
      </c>
      <c r="AO19" s="77">
        <f t="shared" si="7"/>
        <v>1</v>
      </c>
      <c r="AP19" s="78">
        <f t="shared" si="8"/>
        <v>1</v>
      </c>
      <c r="AQ19" s="387"/>
      <c r="AR19" s="27"/>
      <c r="AS19" s="13"/>
      <c r="AT19" s="13"/>
      <c r="AU19" s="13"/>
    </row>
    <row r="20" spans="1:47" ht="92.25" customHeight="1" thickBot="1" x14ac:dyDescent="0.3">
      <c r="A20" s="85" t="s">
        <v>123</v>
      </c>
      <c r="B20" s="86" t="s">
        <v>124</v>
      </c>
      <c r="C20" s="87" t="s">
        <v>125</v>
      </c>
      <c r="D20" s="88" t="s">
        <v>110</v>
      </c>
      <c r="E20" s="88">
        <v>1</v>
      </c>
      <c r="F20" s="88" t="s">
        <v>126</v>
      </c>
      <c r="G20" s="89" t="s">
        <v>127</v>
      </c>
      <c r="H20" s="89">
        <v>45689</v>
      </c>
      <c r="I20" s="90">
        <v>46021</v>
      </c>
      <c r="J20" s="85"/>
      <c r="K20" s="88"/>
      <c r="L20" s="88"/>
      <c r="M20" s="88"/>
      <c r="N20" s="88"/>
      <c r="O20" s="88">
        <f t="shared" si="0"/>
        <v>0</v>
      </c>
      <c r="P20" s="91" t="str">
        <f t="shared" si="1"/>
        <v/>
      </c>
      <c r="Q20" s="86"/>
      <c r="R20" s="86"/>
      <c r="S20" s="79" t="s">
        <v>55</v>
      </c>
      <c r="T20" s="85">
        <v>1</v>
      </c>
      <c r="U20" s="88"/>
      <c r="V20" s="88"/>
      <c r="W20" s="88"/>
      <c r="X20" s="88">
        <v>1</v>
      </c>
      <c r="Y20" s="88">
        <f t="shared" si="2"/>
        <v>1</v>
      </c>
      <c r="Z20" s="91">
        <f t="shared" si="3"/>
        <v>1</v>
      </c>
      <c r="AA20" s="86" t="s">
        <v>128</v>
      </c>
      <c r="AB20" s="86" t="s">
        <v>48</v>
      </c>
      <c r="AC20" s="92" t="s">
        <v>129</v>
      </c>
      <c r="AD20" s="93"/>
      <c r="AE20" s="94"/>
      <c r="AF20" s="88"/>
      <c r="AG20" s="88"/>
      <c r="AH20" s="88"/>
      <c r="AI20" s="88">
        <f t="shared" si="4"/>
        <v>0</v>
      </c>
      <c r="AJ20" s="91" t="str">
        <f t="shared" si="5"/>
        <v/>
      </c>
      <c r="AK20" s="95"/>
      <c r="AL20" s="86"/>
      <c r="AM20" s="96"/>
      <c r="AN20" s="97">
        <f t="shared" si="6"/>
        <v>1</v>
      </c>
      <c r="AO20" s="98">
        <f t="shared" si="7"/>
        <v>1</v>
      </c>
      <c r="AP20" s="99">
        <f t="shared" si="8"/>
        <v>1</v>
      </c>
      <c r="AQ20" s="388"/>
      <c r="AR20" s="27"/>
      <c r="AS20" s="13"/>
      <c r="AT20" s="13"/>
      <c r="AU20" s="13"/>
    </row>
    <row r="21" spans="1:47" ht="30.75" customHeight="1" thickBot="1" x14ac:dyDescent="0.3">
      <c r="A21" s="100" t="s">
        <v>130</v>
      </c>
      <c r="B21" s="6"/>
      <c r="C21" s="100"/>
      <c r="D21" s="100"/>
      <c r="E21" s="100"/>
      <c r="F21" s="100"/>
      <c r="G21" s="100"/>
      <c r="H21" s="100"/>
      <c r="I21" s="100"/>
      <c r="J21" s="23" t="s">
        <v>131</v>
      </c>
      <c r="K21" s="23"/>
      <c r="L21" s="23"/>
      <c r="M21" s="23"/>
      <c r="N21" s="23"/>
      <c r="O21" s="23"/>
      <c r="P21" s="23"/>
      <c r="Q21" s="23"/>
      <c r="R21" s="23"/>
      <c r="S21" s="23"/>
      <c r="T21" s="23"/>
      <c r="U21" s="23"/>
      <c r="V21" s="23"/>
      <c r="W21" s="23"/>
      <c r="X21" s="23"/>
      <c r="Y21" s="23"/>
      <c r="Z21" s="23"/>
      <c r="AA21" s="24"/>
      <c r="AB21" s="23"/>
      <c r="AC21" s="23"/>
      <c r="AD21" s="23"/>
      <c r="AE21" s="23"/>
      <c r="AF21" s="23"/>
      <c r="AG21" s="23"/>
      <c r="AH21" s="23"/>
      <c r="AI21" s="23"/>
      <c r="AJ21" s="23"/>
      <c r="AK21" s="23"/>
      <c r="AL21" s="23"/>
      <c r="AM21" s="23"/>
      <c r="AN21" s="25"/>
      <c r="AO21" s="25"/>
      <c r="AP21" s="25"/>
      <c r="AQ21" s="26"/>
      <c r="AR21" s="27"/>
      <c r="AS21" s="13"/>
      <c r="AT21" s="13"/>
      <c r="AU21" s="13"/>
    </row>
    <row r="22" spans="1:47" ht="35.25" customHeight="1" thickBot="1" x14ac:dyDescent="0.3">
      <c r="A22" s="28" t="s">
        <v>24</v>
      </c>
      <c r="B22" s="101" t="s">
        <v>132</v>
      </c>
      <c r="C22" s="102"/>
      <c r="D22" s="102"/>
      <c r="E22" s="102"/>
      <c r="F22" s="102"/>
      <c r="G22" s="102"/>
      <c r="H22" s="102"/>
      <c r="I22" s="102"/>
      <c r="J22" s="103" t="s">
        <v>26</v>
      </c>
      <c r="K22" s="104"/>
      <c r="L22" s="104"/>
      <c r="M22" s="104"/>
      <c r="N22" s="104"/>
      <c r="O22" s="104"/>
      <c r="P22" s="104"/>
      <c r="Q22" s="105"/>
      <c r="R22" s="31" t="s">
        <v>27</v>
      </c>
      <c r="S22" s="106" t="s">
        <v>28</v>
      </c>
      <c r="T22" s="422" t="s">
        <v>29</v>
      </c>
      <c r="U22" s="415"/>
      <c r="V22" s="415"/>
      <c r="W22" s="415"/>
      <c r="X22" s="415"/>
      <c r="Y22" s="415"/>
      <c r="Z22" s="415"/>
      <c r="AA22" s="416"/>
      <c r="AB22" s="31" t="s">
        <v>27</v>
      </c>
      <c r="AC22" s="31" t="s">
        <v>28</v>
      </c>
      <c r="AD22" s="422" t="s">
        <v>30</v>
      </c>
      <c r="AE22" s="415"/>
      <c r="AF22" s="415"/>
      <c r="AG22" s="415"/>
      <c r="AH22" s="415"/>
      <c r="AI22" s="415"/>
      <c r="AJ22" s="415"/>
      <c r="AK22" s="416"/>
      <c r="AL22" s="31" t="s">
        <v>27</v>
      </c>
      <c r="AM22" s="31" t="s">
        <v>28</v>
      </c>
      <c r="AN22" s="423" t="s">
        <v>31</v>
      </c>
      <c r="AO22" s="396"/>
      <c r="AP22" s="396"/>
      <c r="AQ22" s="397"/>
      <c r="AR22" s="27"/>
      <c r="AS22" s="13"/>
      <c r="AT22" s="13"/>
      <c r="AU22" s="13"/>
    </row>
    <row r="23" spans="1:47" ht="55.5" customHeight="1" thickBot="1" x14ac:dyDescent="0.3">
      <c r="A23" s="107" t="s">
        <v>32</v>
      </c>
      <c r="B23" s="108" t="s">
        <v>33</v>
      </c>
      <c r="C23" s="109" t="s">
        <v>34</v>
      </c>
      <c r="D23" s="109" t="s">
        <v>35</v>
      </c>
      <c r="E23" s="109" t="s">
        <v>36</v>
      </c>
      <c r="F23" s="110" t="s">
        <v>37</v>
      </c>
      <c r="G23" s="109" t="s">
        <v>38</v>
      </c>
      <c r="H23" s="111" t="s">
        <v>39</v>
      </c>
      <c r="I23" s="112" t="s">
        <v>40</v>
      </c>
      <c r="J23" s="37" t="s">
        <v>1</v>
      </c>
      <c r="K23" s="38" t="s">
        <v>2</v>
      </c>
      <c r="L23" s="38" t="s">
        <v>3</v>
      </c>
      <c r="M23" s="38" t="s">
        <v>4</v>
      </c>
      <c r="N23" s="38" t="s">
        <v>5</v>
      </c>
      <c r="O23" s="38" t="s">
        <v>6</v>
      </c>
      <c r="P23" s="39" t="s">
        <v>7</v>
      </c>
      <c r="Q23" s="40" t="s">
        <v>8</v>
      </c>
      <c r="R23" s="41"/>
      <c r="S23" s="42"/>
      <c r="T23" s="43" t="s">
        <v>1</v>
      </c>
      <c r="U23" s="44" t="s">
        <v>9</v>
      </c>
      <c r="V23" s="44" t="s">
        <v>10</v>
      </c>
      <c r="W23" s="44" t="s">
        <v>11</v>
      </c>
      <c r="X23" s="44" t="s">
        <v>12</v>
      </c>
      <c r="Y23" s="44" t="s">
        <v>6</v>
      </c>
      <c r="Z23" s="44" t="s">
        <v>7</v>
      </c>
      <c r="AA23" s="44" t="s">
        <v>8</v>
      </c>
      <c r="AB23" s="44"/>
      <c r="AC23" s="113"/>
      <c r="AD23" s="114" t="s">
        <v>1</v>
      </c>
      <c r="AE23" s="115" t="s">
        <v>13</v>
      </c>
      <c r="AF23" s="116" t="s">
        <v>14</v>
      </c>
      <c r="AG23" s="116" t="s">
        <v>15</v>
      </c>
      <c r="AH23" s="116" t="s">
        <v>16</v>
      </c>
      <c r="AI23" s="116" t="s">
        <v>6</v>
      </c>
      <c r="AJ23" s="117" t="s">
        <v>7</v>
      </c>
      <c r="AK23" s="118" t="s">
        <v>8</v>
      </c>
      <c r="AL23" s="119"/>
      <c r="AM23" s="120"/>
      <c r="AN23" s="37" t="s">
        <v>17</v>
      </c>
      <c r="AO23" s="38" t="s">
        <v>6</v>
      </c>
      <c r="AP23" s="40" t="s">
        <v>18</v>
      </c>
      <c r="AQ23" s="50" t="s">
        <v>19</v>
      </c>
      <c r="AR23" s="23"/>
      <c r="AS23" s="13"/>
      <c r="AT23" s="13"/>
      <c r="AU23" s="13"/>
    </row>
    <row r="24" spans="1:47" ht="112.5" customHeight="1" x14ac:dyDescent="0.25">
      <c r="A24" s="380" t="s">
        <v>133</v>
      </c>
      <c r="B24" s="121" t="s">
        <v>134</v>
      </c>
      <c r="C24" s="122" t="s">
        <v>135</v>
      </c>
      <c r="D24" s="122" t="s">
        <v>136</v>
      </c>
      <c r="E24" s="122">
        <v>3</v>
      </c>
      <c r="F24" s="123" t="s">
        <v>137</v>
      </c>
      <c r="G24" s="123" t="s">
        <v>138</v>
      </c>
      <c r="H24" s="123">
        <v>45672</v>
      </c>
      <c r="I24" s="124">
        <v>46021</v>
      </c>
      <c r="J24" s="51">
        <v>1</v>
      </c>
      <c r="K24" s="53"/>
      <c r="L24" s="53"/>
      <c r="M24" s="53"/>
      <c r="N24" s="53">
        <v>1</v>
      </c>
      <c r="O24" s="53">
        <f t="shared" ref="O24:O28" si="9">+SUM(K24:N24)</f>
        <v>1</v>
      </c>
      <c r="P24" s="56">
        <f t="shared" ref="P24:P28" si="10">IFERROR(O24/J24,"")</f>
        <v>1</v>
      </c>
      <c r="Q24" s="52"/>
      <c r="R24" s="52" t="s">
        <v>48</v>
      </c>
      <c r="S24" s="57" t="s">
        <v>139</v>
      </c>
      <c r="T24" s="58">
        <v>1</v>
      </c>
      <c r="U24" s="59"/>
      <c r="V24" s="59"/>
      <c r="W24" s="59"/>
      <c r="X24" s="59">
        <v>1</v>
      </c>
      <c r="Y24" s="59">
        <f t="shared" ref="Y24:Y28" si="11">+SUM(U24:X24)</f>
        <v>1</v>
      </c>
      <c r="Z24" s="60">
        <f t="shared" ref="Z24:Z28" si="12">IFERROR(Y24/T24,"")</f>
        <v>1</v>
      </c>
      <c r="AA24" s="61" t="s">
        <v>140</v>
      </c>
      <c r="AB24" s="61" t="s">
        <v>48</v>
      </c>
      <c r="AC24" s="57" t="s">
        <v>141</v>
      </c>
      <c r="AD24" s="125">
        <v>1</v>
      </c>
      <c r="AE24" s="126"/>
      <c r="AF24" s="53"/>
      <c r="AG24" s="53"/>
      <c r="AH24" s="53">
        <v>1</v>
      </c>
      <c r="AI24" s="53">
        <f t="shared" ref="AI24:AI26" si="13">+SUM(AE24:AH24)</f>
        <v>1</v>
      </c>
      <c r="AJ24" s="56">
        <f t="shared" ref="AJ24:AJ26" si="14">IFERROR(AI24/AD24,"")</f>
        <v>1</v>
      </c>
      <c r="AK24" s="364" t="s">
        <v>679</v>
      </c>
      <c r="AL24" s="366" t="s">
        <v>48</v>
      </c>
      <c r="AM24" s="128" t="s">
        <v>720</v>
      </c>
      <c r="AN24" s="70">
        <f>+SUM(J24,T24,AD24)</f>
        <v>3</v>
      </c>
      <c r="AO24" s="71">
        <f>+SUM(O24,Y24,AI24)</f>
        <v>3</v>
      </c>
      <c r="AP24" s="72">
        <f t="shared" ref="AP24:AP28" si="15">IFERROR(AO24/AN24,"")</f>
        <v>1</v>
      </c>
      <c r="AQ24" s="389">
        <f>+AVERAGE(AP24:AP28)</f>
        <v>1.05</v>
      </c>
      <c r="AR24" s="25"/>
      <c r="AS24" s="13"/>
      <c r="AT24" s="13"/>
      <c r="AU24" s="13"/>
    </row>
    <row r="25" spans="1:47" ht="104.25" customHeight="1" x14ac:dyDescent="0.25">
      <c r="A25" s="129" t="s">
        <v>142</v>
      </c>
      <c r="B25" s="130" t="s">
        <v>143</v>
      </c>
      <c r="C25" s="131" t="s">
        <v>144</v>
      </c>
      <c r="D25" s="131" t="s">
        <v>145</v>
      </c>
      <c r="E25" s="131">
        <v>3</v>
      </c>
      <c r="F25" s="132" t="s">
        <v>146</v>
      </c>
      <c r="G25" s="132" t="s">
        <v>138</v>
      </c>
      <c r="H25" s="132">
        <v>45672</v>
      </c>
      <c r="I25" s="133">
        <v>46021</v>
      </c>
      <c r="J25" s="73">
        <v>1</v>
      </c>
      <c r="K25" s="65"/>
      <c r="L25" s="65"/>
      <c r="M25" s="65"/>
      <c r="N25" s="65"/>
      <c r="O25" s="65">
        <f t="shared" si="9"/>
        <v>0</v>
      </c>
      <c r="P25" s="66">
        <f t="shared" si="10"/>
        <v>0</v>
      </c>
      <c r="Q25" s="68"/>
      <c r="R25" s="68" t="s">
        <v>147</v>
      </c>
      <c r="S25" s="79" t="s">
        <v>148</v>
      </c>
      <c r="T25" s="73">
        <v>1</v>
      </c>
      <c r="U25" s="65"/>
      <c r="V25" s="65"/>
      <c r="W25" s="65">
        <v>2</v>
      </c>
      <c r="X25" s="65"/>
      <c r="Y25" s="65">
        <f t="shared" si="11"/>
        <v>2</v>
      </c>
      <c r="Z25" s="66">
        <f t="shared" si="12"/>
        <v>2</v>
      </c>
      <c r="AA25" s="68" t="s">
        <v>149</v>
      </c>
      <c r="AB25" s="68" t="s">
        <v>150</v>
      </c>
      <c r="AC25" s="84" t="s">
        <v>151</v>
      </c>
      <c r="AD25" s="63">
        <v>1</v>
      </c>
      <c r="AE25" s="64"/>
      <c r="AF25" s="65"/>
      <c r="AG25" s="65"/>
      <c r="AH25" s="65">
        <v>1</v>
      </c>
      <c r="AI25" s="65">
        <f t="shared" si="13"/>
        <v>1</v>
      </c>
      <c r="AJ25" s="66">
        <f t="shared" si="14"/>
        <v>1</v>
      </c>
      <c r="AK25" s="367" t="s">
        <v>681</v>
      </c>
      <c r="AL25" s="365" t="s">
        <v>680</v>
      </c>
      <c r="AM25" s="84" t="s">
        <v>721</v>
      </c>
      <c r="AN25" s="76">
        <f>+SUM(J25,T25,AD25)</f>
        <v>3</v>
      </c>
      <c r="AO25" s="77">
        <f>+SUM(O25,Y25,AI25)</f>
        <v>3</v>
      </c>
      <c r="AP25" s="78">
        <f t="shared" si="15"/>
        <v>1</v>
      </c>
      <c r="AQ25" s="390"/>
      <c r="AR25" s="25"/>
      <c r="AS25" s="13"/>
      <c r="AT25" s="13"/>
      <c r="AU25" s="13"/>
    </row>
    <row r="26" spans="1:47" ht="186.75" customHeight="1" x14ac:dyDescent="0.25">
      <c r="A26" s="129" t="s">
        <v>152</v>
      </c>
      <c r="B26" s="130" t="s">
        <v>153</v>
      </c>
      <c r="C26" s="131" t="s">
        <v>154</v>
      </c>
      <c r="D26" s="131" t="s">
        <v>110</v>
      </c>
      <c r="E26" s="131">
        <v>4</v>
      </c>
      <c r="F26" s="132" t="s">
        <v>138</v>
      </c>
      <c r="G26" s="132" t="s">
        <v>138</v>
      </c>
      <c r="H26" s="132">
        <v>45672</v>
      </c>
      <c r="I26" s="133">
        <v>46021</v>
      </c>
      <c r="J26" s="73">
        <v>1</v>
      </c>
      <c r="K26" s="65"/>
      <c r="L26" s="65"/>
      <c r="M26" s="65">
        <v>1</v>
      </c>
      <c r="N26" s="65"/>
      <c r="O26" s="65">
        <f t="shared" si="9"/>
        <v>1</v>
      </c>
      <c r="P26" s="66">
        <f t="shared" si="10"/>
        <v>1</v>
      </c>
      <c r="Q26" s="68" t="s">
        <v>155</v>
      </c>
      <c r="R26" s="68" t="s">
        <v>48</v>
      </c>
      <c r="S26" s="79" t="s">
        <v>156</v>
      </c>
      <c r="T26" s="73">
        <v>1</v>
      </c>
      <c r="U26" s="65">
        <v>1</v>
      </c>
      <c r="V26" s="65"/>
      <c r="W26" s="65">
        <v>1</v>
      </c>
      <c r="X26" s="65"/>
      <c r="Y26" s="65">
        <f t="shared" si="11"/>
        <v>2</v>
      </c>
      <c r="Z26" s="66">
        <f t="shared" si="12"/>
        <v>2</v>
      </c>
      <c r="AA26" s="68" t="s">
        <v>157</v>
      </c>
      <c r="AB26" s="68" t="s">
        <v>48</v>
      </c>
      <c r="AC26" s="84" t="s">
        <v>158</v>
      </c>
      <c r="AD26" s="63">
        <v>2</v>
      </c>
      <c r="AE26" s="64">
        <v>1</v>
      </c>
      <c r="AF26" s="65"/>
      <c r="AG26" s="65"/>
      <c r="AH26" s="65">
        <v>1</v>
      </c>
      <c r="AI26" s="65">
        <f t="shared" si="13"/>
        <v>2</v>
      </c>
      <c r="AJ26" s="66">
        <f t="shared" si="14"/>
        <v>1</v>
      </c>
      <c r="AK26" s="67" t="s">
        <v>642</v>
      </c>
      <c r="AL26" s="365" t="s">
        <v>682</v>
      </c>
      <c r="AM26" s="69" t="s">
        <v>723</v>
      </c>
      <c r="AN26" s="76">
        <f>+SUM(J26,T26,AD26)</f>
        <v>4</v>
      </c>
      <c r="AO26" s="77">
        <f>+SUM(O26,Y26,AI26)</f>
        <v>5</v>
      </c>
      <c r="AP26" s="78">
        <f t="shared" si="15"/>
        <v>1.25</v>
      </c>
      <c r="AQ26" s="390"/>
      <c r="AR26" s="25"/>
      <c r="AS26" s="13"/>
      <c r="AT26" s="13"/>
      <c r="AU26" s="13"/>
    </row>
    <row r="27" spans="1:47" ht="107.25" customHeight="1" x14ac:dyDescent="0.25">
      <c r="A27" s="129" t="s">
        <v>159</v>
      </c>
      <c r="B27" s="130" t="s">
        <v>160</v>
      </c>
      <c r="C27" s="131" t="s">
        <v>161</v>
      </c>
      <c r="D27" s="131" t="s">
        <v>145</v>
      </c>
      <c r="E27" s="131">
        <v>2</v>
      </c>
      <c r="F27" s="132" t="s">
        <v>146</v>
      </c>
      <c r="G27" s="132" t="s">
        <v>162</v>
      </c>
      <c r="H27" s="132">
        <v>45672</v>
      </c>
      <c r="I27" s="133">
        <v>46021</v>
      </c>
      <c r="J27" s="73"/>
      <c r="K27" s="65"/>
      <c r="L27" s="65"/>
      <c r="M27" s="65"/>
      <c r="N27" s="65"/>
      <c r="O27" s="65">
        <f t="shared" si="9"/>
        <v>0</v>
      </c>
      <c r="P27" s="66" t="str">
        <f t="shared" si="10"/>
        <v/>
      </c>
      <c r="Q27" s="68"/>
      <c r="R27" s="68" t="s">
        <v>147</v>
      </c>
      <c r="S27" s="79" t="s">
        <v>163</v>
      </c>
      <c r="T27" s="73">
        <v>1</v>
      </c>
      <c r="U27" s="65"/>
      <c r="V27" s="65"/>
      <c r="W27" s="65">
        <v>1</v>
      </c>
      <c r="X27" s="65"/>
      <c r="Y27" s="65">
        <f t="shared" si="11"/>
        <v>1</v>
      </c>
      <c r="Z27" s="66">
        <f t="shared" si="12"/>
        <v>1</v>
      </c>
      <c r="AA27" s="68" t="s">
        <v>164</v>
      </c>
      <c r="AB27" s="68" t="s">
        <v>165</v>
      </c>
      <c r="AC27" s="84" t="s">
        <v>166</v>
      </c>
      <c r="AD27" s="63">
        <v>1</v>
      </c>
      <c r="AE27" s="64"/>
      <c r="AF27" s="65"/>
      <c r="AG27" s="65"/>
      <c r="AH27" s="65">
        <v>1</v>
      </c>
      <c r="AI27" s="65">
        <f t="shared" ref="AI27:AI28" si="16">+SUM(AE27:AH27)</f>
        <v>1</v>
      </c>
      <c r="AJ27" s="66">
        <f t="shared" ref="AJ27:AJ28" si="17">IFERROR(AI27/AD27,"")</f>
        <v>1</v>
      </c>
      <c r="AK27" s="367" t="s">
        <v>683</v>
      </c>
      <c r="AL27" s="365" t="s">
        <v>680</v>
      </c>
      <c r="AM27" s="84" t="s">
        <v>722</v>
      </c>
      <c r="AN27" s="76">
        <f>+SUM(J27,T27,AD27)</f>
        <v>2</v>
      </c>
      <c r="AO27" s="77">
        <f>+SUM(O27,Y27,AI27)</f>
        <v>2</v>
      </c>
      <c r="AP27" s="78">
        <f t="shared" si="15"/>
        <v>1</v>
      </c>
      <c r="AQ27" s="390"/>
      <c r="AR27" s="25"/>
      <c r="AS27" s="13"/>
      <c r="AT27" s="13"/>
      <c r="AU27" s="13"/>
    </row>
    <row r="28" spans="1:47" ht="72" customHeight="1" thickBot="1" x14ac:dyDescent="0.3">
      <c r="A28" s="134" t="s">
        <v>167</v>
      </c>
      <c r="B28" s="135" t="s">
        <v>168</v>
      </c>
      <c r="C28" s="136" t="s">
        <v>169</v>
      </c>
      <c r="D28" s="136" t="s">
        <v>110</v>
      </c>
      <c r="E28" s="136">
        <v>1</v>
      </c>
      <c r="F28" s="137" t="s">
        <v>170</v>
      </c>
      <c r="G28" s="137" t="s">
        <v>171</v>
      </c>
      <c r="H28" s="137">
        <v>45672</v>
      </c>
      <c r="I28" s="138">
        <v>46021</v>
      </c>
      <c r="J28" s="85">
        <v>1</v>
      </c>
      <c r="K28" s="88"/>
      <c r="L28" s="88"/>
      <c r="M28" s="88"/>
      <c r="N28" s="88">
        <v>1</v>
      </c>
      <c r="O28" s="88">
        <f t="shared" si="9"/>
        <v>1</v>
      </c>
      <c r="P28" s="91">
        <f t="shared" si="10"/>
        <v>1</v>
      </c>
      <c r="Q28" s="86" t="s">
        <v>172</v>
      </c>
      <c r="R28" s="86" t="s">
        <v>48</v>
      </c>
      <c r="S28" s="139" t="s">
        <v>173</v>
      </c>
      <c r="T28" s="85">
        <v>0</v>
      </c>
      <c r="U28" s="88"/>
      <c r="V28" s="88"/>
      <c r="W28" s="88"/>
      <c r="X28" s="88"/>
      <c r="Y28" s="88">
        <f t="shared" si="11"/>
        <v>0</v>
      </c>
      <c r="Z28" s="66" t="str">
        <f t="shared" si="12"/>
        <v/>
      </c>
      <c r="AA28" s="86"/>
      <c r="AB28" s="86"/>
      <c r="AC28" s="84" t="s">
        <v>50</v>
      </c>
      <c r="AD28" s="93"/>
      <c r="AE28" s="94"/>
      <c r="AF28" s="88"/>
      <c r="AG28" s="88"/>
      <c r="AH28" s="88"/>
      <c r="AI28" s="88">
        <f t="shared" si="16"/>
        <v>0</v>
      </c>
      <c r="AJ28" s="91" t="str">
        <f t="shared" si="17"/>
        <v/>
      </c>
      <c r="AK28" s="95"/>
      <c r="AL28" s="86"/>
      <c r="AM28" s="96"/>
      <c r="AN28" s="97">
        <f>+SUM(J28,T28,AD28)</f>
        <v>1</v>
      </c>
      <c r="AO28" s="98">
        <f>+SUM(O28,Y28,AI28)</f>
        <v>1</v>
      </c>
      <c r="AP28" s="99">
        <f t="shared" si="15"/>
        <v>1</v>
      </c>
      <c r="AQ28" s="391"/>
      <c r="AR28" s="25"/>
      <c r="AS28" s="13"/>
      <c r="AT28" s="13"/>
      <c r="AU28" s="13"/>
    </row>
    <row r="29" spans="1:47" ht="30.75" customHeight="1" thickBot="1" x14ac:dyDescent="0.3">
      <c r="A29" s="100" t="s">
        <v>174</v>
      </c>
      <c r="B29" s="6"/>
      <c r="C29" s="21"/>
      <c r="D29" s="21"/>
      <c r="E29" s="21"/>
      <c r="F29" s="21"/>
      <c r="G29" s="21"/>
      <c r="H29" s="21"/>
      <c r="I29" s="21"/>
      <c r="J29" s="23" t="s">
        <v>131</v>
      </c>
      <c r="K29" s="23"/>
      <c r="L29" s="23"/>
      <c r="M29" s="23"/>
      <c r="N29" s="23"/>
      <c r="O29" s="23"/>
      <c r="P29" s="23"/>
      <c r="Q29" s="23"/>
      <c r="R29" s="23"/>
      <c r="S29" s="23"/>
      <c r="T29" s="23"/>
      <c r="U29" s="23"/>
      <c r="V29" s="23"/>
      <c r="W29" s="23"/>
      <c r="X29" s="23"/>
      <c r="Y29" s="23"/>
      <c r="Z29" s="23"/>
      <c r="AA29" s="24"/>
      <c r="AB29" s="23"/>
      <c r="AC29" s="23"/>
      <c r="AD29" s="23"/>
      <c r="AE29" s="23"/>
      <c r="AF29" s="23"/>
      <c r="AG29" s="23"/>
      <c r="AH29" s="23"/>
      <c r="AI29" s="23"/>
      <c r="AJ29" s="23"/>
      <c r="AK29" s="23"/>
      <c r="AL29" s="23"/>
      <c r="AM29" s="23"/>
      <c r="AN29" s="25"/>
      <c r="AO29" s="25"/>
      <c r="AP29" s="25"/>
      <c r="AQ29" s="26"/>
      <c r="AR29" s="27"/>
      <c r="AS29" s="13"/>
      <c r="AT29" s="13"/>
      <c r="AU29" s="13"/>
    </row>
    <row r="30" spans="1:47" ht="35.25" customHeight="1" thickBot="1" x14ac:dyDescent="0.3">
      <c r="A30" s="28" t="s">
        <v>24</v>
      </c>
      <c r="B30" s="101" t="s">
        <v>175</v>
      </c>
      <c r="C30" s="102"/>
      <c r="D30" s="102"/>
      <c r="E30" s="102"/>
      <c r="F30" s="102"/>
      <c r="G30" s="102"/>
      <c r="H30" s="102"/>
      <c r="I30" s="102"/>
      <c r="J30" s="140" t="s">
        <v>26</v>
      </c>
      <c r="K30" s="141"/>
      <c r="L30" s="141"/>
      <c r="M30" s="141"/>
      <c r="N30" s="141"/>
      <c r="O30" s="141"/>
      <c r="P30" s="141"/>
      <c r="Q30" s="142"/>
      <c r="R30" s="31" t="s">
        <v>27</v>
      </c>
      <c r="S30" s="106" t="s">
        <v>28</v>
      </c>
      <c r="T30" s="422" t="s">
        <v>29</v>
      </c>
      <c r="U30" s="415"/>
      <c r="V30" s="415"/>
      <c r="W30" s="415"/>
      <c r="X30" s="415"/>
      <c r="Y30" s="415"/>
      <c r="Z30" s="415"/>
      <c r="AA30" s="416"/>
      <c r="AB30" s="31" t="s">
        <v>27</v>
      </c>
      <c r="AC30" s="31" t="s">
        <v>28</v>
      </c>
      <c r="AD30" s="422" t="s">
        <v>30</v>
      </c>
      <c r="AE30" s="415"/>
      <c r="AF30" s="415"/>
      <c r="AG30" s="415"/>
      <c r="AH30" s="415"/>
      <c r="AI30" s="415"/>
      <c r="AJ30" s="415"/>
      <c r="AK30" s="416"/>
      <c r="AL30" s="31" t="s">
        <v>27</v>
      </c>
      <c r="AM30" s="31" t="s">
        <v>28</v>
      </c>
      <c r="AN30" s="423" t="s">
        <v>31</v>
      </c>
      <c r="AO30" s="396"/>
      <c r="AP30" s="396"/>
      <c r="AQ30" s="397"/>
      <c r="AR30" s="27"/>
      <c r="AS30" s="13"/>
      <c r="AT30" s="13"/>
      <c r="AU30" s="13"/>
    </row>
    <row r="31" spans="1:47" ht="55.5" customHeight="1" thickBot="1" x14ac:dyDescent="0.3">
      <c r="A31" s="107" t="s">
        <v>32</v>
      </c>
      <c r="B31" s="108" t="s">
        <v>33</v>
      </c>
      <c r="C31" s="109" t="s">
        <v>34</v>
      </c>
      <c r="D31" s="109" t="s">
        <v>35</v>
      </c>
      <c r="E31" s="109" t="s">
        <v>36</v>
      </c>
      <c r="F31" s="110" t="s">
        <v>37</v>
      </c>
      <c r="G31" s="109" t="s">
        <v>38</v>
      </c>
      <c r="H31" s="111" t="s">
        <v>39</v>
      </c>
      <c r="I31" s="112" t="s">
        <v>40</v>
      </c>
      <c r="J31" s="143" t="s">
        <v>1</v>
      </c>
      <c r="K31" s="33" t="s">
        <v>2</v>
      </c>
      <c r="L31" s="33" t="s">
        <v>3</v>
      </c>
      <c r="M31" s="33" t="s">
        <v>4</v>
      </c>
      <c r="N31" s="33" t="s">
        <v>5</v>
      </c>
      <c r="O31" s="33" t="s">
        <v>6</v>
      </c>
      <c r="P31" s="144" t="s">
        <v>7</v>
      </c>
      <c r="Q31" s="145" t="s">
        <v>8</v>
      </c>
      <c r="R31" s="146"/>
      <c r="S31" s="147"/>
      <c r="T31" s="143" t="s">
        <v>1</v>
      </c>
      <c r="U31" s="33" t="s">
        <v>9</v>
      </c>
      <c r="V31" s="33" t="s">
        <v>10</v>
      </c>
      <c r="W31" s="33" t="s">
        <v>11</v>
      </c>
      <c r="X31" s="33" t="s">
        <v>12</v>
      </c>
      <c r="Y31" s="33" t="s">
        <v>6</v>
      </c>
      <c r="Z31" s="144" t="s">
        <v>7</v>
      </c>
      <c r="AA31" s="145" t="s">
        <v>8</v>
      </c>
      <c r="AB31" s="146"/>
      <c r="AC31" s="147"/>
      <c r="AD31" s="143" t="s">
        <v>1</v>
      </c>
      <c r="AE31" s="33" t="s">
        <v>13</v>
      </c>
      <c r="AF31" s="33" t="s">
        <v>14</v>
      </c>
      <c r="AG31" s="33" t="s">
        <v>15</v>
      </c>
      <c r="AH31" s="33" t="s">
        <v>16</v>
      </c>
      <c r="AI31" s="33" t="s">
        <v>6</v>
      </c>
      <c r="AJ31" s="144" t="s">
        <v>7</v>
      </c>
      <c r="AK31" s="145" t="s">
        <v>8</v>
      </c>
      <c r="AL31" s="146"/>
      <c r="AM31" s="147"/>
      <c r="AN31" s="37" t="s">
        <v>17</v>
      </c>
      <c r="AO31" s="38" t="s">
        <v>6</v>
      </c>
      <c r="AP31" s="40" t="s">
        <v>18</v>
      </c>
      <c r="AQ31" s="50" t="s">
        <v>19</v>
      </c>
      <c r="AR31" s="23"/>
      <c r="AS31" s="13"/>
      <c r="AT31" s="13"/>
      <c r="AU31" s="13"/>
    </row>
    <row r="32" spans="1:47" ht="141" customHeight="1" thickBot="1" x14ac:dyDescent="0.3">
      <c r="A32" s="148" t="s">
        <v>176</v>
      </c>
      <c r="B32" s="149" t="s">
        <v>177</v>
      </c>
      <c r="C32" s="150" t="s">
        <v>178</v>
      </c>
      <c r="D32" s="150" t="s">
        <v>44</v>
      </c>
      <c r="E32" s="150">
        <v>1</v>
      </c>
      <c r="F32" s="151" t="s">
        <v>179</v>
      </c>
      <c r="G32" s="151" t="s">
        <v>46</v>
      </c>
      <c r="H32" s="151">
        <v>45689</v>
      </c>
      <c r="I32" s="152">
        <v>46021</v>
      </c>
      <c r="J32" s="153"/>
      <c r="K32" s="154"/>
      <c r="L32" s="154"/>
      <c r="M32" s="154"/>
      <c r="N32" s="154"/>
      <c r="O32" s="154">
        <f>+SUM(K32:N32)</f>
        <v>0</v>
      </c>
      <c r="P32" s="155" t="str">
        <f>IFERROR(O32/J32,"")</f>
        <v/>
      </c>
      <c r="Q32" s="156"/>
      <c r="R32" s="156"/>
      <c r="S32" s="79" t="s">
        <v>60</v>
      </c>
      <c r="T32" s="153"/>
      <c r="U32" s="154"/>
      <c r="V32" s="154"/>
      <c r="W32" s="154"/>
      <c r="X32" s="154"/>
      <c r="Y32" s="154">
        <f>+SUM(U32:X32)</f>
        <v>0</v>
      </c>
      <c r="Z32" s="155" t="str">
        <f>IFERROR(Y32/T32,"")</f>
        <v/>
      </c>
      <c r="AA32" s="156"/>
      <c r="AB32" s="156"/>
      <c r="AC32" s="79" t="s">
        <v>60</v>
      </c>
      <c r="AD32" s="148">
        <v>1</v>
      </c>
      <c r="AE32" s="150"/>
      <c r="AF32" s="150"/>
      <c r="AG32" s="150"/>
      <c r="AH32" s="150">
        <v>1</v>
      </c>
      <c r="AI32" s="150">
        <f>+SUM(AE32:AH32)</f>
        <v>1</v>
      </c>
      <c r="AJ32" s="157">
        <f>IFERROR(AI32/AD32,"")</f>
        <v>1</v>
      </c>
      <c r="AK32" s="158" t="s">
        <v>689</v>
      </c>
      <c r="AL32" s="149" t="s">
        <v>680</v>
      </c>
      <c r="AM32" s="159" t="s">
        <v>724</v>
      </c>
      <c r="AN32" s="160">
        <f>+SUM(J32,T32,AD32)</f>
        <v>1</v>
      </c>
      <c r="AO32" s="161">
        <f>+SUM(O32,Y32,AI32)</f>
        <v>1</v>
      </c>
      <c r="AP32" s="162">
        <f>IFERROR(AO32/AN32,"")</f>
        <v>1</v>
      </c>
      <c r="AQ32" s="163">
        <f>+AVERAGE(AP32)</f>
        <v>1</v>
      </c>
      <c r="AR32" s="25"/>
      <c r="AS32" s="13"/>
      <c r="AT32" s="13"/>
      <c r="AU32" s="13"/>
    </row>
    <row r="33" spans="1:47" ht="30.75" customHeight="1" thickBot="1" x14ac:dyDescent="0.3">
      <c r="A33" s="100" t="s">
        <v>180</v>
      </c>
      <c r="B33" s="6"/>
      <c r="C33" s="21"/>
      <c r="D33" s="21"/>
      <c r="E33" s="21"/>
      <c r="F33" s="21"/>
      <c r="G33" s="21"/>
      <c r="H33" s="21"/>
      <c r="I33" s="21"/>
      <c r="J33" s="23" t="s">
        <v>131</v>
      </c>
      <c r="K33" s="23"/>
      <c r="L33" s="23"/>
      <c r="M33" s="23"/>
      <c r="N33" s="23"/>
      <c r="O33" s="23"/>
      <c r="P33" s="23"/>
      <c r="Q33" s="23"/>
      <c r="R33" s="23"/>
      <c r="S33" s="23"/>
      <c r="T33" s="23"/>
      <c r="U33" s="23"/>
      <c r="V33" s="23"/>
      <c r="W33" s="23"/>
      <c r="X33" s="23"/>
      <c r="Y33" s="23"/>
      <c r="Z33" s="23"/>
      <c r="AA33" s="24"/>
      <c r="AB33" s="23"/>
      <c r="AC33" s="23"/>
      <c r="AD33" s="23"/>
      <c r="AE33" s="23"/>
      <c r="AF33" s="23"/>
      <c r="AG33" s="23"/>
      <c r="AH33" s="23"/>
      <c r="AI33" s="23"/>
      <c r="AJ33" s="23"/>
      <c r="AK33" s="23"/>
      <c r="AL33" s="23"/>
      <c r="AM33" s="23"/>
      <c r="AN33" s="25"/>
      <c r="AO33" s="25"/>
      <c r="AP33" s="25"/>
      <c r="AQ33" s="26"/>
      <c r="AR33" s="27"/>
      <c r="AS33" s="13"/>
      <c r="AT33" s="13"/>
      <c r="AU33" s="13"/>
    </row>
    <row r="34" spans="1:47" ht="35.25" customHeight="1" thickBot="1" x14ac:dyDescent="0.3">
      <c r="A34" s="28" t="s">
        <v>24</v>
      </c>
      <c r="B34" s="101" t="s">
        <v>175</v>
      </c>
      <c r="C34" s="102"/>
      <c r="D34" s="102"/>
      <c r="E34" s="102"/>
      <c r="F34" s="102"/>
      <c r="G34" s="102"/>
      <c r="H34" s="102"/>
      <c r="I34" s="102"/>
      <c r="J34" s="103" t="s">
        <v>26</v>
      </c>
      <c r="K34" s="104"/>
      <c r="L34" s="104"/>
      <c r="M34" s="104"/>
      <c r="N34" s="104"/>
      <c r="O34" s="104"/>
      <c r="P34" s="104"/>
      <c r="Q34" s="105"/>
      <c r="R34" s="31" t="s">
        <v>27</v>
      </c>
      <c r="S34" s="106" t="s">
        <v>28</v>
      </c>
      <c r="T34" s="422" t="s">
        <v>29</v>
      </c>
      <c r="U34" s="415"/>
      <c r="V34" s="415"/>
      <c r="W34" s="415"/>
      <c r="X34" s="415"/>
      <c r="Y34" s="415"/>
      <c r="Z34" s="415"/>
      <c r="AA34" s="416"/>
      <c r="AB34" s="31" t="s">
        <v>27</v>
      </c>
      <c r="AC34" s="31" t="s">
        <v>28</v>
      </c>
      <c r="AD34" s="422" t="s">
        <v>30</v>
      </c>
      <c r="AE34" s="415"/>
      <c r="AF34" s="415"/>
      <c r="AG34" s="415"/>
      <c r="AH34" s="415"/>
      <c r="AI34" s="415"/>
      <c r="AJ34" s="415"/>
      <c r="AK34" s="416"/>
      <c r="AL34" s="31" t="s">
        <v>27</v>
      </c>
      <c r="AM34" s="31" t="s">
        <v>28</v>
      </c>
      <c r="AN34" s="423" t="s">
        <v>31</v>
      </c>
      <c r="AO34" s="396"/>
      <c r="AP34" s="396"/>
      <c r="AQ34" s="397"/>
      <c r="AR34" s="27"/>
      <c r="AS34" s="13"/>
      <c r="AT34" s="13"/>
      <c r="AU34" s="13"/>
    </row>
    <row r="35" spans="1:47" ht="55.5" customHeight="1" thickBot="1" x14ac:dyDescent="0.3">
      <c r="A35" s="107" t="s">
        <v>32</v>
      </c>
      <c r="B35" s="109" t="s">
        <v>33</v>
      </c>
      <c r="C35" s="109" t="s">
        <v>34</v>
      </c>
      <c r="D35" s="109" t="s">
        <v>35</v>
      </c>
      <c r="E35" s="109" t="s">
        <v>36</v>
      </c>
      <c r="F35" s="110" t="s">
        <v>37</v>
      </c>
      <c r="G35" s="109" t="s">
        <v>38</v>
      </c>
      <c r="H35" s="111" t="s">
        <v>39</v>
      </c>
      <c r="I35" s="112" t="s">
        <v>40</v>
      </c>
      <c r="J35" s="37" t="s">
        <v>1</v>
      </c>
      <c r="K35" s="38" t="s">
        <v>2</v>
      </c>
      <c r="L35" s="38" t="s">
        <v>3</v>
      </c>
      <c r="M35" s="38" t="s">
        <v>4</v>
      </c>
      <c r="N35" s="38" t="s">
        <v>5</v>
      </c>
      <c r="O35" s="38" t="s">
        <v>6</v>
      </c>
      <c r="P35" s="39" t="s">
        <v>7</v>
      </c>
      <c r="Q35" s="40" t="s">
        <v>8</v>
      </c>
      <c r="R35" s="41"/>
      <c r="S35" s="42"/>
      <c r="T35" s="164" t="s">
        <v>1</v>
      </c>
      <c r="U35" s="116" t="s">
        <v>9</v>
      </c>
      <c r="V35" s="116" t="s">
        <v>10</v>
      </c>
      <c r="W35" s="116" t="s">
        <v>11</v>
      </c>
      <c r="X35" s="116" t="s">
        <v>12</v>
      </c>
      <c r="Y35" s="116" t="s">
        <v>6</v>
      </c>
      <c r="Z35" s="117" t="s">
        <v>7</v>
      </c>
      <c r="AA35" s="118" t="s">
        <v>8</v>
      </c>
      <c r="AB35" s="119"/>
      <c r="AC35" s="120"/>
      <c r="AD35" s="165" t="s">
        <v>1</v>
      </c>
      <c r="AE35" s="166" t="s">
        <v>13</v>
      </c>
      <c r="AF35" s="33" t="s">
        <v>14</v>
      </c>
      <c r="AG35" s="33" t="s">
        <v>15</v>
      </c>
      <c r="AH35" s="33" t="s">
        <v>16</v>
      </c>
      <c r="AI35" s="33" t="s">
        <v>6</v>
      </c>
      <c r="AJ35" s="144" t="s">
        <v>7</v>
      </c>
      <c r="AK35" s="145" t="s">
        <v>8</v>
      </c>
      <c r="AL35" s="146"/>
      <c r="AM35" s="147"/>
      <c r="AN35" s="37" t="s">
        <v>17</v>
      </c>
      <c r="AO35" s="38" t="s">
        <v>6</v>
      </c>
      <c r="AP35" s="40" t="s">
        <v>18</v>
      </c>
      <c r="AQ35" s="50" t="s">
        <v>19</v>
      </c>
      <c r="AR35" s="23"/>
      <c r="AS35" s="13"/>
      <c r="AT35" s="13"/>
      <c r="AU35" s="13"/>
    </row>
    <row r="36" spans="1:47" ht="141" customHeight="1" thickBot="1" x14ac:dyDescent="0.3">
      <c r="A36" s="51" t="s">
        <v>181</v>
      </c>
      <c r="B36" s="86" t="s">
        <v>204</v>
      </c>
      <c r="C36" s="53" t="s">
        <v>182</v>
      </c>
      <c r="D36" s="53" t="s">
        <v>44</v>
      </c>
      <c r="E36" s="53">
        <v>1</v>
      </c>
      <c r="F36" s="54" t="s">
        <v>45</v>
      </c>
      <c r="G36" s="54" t="s">
        <v>183</v>
      </c>
      <c r="H36" s="54">
        <v>45689</v>
      </c>
      <c r="I36" s="55">
        <v>45841</v>
      </c>
      <c r="J36" s="51">
        <v>1</v>
      </c>
      <c r="K36" s="53"/>
      <c r="L36" s="53"/>
      <c r="M36" s="53"/>
      <c r="N36" s="53"/>
      <c r="O36" s="53">
        <f t="shared" ref="O36:O39" si="18">+SUM(K36:N36)</f>
        <v>0</v>
      </c>
      <c r="P36" s="56">
        <f t="shared" ref="P36:P39" si="19">IFERROR(O36/J36,"")</f>
        <v>0</v>
      </c>
      <c r="Q36" s="52" t="s">
        <v>184</v>
      </c>
      <c r="R36" s="52" t="s">
        <v>185</v>
      </c>
      <c r="S36" s="139" t="s">
        <v>186</v>
      </c>
      <c r="T36" s="51"/>
      <c r="U36" s="53">
        <v>1</v>
      </c>
      <c r="V36" s="53"/>
      <c r="W36" s="53"/>
      <c r="X36" s="53"/>
      <c r="Y36" s="53">
        <f t="shared" ref="Y36:Y39" si="20">+SUM(U36:X36)</f>
        <v>1</v>
      </c>
      <c r="Z36" s="56" t="str">
        <f t="shared" ref="Z36:Z39" si="21">IFERROR(Y36/T36,"")</f>
        <v/>
      </c>
      <c r="AA36" s="52" t="s">
        <v>187</v>
      </c>
      <c r="AB36" s="52" t="s">
        <v>165</v>
      </c>
      <c r="AC36" s="57" t="s">
        <v>188</v>
      </c>
      <c r="AD36" s="125"/>
      <c r="AE36" s="126"/>
      <c r="AF36" s="53"/>
      <c r="AG36" s="53"/>
      <c r="AH36" s="53"/>
      <c r="AI36" s="53">
        <f t="shared" ref="AI36:AI38" si="22">+SUM(AE36:AH36)</f>
        <v>0</v>
      </c>
      <c r="AJ36" s="56" t="str">
        <f t="shared" ref="AJ36:AJ39" si="23">IFERROR(AI36/AD36,"")</f>
        <v/>
      </c>
      <c r="AK36" s="127"/>
      <c r="AL36" s="52"/>
      <c r="AM36" s="128"/>
      <c r="AN36" s="70">
        <f>+SUM(J36,T36,AD36)</f>
        <v>1</v>
      </c>
      <c r="AO36" s="71">
        <f>+SUM(O36,Y36,AI36)</f>
        <v>1</v>
      </c>
      <c r="AP36" s="72">
        <f t="shared" ref="AP36:AP39" si="24">IFERROR(AO36/AN36,"")</f>
        <v>1</v>
      </c>
      <c r="AQ36" s="389">
        <f>+AVERAGE(AP36:AP39)</f>
        <v>1</v>
      </c>
      <c r="AR36" s="25"/>
      <c r="AS36" s="13"/>
      <c r="AT36" s="13"/>
      <c r="AU36" s="13"/>
    </row>
    <row r="37" spans="1:47" ht="120.75" customHeight="1" x14ac:dyDescent="0.25">
      <c r="A37" s="73" t="s">
        <v>189</v>
      </c>
      <c r="B37" s="167" t="s">
        <v>190</v>
      </c>
      <c r="C37" s="65" t="s">
        <v>191</v>
      </c>
      <c r="D37" s="65" t="s">
        <v>44</v>
      </c>
      <c r="E37" s="65">
        <v>1</v>
      </c>
      <c r="F37" s="74" t="s">
        <v>45</v>
      </c>
      <c r="G37" s="74" t="s">
        <v>183</v>
      </c>
      <c r="H37" s="74">
        <v>45690</v>
      </c>
      <c r="I37" s="75">
        <v>45868</v>
      </c>
      <c r="J37" s="73">
        <v>1</v>
      </c>
      <c r="K37" s="65"/>
      <c r="L37" s="65"/>
      <c r="M37" s="65"/>
      <c r="N37" s="65"/>
      <c r="O37" s="65">
        <f t="shared" si="18"/>
        <v>0</v>
      </c>
      <c r="P37" s="66">
        <f t="shared" si="19"/>
        <v>0</v>
      </c>
      <c r="Q37" s="68" t="s">
        <v>184</v>
      </c>
      <c r="R37" s="68" t="s">
        <v>185</v>
      </c>
      <c r="S37" s="139" t="s">
        <v>192</v>
      </c>
      <c r="T37" s="73"/>
      <c r="U37" s="65">
        <v>1</v>
      </c>
      <c r="V37" s="65"/>
      <c r="W37" s="65"/>
      <c r="X37" s="65"/>
      <c r="Y37" s="65">
        <f t="shared" si="20"/>
        <v>1</v>
      </c>
      <c r="Z37" s="66" t="str">
        <f t="shared" si="21"/>
        <v/>
      </c>
      <c r="AA37" s="68" t="s">
        <v>193</v>
      </c>
      <c r="AB37" s="68" t="s">
        <v>165</v>
      </c>
      <c r="AC37" s="68" t="s">
        <v>194</v>
      </c>
      <c r="AD37" s="63"/>
      <c r="AE37" s="64"/>
      <c r="AF37" s="65"/>
      <c r="AG37" s="65"/>
      <c r="AH37" s="65"/>
      <c r="AI37" s="65">
        <f t="shared" si="22"/>
        <v>0</v>
      </c>
      <c r="AJ37" s="66" t="str">
        <f t="shared" si="23"/>
        <v/>
      </c>
      <c r="AK37" s="67"/>
      <c r="AL37" s="68"/>
      <c r="AM37" s="69"/>
      <c r="AN37" s="76">
        <f>+SUM(J37,T37,AD37)</f>
        <v>1</v>
      </c>
      <c r="AO37" s="77">
        <f>+SUM(O37,Y37,AI37)</f>
        <v>1</v>
      </c>
      <c r="AP37" s="78">
        <f t="shared" si="24"/>
        <v>1</v>
      </c>
      <c r="AQ37" s="390"/>
      <c r="AR37" s="25"/>
      <c r="AS37" s="13"/>
      <c r="AT37" s="13"/>
      <c r="AU37" s="13"/>
    </row>
    <row r="38" spans="1:47" ht="135.75" customHeight="1" x14ac:dyDescent="0.25">
      <c r="A38" s="73" t="s">
        <v>195</v>
      </c>
      <c r="B38" s="68" t="s">
        <v>196</v>
      </c>
      <c r="C38" s="65" t="s">
        <v>197</v>
      </c>
      <c r="D38" s="65" t="s">
        <v>198</v>
      </c>
      <c r="E38" s="65">
        <v>2</v>
      </c>
      <c r="F38" s="74" t="s">
        <v>45</v>
      </c>
      <c r="G38" s="74" t="s">
        <v>183</v>
      </c>
      <c r="H38" s="74">
        <v>45689</v>
      </c>
      <c r="I38" s="75">
        <v>46021</v>
      </c>
      <c r="J38" s="73"/>
      <c r="K38" s="65"/>
      <c r="L38" s="65"/>
      <c r="M38" s="65"/>
      <c r="N38" s="65"/>
      <c r="O38" s="65">
        <f t="shared" si="18"/>
        <v>0</v>
      </c>
      <c r="P38" s="66" t="str">
        <f t="shared" si="19"/>
        <v/>
      </c>
      <c r="Q38" s="68"/>
      <c r="R38" s="68"/>
      <c r="S38" s="79" t="s">
        <v>199</v>
      </c>
      <c r="T38" s="73">
        <v>1</v>
      </c>
      <c r="U38" s="65"/>
      <c r="V38" s="65"/>
      <c r="W38" s="65">
        <v>2</v>
      </c>
      <c r="X38" s="65"/>
      <c r="Y38" s="65">
        <f t="shared" si="20"/>
        <v>2</v>
      </c>
      <c r="Z38" s="66">
        <f t="shared" si="21"/>
        <v>2</v>
      </c>
      <c r="AA38" s="68" t="s">
        <v>200</v>
      </c>
      <c r="AB38" s="68" t="s">
        <v>201</v>
      </c>
      <c r="AC38" s="84" t="s">
        <v>202</v>
      </c>
      <c r="AD38" s="63">
        <v>1</v>
      </c>
      <c r="AE38" s="64"/>
      <c r="AF38" s="65"/>
      <c r="AG38" s="65"/>
      <c r="AH38" s="65"/>
      <c r="AI38" s="65">
        <f t="shared" si="22"/>
        <v>0</v>
      </c>
      <c r="AJ38" s="66">
        <f t="shared" si="23"/>
        <v>0</v>
      </c>
      <c r="AK38" s="67"/>
      <c r="AL38" s="68" t="s">
        <v>665</v>
      </c>
      <c r="AM38" s="69"/>
      <c r="AN38" s="76">
        <f>+SUM(J38,T38,AD38)</f>
        <v>2</v>
      </c>
      <c r="AO38" s="77">
        <f>+SUM(O38,Y38,AI38)</f>
        <v>2</v>
      </c>
      <c r="AP38" s="78">
        <f t="shared" si="24"/>
        <v>1</v>
      </c>
      <c r="AQ38" s="390"/>
      <c r="AR38" s="25"/>
      <c r="AS38" s="13"/>
      <c r="AT38" s="13"/>
      <c r="AU38" s="13"/>
    </row>
    <row r="39" spans="1:47" ht="108" customHeight="1" thickBot="1" x14ac:dyDescent="0.3">
      <c r="A39" s="85" t="s">
        <v>203</v>
      </c>
      <c r="B39" s="86" t="s">
        <v>204</v>
      </c>
      <c r="C39" s="88" t="s">
        <v>205</v>
      </c>
      <c r="D39" s="88" t="s">
        <v>206</v>
      </c>
      <c r="E39" s="88">
        <v>1</v>
      </c>
      <c r="F39" s="89" t="s">
        <v>207</v>
      </c>
      <c r="G39" s="89" t="s">
        <v>183</v>
      </c>
      <c r="H39" s="89">
        <v>45689</v>
      </c>
      <c r="I39" s="90">
        <v>46021</v>
      </c>
      <c r="J39" s="85"/>
      <c r="K39" s="88"/>
      <c r="L39" s="88"/>
      <c r="M39" s="88"/>
      <c r="N39" s="88"/>
      <c r="O39" s="88">
        <f t="shared" si="18"/>
        <v>0</v>
      </c>
      <c r="P39" s="91" t="str">
        <f t="shared" si="19"/>
        <v/>
      </c>
      <c r="Q39" s="86"/>
      <c r="R39" s="86"/>
      <c r="S39" s="79" t="s">
        <v>60</v>
      </c>
      <c r="T39" s="85"/>
      <c r="U39" s="88"/>
      <c r="V39" s="88"/>
      <c r="W39" s="88"/>
      <c r="X39" s="88"/>
      <c r="Y39" s="88">
        <f t="shared" si="20"/>
        <v>0</v>
      </c>
      <c r="Z39" s="91" t="str">
        <f t="shared" si="21"/>
        <v/>
      </c>
      <c r="AA39" s="86" t="s">
        <v>208</v>
      </c>
      <c r="AB39" s="86"/>
      <c r="AC39" s="92"/>
      <c r="AD39" s="93">
        <v>1</v>
      </c>
      <c r="AE39" s="94"/>
      <c r="AF39" s="88"/>
      <c r="AG39" s="88"/>
      <c r="AH39" s="88">
        <v>0.5</v>
      </c>
      <c r="AI39" s="88">
        <v>1</v>
      </c>
      <c r="AJ39" s="91">
        <f t="shared" si="23"/>
        <v>1</v>
      </c>
      <c r="AK39" s="95" t="s">
        <v>687</v>
      </c>
      <c r="AL39" s="86" t="s">
        <v>680</v>
      </c>
      <c r="AM39" s="96" t="s">
        <v>796</v>
      </c>
      <c r="AN39" s="97">
        <f>+SUM(J39,T39,AD39)</f>
        <v>1</v>
      </c>
      <c r="AO39" s="98">
        <f>+SUM(O39,Y39,AI39)</f>
        <v>1</v>
      </c>
      <c r="AP39" s="99">
        <f t="shared" si="24"/>
        <v>1</v>
      </c>
      <c r="AQ39" s="391"/>
      <c r="AR39" s="25"/>
      <c r="AS39" s="13"/>
      <c r="AT39" s="13"/>
      <c r="AU39" s="13"/>
    </row>
    <row r="40" spans="1:47" ht="39.75" customHeight="1" thickBot="1" x14ac:dyDescent="0.3">
      <c r="A40" s="168" t="s">
        <v>209</v>
      </c>
      <c r="B40" s="17"/>
      <c r="C40" s="17"/>
      <c r="D40" s="17"/>
      <c r="E40" s="17"/>
      <c r="F40" s="17"/>
      <c r="G40" s="17"/>
      <c r="H40" s="17"/>
      <c r="I40" s="17"/>
      <c r="J40" s="27" t="s">
        <v>131</v>
      </c>
      <c r="K40" s="27"/>
      <c r="L40" s="27"/>
      <c r="M40" s="27"/>
      <c r="N40" s="27"/>
      <c r="O40" s="27"/>
      <c r="P40" s="27"/>
      <c r="Q40" s="27"/>
      <c r="R40" s="27"/>
      <c r="S40" s="27"/>
      <c r="T40" s="27"/>
      <c r="U40" s="10"/>
      <c r="V40" s="10"/>
      <c r="W40" s="10"/>
      <c r="X40" s="10"/>
      <c r="Y40" s="27"/>
      <c r="Z40" s="27"/>
      <c r="AA40" s="169"/>
      <c r="AB40" s="27"/>
      <c r="AC40" s="27"/>
      <c r="AD40" s="27"/>
      <c r="AE40" s="27"/>
      <c r="AF40" s="27"/>
      <c r="AG40" s="27"/>
      <c r="AH40" s="27"/>
      <c r="AI40" s="27"/>
      <c r="AJ40" s="27"/>
      <c r="AK40" s="27"/>
      <c r="AL40" s="27"/>
      <c r="AM40" s="27"/>
      <c r="AN40" s="27"/>
      <c r="AO40" s="27"/>
      <c r="AP40" s="27"/>
      <c r="AQ40" s="170">
        <f>+(AQ44+AQ52/2)</f>
        <v>1.5</v>
      </c>
      <c r="AR40" s="27"/>
      <c r="AS40" s="13"/>
      <c r="AT40" s="13"/>
      <c r="AU40" s="13"/>
    </row>
    <row r="41" spans="1:47" ht="40.5" customHeight="1" thickBot="1" x14ac:dyDescent="0.3">
      <c r="A41" s="100" t="s">
        <v>210</v>
      </c>
      <c r="C41" s="21"/>
      <c r="D41" s="21"/>
      <c r="E41" s="21"/>
      <c r="F41" s="21"/>
      <c r="G41" s="21"/>
      <c r="H41" s="21"/>
      <c r="I41" s="21"/>
      <c r="J41" s="23" t="s">
        <v>131</v>
      </c>
      <c r="K41" s="23"/>
      <c r="L41" s="23"/>
      <c r="M41" s="23"/>
      <c r="N41" s="23"/>
      <c r="O41" s="23"/>
      <c r="P41" s="23"/>
      <c r="Q41" s="23"/>
      <c r="R41" s="23"/>
      <c r="S41" s="23"/>
      <c r="T41" s="23"/>
      <c r="U41" s="23"/>
      <c r="V41" s="23"/>
      <c r="W41" s="23"/>
      <c r="X41" s="23"/>
      <c r="Y41" s="23"/>
      <c r="Z41" s="23"/>
      <c r="AA41" s="24"/>
      <c r="AB41" s="23"/>
      <c r="AC41" s="23"/>
      <c r="AD41" s="23"/>
      <c r="AE41" s="23"/>
      <c r="AF41" s="23"/>
      <c r="AG41" s="23"/>
      <c r="AH41" s="23"/>
      <c r="AI41" s="23"/>
      <c r="AJ41" s="23"/>
      <c r="AK41" s="23"/>
      <c r="AL41" s="23"/>
      <c r="AM41" s="23"/>
      <c r="AN41" s="25"/>
      <c r="AO41" s="25"/>
      <c r="AP41" s="25"/>
      <c r="AQ41" s="26"/>
      <c r="AR41" s="27"/>
      <c r="AS41" s="13"/>
      <c r="AT41" s="13"/>
      <c r="AU41" s="13"/>
    </row>
    <row r="42" spans="1:47" ht="30.75" customHeight="1" thickBot="1" x14ac:dyDescent="0.3">
      <c r="A42" s="22" t="s">
        <v>24</v>
      </c>
      <c r="B42" s="171" t="s">
        <v>211</v>
      </c>
      <c r="C42" s="172"/>
      <c r="D42" s="172"/>
      <c r="E42" s="172"/>
      <c r="F42" s="172"/>
      <c r="G42" s="172"/>
      <c r="H42" s="172"/>
      <c r="I42" s="172"/>
      <c r="J42" s="173" t="s">
        <v>26</v>
      </c>
      <c r="K42" s="174"/>
      <c r="L42" s="174"/>
      <c r="M42" s="174"/>
      <c r="N42" s="174"/>
      <c r="O42" s="174"/>
      <c r="P42" s="174"/>
      <c r="Q42" s="175"/>
      <c r="R42" s="146" t="s">
        <v>27</v>
      </c>
      <c r="S42" s="106" t="s">
        <v>28</v>
      </c>
      <c r="T42" s="392" t="s">
        <v>29</v>
      </c>
      <c r="U42" s="393"/>
      <c r="V42" s="393"/>
      <c r="W42" s="393"/>
      <c r="X42" s="393"/>
      <c r="Y42" s="393"/>
      <c r="Z42" s="393"/>
      <c r="AA42" s="394"/>
      <c r="AB42" s="146" t="s">
        <v>27</v>
      </c>
      <c r="AC42" s="106" t="s">
        <v>28</v>
      </c>
      <c r="AD42" s="419" t="s">
        <v>30</v>
      </c>
      <c r="AE42" s="420"/>
      <c r="AF42" s="420"/>
      <c r="AG42" s="420"/>
      <c r="AH42" s="420"/>
      <c r="AI42" s="420"/>
      <c r="AJ42" s="420"/>
      <c r="AK42" s="421"/>
      <c r="AL42" s="176" t="s">
        <v>27</v>
      </c>
      <c r="AM42" s="31" t="s">
        <v>28</v>
      </c>
      <c r="AN42" s="395" t="s">
        <v>31</v>
      </c>
      <c r="AO42" s="396"/>
      <c r="AP42" s="396"/>
      <c r="AQ42" s="397"/>
      <c r="AR42" s="27"/>
      <c r="AS42" s="13"/>
      <c r="AT42" s="13"/>
      <c r="AU42" s="13"/>
    </row>
    <row r="43" spans="1:47" ht="41.25" customHeight="1" thickBot="1" x14ac:dyDescent="0.3">
      <c r="A43" s="34" t="s">
        <v>32</v>
      </c>
      <c r="B43" s="177" t="s">
        <v>212</v>
      </c>
      <c r="C43" s="34" t="s">
        <v>34</v>
      </c>
      <c r="D43" s="34" t="s">
        <v>35</v>
      </c>
      <c r="E43" s="34" t="s">
        <v>36</v>
      </c>
      <c r="F43" s="34" t="s">
        <v>37</v>
      </c>
      <c r="G43" s="34" t="s">
        <v>38</v>
      </c>
      <c r="H43" s="178" t="s">
        <v>39</v>
      </c>
      <c r="I43" s="179" t="s">
        <v>40</v>
      </c>
      <c r="J43" s="180" t="s">
        <v>1</v>
      </c>
      <c r="K43" s="38" t="s">
        <v>2</v>
      </c>
      <c r="L43" s="38" t="s">
        <v>3</v>
      </c>
      <c r="M43" s="38" t="s">
        <v>4</v>
      </c>
      <c r="N43" s="38" t="s">
        <v>5</v>
      </c>
      <c r="O43" s="38" t="s">
        <v>6</v>
      </c>
      <c r="P43" s="39"/>
      <c r="Q43" s="40" t="s">
        <v>8</v>
      </c>
      <c r="R43" s="41"/>
      <c r="S43" s="42"/>
      <c r="T43" s="164" t="s">
        <v>1</v>
      </c>
      <c r="U43" s="181" t="s">
        <v>9</v>
      </c>
      <c r="V43" s="181" t="s">
        <v>10</v>
      </c>
      <c r="W43" s="181" t="s">
        <v>11</v>
      </c>
      <c r="X43" s="181" t="s">
        <v>12</v>
      </c>
      <c r="Y43" s="116" t="s">
        <v>6</v>
      </c>
      <c r="Z43" s="117"/>
      <c r="AA43" s="182" t="s">
        <v>8</v>
      </c>
      <c r="AB43" s="119"/>
      <c r="AC43" s="183"/>
      <c r="AD43" s="165" t="s">
        <v>1</v>
      </c>
      <c r="AE43" s="166" t="s">
        <v>13</v>
      </c>
      <c r="AF43" s="33" t="s">
        <v>14</v>
      </c>
      <c r="AG43" s="33" t="s">
        <v>15</v>
      </c>
      <c r="AH43" s="33" t="s">
        <v>16</v>
      </c>
      <c r="AI43" s="33" t="s">
        <v>6</v>
      </c>
      <c r="AJ43" s="144"/>
      <c r="AK43" s="184" t="s">
        <v>8</v>
      </c>
      <c r="AL43" s="176"/>
      <c r="AM43" s="147"/>
      <c r="AN43" s="37" t="s">
        <v>17</v>
      </c>
      <c r="AO43" s="38" t="s">
        <v>6</v>
      </c>
      <c r="AP43" s="40" t="s">
        <v>18</v>
      </c>
      <c r="AQ43" s="50" t="s">
        <v>19</v>
      </c>
      <c r="AR43" s="27"/>
    </row>
    <row r="44" spans="1:47" ht="128.25" customHeight="1" x14ac:dyDescent="0.25">
      <c r="A44" s="51" t="s">
        <v>213</v>
      </c>
      <c r="B44" s="52" t="s">
        <v>214</v>
      </c>
      <c r="C44" s="53" t="s">
        <v>215</v>
      </c>
      <c r="D44" s="53" t="s">
        <v>216</v>
      </c>
      <c r="E44" s="185">
        <v>1</v>
      </c>
      <c r="F44" s="53" t="s">
        <v>217</v>
      </c>
      <c r="G44" s="53" t="s">
        <v>218</v>
      </c>
      <c r="H44" s="54">
        <v>45748</v>
      </c>
      <c r="I44" s="55">
        <v>46021</v>
      </c>
      <c r="J44" s="51"/>
      <c r="K44" s="53"/>
      <c r="L44" s="53"/>
      <c r="M44" s="53"/>
      <c r="N44" s="53"/>
      <c r="O44" s="53">
        <f t="shared" ref="O44:O48" si="25">+SUM(K44:N44)</f>
        <v>0</v>
      </c>
      <c r="P44" s="56" t="str">
        <f t="shared" ref="P44:P48" si="26">IFERROR(O44/J44,"")</f>
        <v/>
      </c>
      <c r="Q44" s="52"/>
      <c r="R44" s="52"/>
      <c r="S44" s="79" t="s">
        <v>60</v>
      </c>
      <c r="T44" s="186"/>
      <c r="U44" s="122"/>
      <c r="V44" s="122"/>
      <c r="W44" s="122"/>
      <c r="X44" s="122"/>
      <c r="Y44" s="122">
        <f t="shared" ref="Y44:Y48" si="27">+SUM(U44:X44)</f>
        <v>0</v>
      </c>
      <c r="Z44" s="187" t="str">
        <f t="shared" ref="Z44:Z48" si="28">IFERROR(Y44/T44,"")</f>
        <v/>
      </c>
      <c r="AA44" s="121" t="s">
        <v>219</v>
      </c>
      <c r="AB44" s="188" t="s">
        <v>220</v>
      </c>
      <c r="AC44" s="68" t="s">
        <v>61</v>
      </c>
      <c r="AD44" s="125">
        <v>1</v>
      </c>
      <c r="AE44" s="126"/>
      <c r="AF44" s="53"/>
      <c r="AG44" s="53"/>
      <c r="AH44" s="53">
        <v>1</v>
      </c>
      <c r="AI44" s="53">
        <f t="shared" ref="AI44:AI48" si="29">+SUM(AE44:AH44)</f>
        <v>1</v>
      </c>
      <c r="AJ44" s="56">
        <f t="shared" ref="AJ44:AJ48" si="30">IFERROR(AI44/AD44,"")</f>
        <v>1</v>
      </c>
      <c r="AK44" s="189" t="s">
        <v>690</v>
      </c>
      <c r="AL44" s="190" t="s">
        <v>680</v>
      </c>
      <c r="AM44" s="128" t="s">
        <v>725</v>
      </c>
      <c r="AN44" s="191">
        <f>+SUM(J44,T44,AD44)</f>
        <v>1</v>
      </c>
      <c r="AO44" s="192">
        <f>+SUM(O44,Y44,AI44)</f>
        <v>1</v>
      </c>
      <c r="AP44" s="193">
        <f t="shared" ref="AP44:AP47" si="31">IFERROR(AO44/AN44,"")</f>
        <v>1</v>
      </c>
      <c r="AQ44" s="386">
        <f>+AVERAGE(AP44:AP47)</f>
        <v>1</v>
      </c>
      <c r="AR44" s="27"/>
    </row>
    <row r="45" spans="1:47" ht="157.5" customHeight="1" x14ac:dyDescent="0.25">
      <c r="A45" s="73" t="s">
        <v>221</v>
      </c>
      <c r="B45" s="68" t="s">
        <v>222</v>
      </c>
      <c r="C45" s="65" t="s">
        <v>223</v>
      </c>
      <c r="D45" s="65" t="s">
        <v>224</v>
      </c>
      <c r="E45" s="65">
        <v>2</v>
      </c>
      <c r="F45" s="74" t="s">
        <v>225</v>
      </c>
      <c r="G45" s="65" t="s">
        <v>226</v>
      </c>
      <c r="H45" s="74">
        <v>45748</v>
      </c>
      <c r="I45" s="75">
        <v>46021</v>
      </c>
      <c r="J45" s="73"/>
      <c r="K45" s="65"/>
      <c r="L45" s="65"/>
      <c r="M45" s="65"/>
      <c r="N45" s="65"/>
      <c r="O45" s="65">
        <f t="shared" si="25"/>
        <v>0</v>
      </c>
      <c r="P45" s="66" t="str">
        <f t="shared" si="26"/>
        <v/>
      </c>
      <c r="Q45" s="68"/>
      <c r="R45" s="68"/>
      <c r="S45" s="79" t="s">
        <v>199</v>
      </c>
      <c r="T45" s="194">
        <v>1</v>
      </c>
      <c r="U45" s="131"/>
      <c r="V45" s="131"/>
      <c r="W45" s="131">
        <v>1</v>
      </c>
      <c r="X45" s="131"/>
      <c r="Y45" s="195">
        <f t="shared" si="27"/>
        <v>1</v>
      </c>
      <c r="Z45" s="196">
        <f t="shared" si="28"/>
        <v>1</v>
      </c>
      <c r="AA45" s="197" t="s">
        <v>227</v>
      </c>
      <c r="AB45" s="68" t="s">
        <v>48</v>
      </c>
      <c r="AC45" s="68" t="s">
        <v>228</v>
      </c>
      <c r="AD45" s="63">
        <v>1</v>
      </c>
      <c r="AE45" s="64">
        <v>1</v>
      </c>
      <c r="AF45" s="65"/>
      <c r="AG45" s="65"/>
      <c r="AH45" s="65"/>
      <c r="AI45" s="65">
        <f t="shared" si="29"/>
        <v>1</v>
      </c>
      <c r="AJ45" s="66">
        <f t="shared" si="30"/>
        <v>1</v>
      </c>
      <c r="AK45" s="198" t="s">
        <v>691</v>
      </c>
      <c r="AL45" s="199" t="s">
        <v>680</v>
      </c>
      <c r="AM45" s="69" t="s">
        <v>726</v>
      </c>
      <c r="AN45" s="200">
        <f>+SUM(J45,T45,AD45)</f>
        <v>2</v>
      </c>
      <c r="AO45" s="201">
        <f>+SUM(O45,Y45,AI45)</f>
        <v>2</v>
      </c>
      <c r="AP45" s="202">
        <f t="shared" si="31"/>
        <v>1</v>
      </c>
      <c r="AQ45" s="387"/>
      <c r="AR45" s="27"/>
    </row>
    <row r="46" spans="1:47" ht="230.25" customHeight="1" x14ac:dyDescent="0.25">
      <c r="A46" s="73" t="s">
        <v>229</v>
      </c>
      <c r="B46" s="68" t="s">
        <v>230</v>
      </c>
      <c r="C46" s="203" t="s">
        <v>231</v>
      </c>
      <c r="D46" s="203" t="s">
        <v>110</v>
      </c>
      <c r="E46" s="203">
        <v>3</v>
      </c>
      <c r="F46" s="74" t="s">
        <v>138</v>
      </c>
      <c r="G46" s="204" t="s">
        <v>232</v>
      </c>
      <c r="H46" s="205">
        <v>45748</v>
      </c>
      <c r="I46" s="206">
        <v>45930</v>
      </c>
      <c r="J46" s="73"/>
      <c r="K46" s="65"/>
      <c r="L46" s="65"/>
      <c r="M46" s="65"/>
      <c r="N46" s="65"/>
      <c r="O46" s="65">
        <f t="shared" si="25"/>
        <v>0</v>
      </c>
      <c r="P46" s="66" t="str">
        <f t="shared" si="26"/>
        <v/>
      </c>
      <c r="Q46" s="68" t="s">
        <v>233</v>
      </c>
      <c r="R46" s="68" t="s">
        <v>234</v>
      </c>
      <c r="S46" s="79" t="s">
        <v>235</v>
      </c>
      <c r="T46" s="207">
        <v>3</v>
      </c>
      <c r="U46" s="208">
        <v>3</v>
      </c>
      <c r="V46" s="208"/>
      <c r="W46" s="208"/>
      <c r="X46" s="208"/>
      <c r="Y46" s="195">
        <f t="shared" si="27"/>
        <v>3</v>
      </c>
      <c r="Z46" s="196">
        <f t="shared" si="28"/>
        <v>1</v>
      </c>
      <c r="AA46" s="197" t="s">
        <v>236</v>
      </c>
      <c r="AB46" s="68" t="s">
        <v>48</v>
      </c>
      <c r="AC46" s="209" t="s">
        <v>237</v>
      </c>
      <c r="AD46" s="63"/>
      <c r="AE46" s="64"/>
      <c r="AF46" s="65"/>
      <c r="AG46" s="65"/>
      <c r="AH46" s="65"/>
      <c r="AI46" s="65">
        <f t="shared" si="29"/>
        <v>0</v>
      </c>
      <c r="AJ46" s="66" t="str">
        <f t="shared" si="30"/>
        <v/>
      </c>
      <c r="AK46" s="198"/>
      <c r="AL46" s="199"/>
      <c r="AM46" s="69"/>
      <c r="AN46" s="200">
        <f>+SUM(J46,T46,AD46)</f>
        <v>3</v>
      </c>
      <c r="AO46" s="201">
        <f>+SUM(O46,Y46,AI46)</f>
        <v>3</v>
      </c>
      <c r="AP46" s="202">
        <f t="shared" si="31"/>
        <v>1</v>
      </c>
      <c r="AQ46" s="387"/>
      <c r="AR46" s="27"/>
    </row>
    <row r="47" spans="1:47" ht="123" customHeight="1" x14ac:dyDescent="0.25">
      <c r="A47" s="73" t="s">
        <v>238</v>
      </c>
      <c r="B47" s="68" t="s">
        <v>239</v>
      </c>
      <c r="C47" s="65" t="s">
        <v>240</v>
      </c>
      <c r="D47" s="65" t="s">
        <v>44</v>
      </c>
      <c r="E47" s="65">
        <v>3</v>
      </c>
      <c r="F47" s="74" t="s">
        <v>241</v>
      </c>
      <c r="G47" s="74" t="s">
        <v>242</v>
      </c>
      <c r="H47" s="74">
        <v>45689</v>
      </c>
      <c r="I47" s="75">
        <v>46022</v>
      </c>
      <c r="J47" s="73">
        <v>1</v>
      </c>
      <c r="K47" s="65">
        <v>1</v>
      </c>
      <c r="L47" s="65"/>
      <c r="M47" s="65"/>
      <c r="N47" s="65"/>
      <c r="O47" s="65">
        <f t="shared" si="25"/>
        <v>1</v>
      </c>
      <c r="P47" s="66">
        <f t="shared" si="26"/>
        <v>1</v>
      </c>
      <c r="Q47" s="68" t="s">
        <v>243</v>
      </c>
      <c r="R47" s="68" t="s">
        <v>48</v>
      </c>
      <c r="S47" s="139" t="s">
        <v>244</v>
      </c>
      <c r="T47" s="207">
        <v>1</v>
      </c>
      <c r="U47" s="208"/>
      <c r="V47" s="208">
        <v>1</v>
      </c>
      <c r="W47" s="208"/>
      <c r="X47" s="208"/>
      <c r="Y47" s="195">
        <f t="shared" si="27"/>
        <v>1</v>
      </c>
      <c r="Z47" s="196">
        <f t="shared" si="28"/>
        <v>1</v>
      </c>
      <c r="AA47" s="68" t="s">
        <v>245</v>
      </c>
      <c r="AB47" s="68" t="s">
        <v>48</v>
      </c>
      <c r="AC47" s="210" t="s">
        <v>246</v>
      </c>
      <c r="AD47" s="63">
        <v>1</v>
      </c>
      <c r="AE47" s="64"/>
      <c r="AF47" s="65"/>
      <c r="AG47" s="65">
        <v>1</v>
      </c>
      <c r="AH47" s="65"/>
      <c r="AI47" s="65">
        <f t="shared" si="29"/>
        <v>1</v>
      </c>
      <c r="AJ47" s="66">
        <f t="shared" si="30"/>
        <v>1</v>
      </c>
      <c r="AK47" s="198" t="s">
        <v>692</v>
      </c>
      <c r="AL47" s="199" t="s">
        <v>680</v>
      </c>
      <c r="AM47" s="210" t="s">
        <v>727</v>
      </c>
      <c r="AN47" s="200">
        <f>+SUM(J47,T47,AD47)</f>
        <v>3</v>
      </c>
      <c r="AO47" s="201">
        <f>+SUM(O47,Y47,AI47)</f>
        <v>3</v>
      </c>
      <c r="AP47" s="202">
        <f t="shared" si="31"/>
        <v>1</v>
      </c>
      <c r="AQ47" s="387"/>
      <c r="AR47" s="27"/>
    </row>
    <row r="48" spans="1:47" ht="42.75" customHeight="1" thickBot="1" x14ac:dyDescent="0.3">
      <c r="A48" s="85"/>
      <c r="B48" s="86"/>
      <c r="C48" s="87"/>
      <c r="D48" s="88"/>
      <c r="E48" s="88"/>
      <c r="F48" s="89"/>
      <c r="G48" s="89"/>
      <c r="H48" s="89"/>
      <c r="I48" s="90"/>
      <c r="J48" s="85"/>
      <c r="K48" s="88"/>
      <c r="L48" s="88"/>
      <c r="M48" s="88"/>
      <c r="N48" s="88"/>
      <c r="O48" s="88">
        <f t="shared" si="25"/>
        <v>0</v>
      </c>
      <c r="P48" s="91" t="str">
        <f t="shared" si="26"/>
        <v/>
      </c>
      <c r="Q48" s="86"/>
      <c r="R48" s="86"/>
      <c r="S48" s="96"/>
      <c r="T48" s="211"/>
      <c r="U48" s="136"/>
      <c r="V48" s="136"/>
      <c r="W48" s="136"/>
      <c r="X48" s="136"/>
      <c r="Y48" s="212">
        <f t="shared" si="27"/>
        <v>0</v>
      </c>
      <c r="Z48" s="213" t="str">
        <f t="shared" si="28"/>
        <v/>
      </c>
      <c r="AA48" s="86"/>
      <c r="AB48" s="135"/>
      <c r="AC48" s="214"/>
      <c r="AD48" s="93"/>
      <c r="AE48" s="94"/>
      <c r="AF48" s="88"/>
      <c r="AG48" s="88"/>
      <c r="AH48" s="88"/>
      <c r="AI48" s="88">
        <f t="shared" si="29"/>
        <v>0</v>
      </c>
      <c r="AJ48" s="91" t="str">
        <f t="shared" si="30"/>
        <v/>
      </c>
      <c r="AK48" s="215"/>
      <c r="AL48" s="216"/>
      <c r="AM48" s="96"/>
      <c r="AN48" s="217"/>
      <c r="AO48" s="218"/>
      <c r="AP48" s="219"/>
      <c r="AQ48" s="388"/>
      <c r="AR48" s="27"/>
    </row>
    <row r="49" spans="1:47" ht="40.5" customHeight="1" thickBot="1" x14ac:dyDescent="0.3">
      <c r="A49" s="220" t="s">
        <v>247</v>
      </c>
      <c r="C49" s="21"/>
      <c r="D49" s="21"/>
      <c r="E49" s="21"/>
      <c r="F49" s="21"/>
      <c r="G49" s="21"/>
      <c r="H49" s="21"/>
      <c r="I49" s="21"/>
      <c r="J49" s="23" t="s">
        <v>131</v>
      </c>
      <c r="K49" s="23"/>
      <c r="L49" s="23"/>
      <c r="M49" s="23"/>
      <c r="N49" s="23"/>
      <c r="O49" s="23"/>
      <c r="P49" s="23"/>
      <c r="Q49" s="23"/>
      <c r="R49" s="23"/>
      <c r="S49" s="23"/>
      <c r="T49" s="23"/>
      <c r="U49" s="23"/>
      <c r="V49" s="23"/>
      <c r="W49" s="23"/>
      <c r="X49" s="23"/>
      <c r="Y49" s="23"/>
      <c r="Z49" s="23"/>
      <c r="AA49" s="24"/>
      <c r="AB49" s="23"/>
      <c r="AC49" s="23"/>
      <c r="AD49" s="23"/>
      <c r="AE49" s="23"/>
      <c r="AF49" s="23"/>
      <c r="AG49" s="23"/>
      <c r="AH49" s="23"/>
      <c r="AI49" s="23"/>
      <c r="AJ49" s="23"/>
      <c r="AK49" s="23"/>
      <c r="AL49" s="23"/>
      <c r="AM49" s="23"/>
      <c r="AN49" s="25"/>
      <c r="AO49" s="25"/>
      <c r="AP49" s="25"/>
      <c r="AQ49" s="26"/>
      <c r="AR49" s="27"/>
      <c r="AS49" s="13"/>
      <c r="AT49" s="13"/>
      <c r="AU49" s="13"/>
    </row>
    <row r="50" spans="1:47" ht="32.25" customHeight="1" thickBot="1" x14ac:dyDescent="0.3">
      <c r="A50" s="221" t="s">
        <v>24</v>
      </c>
      <c r="B50" s="222" t="s">
        <v>248</v>
      </c>
      <c r="C50" s="30"/>
      <c r="D50" s="30"/>
      <c r="E50" s="30"/>
      <c r="F50" s="30"/>
      <c r="G50" s="30"/>
      <c r="H50" s="30"/>
      <c r="I50" s="30"/>
      <c r="J50" s="173" t="s">
        <v>26</v>
      </c>
      <c r="K50" s="174"/>
      <c r="L50" s="174"/>
      <c r="M50" s="174"/>
      <c r="N50" s="174"/>
      <c r="O50" s="174"/>
      <c r="P50" s="174"/>
      <c r="Q50" s="175"/>
      <c r="R50" s="146" t="s">
        <v>27</v>
      </c>
      <c r="S50" s="106" t="s">
        <v>28</v>
      </c>
      <c r="T50" s="392" t="s">
        <v>29</v>
      </c>
      <c r="U50" s="393"/>
      <c r="V50" s="393"/>
      <c r="W50" s="393"/>
      <c r="X50" s="393"/>
      <c r="Y50" s="393"/>
      <c r="Z50" s="393"/>
      <c r="AA50" s="394"/>
      <c r="AB50" s="146" t="s">
        <v>27</v>
      </c>
      <c r="AC50" s="31" t="s">
        <v>28</v>
      </c>
      <c r="AD50" s="392" t="s">
        <v>30</v>
      </c>
      <c r="AE50" s="393"/>
      <c r="AF50" s="393"/>
      <c r="AG50" s="393"/>
      <c r="AH50" s="393"/>
      <c r="AI50" s="393"/>
      <c r="AJ50" s="393"/>
      <c r="AK50" s="394"/>
      <c r="AL50" s="147" t="s">
        <v>27</v>
      </c>
      <c r="AM50" s="31" t="s">
        <v>28</v>
      </c>
      <c r="AN50" s="395" t="s">
        <v>31</v>
      </c>
      <c r="AO50" s="396"/>
      <c r="AP50" s="396"/>
      <c r="AQ50" s="397"/>
      <c r="AR50" s="27"/>
      <c r="AS50" s="13"/>
      <c r="AT50" s="13"/>
      <c r="AU50" s="13"/>
    </row>
    <row r="51" spans="1:47" ht="49.5" customHeight="1" thickBot="1" x14ac:dyDescent="0.3">
      <c r="A51" s="32" t="s">
        <v>32</v>
      </c>
      <c r="B51" s="223" t="s">
        <v>212</v>
      </c>
      <c r="C51" s="33" t="s">
        <v>34</v>
      </c>
      <c r="D51" s="33" t="s">
        <v>35</v>
      </c>
      <c r="E51" s="33" t="s">
        <v>36</v>
      </c>
      <c r="F51" s="34" t="s">
        <v>37</v>
      </c>
      <c r="G51" s="33" t="s">
        <v>38</v>
      </c>
      <c r="H51" s="35" t="s">
        <v>39</v>
      </c>
      <c r="I51" s="224" t="s">
        <v>40</v>
      </c>
      <c r="J51" s="180" t="s">
        <v>1</v>
      </c>
      <c r="K51" s="38" t="s">
        <v>2</v>
      </c>
      <c r="L51" s="38" t="s">
        <v>3</v>
      </c>
      <c r="M51" s="38" t="s">
        <v>4</v>
      </c>
      <c r="N51" s="38" t="s">
        <v>5</v>
      </c>
      <c r="O51" s="38" t="s">
        <v>6</v>
      </c>
      <c r="P51" s="39" t="s">
        <v>7</v>
      </c>
      <c r="Q51" s="40" t="s">
        <v>8</v>
      </c>
      <c r="R51" s="41"/>
      <c r="S51" s="42"/>
      <c r="T51" s="164" t="s">
        <v>1</v>
      </c>
      <c r="U51" s="181" t="s">
        <v>9</v>
      </c>
      <c r="V51" s="181" t="s">
        <v>10</v>
      </c>
      <c r="W51" s="181" t="s">
        <v>11</v>
      </c>
      <c r="X51" s="181" t="s">
        <v>12</v>
      </c>
      <c r="Y51" s="116" t="s">
        <v>6</v>
      </c>
      <c r="Z51" s="117" t="s">
        <v>7</v>
      </c>
      <c r="AA51" s="182" t="s">
        <v>8</v>
      </c>
      <c r="AB51" s="119"/>
      <c r="AC51" s="120"/>
      <c r="AD51" s="165" t="s">
        <v>1</v>
      </c>
      <c r="AE51" s="166" t="s">
        <v>13</v>
      </c>
      <c r="AF51" s="33" t="s">
        <v>14</v>
      </c>
      <c r="AG51" s="33" t="s">
        <v>15</v>
      </c>
      <c r="AH51" s="33" t="s">
        <v>16</v>
      </c>
      <c r="AI51" s="33" t="s">
        <v>6</v>
      </c>
      <c r="AJ51" s="144" t="s">
        <v>7</v>
      </c>
      <c r="AK51" s="145" t="s">
        <v>8</v>
      </c>
      <c r="AL51" s="147"/>
      <c r="AM51" s="147"/>
      <c r="AN51" s="37" t="s">
        <v>17</v>
      </c>
      <c r="AO51" s="38" t="s">
        <v>6</v>
      </c>
      <c r="AP51" s="40" t="s">
        <v>18</v>
      </c>
      <c r="AQ51" s="50" t="s">
        <v>19</v>
      </c>
      <c r="AR51" s="10"/>
      <c r="AS51" s="13"/>
      <c r="AT51" s="13"/>
      <c r="AU51" s="13"/>
    </row>
    <row r="52" spans="1:47" ht="108.75" customHeight="1" thickBot="1" x14ac:dyDescent="0.3">
      <c r="A52" s="51" t="s">
        <v>249</v>
      </c>
      <c r="B52" s="52" t="s">
        <v>250</v>
      </c>
      <c r="C52" s="53" t="s">
        <v>251</v>
      </c>
      <c r="D52" s="53" t="s">
        <v>110</v>
      </c>
      <c r="E52" s="53">
        <v>3</v>
      </c>
      <c r="F52" s="54" t="s">
        <v>138</v>
      </c>
      <c r="G52" s="53" t="s">
        <v>138</v>
      </c>
      <c r="H52" s="225">
        <v>45659</v>
      </c>
      <c r="I52" s="226">
        <v>46021</v>
      </c>
      <c r="J52" s="51">
        <v>1</v>
      </c>
      <c r="K52" s="53"/>
      <c r="L52" s="53"/>
      <c r="M52" s="53"/>
      <c r="N52" s="53"/>
      <c r="O52" s="53">
        <f t="shared" ref="O52:O70" si="32">+SUM(K52:N52)</f>
        <v>0</v>
      </c>
      <c r="P52" s="56">
        <f t="shared" ref="P52:P70" si="33">IFERROR(O52/J52,"")</f>
        <v>0</v>
      </c>
      <c r="Q52" s="52" t="s">
        <v>252</v>
      </c>
      <c r="R52" s="52" t="s">
        <v>253</v>
      </c>
      <c r="S52" s="79" t="s">
        <v>254</v>
      </c>
      <c r="T52" s="51">
        <v>1</v>
      </c>
      <c r="U52" s="53">
        <v>1</v>
      </c>
      <c r="V52" s="53"/>
      <c r="W52" s="53"/>
      <c r="X52" s="53">
        <v>1</v>
      </c>
      <c r="Y52" s="53">
        <f t="shared" ref="Y52:Y70" si="34">+SUM(U52:X52)</f>
        <v>2</v>
      </c>
      <c r="Z52" s="56">
        <f t="shared" ref="Z52:Z70" si="35">IFERROR(Y52/T52,"")</f>
        <v>2</v>
      </c>
      <c r="AA52" s="52" t="s">
        <v>255</v>
      </c>
      <c r="AB52" s="52" t="s">
        <v>256</v>
      </c>
      <c r="AC52" s="52" t="s">
        <v>257</v>
      </c>
      <c r="AD52" s="383">
        <v>1</v>
      </c>
      <c r="AE52" s="126"/>
      <c r="AF52" s="53"/>
      <c r="AG52" s="53"/>
      <c r="AH52" s="53">
        <v>1</v>
      </c>
      <c r="AI52" s="53">
        <f t="shared" ref="AI52:AI70" si="36">+SUM(AE52:AH52)</f>
        <v>1</v>
      </c>
      <c r="AJ52" s="56">
        <f t="shared" ref="AJ52:AJ70" si="37">IFERROR(AI52/AD52,"")</f>
        <v>1</v>
      </c>
      <c r="AK52" s="127" t="s">
        <v>643</v>
      </c>
      <c r="AL52" s="52" t="s">
        <v>660</v>
      </c>
      <c r="AM52" s="52" t="s">
        <v>728</v>
      </c>
      <c r="AN52" s="70">
        <f t="shared" ref="AN52:AN70" si="38">+SUM(J52,T52,AD52)</f>
        <v>3</v>
      </c>
      <c r="AO52" s="71">
        <f t="shared" ref="AO52:AO70" si="39">+SUM(O52,Y52,AI52)</f>
        <v>3</v>
      </c>
      <c r="AP52" s="227">
        <f t="shared" ref="AP52:AP70" si="40">IFERROR(AO52/AN52,"")</f>
        <v>1</v>
      </c>
      <c r="AQ52" s="386">
        <f>+AVERAGE(AP52:AP70)</f>
        <v>1</v>
      </c>
      <c r="AR52" s="27"/>
      <c r="AS52" s="13"/>
      <c r="AT52" s="13"/>
      <c r="AU52" s="13"/>
    </row>
    <row r="53" spans="1:47" ht="123.75" customHeight="1" x14ac:dyDescent="0.25">
      <c r="A53" s="73" t="s">
        <v>258</v>
      </c>
      <c r="B53" s="228" t="s">
        <v>259</v>
      </c>
      <c r="C53" s="203" t="s">
        <v>260</v>
      </c>
      <c r="D53" s="203" t="s">
        <v>110</v>
      </c>
      <c r="E53" s="203">
        <v>3</v>
      </c>
      <c r="F53" s="74" t="s">
        <v>138</v>
      </c>
      <c r="G53" s="203" t="s">
        <v>44</v>
      </c>
      <c r="H53" s="82">
        <v>45748</v>
      </c>
      <c r="I53" s="83">
        <v>46021</v>
      </c>
      <c r="J53" s="229">
        <v>1</v>
      </c>
      <c r="K53" s="203"/>
      <c r="L53" s="203"/>
      <c r="M53" s="203"/>
      <c r="N53" s="203">
        <v>1</v>
      </c>
      <c r="O53" s="65">
        <f t="shared" si="32"/>
        <v>1</v>
      </c>
      <c r="P53" s="66">
        <f t="shared" si="33"/>
        <v>1</v>
      </c>
      <c r="Q53" s="228" t="s">
        <v>261</v>
      </c>
      <c r="R53" s="228" t="s">
        <v>48</v>
      </c>
      <c r="S53" s="79" t="s">
        <v>262</v>
      </c>
      <c r="T53" s="229">
        <v>1</v>
      </c>
      <c r="U53" s="203"/>
      <c r="V53" s="203"/>
      <c r="W53" s="203">
        <v>1</v>
      </c>
      <c r="X53" s="203"/>
      <c r="Y53" s="65">
        <f t="shared" si="34"/>
        <v>1</v>
      </c>
      <c r="Z53" s="66">
        <f t="shared" si="35"/>
        <v>1</v>
      </c>
      <c r="AA53" s="228" t="s">
        <v>263</v>
      </c>
      <c r="AB53" s="52" t="s">
        <v>48</v>
      </c>
      <c r="AC53" s="52" t="s">
        <v>264</v>
      </c>
      <c r="AD53" s="230">
        <v>1</v>
      </c>
      <c r="AE53" s="231"/>
      <c r="AF53" s="203"/>
      <c r="AG53" s="203">
        <v>1</v>
      </c>
      <c r="AH53" s="203"/>
      <c r="AI53" s="203">
        <f t="shared" si="36"/>
        <v>1</v>
      </c>
      <c r="AJ53" s="232">
        <f t="shared" si="37"/>
        <v>1</v>
      </c>
      <c r="AK53" s="233" t="s">
        <v>644</v>
      </c>
      <c r="AL53" s="228" t="s">
        <v>661</v>
      </c>
      <c r="AM53" s="52" t="s">
        <v>729</v>
      </c>
      <c r="AN53" s="235">
        <f t="shared" si="38"/>
        <v>3</v>
      </c>
      <c r="AO53" s="236">
        <f t="shared" si="39"/>
        <v>3</v>
      </c>
      <c r="AP53" s="237">
        <f t="shared" si="40"/>
        <v>1</v>
      </c>
      <c r="AQ53" s="387"/>
      <c r="AR53" s="238"/>
      <c r="AS53" s="239"/>
      <c r="AT53" s="239"/>
      <c r="AU53" s="239"/>
    </row>
    <row r="54" spans="1:47" ht="263.25" customHeight="1" x14ac:dyDescent="0.25">
      <c r="A54" s="73" t="s">
        <v>265</v>
      </c>
      <c r="B54" s="240" t="s">
        <v>266</v>
      </c>
      <c r="C54" s="65" t="s">
        <v>267</v>
      </c>
      <c r="D54" s="65" t="s">
        <v>268</v>
      </c>
      <c r="E54" s="65">
        <v>2</v>
      </c>
      <c r="F54" s="74" t="s">
        <v>138</v>
      </c>
      <c r="G54" s="65" t="s">
        <v>232</v>
      </c>
      <c r="H54" s="82">
        <v>45659</v>
      </c>
      <c r="I54" s="83">
        <v>46021</v>
      </c>
      <c r="J54" s="73"/>
      <c r="K54" s="65"/>
      <c r="L54" s="65"/>
      <c r="M54" s="65"/>
      <c r="N54" s="65"/>
      <c r="O54" s="65">
        <f t="shared" si="32"/>
        <v>0</v>
      </c>
      <c r="P54" s="66" t="str">
        <f t="shared" si="33"/>
        <v/>
      </c>
      <c r="Q54" s="68" t="s">
        <v>269</v>
      </c>
      <c r="R54" s="68"/>
      <c r="S54" s="79" t="s">
        <v>235</v>
      </c>
      <c r="T54" s="73">
        <v>1</v>
      </c>
      <c r="U54" s="65"/>
      <c r="V54" s="65"/>
      <c r="W54" s="65"/>
      <c r="X54" s="65">
        <v>1</v>
      </c>
      <c r="Y54" s="65">
        <f t="shared" si="34"/>
        <v>1</v>
      </c>
      <c r="Z54" s="66">
        <f t="shared" si="35"/>
        <v>1</v>
      </c>
      <c r="AA54" s="68" t="s">
        <v>270</v>
      </c>
      <c r="AB54" s="68" t="s">
        <v>48</v>
      </c>
      <c r="AC54" s="84" t="s">
        <v>271</v>
      </c>
      <c r="AD54" s="63">
        <v>1</v>
      </c>
      <c r="AE54" s="64"/>
      <c r="AF54" s="65"/>
      <c r="AG54" s="65">
        <v>1</v>
      </c>
      <c r="AH54" s="65"/>
      <c r="AI54" s="203">
        <f t="shared" si="36"/>
        <v>1</v>
      </c>
      <c r="AJ54" s="232">
        <f t="shared" si="37"/>
        <v>1</v>
      </c>
      <c r="AK54" s="67" t="s">
        <v>645</v>
      </c>
      <c r="AL54" s="68" t="s">
        <v>662</v>
      </c>
      <c r="AM54" s="69" t="s">
        <v>730</v>
      </c>
      <c r="AN54" s="76">
        <f t="shared" si="38"/>
        <v>2</v>
      </c>
      <c r="AO54" s="77">
        <f t="shared" si="39"/>
        <v>2</v>
      </c>
      <c r="AP54" s="241">
        <f t="shared" si="40"/>
        <v>1</v>
      </c>
      <c r="AQ54" s="387"/>
      <c r="AR54" s="27"/>
      <c r="AS54" s="13"/>
      <c r="AT54" s="13"/>
      <c r="AU54" s="13"/>
    </row>
    <row r="55" spans="1:47" ht="111.95" customHeight="1" x14ac:dyDescent="0.25">
      <c r="A55" s="73" t="s">
        <v>272</v>
      </c>
      <c r="B55" s="228" t="s">
        <v>273</v>
      </c>
      <c r="C55" s="203" t="s">
        <v>274</v>
      </c>
      <c r="D55" s="203" t="s">
        <v>110</v>
      </c>
      <c r="E55" s="203">
        <v>1</v>
      </c>
      <c r="F55" s="74" t="s">
        <v>138</v>
      </c>
      <c r="G55" s="203" t="s">
        <v>138</v>
      </c>
      <c r="H55" s="205">
        <v>45717</v>
      </c>
      <c r="I55" s="206">
        <v>46021</v>
      </c>
      <c r="J55" s="229"/>
      <c r="K55" s="203"/>
      <c r="L55" s="203"/>
      <c r="M55" s="203"/>
      <c r="N55" s="203"/>
      <c r="O55" s="65">
        <f t="shared" si="32"/>
        <v>0</v>
      </c>
      <c r="P55" s="66" t="str">
        <f t="shared" si="33"/>
        <v/>
      </c>
      <c r="Q55" s="228" t="s">
        <v>275</v>
      </c>
      <c r="R55" s="228"/>
      <c r="S55" s="79" t="s">
        <v>60</v>
      </c>
      <c r="T55" s="229"/>
      <c r="U55" s="203"/>
      <c r="V55" s="203"/>
      <c r="W55" s="203"/>
      <c r="X55" s="203"/>
      <c r="Y55" s="65">
        <f t="shared" si="34"/>
        <v>0</v>
      </c>
      <c r="Z55" s="66" t="str">
        <f t="shared" si="35"/>
        <v/>
      </c>
      <c r="AA55" s="228"/>
      <c r="AB55" s="228"/>
      <c r="AC55" s="79" t="s">
        <v>60</v>
      </c>
      <c r="AD55" s="230">
        <v>1</v>
      </c>
      <c r="AE55" s="231"/>
      <c r="AF55" s="203"/>
      <c r="AG55" s="203"/>
      <c r="AH55" s="203">
        <v>1</v>
      </c>
      <c r="AI55" s="203">
        <f t="shared" si="36"/>
        <v>1</v>
      </c>
      <c r="AJ55" s="232">
        <f t="shared" si="37"/>
        <v>1</v>
      </c>
      <c r="AK55" s="233" t="s">
        <v>646</v>
      </c>
      <c r="AL55" s="68" t="s">
        <v>662</v>
      </c>
      <c r="AM55" s="234" t="s">
        <v>731</v>
      </c>
      <c r="AN55" s="235">
        <f t="shared" si="38"/>
        <v>1</v>
      </c>
      <c r="AO55" s="236">
        <f t="shared" si="39"/>
        <v>1</v>
      </c>
      <c r="AP55" s="241">
        <f t="shared" si="40"/>
        <v>1</v>
      </c>
      <c r="AQ55" s="387"/>
      <c r="AR55" s="238"/>
      <c r="AS55" s="239" t="s">
        <v>276</v>
      </c>
      <c r="AT55" s="239"/>
      <c r="AU55" s="239"/>
    </row>
    <row r="56" spans="1:47" ht="165" customHeight="1" x14ac:dyDescent="0.25">
      <c r="A56" s="73" t="s">
        <v>277</v>
      </c>
      <c r="B56" s="228" t="s">
        <v>278</v>
      </c>
      <c r="C56" s="203" t="s">
        <v>279</v>
      </c>
      <c r="D56" s="203" t="s">
        <v>110</v>
      </c>
      <c r="E56" s="203">
        <v>3</v>
      </c>
      <c r="F56" s="74" t="s">
        <v>138</v>
      </c>
      <c r="G56" s="203" t="s">
        <v>280</v>
      </c>
      <c r="H56" s="205">
        <v>45689</v>
      </c>
      <c r="I56" s="206">
        <v>46021</v>
      </c>
      <c r="J56" s="73">
        <v>1</v>
      </c>
      <c r="K56" s="65"/>
      <c r="L56" s="65">
        <v>1</v>
      </c>
      <c r="M56" s="65"/>
      <c r="N56" s="65"/>
      <c r="O56" s="65">
        <f t="shared" si="32"/>
        <v>1</v>
      </c>
      <c r="P56" s="66">
        <f t="shared" si="33"/>
        <v>1</v>
      </c>
      <c r="Q56" s="68" t="s">
        <v>281</v>
      </c>
      <c r="R56" s="228" t="s">
        <v>48</v>
      </c>
      <c r="S56" s="79" t="s">
        <v>282</v>
      </c>
      <c r="T56" s="73">
        <v>1</v>
      </c>
      <c r="U56" s="65"/>
      <c r="V56" s="65">
        <v>1</v>
      </c>
      <c r="W56" s="65"/>
      <c r="X56" s="65"/>
      <c r="Y56" s="65">
        <f t="shared" si="34"/>
        <v>1</v>
      </c>
      <c r="Z56" s="66">
        <f t="shared" si="35"/>
        <v>1</v>
      </c>
      <c r="AA56" s="68" t="s">
        <v>283</v>
      </c>
      <c r="AB56" s="68" t="s">
        <v>48</v>
      </c>
      <c r="AC56" s="84" t="s">
        <v>284</v>
      </c>
      <c r="AD56" s="63">
        <v>1</v>
      </c>
      <c r="AE56" s="64">
        <v>1</v>
      </c>
      <c r="AF56" s="65"/>
      <c r="AG56" s="65"/>
      <c r="AH56" s="65"/>
      <c r="AI56" s="203">
        <f t="shared" si="36"/>
        <v>1</v>
      </c>
      <c r="AJ56" s="232">
        <f t="shared" si="37"/>
        <v>1</v>
      </c>
      <c r="AK56" s="67" t="s">
        <v>647</v>
      </c>
      <c r="AL56" s="68" t="s">
        <v>663</v>
      </c>
      <c r="AM56" s="84" t="s">
        <v>732</v>
      </c>
      <c r="AN56" s="76">
        <f t="shared" si="38"/>
        <v>3</v>
      </c>
      <c r="AO56" s="77">
        <f t="shared" si="39"/>
        <v>3</v>
      </c>
      <c r="AP56" s="241">
        <f t="shared" si="40"/>
        <v>1</v>
      </c>
      <c r="AQ56" s="387"/>
      <c r="AR56" s="27"/>
      <c r="AS56" s="13"/>
      <c r="AT56" s="13"/>
      <c r="AU56" s="13"/>
    </row>
    <row r="57" spans="1:47" ht="115.5" customHeight="1" x14ac:dyDescent="0.25">
      <c r="A57" s="73" t="s">
        <v>285</v>
      </c>
      <c r="B57" s="228" t="s">
        <v>286</v>
      </c>
      <c r="C57" s="203" t="s">
        <v>287</v>
      </c>
      <c r="D57" s="203" t="s">
        <v>110</v>
      </c>
      <c r="E57" s="203">
        <v>1</v>
      </c>
      <c r="F57" s="74" t="s">
        <v>138</v>
      </c>
      <c r="G57" s="204" t="s">
        <v>288</v>
      </c>
      <c r="H57" s="205">
        <v>45839</v>
      </c>
      <c r="I57" s="206">
        <v>45930</v>
      </c>
      <c r="J57" s="229"/>
      <c r="K57" s="203"/>
      <c r="L57" s="203"/>
      <c r="M57" s="203"/>
      <c r="N57" s="203"/>
      <c r="O57" s="65">
        <f t="shared" si="32"/>
        <v>0</v>
      </c>
      <c r="P57" s="66" t="str">
        <f t="shared" si="33"/>
        <v/>
      </c>
      <c r="Q57" s="228" t="s">
        <v>289</v>
      </c>
      <c r="R57" s="228"/>
      <c r="S57" s="79" t="s">
        <v>235</v>
      </c>
      <c r="T57" s="229">
        <v>1</v>
      </c>
      <c r="U57" s="203"/>
      <c r="V57" s="203">
        <v>1</v>
      </c>
      <c r="W57" s="203"/>
      <c r="X57" s="203"/>
      <c r="Y57" s="65">
        <f t="shared" si="34"/>
        <v>1</v>
      </c>
      <c r="Z57" s="66">
        <f t="shared" si="35"/>
        <v>1</v>
      </c>
      <c r="AA57" s="228" t="s">
        <v>290</v>
      </c>
      <c r="AB57" s="242" t="s">
        <v>48</v>
      </c>
      <c r="AC57" s="242" t="s">
        <v>291</v>
      </c>
      <c r="AD57" s="230"/>
      <c r="AE57" s="231"/>
      <c r="AF57" s="203"/>
      <c r="AG57" s="203"/>
      <c r="AH57" s="203"/>
      <c r="AI57" s="203">
        <f t="shared" si="36"/>
        <v>0</v>
      </c>
      <c r="AJ57" s="232" t="str">
        <f t="shared" si="37"/>
        <v/>
      </c>
      <c r="AK57" s="233"/>
      <c r="AL57" s="228"/>
      <c r="AM57" s="234"/>
      <c r="AN57" s="235">
        <f t="shared" si="38"/>
        <v>1</v>
      </c>
      <c r="AO57" s="236">
        <f t="shared" si="39"/>
        <v>1</v>
      </c>
      <c r="AP57" s="241">
        <f t="shared" si="40"/>
        <v>1</v>
      </c>
      <c r="AQ57" s="387"/>
      <c r="AR57" s="238"/>
      <c r="AS57" s="239"/>
      <c r="AT57" s="239"/>
      <c r="AU57" s="239"/>
    </row>
    <row r="58" spans="1:47" ht="162.75" customHeight="1" x14ac:dyDescent="0.25">
      <c r="A58" s="73" t="s">
        <v>292</v>
      </c>
      <c r="B58" s="228" t="s">
        <v>293</v>
      </c>
      <c r="C58" s="228" t="s">
        <v>294</v>
      </c>
      <c r="D58" s="228" t="s">
        <v>110</v>
      </c>
      <c r="E58" s="203">
        <v>3</v>
      </c>
      <c r="F58" s="74" t="s">
        <v>138</v>
      </c>
      <c r="G58" s="228" t="s">
        <v>295</v>
      </c>
      <c r="H58" s="205">
        <v>45717</v>
      </c>
      <c r="I58" s="206">
        <v>45991</v>
      </c>
      <c r="J58" s="229">
        <v>1</v>
      </c>
      <c r="K58" s="203"/>
      <c r="L58" s="203"/>
      <c r="M58" s="203">
        <v>1</v>
      </c>
      <c r="N58" s="203"/>
      <c r="O58" s="65">
        <f t="shared" si="32"/>
        <v>1</v>
      </c>
      <c r="P58" s="66">
        <f t="shared" si="33"/>
        <v>1</v>
      </c>
      <c r="Q58" s="228" t="s">
        <v>296</v>
      </c>
      <c r="R58" s="228" t="s">
        <v>48</v>
      </c>
      <c r="S58" s="79" t="s">
        <v>297</v>
      </c>
      <c r="T58" s="229">
        <v>1</v>
      </c>
      <c r="U58" s="203"/>
      <c r="V58" s="203">
        <v>1</v>
      </c>
      <c r="W58" s="203"/>
      <c r="X58" s="203"/>
      <c r="Y58" s="65">
        <f t="shared" si="34"/>
        <v>1</v>
      </c>
      <c r="Z58" s="66">
        <f t="shared" si="35"/>
        <v>1</v>
      </c>
      <c r="AA58" s="228" t="s">
        <v>298</v>
      </c>
      <c r="AB58" s="68" t="s">
        <v>48</v>
      </c>
      <c r="AC58" s="228" t="s">
        <v>299</v>
      </c>
      <c r="AD58" s="230">
        <v>1</v>
      </c>
      <c r="AE58" s="231"/>
      <c r="AF58" s="203"/>
      <c r="AG58" s="203"/>
      <c r="AH58" s="203">
        <v>1</v>
      </c>
      <c r="AI58" s="203">
        <f t="shared" si="36"/>
        <v>1</v>
      </c>
      <c r="AJ58" s="232">
        <f t="shared" si="37"/>
        <v>1</v>
      </c>
      <c r="AK58" s="233" t="s">
        <v>648</v>
      </c>
      <c r="AL58" s="68" t="s">
        <v>662</v>
      </c>
      <c r="AM58" s="228" t="s">
        <v>733</v>
      </c>
      <c r="AN58" s="235">
        <f t="shared" si="38"/>
        <v>3</v>
      </c>
      <c r="AO58" s="236">
        <f t="shared" si="39"/>
        <v>3</v>
      </c>
      <c r="AP58" s="241">
        <f t="shared" si="40"/>
        <v>1</v>
      </c>
      <c r="AQ58" s="387"/>
      <c r="AR58" s="238"/>
      <c r="AS58" s="239"/>
      <c r="AT58" s="239"/>
      <c r="AU58" s="239"/>
    </row>
    <row r="59" spans="1:47" ht="80.25" customHeight="1" x14ac:dyDescent="0.25">
      <c r="A59" s="73" t="s">
        <v>300</v>
      </c>
      <c r="B59" s="68" t="s">
        <v>301</v>
      </c>
      <c r="C59" s="65" t="s">
        <v>302</v>
      </c>
      <c r="D59" s="203" t="s">
        <v>110</v>
      </c>
      <c r="E59" s="203">
        <v>1</v>
      </c>
      <c r="F59" s="74" t="s">
        <v>138</v>
      </c>
      <c r="G59" s="204" t="s">
        <v>138</v>
      </c>
      <c r="H59" s="74">
        <v>45931</v>
      </c>
      <c r="I59" s="75">
        <v>45991</v>
      </c>
      <c r="J59" s="73"/>
      <c r="K59" s="65"/>
      <c r="L59" s="65"/>
      <c r="M59" s="65"/>
      <c r="N59" s="65"/>
      <c r="O59" s="65">
        <f t="shared" si="32"/>
        <v>0</v>
      </c>
      <c r="P59" s="66" t="str">
        <f t="shared" si="33"/>
        <v/>
      </c>
      <c r="Q59" s="68"/>
      <c r="R59" s="68"/>
      <c r="S59" s="79" t="s">
        <v>61</v>
      </c>
      <c r="T59" s="73"/>
      <c r="U59" s="65"/>
      <c r="V59" s="65"/>
      <c r="W59" s="65"/>
      <c r="X59" s="65"/>
      <c r="Y59" s="65">
        <f t="shared" si="34"/>
        <v>0</v>
      </c>
      <c r="Z59" s="66" t="str">
        <f t="shared" si="35"/>
        <v/>
      </c>
      <c r="AA59" s="68" t="s">
        <v>303</v>
      </c>
      <c r="AB59" s="68"/>
      <c r="AC59" s="79" t="s">
        <v>61</v>
      </c>
      <c r="AD59" s="63">
        <v>1</v>
      </c>
      <c r="AE59" s="64"/>
      <c r="AF59" s="65"/>
      <c r="AG59" s="65">
        <v>1</v>
      </c>
      <c r="AH59" s="65"/>
      <c r="AI59" s="203">
        <f t="shared" si="36"/>
        <v>1</v>
      </c>
      <c r="AJ59" s="232">
        <f t="shared" si="37"/>
        <v>1</v>
      </c>
      <c r="AK59" s="67" t="s">
        <v>649</v>
      </c>
      <c r="AL59" s="68" t="s">
        <v>662</v>
      </c>
      <c r="AM59" s="69" t="s">
        <v>734</v>
      </c>
      <c r="AN59" s="76">
        <f t="shared" si="38"/>
        <v>1</v>
      </c>
      <c r="AO59" s="77">
        <f t="shared" si="39"/>
        <v>1</v>
      </c>
      <c r="AP59" s="241">
        <f t="shared" si="40"/>
        <v>1</v>
      </c>
      <c r="AQ59" s="387"/>
      <c r="AR59" s="27"/>
      <c r="AS59" s="13"/>
      <c r="AT59" s="13"/>
      <c r="AU59" s="13"/>
    </row>
    <row r="60" spans="1:47" ht="201" customHeight="1" x14ac:dyDescent="0.25">
      <c r="A60" s="73" t="s">
        <v>304</v>
      </c>
      <c r="B60" s="228" t="s">
        <v>305</v>
      </c>
      <c r="C60" s="203" t="s">
        <v>306</v>
      </c>
      <c r="D60" s="203" t="s">
        <v>110</v>
      </c>
      <c r="E60" s="203">
        <v>2</v>
      </c>
      <c r="F60" s="74" t="s">
        <v>138</v>
      </c>
      <c r="G60" s="204" t="s">
        <v>138</v>
      </c>
      <c r="H60" s="205">
        <v>45778</v>
      </c>
      <c r="I60" s="206">
        <v>46021</v>
      </c>
      <c r="J60" s="73">
        <v>1</v>
      </c>
      <c r="K60" s="65"/>
      <c r="L60" s="65"/>
      <c r="M60" s="65"/>
      <c r="N60" s="65"/>
      <c r="O60" s="65">
        <f t="shared" si="32"/>
        <v>0</v>
      </c>
      <c r="P60" s="66">
        <f t="shared" si="33"/>
        <v>0</v>
      </c>
      <c r="Q60" s="68" t="s">
        <v>307</v>
      </c>
      <c r="R60" s="68" t="s">
        <v>308</v>
      </c>
      <c r="S60" s="79" t="s">
        <v>309</v>
      </c>
      <c r="T60" s="73"/>
      <c r="U60" s="65"/>
      <c r="V60" s="65"/>
      <c r="W60" s="65"/>
      <c r="X60" s="65">
        <v>1</v>
      </c>
      <c r="Y60" s="65">
        <f t="shared" si="34"/>
        <v>1</v>
      </c>
      <c r="Z60" s="66" t="str">
        <f t="shared" si="35"/>
        <v/>
      </c>
      <c r="AA60" s="68" t="s">
        <v>310</v>
      </c>
      <c r="AB60" s="68" t="s">
        <v>311</v>
      </c>
      <c r="AC60" s="68" t="s">
        <v>312</v>
      </c>
      <c r="AD60" s="63">
        <v>1</v>
      </c>
      <c r="AE60" s="64">
        <v>1</v>
      </c>
      <c r="AF60" s="65"/>
      <c r="AG60" s="65"/>
      <c r="AH60" s="65"/>
      <c r="AI60" s="203">
        <f t="shared" si="36"/>
        <v>1</v>
      </c>
      <c r="AJ60" s="232">
        <f t="shared" si="37"/>
        <v>1</v>
      </c>
      <c r="AK60" s="67" t="s">
        <v>650</v>
      </c>
      <c r="AL60" s="68" t="s">
        <v>662</v>
      </c>
      <c r="AM60" s="69" t="s">
        <v>735</v>
      </c>
      <c r="AN60" s="76">
        <f t="shared" si="38"/>
        <v>2</v>
      </c>
      <c r="AO60" s="77">
        <f t="shared" si="39"/>
        <v>2</v>
      </c>
      <c r="AP60" s="241">
        <f t="shared" si="40"/>
        <v>1</v>
      </c>
      <c r="AQ60" s="387"/>
      <c r="AR60" s="27"/>
      <c r="AS60" s="13"/>
      <c r="AT60" s="13"/>
      <c r="AU60" s="13"/>
    </row>
    <row r="61" spans="1:47" ht="154.5" customHeight="1" x14ac:dyDescent="0.25">
      <c r="A61" s="73" t="s">
        <v>313</v>
      </c>
      <c r="B61" s="68" t="s">
        <v>314</v>
      </c>
      <c r="C61" s="65" t="s">
        <v>315</v>
      </c>
      <c r="D61" s="203" t="s">
        <v>110</v>
      </c>
      <c r="E61" s="65">
        <v>5</v>
      </c>
      <c r="F61" s="74" t="s">
        <v>138</v>
      </c>
      <c r="G61" s="65" t="s">
        <v>138</v>
      </c>
      <c r="H61" s="205">
        <v>45689</v>
      </c>
      <c r="I61" s="206">
        <v>46021</v>
      </c>
      <c r="J61" s="73">
        <v>1</v>
      </c>
      <c r="K61" s="65"/>
      <c r="L61" s="65"/>
      <c r="M61" s="65">
        <v>1</v>
      </c>
      <c r="N61" s="65"/>
      <c r="O61" s="65">
        <f t="shared" si="32"/>
        <v>1</v>
      </c>
      <c r="P61" s="66">
        <f t="shared" si="33"/>
        <v>1</v>
      </c>
      <c r="Q61" s="68" t="s">
        <v>316</v>
      </c>
      <c r="R61" s="68" t="s">
        <v>48</v>
      </c>
      <c r="S61" s="79" t="s">
        <v>317</v>
      </c>
      <c r="T61" s="73">
        <v>2</v>
      </c>
      <c r="U61" s="65">
        <v>1</v>
      </c>
      <c r="V61" s="65"/>
      <c r="W61" s="65">
        <v>1</v>
      </c>
      <c r="X61" s="65"/>
      <c r="Y61" s="65">
        <f t="shared" si="34"/>
        <v>2</v>
      </c>
      <c r="Z61" s="66">
        <f t="shared" si="35"/>
        <v>1</v>
      </c>
      <c r="AA61" s="68" t="s">
        <v>318</v>
      </c>
      <c r="AB61" s="68" t="s">
        <v>48</v>
      </c>
      <c r="AC61" s="68" t="s">
        <v>319</v>
      </c>
      <c r="AD61" s="63">
        <v>2</v>
      </c>
      <c r="AE61" s="64">
        <v>1</v>
      </c>
      <c r="AF61" s="65"/>
      <c r="AG61" s="65"/>
      <c r="AH61" s="65">
        <v>1</v>
      </c>
      <c r="AI61" s="203">
        <f t="shared" si="36"/>
        <v>2</v>
      </c>
      <c r="AJ61" s="232">
        <f t="shared" si="37"/>
        <v>1</v>
      </c>
      <c r="AK61" s="67" t="s">
        <v>651</v>
      </c>
      <c r="AL61" s="68" t="s">
        <v>664</v>
      </c>
      <c r="AM61" s="68" t="s">
        <v>736</v>
      </c>
      <c r="AN61" s="76">
        <f t="shared" si="38"/>
        <v>5</v>
      </c>
      <c r="AO61" s="77">
        <f t="shared" si="39"/>
        <v>5</v>
      </c>
      <c r="AP61" s="241">
        <f t="shared" si="40"/>
        <v>1</v>
      </c>
      <c r="AQ61" s="387"/>
      <c r="AR61" s="27"/>
      <c r="AS61" s="13"/>
      <c r="AT61" s="13"/>
      <c r="AU61" s="13"/>
    </row>
    <row r="62" spans="1:47" ht="107.25" customHeight="1" x14ac:dyDescent="0.25">
      <c r="A62" s="73" t="s">
        <v>320</v>
      </c>
      <c r="B62" s="68" t="s">
        <v>321</v>
      </c>
      <c r="C62" s="65" t="s">
        <v>322</v>
      </c>
      <c r="D62" s="203" t="s">
        <v>110</v>
      </c>
      <c r="E62" s="65">
        <v>2</v>
      </c>
      <c r="F62" s="74" t="s">
        <v>138</v>
      </c>
      <c r="G62" s="65" t="s">
        <v>138</v>
      </c>
      <c r="H62" s="205">
        <v>45664</v>
      </c>
      <c r="I62" s="206">
        <v>45777</v>
      </c>
      <c r="J62" s="73">
        <v>2</v>
      </c>
      <c r="K62" s="65"/>
      <c r="L62" s="65"/>
      <c r="M62" s="65">
        <v>1</v>
      </c>
      <c r="N62" s="65">
        <v>1</v>
      </c>
      <c r="O62" s="65">
        <f t="shared" si="32"/>
        <v>2</v>
      </c>
      <c r="P62" s="66">
        <f t="shared" si="33"/>
        <v>1</v>
      </c>
      <c r="Q62" s="68" t="s">
        <v>323</v>
      </c>
      <c r="R62" s="68" t="s">
        <v>48</v>
      </c>
      <c r="S62" s="79" t="s">
        <v>324</v>
      </c>
      <c r="T62" s="73"/>
      <c r="U62" s="65"/>
      <c r="V62" s="65"/>
      <c r="W62" s="65"/>
      <c r="X62" s="65"/>
      <c r="Y62" s="65">
        <f t="shared" si="34"/>
        <v>0</v>
      </c>
      <c r="Z62" s="66" t="str">
        <f t="shared" si="35"/>
        <v/>
      </c>
      <c r="AA62" s="68"/>
      <c r="AB62" s="68"/>
      <c r="AC62" s="62" t="s">
        <v>50</v>
      </c>
      <c r="AD62" s="63"/>
      <c r="AE62" s="64"/>
      <c r="AF62" s="65"/>
      <c r="AG62" s="65"/>
      <c r="AH62" s="65"/>
      <c r="AI62" s="203">
        <f t="shared" si="36"/>
        <v>0</v>
      </c>
      <c r="AJ62" s="232" t="str">
        <f t="shared" si="37"/>
        <v/>
      </c>
      <c r="AK62" s="68"/>
      <c r="AL62" s="68"/>
      <c r="AM62" s="69"/>
      <c r="AN62" s="76">
        <f t="shared" si="38"/>
        <v>2</v>
      </c>
      <c r="AO62" s="77">
        <f t="shared" si="39"/>
        <v>2</v>
      </c>
      <c r="AP62" s="241">
        <f t="shared" si="40"/>
        <v>1</v>
      </c>
      <c r="AQ62" s="387"/>
      <c r="AR62" s="27"/>
      <c r="AS62" s="13"/>
      <c r="AT62" s="13"/>
      <c r="AU62" s="13"/>
    </row>
    <row r="63" spans="1:47" ht="78.75" customHeight="1" x14ac:dyDescent="0.25">
      <c r="A63" s="73" t="s">
        <v>325</v>
      </c>
      <c r="B63" s="68" t="s">
        <v>326</v>
      </c>
      <c r="C63" s="65" t="s">
        <v>327</v>
      </c>
      <c r="D63" s="203" t="s">
        <v>110</v>
      </c>
      <c r="E63" s="203">
        <v>2</v>
      </c>
      <c r="F63" s="74" t="s">
        <v>138</v>
      </c>
      <c r="G63" s="204" t="s">
        <v>138</v>
      </c>
      <c r="H63" s="205">
        <v>45689</v>
      </c>
      <c r="I63" s="206">
        <v>45777</v>
      </c>
      <c r="J63" s="73">
        <v>2</v>
      </c>
      <c r="K63" s="81"/>
      <c r="L63" s="81"/>
      <c r="M63" s="65">
        <v>1</v>
      </c>
      <c r="N63" s="65">
        <v>1</v>
      </c>
      <c r="O63" s="81">
        <f t="shared" si="32"/>
        <v>2</v>
      </c>
      <c r="P63" s="66">
        <f t="shared" si="33"/>
        <v>1</v>
      </c>
      <c r="Q63" s="68" t="s">
        <v>328</v>
      </c>
      <c r="R63" s="68" t="s">
        <v>48</v>
      </c>
      <c r="S63" s="79" t="s">
        <v>329</v>
      </c>
      <c r="T63" s="73"/>
      <c r="U63" s="81"/>
      <c r="V63" s="81"/>
      <c r="W63" s="81"/>
      <c r="X63" s="81"/>
      <c r="Y63" s="81">
        <f t="shared" si="34"/>
        <v>0</v>
      </c>
      <c r="Z63" s="66" t="str">
        <f t="shared" si="35"/>
        <v/>
      </c>
      <c r="AA63" s="68"/>
      <c r="AB63" s="68"/>
      <c r="AC63" s="84"/>
      <c r="AD63" s="63"/>
      <c r="AE63" s="64"/>
      <c r="AF63" s="65"/>
      <c r="AG63" s="65"/>
      <c r="AH63" s="65"/>
      <c r="AI63" s="203">
        <f t="shared" si="36"/>
        <v>0</v>
      </c>
      <c r="AJ63" s="232" t="str">
        <f t="shared" si="37"/>
        <v/>
      </c>
      <c r="AK63" s="68"/>
      <c r="AL63" s="68"/>
      <c r="AM63" s="69"/>
      <c r="AN63" s="76">
        <f t="shared" si="38"/>
        <v>2</v>
      </c>
      <c r="AO63" s="77">
        <f t="shared" si="39"/>
        <v>2</v>
      </c>
      <c r="AP63" s="241">
        <f t="shared" si="40"/>
        <v>1</v>
      </c>
      <c r="AQ63" s="387"/>
      <c r="AR63" s="27"/>
      <c r="AS63" s="13"/>
      <c r="AT63" s="13"/>
      <c r="AU63" s="13"/>
    </row>
    <row r="64" spans="1:47" ht="114.75" customHeight="1" x14ac:dyDescent="0.25">
      <c r="A64" s="73" t="s">
        <v>330</v>
      </c>
      <c r="B64" s="68" t="s">
        <v>331</v>
      </c>
      <c r="C64" s="65" t="s">
        <v>332</v>
      </c>
      <c r="D64" s="65" t="s">
        <v>110</v>
      </c>
      <c r="E64" s="65">
        <v>2</v>
      </c>
      <c r="F64" s="74" t="s">
        <v>138</v>
      </c>
      <c r="G64" s="204" t="s">
        <v>138</v>
      </c>
      <c r="H64" s="205">
        <v>45689</v>
      </c>
      <c r="I64" s="206">
        <v>45869</v>
      </c>
      <c r="J64" s="73"/>
      <c r="K64" s="81"/>
      <c r="L64" s="81"/>
      <c r="M64" s="81"/>
      <c r="N64" s="81"/>
      <c r="O64" s="81">
        <f t="shared" si="32"/>
        <v>0</v>
      </c>
      <c r="P64" s="66" t="str">
        <f t="shared" si="33"/>
        <v/>
      </c>
      <c r="Q64" s="68" t="s">
        <v>333</v>
      </c>
      <c r="R64" s="68"/>
      <c r="S64" s="79" t="s">
        <v>235</v>
      </c>
      <c r="T64" s="73">
        <v>2</v>
      </c>
      <c r="U64" s="81"/>
      <c r="V64" s="65">
        <v>1</v>
      </c>
      <c r="W64" s="65">
        <v>1</v>
      </c>
      <c r="X64" s="81"/>
      <c r="Y64" s="81">
        <f t="shared" si="34"/>
        <v>2</v>
      </c>
      <c r="Z64" s="66">
        <f t="shared" si="35"/>
        <v>1</v>
      </c>
      <c r="AA64" s="68" t="s">
        <v>334</v>
      </c>
      <c r="AB64" s="68" t="s">
        <v>48</v>
      </c>
      <c r="AC64" s="68" t="s">
        <v>335</v>
      </c>
      <c r="AD64" s="63"/>
      <c r="AE64" s="64"/>
      <c r="AF64" s="65"/>
      <c r="AG64" s="65"/>
      <c r="AH64" s="65"/>
      <c r="AI64" s="203">
        <f t="shared" si="36"/>
        <v>0</v>
      </c>
      <c r="AJ64" s="232" t="str">
        <f t="shared" si="37"/>
        <v/>
      </c>
      <c r="AK64" s="68"/>
      <c r="AL64" s="68"/>
      <c r="AM64" s="69"/>
      <c r="AN64" s="76">
        <f t="shared" si="38"/>
        <v>2</v>
      </c>
      <c r="AO64" s="77">
        <f t="shared" si="39"/>
        <v>2</v>
      </c>
      <c r="AP64" s="241">
        <f t="shared" si="40"/>
        <v>1</v>
      </c>
      <c r="AQ64" s="387"/>
      <c r="AR64" s="27"/>
      <c r="AS64" s="13"/>
      <c r="AT64" s="13"/>
      <c r="AU64" s="13"/>
    </row>
    <row r="65" spans="1:47" ht="138" customHeight="1" x14ac:dyDescent="0.25">
      <c r="A65" s="73" t="s">
        <v>336</v>
      </c>
      <c r="B65" s="228" t="s">
        <v>337</v>
      </c>
      <c r="C65" s="203" t="s">
        <v>338</v>
      </c>
      <c r="D65" s="203" t="s">
        <v>110</v>
      </c>
      <c r="E65" s="203">
        <v>2</v>
      </c>
      <c r="F65" s="74" t="s">
        <v>138</v>
      </c>
      <c r="G65" s="204" t="s">
        <v>138</v>
      </c>
      <c r="H65" s="205">
        <v>45689</v>
      </c>
      <c r="I65" s="206">
        <v>45777</v>
      </c>
      <c r="J65" s="73">
        <v>2</v>
      </c>
      <c r="K65" s="65"/>
      <c r="L65" s="65"/>
      <c r="M65" s="65">
        <v>2</v>
      </c>
      <c r="N65" s="65"/>
      <c r="O65" s="65">
        <f t="shared" si="32"/>
        <v>2</v>
      </c>
      <c r="P65" s="66">
        <f t="shared" si="33"/>
        <v>1</v>
      </c>
      <c r="Q65" s="68" t="s">
        <v>339</v>
      </c>
      <c r="R65" s="68" t="s">
        <v>48</v>
      </c>
      <c r="S65" s="79" t="s">
        <v>340</v>
      </c>
      <c r="T65" s="73"/>
      <c r="U65" s="65"/>
      <c r="V65" s="65"/>
      <c r="W65" s="65"/>
      <c r="X65" s="65"/>
      <c r="Y65" s="65">
        <f t="shared" si="34"/>
        <v>0</v>
      </c>
      <c r="Z65" s="66" t="str">
        <f t="shared" si="35"/>
        <v/>
      </c>
      <c r="AA65" s="68"/>
      <c r="AB65" s="68"/>
      <c r="AC65" s="84"/>
      <c r="AD65" s="63"/>
      <c r="AE65" s="64"/>
      <c r="AF65" s="65"/>
      <c r="AG65" s="65"/>
      <c r="AH65" s="65"/>
      <c r="AI65" s="203">
        <f t="shared" si="36"/>
        <v>0</v>
      </c>
      <c r="AJ65" s="232" t="str">
        <f t="shared" si="37"/>
        <v/>
      </c>
      <c r="AK65" s="68"/>
      <c r="AL65" s="68"/>
      <c r="AM65" s="69"/>
      <c r="AN65" s="76">
        <f t="shared" si="38"/>
        <v>2</v>
      </c>
      <c r="AO65" s="77">
        <f t="shared" si="39"/>
        <v>2</v>
      </c>
      <c r="AP65" s="241">
        <f t="shared" si="40"/>
        <v>1</v>
      </c>
      <c r="AQ65" s="387"/>
      <c r="AR65" s="27"/>
      <c r="AS65" s="13"/>
      <c r="AT65" s="13"/>
      <c r="AU65" s="13"/>
    </row>
    <row r="66" spans="1:47" ht="116.25" customHeight="1" x14ac:dyDescent="0.25">
      <c r="A66" s="73" t="s">
        <v>341</v>
      </c>
      <c r="B66" s="228" t="s">
        <v>342</v>
      </c>
      <c r="C66" s="203" t="s">
        <v>343</v>
      </c>
      <c r="D66" s="203" t="s">
        <v>110</v>
      </c>
      <c r="E66" s="203">
        <v>4</v>
      </c>
      <c r="F66" s="74" t="s">
        <v>138</v>
      </c>
      <c r="G66" s="204" t="s">
        <v>344</v>
      </c>
      <c r="H66" s="205">
        <v>45689</v>
      </c>
      <c r="I66" s="206">
        <v>46021</v>
      </c>
      <c r="J66" s="73">
        <v>1</v>
      </c>
      <c r="K66" s="65"/>
      <c r="L66" s="65"/>
      <c r="M66" s="65">
        <v>1</v>
      </c>
      <c r="N66" s="65"/>
      <c r="O66" s="65">
        <f t="shared" si="32"/>
        <v>1</v>
      </c>
      <c r="P66" s="66">
        <f t="shared" si="33"/>
        <v>1</v>
      </c>
      <c r="Q66" s="68" t="s">
        <v>345</v>
      </c>
      <c r="R66" s="68" t="s">
        <v>48</v>
      </c>
      <c r="S66" s="79" t="s">
        <v>346</v>
      </c>
      <c r="T66" s="73">
        <v>3</v>
      </c>
      <c r="U66" s="65">
        <v>3</v>
      </c>
      <c r="V66" s="65"/>
      <c r="W66" s="65"/>
      <c r="X66" s="65"/>
      <c r="Y66" s="65">
        <f t="shared" si="34"/>
        <v>3</v>
      </c>
      <c r="Z66" s="66">
        <f t="shared" si="35"/>
        <v>1</v>
      </c>
      <c r="AA66" s="68" t="s">
        <v>347</v>
      </c>
      <c r="AB66" s="68" t="s">
        <v>48</v>
      </c>
      <c r="AC66" s="84" t="s">
        <v>348</v>
      </c>
      <c r="AD66" s="63"/>
      <c r="AE66" s="64"/>
      <c r="AF66" s="65"/>
      <c r="AG66" s="65"/>
      <c r="AH66" s="65"/>
      <c r="AI66" s="203">
        <f t="shared" si="36"/>
        <v>0</v>
      </c>
      <c r="AJ66" s="232" t="str">
        <f t="shared" si="37"/>
        <v/>
      </c>
      <c r="AK66" s="68"/>
      <c r="AL66" s="68"/>
      <c r="AM66" s="69"/>
      <c r="AN66" s="76">
        <f t="shared" si="38"/>
        <v>4</v>
      </c>
      <c r="AO66" s="77">
        <f t="shared" si="39"/>
        <v>4</v>
      </c>
      <c r="AP66" s="241">
        <f t="shared" si="40"/>
        <v>1</v>
      </c>
      <c r="AQ66" s="387"/>
      <c r="AR66" s="27"/>
      <c r="AS66" s="13"/>
      <c r="AT66" s="13"/>
      <c r="AU66" s="13"/>
    </row>
    <row r="67" spans="1:47" ht="111.75" customHeight="1" x14ac:dyDescent="0.25">
      <c r="A67" s="73" t="s">
        <v>349</v>
      </c>
      <c r="B67" s="228" t="s">
        <v>350</v>
      </c>
      <c r="C67" s="203" t="s">
        <v>343</v>
      </c>
      <c r="D67" s="203" t="s">
        <v>110</v>
      </c>
      <c r="E67" s="203">
        <v>2</v>
      </c>
      <c r="F67" s="74" t="s">
        <v>138</v>
      </c>
      <c r="G67" s="204" t="s">
        <v>344</v>
      </c>
      <c r="H67" s="205">
        <v>45689</v>
      </c>
      <c r="I67" s="206">
        <v>46021</v>
      </c>
      <c r="J67" s="73"/>
      <c r="K67" s="65"/>
      <c r="L67" s="65"/>
      <c r="M67" s="65">
        <v>1</v>
      </c>
      <c r="N67" s="65"/>
      <c r="O67" s="65">
        <f t="shared" si="32"/>
        <v>1</v>
      </c>
      <c r="P67" s="66" t="str">
        <f t="shared" si="33"/>
        <v/>
      </c>
      <c r="Q67" s="68" t="s">
        <v>351</v>
      </c>
      <c r="R67" s="68" t="s">
        <v>352</v>
      </c>
      <c r="S67" s="79" t="s">
        <v>353</v>
      </c>
      <c r="T67" s="73"/>
      <c r="U67" s="65"/>
      <c r="V67" s="65"/>
      <c r="W67" s="65"/>
      <c r="X67" s="65">
        <v>1</v>
      </c>
      <c r="Y67" s="65">
        <f t="shared" si="34"/>
        <v>1</v>
      </c>
      <c r="Z67" s="66" t="str">
        <f t="shared" si="35"/>
        <v/>
      </c>
      <c r="AA67" s="68" t="s">
        <v>354</v>
      </c>
      <c r="AB67" s="68" t="s">
        <v>352</v>
      </c>
      <c r="AC67" s="84"/>
      <c r="AD67" s="63">
        <v>2</v>
      </c>
      <c r="AE67" s="64"/>
      <c r="AF67" s="65"/>
      <c r="AG67" s="65"/>
      <c r="AH67" s="65"/>
      <c r="AI67" s="203">
        <f t="shared" si="36"/>
        <v>0</v>
      </c>
      <c r="AJ67" s="232">
        <f t="shared" si="37"/>
        <v>0</v>
      </c>
      <c r="AK67" s="68" t="s">
        <v>652</v>
      </c>
      <c r="AL67" s="68" t="s">
        <v>665</v>
      </c>
      <c r="AM67" s="69"/>
      <c r="AN67" s="76">
        <f t="shared" si="38"/>
        <v>2</v>
      </c>
      <c r="AO67" s="77">
        <f t="shared" si="39"/>
        <v>2</v>
      </c>
      <c r="AP67" s="241">
        <f t="shared" si="40"/>
        <v>1</v>
      </c>
      <c r="AQ67" s="387"/>
      <c r="AR67" s="27"/>
      <c r="AS67" s="13"/>
      <c r="AT67" s="13"/>
      <c r="AU67" s="13"/>
    </row>
    <row r="68" spans="1:47" ht="114" customHeight="1" thickBot="1" x14ac:dyDescent="0.3">
      <c r="A68" s="73" t="s">
        <v>355</v>
      </c>
      <c r="B68" s="68" t="s">
        <v>356</v>
      </c>
      <c r="C68" s="65" t="s">
        <v>357</v>
      </c>
      <c r="D68" s="65" t="s">
        <v>110</v>
      </c>
      <c r="E68" s="65">
        <v>1</v>
      </c>
      <c r="F68" s="74" t="s">
        <v>138</v>
      </c>
      <c r="G68" s="203" t="s">
        <v>138</v>
      </c>
      <c r="H68" s="82">
        <v>45809</v>
      </c>
      <c r="I68" s="83">
        <v>46021</v>
      </c>
      <c r="J68" s="73"/>
      <c r="K68" s="212"/>
      <c r="L68" s="212"/>
      <c r="M68" s="212"/>
      <c r="N68" s="212"/>
      <c r="O68" s="212">
        <f t="shared" si="32"/>
        <v>0</v>
      </c>
      <c r="P68" s="213" t="str">
        <f t="shared" si="33"/>
        <v/>
      </c>
      <c r="Q68" s="243" t="s">
        <v>289</v>
      </c>
      <c r="R68" s="243"/>
      <c r="S68" s="79" t="s">
        <v>235</v>
      </c>
      <c r="T68" s="73"/>
      <c r="U68" s="212"/>
      <c r="V68" s="212"/>
      <c r="W68" s="212"/>
      <c r="X68" s="212"/>
      <c r="Y68" s="212">
        <f t="shared" si="34"/>
        <v>0</v>
      </c>
      <c r="Z68" s="213" t="str">
        <f t="shared" si="35"/>
        <v/>
      </c>
      <c r="AA68" s="243"/>
      <c r="AB68" s="243"/>
      <c r="AC68" s="244"/>
      <c r="AD68" s="63">
        <v>1</v>
      </c>
      <c r="AE68" s="245"/>
      <c r="AF68" s="246"/>
      <c r="AG68" s="246"/>
      <c r="AH68" s="246">
        <v>1</v>
      </c>
      <c r="AI68" s="246">
        <f t="shared" si="36"/>
        <v>1</v>
      </c>
      <c r="AJ68" s="247">
        <f t="shared" si="37"/>
        <v>1</v>
      </c>
      <c r="AK68" s="248" t="s">
        <v>653</v>
      </c>
      <c r="AL68" s="249" t="s">
        <v>662</v>
      </c>
      <c r="AM68" s="250" t="s">
        <v>737</v>
      </c>
      <c r="AN68" s="251">
        <f t="shared" si="38"/>
        <v>1</v>
      </c>
      <c r="AO68" s="252">
        <f t="shared" si="39"/>
        <v>1</v>
      </c>
      <c r="AP68" s="253">
        <f t="shared" si="40"/>
        <v>1</v>
      </c>
      <c r="AQ68" s="387"/>
      <c r="AR68" s="27"/>
      <c r="AS68" s="13" t="s">
        <v>358</v>
      </c>
      <c r="AT68" s="13"/>
      <c r="AU68" s="13"/>
    </row>
    <row r="69" spans="1:47" ht="105.75" customHeight="1" x14ac:dyDescent="0.25">
      <c r="A69" s="73" t="s">
        <v>359</v>
      </c>
      <c r="B69" s="228" t="s">
        <v>360</v>
      </c>
      <c r="C69" s="203" t="s">
        <v>361</v>
      </c>
      <c r="D69" s="203" t="s">
        <v>110</v>
      </c>
      <c r="E69" s="203">
        <v>11</v>
      </c>
      <c r="F69" s="74" t="s">
        <v>138</v>
      </c>
      <c r="G69" s="203" t="s">
        <v>138</v>
      </c>
      <c r="H69" s="205">
        <v>45689</v>
      </c>
      <c r="I69" s="206">
        <v>46006</v>
      </c>
      <c r="J69" s="73">
        <v>3</v>
      </c>
      <c r="K69" s="203"/>
      <c r="L69" s="203">
        <v>1</v>
      </c>
      <c r="M69" s="203">
        <v>1</v>
      </c>
      <c r="N69" s="203">
        <v>1</v>
      </c>
      <c r="O69" s="65">
        <f t="shared" si="32"/>
        <v>3</v>
      </c>
      <c r="P69" s="66">
        <f t="shared" si="33"/>
        <v>1</v>
      </c>
      <c r="Q69" s="228" t="s">
        <v>362</v>
      </c>
      <c r="R69" s="228" t="s">
        <v>48</v>
      </c>
      <c r="S69" s="228" t="s">
        <v>363</v>
      </c>
      <c r="T69" s="73">
        <v>4</v>
      </c>
      <c r="U69" s="203">
        <v>1</v>
      </c>
      <c r="V69" s="203">
        <v>1</v>
      </c>
      <c r="W69" s="203">
        <v>1</v>
      </c>
      <c r="X69" s="203">
        <v>1</v>
      </c>
      <c r="Y69" s="65">
        <f t="shared" si="34"/>
        <v>4</v>
      </c>
      <c r="Z69" s="66">
        <f t="shared" si="35"/>
        <v>1</v>
      </c>
      <c r="AA69" s="228" t="s">
        <v>364</v>
      </c>
      <c r="AB69" s="68" t="s">
        <v>48</v>
      </c>
      <c r="AC69" s="68" t="s">
        <v>365</v>
      </c>
      <c r="AD69" s="63">
        <v>4</v>
      </c>
      <c r="AE69" s="231">
        <v>1</v>
      </c>
      <c r="AF69" s="203">
        <v>1</v>
      </c>
      <c r="AG69" s="203">
        <v>1</v>
      </c>
      <c r="AH69" s="203">
        <v>1</v>
      </c>
      <c r="AI69" s="203">
        <f t="shared" si="36"/>
        <v>4</v>
      </c>
      <c r="AJ69" s="232">
        <f t="shared" si="37"/>
        <v>1</v>
      </c>
      <c r="AK69" s="228" t="s">
        <v>654</v>
      </c>
      <c r="AL69" s="369" t="s">
        <v>666</v>
      </c>
      <c r="AM69" s="68" t="s">
        <v>738</v>
      </c>
      <c r="AN69" s="235">
        <f t="shared" si="38"/>
        <v>11</v>
      </c>
      <c r="AO69" s="236">
        <f t="shared" si="39"/>
        <v>11</v>
      </c>
      <c r="AP69" s="241">
        <f t="shared" si="40"/>
        <v>1</v>
      </c>
      <c r="AQ69" s="387"/>
      <c r="AR69" s="238"/>
      <c r="AS69" s="239"/>
      <c r="AT69" s="239"/>
      <c r="AU69" s="239"/>
    </row>
    <row r="70" spans="1:47" ht="205.5" customHeight="1" thickBot="1" x14ac:dyDescent="0.3">
      <c r="A70" s="85" t="s">
        <v>366</v>
      </c>
      <c r="B70" s="86" t="s">
        <v>367</v>
      </c>
      <c r="C70" s="86" t="s">
        <v>368</v>
      </c>
      <c r="D70" s="88" t="s">
        <v>369</v>
      </c>
      <c r="E70" s="88">
        <v>3</v>
      </c>
      <c r="F70" s="89" t="s">
        <v>370</v>
      </c>
      <c r="G70" s="88" t="s">
        <v>138</v>
      </c>
      <c r="H70" s="89">
        <v>45689</v>
      </c>
      <c r="I70" s="90">
        <v>46021</v>
      </c>
      <c r="J70" s="85">
        <v>1</v>
      </c>
      <c r="K70" s="88"/>
      <c r="L70" s="88"/>
      <c r="M70" s="88"/>
      <c r="N70" s="88">
        <v>1</v>
      </c>
      <c r="O70" s="88">
        <f t="shared" si="32"/>
        <v>1</v>
      </c>
      <c r="P70" s="91">
        <f t="shared" si="33"/>
        <v>1</v>
      </c>
      <c r="Q70" s="86" t="s">
        <v>371</v>
      </c>
      <c r="R70" s="86" t="s">
        <v>48</v>
      </c>
      <c r="S70" s="254" t="s">
        <v>372</v>
      </c>
      <c r="T70" s="85">
        <v>1</v>
      </c>
      <c r="U70" s="88"/>
      <c r="V70" s="88">
        <v>1</v>
      </c>
      <c r="W70" s="88"/>
      <c r="X70" s="88"/>
      <c r="Y70" s="88">
        <f t="shared" si="34"/>
        <v>1</v>
      </c>
      <c r="Z70" s="91">
        <f t="shared" si="35"/>
        <v>1</v>
      </c>
      <c r="AA70" s="86" t="s">
        <v>373</v>
      </c>
      <c r="AB70" s="86" t="s">
        <v>48</v>
      </c>
      <c r="AC70" s="254" t="s">
        <v>759</v>
      </c>
      <c r="AD70" s="93">
        <v>1</v>
      </c>
      <c r="AE70" s="94"/>
      <c r="AF70" s="88"/>
      <c r="AG70" s="88"/>
      <c r="AH70" s="88">
        <v>1</v>
      </c>
      <c r="AI70" s="255">
        <f t="shared" si="36"/>
        <v>1</v>
      </c>
      <c r="AJ70" s="256">
        <f t="shared" si="37"/>
        <v>1</v>
      </c>
      <c r="AK70" s="368" t="s">
        <v>684</v>
      </c>
      <c r="AL70" s="368" t="s">
        <v>685</v>
      </c>
      <c r="AM70" s="96" t="s">
        <v>760</v>
      </c>
      <c r="AN70" s="97">
        <f t="shared" si="38"/>
        <v>3</v>
      </c>
      <c r="AO70" s="98">
        <f t="shared" si="39"/>
        <v>3</v>
      </c>
      <c r="AP70" s="257">
        <f t="shared" si="40"/>
        <v>1</v>
      </c>
      <c r="AQ70" s="388"/>
      <c r="AR70" s="27"/>
      <c r="AS70" s="13"/>
      <c r="AT70" s="13"/>
      <c r="AU70" s="13"/>
    </row>
    <row r="71" spans="1:47" ht="43.5" customHeight="1" thickBot="1" x14ac:dyDescent="0.3">
      <c r="A71" s="168" t="s">
        <v>374</v>
      </c>
      <c r="B71" s="17"/>
      <c r="C71" s="17"/>
      <c r="D71" s="17"/>
      <c r="E71" s="17"/>
      <c r="F71" s="17"/>
      <c r="G71" s="17"/>
      <c r="H71" s="17"/>
      <c r="I71" s="17"/>
      <c r="J71" s="23" t="s">
        <v>131</v>
      </c>
      <c r="K71" s="23"/>
      <c r="L71" s="23"/>
      <c r="M71" s="23"/>
      <c r="N71" s="23"/>
      <c r="O71" s="23"/>
      <c r="P71" s="23"/>
      <c r="Q71" s="24"/>
      <c r="R71" s="24"/>
      <c r="S71" s="24"/>
      <c r="T71" s="23"/>
      <c r="U71" s="23"/>
      <c r="V71" s="23"/>
      <c r="W71" s="23"/>
      <c r="X71" s="23"/>
      <c r="Y71" s="23"/>
      <c r="Z71" s="23"/>
      <c r="AA71" s="24"/>
      <c r="AB71" s="24"/>
      <c r="AC71" s="24"/>
      <c r="AD71" s="384"/>
      <c r="AE71" s="23"/>
      <c r="AF71" s="23"/>
      <c r="AG71" s="23"/>
      <c r="AH71" s="23"/>
      <c r="AI71" s="23"/>
      <c r="AJ71" s="23"/>
      <c r="AK71" s="23"/>
      <c r="AL71" s="24"/>
      <c r="AM71" s="24"/>
      <c r="AN71" s="258"/>
      <c r="AO71" s="258"/>
      <c r="AP71" s="258"/>
      <c r="AQ71" s="19">
        <f>+(AQ75+AQ92+AQ111)/3</f>
        <v>0.97619047619047628</v>
      </c>
      <c r="AR71" s="258"/>
      <c r="AS71" s="258"/>
      <c r="AT71" s="258"/>
      <c r="AU71" s="258"/>
    </row>
    <row r="72" spans="1:47" ht="40.5" customHeight="1" thickBot="1" x14ac:dyDescent="0.3">
      <c r="A72" s="100" t="s">
        <v>375</v>
      </c>
      <c r="B72" s="6"/>
      <c r="C72" s="21"/>
      <c r="D72" s="21"/>
      <c r="E72" s="21"/>
      <c r="F72" s="21"/>
      <c r="G72" s="21"/>
      <c r="H72" s="21"/>
      <c r="I72" s="21"/>
      <c r="J72" s="23" t="s">
        <v>131</v>
      </c>
      <c r="K72" s="23"/>
      <c r="L72" s="23"/>
      <c r="M72" s="23"/>
      <c r="N72" s="23"/>
      <c r="O72" s="23"/>
      <c r="P72" s="23"/>
      <c r="Q72" s="23"/>
      <c r="R72" s="23"/>
      <c r="S72" s="23"/>
      <c r="T72" s="23"/>
      <c r="U72" s="23"/>
      <c r="V72" s="23"/>
      <c r="W72" s="23"/>
      <c r="X72" s="23"/>
      <c r="Y72" s="23"/>
      <c r="Z72" s="23"/>
      <c r="AA72" s="24"/>
      <c r="AB72" s="23"/>
      <c r="AC72" s="23"/>
      <c r="AD72" s="23"/>
      <c r="AE72" s="23"/>
      <c r="AF72" s="23"/>
      <c r="AG72" s="23"/>
      <c r="AH72" s="23"/>
      <c r="AI72" s="23"/>
      <c r="AJ72" s="23"/>
      <c r="AK72" s="23"/>
      <c r="AL72" s="23"/>
      <c r="AM72" s="23"/>
      <c r="AN72" s="25"/>
      <c r="AO72" s="25"/>
      <c r="AP72" s="25"/>
      <c r="AQ72" s="26"/>
      <c r="AR72" s="27"/>
      <c r="AS72" s="13"/>
      <c r="AT72" s="13"/>
      <c r="AU72" s="13"/>
    </row>
    <row r="73" spans="1:47" ht="35.25" customHeight="1" thickBot="1" x14ac:dyDescent="0.3">
      <c r="A73" s="22" t="s">
        <v>24</v>
      </c>
      <c r="B73" s="171" t="s">
        <v>376</v>
      </c>
      <c r="C73" s="30"/>
      <c r="D73" s="30"/>
      <c r="E73" s="30"/>
      <c r="F73" s="30"/>
      <c r="G73" s="30"/>
      <c r="H73" s="30"/>
      <c r="I73" s="30"/>
      <c r="J73" s="259" t="s">
        <v>26</v>
      </c>
      <c r="K73" s="104"/>
      <c r="L73" s="104"/>
      <c r="M73" s="104"/>
      <c r="N73" s="104"/>
      <c r="O73" s="104"/>
      <c r="P73" s="104"/>
      <c r="Q73" s="105"/>
      <c r="R73" s="260" t="s">
        <v>27</v>
      </c>
      <c r="S73" s="106" t="s">
        <v>28</v>
      </c>
      <c r="T73" s="414" t="s">
        <v>29</v>
      </c>
      <c r="U73" s="415"/>
      <c r="V73" s="415"/>
      <c r="W73" s="415"/>
      <c r="X73" s="415"/>
      <c r="Y73" s="415"/>
      <c r="Z73" s="415"/>
      <c r="AA73" s="416"/>
      <c r="AB73" s="260" t="s">
        <v>27</v>
      </c>
      <c r="AC73" s="31" t="s">
        <v>28</v>
      </c>
      <c r="AD73" s="414" t="s">
        <v>30</v>
      </c>
      <c r="AE73" s="415"/>
      <c r="AF73" s="415"/>
      <c r="AG73" s="415"/>
      <c r="AH73" s="415"/>
      <c r="AI73" s="415"/>
      <c r="AJ73" s="415"/>
      <c r="AK73" s="416"/>
      <c r="AL73" s="260" t="s">
        <v>27</v>
      </c>
      <c r="AM73" s="31" t="s">
        <v>28</v>
      </c>
      <c r="AN73" s="395" t="s">
        <v>31</v>
      </c>
      <c r="AO73" s="396"/>
      <c r="AP73" s="396"/>
      <c r="AQ73" s="397"/>
      <c r="AR73" s="27"/>
      <c r="AS73" s="13"/>
      <c r="AT73" s="13"/>
      <c r="AU73" s="13"/>
    </row>
    <row r="74" spans="1:47" ht="45.75" customHeight="1" thickBot="1" x14ac:dyDescent="0.3">
      <c r="A74" s="261" t="s">
        <v>32</v>
      </c>
      <c r="B74" s="177" t="s">
        <v>212</v>
      </c>
      <c r="C74" s="34" t="s">
        <v>34</v>
      </c>
      <c r="D74" s="34" t="s">
        <v>35</v>
      </c>
      <c r="E74" s="34" t="s">
        <v>36</v>
      </c>
      <c r="F74" s="34" t="s">
        <v>37</v>
      </c>
      <c r="G74" s="34" t="s">
        <v>38</v>
      </c>
      <c r="H74" s="178" t="s">
        <v>39</v>
      </c>
      <c r="I74" s="179" t="s">
        <v>40</v>
      </c>
      <c r="J74" s="37" t="s">
        <v>1</v>
      </c>
      <c r="K74" s="38" t="s">
        <v>2</v>
      </c>
      <c r="L74" s="38" t="s">
        <v>3</v>
      </c>
      <c r="M74" s="38" t="s">
        <v>4</v>
      </c>
      <c r="N74" s="38" t="s">
        <v>5</v>
      </c>
      <c r="O74" s="38" t="s">
        <v>6</v>
      </c>
      <c r="P74" s="39"/>
      <c r="Q74" s="40" t="s">
        <v>8</v>
      </c>
      <c r="R74" s="41"/>
      <c r="S74" s="42"/>
      <c r="T74" s="164" t="s">
        <v>1</v>
      </c>
      <c r="U74" s="181" t="s">
        <v>9</v>
      </c>
      <c r="V74" s="181" t="s">
        <v>10</v>
      </c>
      <c r="W74" s="181" t="s">
        <v>11</v>
      </c>
      <c r="X74" s="181" t="s">
        <v>12</v>
      </c>
      <c r="Y74" s="116" t="s">
        <v>6</v>
      </c>
      <c r="Z74" s="117"/>
      <c r="AA74" s="182" t="s">
        <v>8</v>
      </c>
      <c r="AB74" s="119"/>
      <c r="AC74" s="120"/>
      <c r="AD74" s="165" t="s">
        <v>1</v>
      </c>
      <c r="AE74" s="166" t="s">
        <v>13</v>
      </c>
      <c r="AF74" s="33" t="s">
        <v>14</v>
      </c>
      <c r="AG74" s="33" t="s">
        <v>15</v>
      </c>
      <c r="AH74" s="33" t="s">
        <v>16</v>
      </c>
      <c r="AI74" s="33" t="s">
        <v>6</v>
      </c>
      <c r="AJ74" s="144"/>
      <c r="AK74" s="145" t="s">
        <v>8</v>
      </c>
      <c r="AL74" s="146"/>
      <c r="AM74" s="147"/>
      <c r="AN74" s="37" t="s">
        <v>17</v>
      </c>
      <c r="AO74" s="38" t="s">
        <v>6</v>
      </c>
      <c r="AP74" s="40" t="s">
        <v>18</v>
      </c>
      <c r="AQ74" s="50" t="s">
        <v>19</v>
      </c>
      <c r="AR74" s="10"/>
      <c r="AS74" s="262" t="s">
        <v>377</v>
      </c>
      <c r="AT74" s="13"/>
      <c r="AU74" s="13"/>
    </row>
    <row r="75" spans="1:47" ht="114.75" customHeight="1" x14ac:dyDescent="0.25">
      <c r="A75" s="51" t="s">
        <v>378</v>
      </c>
      <c r="B75" s="52" t="s">
        <v>379</v>
      </c>
      <c r="C75" s="53" t="s">
        <v>380</v>
      </c>
      <c r="D75" s="53" t="s">
        <v>216</v>
      </c>
      <c r="E75" s="53">
        <v>4</v>
      </c>
      <c r="F75" s="54" t="s">
        <v>138</v>
      </c>
      <c r="G75" s="53" t="s">
        <v>381</v>
      </c>
      <c r="H75" s="225">
        <v>45659</v>
      </c>
      <c r="I75" s="226">
        <v>46021</v>
      </c>
      <c r="J75" s="51">
        <v>1</v>
      </c>
      <c r="K75" s="185"/>
      <c r="L75" s="185"/>
      <c r="M75" s="263">
        <v>1</v>
      </c>
      <c r="N75" s="263"/>
      <c r="O75" s="185">
        <f t="shared" ref="O75:O88" si="41">+SUM(K75:N75)</f>
        <v>1</v>
      </c>
      <c r="P75" s="56">
        <f t="shared" ref="P75:P88" si="42">IFERROR(O75/J75,"")</f>
        <v>1</v>
      </c>
      <c r="Q75" s="52" t="s">
        <v>382</v>
      </c>
      <c r="R75" s="52" t="s">
        <v>48</v>
      </c>
      <c r="S75" s="79" t="s">
        <v>761</v>
      </c>
      <c r="T75" s="51">
        <v>1</v>
      </c>
      <c r="U75" s="185"/>
      <c r="V75" s="185"/>
      <c r="W75" s="185"/>
      <c r="X75" s="65">
        <v>1</v>
      </c>
      <c r="Y75" s="185">
        <f t="shared" ref="Y75:Y88" si="43">+SUM(U75:X75)</f>
        <v>1</v>
      </c>
      <c r="Z75" s="56">
        <f t="shared" ref="Z75:Z88" si="44">IFERROR(Y75/T75,"")</f>
        <v>1</v>
      </c>
      <c r="AA75" s="52" t="s">
        <v>383</v>
      </c>
      <c r="AB75" s="52" t="s">
        <v>48</v>
      </c>
      <c r="AC75" s="79" t="s">
        <v>762</v>
      </c>
      <c r="AD75" s="125">
        <v>2</v>
      </c>
      <c r="AE75" s="264"/>
      <c r="AF75" s="185"/>
      <c r="AG75" s="185"/>
      <c r="AH75" s="65">
        <v>2</v>
      </c>
      <c r="AI75" s="65">
        <f t="shared" ref="AI75:AI88" si="45">+SUM(AE75:AH75)</f>
        <v>2</v>
      </c>
      <c r="AJ75" s="56">
        <f t="shared" ref="AJ75:AJ88" si="46">IFERROR(AI75/AD75,"")</f>
        <v>1</v>
      </c>
      <c r="AK75" s="265" t="s">
        <v>763</v>
      </c>
      <c r="AL75" s="266" t="s">
        <v>667</v>
      </c>
      <c r="AM75" s="79" t="s">
        <v>739</v>
      </c>
      <c r="AN75" s="70">
        <f t="shared" ref="AN75:AN88" si="47">+SUM(J75,T75,AD75)</f>
        <v>4</v>
      </c>
      <c r="AO75" s="71">
        <f t="shared" ref="AO75:AO88" si="48">+SUM(O75,Y75,AI75)</f>
        <v>4</v>
      </c>
      <c r="AP75" s="72">
        <f t="shared" ref="AP75:AP88" si="49">IFERROR(AO75/AN75,"")</f>
        <v>1</v>
      </c>
      <c r="AQ75" s="386">
        <f>+AVERAGE(AP75:AP88)</f>
        <v>0.9285714285714286</v>
      </c>
      <c r="AR75" s="27"/>
      <c r="AS75" s="13" t="s">
        <v>384</v>
      </c>
      <c r="AT75" s="13" t="s">
        <v>385</v>
      </c>
      <c r="AU75" s="13"/>
    </row>
    <row r="76" spans="1:47" ht="129" customHeight="1" x14ac:dyDescent="0.25">
      <c r="A76" s="73" t="s">
        <v>386</v>
      </c>
      <c r="B76" s="68" t="s">
        <v>387</v>
      </c>
      <c r="C76" s="59" t="s">
        <v>388</v>
      </c>
      <c r="D76" s="65" t="s">
        <v>389</v>
      </c>
      <c r="E76" s="59">
        <v>1</v>
      </c>
      <c r="F76" s="65" t="s">
        <v>390</v>
      </c>
      <c r="G76" s="65" t="s">
        <v>391</v>
      </c>
      <c r="H76" s="74">
        <v>45689</v>
      </c>
      <c r="I76" s="267">
        <v>46021</v>
      </c>
      <c r="J76" s="73">
        <v>1</v>
      </c>
      <c r="K76" s="65"/>
      <c r="L76" s="65"/>
      <c r="M76" s="65"/>
      <c r="N76" s="65">
        <v>1</v>
      </c>
      <c r="O76" s="65">
        <f t="shared" si="41"/>
        <v>1</v>
      </c>
      <c r="P76" s="66">
        <f t="shared" si="42"/>
        <v>1</v>
      </c>
      <c r="Q76" s="68"/>
      <c r="R76" s="68" t="s">
        <v>48</v>
      </c>
      <c r="S76" s="79" t="s">
        <v>392</v>
      </c>
      <c r="T76" s="73"/>
      <c r="U76" s="65"/>
      <c r="V76" s="65"/>
      <c r="W76" s="65"/>
      <c r="X76" s="65"/>
      <c r="Y76" s="65">
        <f t="shared" si="43"/>
        <v>0</v>
      </c>
      <c r="Z76" s="66" t="str">
        <f t="shared" si="44"/>
        <v/>
      </c>
      <c r="AA76" s="68"/>
      <c r="AB76" s="68"/>
      <c r="AC76" s="62" t="s">
        <v>764</v>
      </c>
      <c r="AD76" s="63"/>
      <c r="AE76" s="64"/>
      <c r="AF76" s="65"/>
      <c r="AG76" s="65"/>
      <c r="AH76" s="65"/>
      <c r="AI76" s="65">
        <f t="shared" si="45"/>
        <v>0</v>
      </c>
      <c r="AJ76" s="66" t="str">
        <f t="shared" si="46"/>
        <v/>
      </c>
      <c r="AK76" s="67"/>
      <c r="AL76" s="68"/>
      <c r="AM76" s="69"/>
      <c r="AN76" s="76">
        <f t="shared" si="47"/>
        <v>1</v>
      </c>
      <c r="AO76" s="77">
        <f t="shared" si="48"/>
        <v>1</v>
      </c>
      <c r="AP76" s="78">
        <f t="shared" si="49"/>
        <v>1</v>
      </c>
      <c r="AQ76" s="387"/>
      <c r="AR76" s="27"/>
      <c r="AS76" s="13" t="s">
        <v>765</v>
      </c>
      <c r="AT76" s="13" t="s">
        <v>393</v>
      </c>
      <c r="AU76" s="13"/>
    </row>
    <row r="77" spans="1:47" ht="218.25" customHeight="1" x14ac:dyDescent="0.25">
      <c r="A77" s="73" t="s">
        <v>394</v>
      </c>
      <c r="B77" s="68" t="s">
        <v>395</v>
      </c>
      <c r="C77" s="65" t="s">
        <v>396</v>
      </c>
      <c r="D77" s="65" t="s">
        <v>369</v>
      </c>
      <c r="E77" s="65">
        <v>6</v>
      </c>
      <c r="F77" s="74" t="s">
        <v>397</v>
      </c>
      <c r="G77" s="65" t="s">
        <v>398</v>
      </c>
      <c r="H77" s="74">
        <v>45689</v>
      </c>
      <c r="I77" s="75">
        <v>46021</v>
      </c>
      <c r="J77" s="73">
        <v>2</v>
      </c>
      <c r="K77" s="65"/>
      <c r="L77" s="65">
        <v>1</v>
      </c>
      <c r="M77" s="65"/>
      <c r="N77" s="65">
        <v>1</v>
      </c>
      <c r="O77" s="65">
        <f t="shared" si="41"/>
        <v>2</v>
      </c>
      <c r="P77" s="66">
        <f t="shared" si="42"/>
        <v>1</v>
      </c>
      <c r="Q77" s="68" t="s">
        <v>399</v>
      </c>
      <c r="R77" s="68" t="s">
        <v>48</v>
      </c>
      <c r="S77" s="79" t="s">
        <v>400</v>
      </c>
      <c r="T77" s="73">
        <v>2</v>
      </c>
      <c r="U77" s="65"/>
      <c r="V77" s="65">
        <v>1</v>
      </c>
      <c r="W77" s="65"/>
      <c r="X77" s="65">
        <v>1</v>
      </c>
      <c r="Y77" s="65">
        <f t="shared" si="43"/>
        <v>2</v>
      </c>
      <c r="Z77" s="66">
        <f t="shared" si="44"/>
        <v>1</v>
      </c>
      <c r="AA77" s="68" t="s">
        <v>401</v>
      </c>
      <c r="AB77" s="68" t="s">
        <v>48</v>
      </c>
      <c r="AC77" s="79" t="s">
        <v>402</v>
      </c>
      <c r="AD77" s="63">
        <v>2</v>
      </c>
      <c r="AE77" s="64">
        <v>1</v>
      </c>
      <c r="AF77" s="65"/>
      <c r="AG77" s="65"/>
      <c r="AH77" s="65">
        <v>1</v>
      </c>
      <c r="AI77" s="65">
        <f t="shared" si="45"/>
        <v>2</v>
      </c>
      <c r="AJ77" s="66">
        <f t="shared" si="46"/>
        <v>1</v>
      </c>
      <c r="AK77" s="367" t="s">
        <v>401</v>
      </c>
      <c r="AL77" s="365" t="s">
        <v>685</v>
      </c>
      <c r="AM77" s="79" t="s">
        <v>766</v>
      </c>
      <c r="AN77" s="76">
        <f t="shared" si="47"/>
        <v>6</v>
      </c>
      <c r="AO77" s="77">
        <f t="shared" si="48"/>
        <v>6</v>
      </c>
      <c r="AP77" s="78">
        <f t="shared" si="49"/>
        <v>1</v>
      </c>
      <c r="AQ77" s="387"/>
      <c r="AR77" s="27"/>
      <c r="AS77" s="13" t="s">
        <v>384</v>
      </c>
      <c r="AT77" s="13"/>
      <c r="AU77" s="13"/>
    </row>
    <row r="78" spans="1:47" ht="94.5" customHeight="1" x14ac:dyDescent="0.25">
      <c r="A78" s="73" t="s">
        <v>403</v>
      </c>
      <c r="B78" s="68" t="s">
        <v>404</v>
      </c>
      <c r="C78" s="65" t="s">
        <v>405</v>
      </c>
      <c r="D78" s="65" t="s">
        <v>110</v>
      </c>
      <c r="E78" s="65">
        <v>1</v>
      </c>
      <c r="F78" s="74" t="s">
        <v>406</v>
      </c>
      <c r="G78" s="74" t="s">
        <v>406</v>
      </c>
      <c r="H78" s="74">
        <v>45839</v>
      </c>
      <c r="I78" s="75">
        <v>46022</v>
      </c>
      <c r="J78" s="73"/>
      <c r="K78" s="65"/>
      <c r="L78" s="65"/>
      <c r="M78" s="65"/>
      <c r="N78" s="65"/>
      <c r="O78" s="65">
        <f t="shared" si="41"/>
        <v>0</v>
      </c>
      <c r="P78" s="66" t="str">
        <f t="shared" si="42"/>
        <v/>
      </c>
      <c r="Q78" s="68"/>
      <c r="R78" s="68"/>
      <c r="S78" s="79" t="s">
        <v>61</v>
      </c>
      <c r="T78" s="73"/>
      <c r="U78" s="65"/>
      <c r="V78" s="65"/>
      <c r="W78" s="65"/>
      <c r="X78" s="65"/>
      <c r="Y78" s="65">
        <f t="shared" si="43"/>
        <v>0</v>
      </c>
      <c r="Z78" s="66" t="str">
        <f t="shared" si="44"/>
        <v/>
      </c>
      <c r="AA78" s="68"/>
      <c r="AB78" s="68"/>
      <c r="AC78" s="79" t="s">
        <v>60</v>
      </c>
      <c r="AD78" s="63">
        <v>1</v>
      </c>
      <c r="AE78" s="64"/>
      <c r="AF78" s="65"/>
      <c r="AG78" s="65"/>
      <c r="AH78" s="65">
        <v>1</v>
      </c>
      <c r="AI78" s="65">
        <f t="shared" si="45"/>
        <v>1</v>
      </c>
      <c r="AJ78" s="66">
        <f t="shared" si="46"/>
        <v>1</v>
      </c>
      <c r="AK78" s="67" t="s">
        <v>673</v>
      </c>
      <c r="AL78" s="365" t="s">
        <v>674</v>
      </c>
      <c r="AM78" s="69" t="s">
        <v>740</v>
      </c>
      <c r="AN78" s="76">
        <f t="shared" si="47"/>
        <v>1</v>
      </c>
      <c r="AO78" s="77">
        <f t="shared" si="48"/>
        <v>1</v>
      </c>
      <c r="AP78" s="78">
        <f t="shared" si="49"/>
        <v>1</v>
      </c>
      <c r="AQ78" s="387"/>
      <c r="AR78" s="27"/>
      <c r="AS78" s="13" t="s">
        <v>407</v>
      </c>
      <c r="AT78" s="13"/>
      <c r="AU78" s="13"/>
    </row>
    <row r="79" spans="1:47" ht="87.75" customHeight="1" x14ac:dyDescent="0.25">
      <c r="A79" s="73" t="s">
        <v>408</v>
      </c>
      <c r="B79" s="68" t="s">
        <v>767</v>
      </c>
      <c r="C79" s="65" t="s">
        <v>409</v>
      </c>
      <c r="D79" s="65" t="s">
        <v>410</v>
      </c>
      <c r="E79" s="65">
        <v>11</v>
      </c>
      <c r="F79" s="74" t="s">
        <v>411</v>
      </c>
      <c r="G79" s="65" t="s">
        <v>412</v>
      </c>
      <c r="H79" s="74">
        <v>45689</v>
      </c>
      <c r="I79" s="75">
        <v>46021</v>
      </c>
      <c r="J79" s="73">
        <v>3</v>
      </c>
      <c r="K79" s="65"/>
      <c r="L79" s="65">
        <v>1</v>
      </c>
      <c r="M79" s="65">
        <v>1</v>
      </c>
      <c r="N79" s="65">
        <v>1</v>
      </c>
      <c r="O79" s="65">
        <f t="shared" si="41"/>
        <v>3</v>
      </c>
      <c r="P79" s="66">
        <f t="shared" si="42"/>
        <v>1</v>
      </c>
      <c r="Q79" s="68" t="s">
        <v>768</v>
      </c>
      <c r="R79" s="68" t="s">
        <v>48</v>
      </c>
      <c r="S79" s="139" t="s">
        <v>413</v>
      </c>
      <c r="T79" s="73">
        <v>4</v>
      </c>
      <c r="U79" s="65">
        <v>1</v>
      </c>
      <c r="V79" s="65">
        <v>1</v>
      </c>
      <c r="W79" s="65">
        <v>1</v>
      </c>
      <c r="X79" s="65">
        <v>1</v>
      </c>
      <c r="Y79" s="65">
        <f t="shared" si="43"/>
        <v>4</v>
      </c>
      <c r="Z79" s="66">
        <f t="shared" si="44"/>
        <v>1</v>
      </c>
      <c r="AA79" s="68" t="s">
        <v>769</v>
      </c>
      <c r="AB79" s="68" t="s">
        <v>48</v>
      </c>
      <c r="AC79" s="139" t="s">
        <v>413</v>
      </c>
      <c r="AD79" s="63">
        <v>4</v>
      </c>
      <c r="AE79" s="64">
        <v>1</v>
      </c>
      <c r="AF79" s="65">
        <v>1</v>
      </c>
      <c r="AG79" s="65">
        <v>1</v>
      </c>
      <c r="AH79" s="65">
        <v>1</v>
      </c>
      <c r="AI79" s="65">
        <f t="shared" si="45"/>
        <v>4</v>
      </c>
      <c r="AJ79" s="66">
        <f t="shared" si="46"/>
        <v>1</v>
      </c>
      <c r="AK79" s="67" t="s">
        <v>770</v>
      </c>
      <c r="AL79" s="68" t="s">
        <v>685</v>
      </c>
      <c r="AM79" s="139" t="s">
        <v>741</v>
      </c>
      <c r="AN79" s="76">
        <f t="shared" si="47"/>
        <v>11</v>
      </c>
      <c r="AO79" s="77">
        <f t="shared" si="48"/>
        <v>11</v>
      </c>
      <c r="AP79" s="78">
        <f t="shared" si="49"/>
        <v>1</v>
      </c>
      <c r="AQ79" s="387"/>
      <c r="AR79" s="27"/>
      <c r="AS79" s="13"/>
      <c r="AT79" s="13"/>
      <c r="AU79" s="13"/>
    </row>
    <row r="80" spans="1:47" ht="92.25" customHeight="1" x14ac:dyDescent="0.25">
      <c r="A80" s="73" t="s">
        <v>414</v>
      </c>
      <c r="B80" s="68" t="s">
        <v>415</v>
      </c>
      <c r="C80" s="65" t="s">
        <v>416</v>
      </c>
      <c r="D80" s="65" t="s">
        <v>110</v>
      </c>
      <c r="E80" s="65">
        <v>3</v>
      </c>
      <c r="F80" s="74" t="s">
        <v>138</v>
      </c>
      <c r="G80" s="65" t="s">
        <v>417</v>
      </c>
      <c r="H80" s="74">
        <v>45659</v>
      </c>
      <c r="I80" s="268">
        <v>46021</v>
      </c>
      <c r="J80" s="73">
        <v>1</v>
      </c>
      <c r="K80" s="65"/>
      <c r="L80" s="65"/>
      <c r="M80" s="65"/>
      <c r="N80" s="65">
        <v>1</v>
      </c>
      <c r="O80" s="65">
        <f t="shared" si="41"/>
        <v>1</v>
      </c>
      <c r="P80" s="66">
        <f t="shared" si="42"/>
        <v>1</v>
      </c>
      <c r="Q80" s="68" t="s">
        <v>418</v>
      </c>
      <c r="R80" s="68" t="s">
        <v>48</v>
      </c>
      <c r="S80" s="139" t="s">
        <v>419</v>
      </c>
      <c r="T80" s="73">
        <v>1</v>
      </c>
      <c r="U80" s="65"/>
      <c r="V80" s="65"/>
      <c r="W80" s="65"/>
      <c r="X80" s="65">
        <v>1</v>
      </c>
      <c r="Y80" s="65">
        <f t="shared" si="43"/>
        <v>1</v>
      </c>
      <c r="Z80" s="66">
        <f t="shared" si="44"/>
        <v>1</v>
      </c>
      <c r="AA80" s="68" t="s">
        <v>420</v>
      </c>
      <c r="AB80" s="68" t="s">
        <v>48</v>
      </c>
      <c r="AC80" s="139" t="s">
        <v>421</v>
      </c>
      <c r="AD80" s="63">
        <v>1</v>
      </c>
      <c r="AE80" s="64"/>
      <c r="AF80" s="65"/>
      <c r="AG80" s="65"/>
      <c r="AH80" s="65">
        <v>1</v>
      </c>
      <c r="AI80" s="65">
        <f t="shared" si="45"/>
        <v>1</v>
      </c>
      <c r="AJ80" s="66">
        <f t="shared" si="46"/>
        <v>1</v>
      </c>
      <c r="AK80" s="67" t="s">
        <v>420</v>
      </c>
      <c r="AL80" s="68" t="s">
        <v>48</v>
      </c>
      <c r="AM80" s="139" t="s">
        <v>742</v>
      </c>
      <c r="AN80" s="76">
        <f t="shared" si="47"/>
        <v>3</v>
      </c>
      <c r="AO80" s="77">
        <f t="shared" si="48"/>
        <v>3</v>
      </c>
      <c r="AP80" s="78">
        <f t="shared" si="49"/>
        <v>1</v>
      </c>
      <c r="AQ80" s="387"/>
      <c r="AR80" s="27"/>
      <c r="AS80" s="13"/>
      <c r="AT80" s="13"/>
      <c r="AU80" s="13"/>
    </row>
    <row r="81" spans="1:47" ht="124.5" customHeight="1" x14ac:dyDescent="0.25">
      <c r="A81" s="73" t="s">
        <v>422</v>
      </c>
      <c r="B81" s="68" t="s">
        <v>423</v>
      </c>
      <c r="C81" s="65" t="s">
        <v>424</v>
      </c>
      <c r="D81" s="65" t="s">
        <v>425</v>
      </c>
      <c r="E81" s="65">
        <v>1</v>
      </c>
      <c r="F81" s="74" t="s">
        <v>426</v>
      </c>
      <c r="G81" s="65" t="s">
        <v>427</v>
      </c>
      <c r="H81" s="269">
        <v>45689</v>
      </c>
      <c r="I81" s="268">
        <v>46021</v>
      </c>
      <c r="J81" s="73"/>
      <c r="K81" s="65"/>
      <c r="L81" s="65"/>
      <c r="M81" s="65"/>
      <c r="N81" s="65">
        <v>1</v>
      </c>
      <c r="O81" s="65">
        <f t="shared" si="41"/>
        <v>1</v>
      </c>
      <c r="P81" s="66" t="str">
        <f t="shared" si="42"/>
        <v/>
      </c>
      <c r="Q81" s="68" t="s">
        <v>428</v>
      </c>
      <c r="R81" s="68" t="s">
        <v>352</v>
      </c>
      <c r="S81" s="139" t="s">
        <v>429</v>
      </c>
      <c r="T81" s="73">
        <v>1</v>
      </c>
      <c r="U81" s="65"/>
      <c r="V81" s="65"/>
      <c r="W81" s="65"/>
      <c r="X81" s="65"/>
      <c r="Y81" s="65">
        <f t="shared" si="43"/>
        <v>0</v>
      </c>
      <c r="Z81" s="66">
        <f t="shared" si="44"/>
        <v>0</v>
      </c>
      <c r="AA81" s="68" t="s">
        <v>428</v>
      </c>
      <c r="AB81" s="68" t="s">
        <v>430</v>
      </c>
      <c r="AC81" s="62" t="s">
        <v>764</v>
      </c>
      <c r="AD81" s="63"/>
      <c r="AE81" s="64"/>
      <c r="AF81" s="65"/>
      <c r="AG81" s="65"/>
      <c r="AH81" s="65"/>
      <c r="AI81" s="65">
        <f t="shared" si="45"/>
        <v>0</v>
      </c>
      <c r="AJ81" s="66" t="str">
        <f t="shared" si="46"/>
        <v/>
      </c>
      <c r="AK81" s="67"/>
      <c r="AL81" s="68"/>
      <c r="AM81" s="69"/>
      <c r="AN81" s="76">
        <f t="shared" si="47"/>
        <v>1</v>
      </c>
      <c r="AO81" s="77">
        <f t="shared" si="48"/>
        <v>1</v>
      </c>
      <c r="AP81" s="78">
        <f t="shared" si="49"/>
        <v>1</v>
      </c>
      <c r="AQ81" s="387"/>
      <c r="AR81" s="27"/>
      <c r="AS81" s="13"/>
      <c r="AT81" s="13"/>
      <c r="AU81" s="13"/>
    </row>
    <row r="82" spans="1:47" ht="114.75" customHeight="1" x14ac:dyDescent="0.25">
      <c r="A82" s="73" t="s">
        <v>431</v>
      </c>
      <c r="B82" s="68" t="s">
        <v>432</v>
      </c>
      <c r="C82" s="65" t="s">
        <v>433</v>
      </c>
      <c r="D82" s="65" t="s">
        <v>434</v>
      </c>
      <c r="E82" s="65">
        <v>3</v>
      </c>
      <c r="F82" s="65" t="s">
        <v>435</v>
      </c>
      <c r="G82" s="65" t="s">
        <v>436</v>
      </c>
      <c r="H82" s="269">
        <v>45689</v>
      </c>
      <c r="I82" s="268">
        <v>46021</v>
      </c>
      <c r="J82" s="73">
        <v>1</v>
      </c>
      <c r="K82" s="65"/>
      <c r="L82" s="65"/>
      <c r="M82" s="65"/>
      <c r="N82" s="65">
        <v>1</v>
      </c>
      <c r="O82" s="65">
        <f t="shared" si="41"/>
        <v>1</v>
      </c>
      <c r="P82" s="66">
        <f t="shared" si="42"/>
        <v>1</v>
      </c>
      <c r="Q82" s="68" t="s">
        <v>437</v>
      </c>
      <c r="R82" s="68" t="s">
        <v>48</v>
      </c>
      <c r="S82" s="68" t="s">
        <v>771</v>
      </c>
      <c r="T82" s="73">
        <v>1</v>
      </c>
      <c r="U82" s="65"/>
      <c r="V82" s="65"/>
      <c r="W82" s="65"/>
      <c r="X82" s="65">
        <v>1</v>
      </c>
      <c r="Y82" s="65">
        <f t="shared" si="43"/>
        <v>1</v>
      </c>
      <c r="Z82" s="66">
        <f t="shared" si="44"/>
        <v>1</v>
      </c>
      <c r="AA82" s="365" t="s">
        <v>437</v>
      </c>
      <c r="AB82" s="68" t="s">
        <v>48</v>
      </c>
      <c r="AC82" s="68" t="s">
        <v>771</v>
      </c>
      <c r="AD82" s="63">
        <v>1</v>
      </c>
      <c r="AE82" s="64"/>
      <c r="AF82" s="65"/>
      <c r="AG82" s="65"/>
      <c r="AH82" s="65">
        <v>1</v>
      </c>
      <c r="AI82" s="65">
        <f t="shared" si="45"/>
        <v>1</v>
      </c>
      <c r="AJ82" s="66">
        <f t="shared" si="46"/>
        <v>1</v>
      </c>
      <c r="AK82" s="365" t="s">
        <v>437</v>
      </c>
      <c r="AL82" s="68" t="s">
        <v>772</v>
      </c>
      <c r="AM82" s="68" t="s">
        <v>743</v>
      </c>
      <c r="AN82" s="76">
        <f t="shared" si="47"/>
        <v>3</v>
      </c>
      <c r="AO82" s="77">
        <f t="shared" si="48"/>
        <v>3</v>
      </c>
      <c r="AP82" s="78">
        <f t="shared" si="49"/>
        <v>1</v>
      </c>
      <c r="AQ82" s="387"/>
      <c r="AR82" s="27"/>
      <c r="AS82" s="13"/>
      <c r="AT82" s="13"/>
      <c r="AU82" s="13"/>
    </row>
    <row r="83" spans="1:47" ht="129" customHeight="1" x14ac:dyDescent="0.25">
      <c r="A83" s="73" t="s">
        <v>438</v>
      </c>
      <c r="B83" s="68" t="s">
        <v>439</v>
      </c>
      <c r="C83" s="65" t="s">
        <v>440</v>
      </c>
      <c r="D83" s="65" t="s">
        <v>110</v>
      </c>
      <c r="E83" s="65">
        <v>3</v>
      </c>
      <c r="F83" s="74" t="s">
        <v>138</v>
      </c>
      <c r="G83" s="65" t="s">
        <v>441</v>
      </c>
      <c r="H83" s="269">
        <v>45689</v>
      </c>
      <c r="I83" s="268">
        <v>46021</v>
      </c>
      <c r="J83" s="73">
        <v>1</v>
      </c>
      <c r="K83" s="65"/>
      <c r="L83" s="65"/>
      <c r="M83" s="65"/>
      <c r="N83" s="65"/>
      <c r="O83" s="65">
        <f t="shared" si="41"/>
        <v>0</v>
      </c>
      <c r="P83" s="66">
        <f t="shared" si="42"/>
        <v>0</v>
      </c>
      <c r="Q83" s="68" t="s">
        <v>442</v>
      </c>
      <c r="R83" s="68" t="s">
        <v>443</v>
      </c>
      <c r="S83" s="79" t="s">
        <v>444</v>
      </c>
      <c r="T83" s="73">
        <v>1</v>
      </c>
      <c r="U83" s="65">
        <v>1</v>
      </c>
      <c r="V83" s="65"/>
      <c r="W83" s="65"/>
      <c r="X83" s="65">
        <v>1</v>
      </c>
      <c r="Y83" s="65">
        <f t="shared" si="43"/>
        <v>2</v>
      </c>
      <c r="Z83" s="66">
        <f t="shared" si="44"/>
        <v>2</v>
      </c>
      <c r="AA83" s="68" t="s">
        <v>445</v>
      </c>
      <c r="AB83" s="68" t="s">
        <v>446</v>
      </c>
      <c r="AC83" s="79" t="s">
        <v>447</v>
      </c>
      <c r="AD83" s="63">
        <v>1</v>
      </c>
      <c r="AE83" s="64"/>
      <c r="AF83" s="65"/>
      <c r="AG83" s="65"/>
      <c r="AH83" s="65">
        <v>1</v>
      </c>
      <c r="AI83" s="65">
        <f t="shared" si="45"/>
        <v>1</v>
      </c>
      <c r="AJ83" s="66">
        <f t="shared" si="46"/>
        <v>1</v>
      </c>
      <c r="AK83" s="67" t="s">
        <v>693</v>
      </c>
      <c r="AL83" s="68" t="s">
        <v>662</v>
      </c>
      <c r="AM83" s="79" t="s">
        <v>744</v>
      </c>
      <c r="AN83" s="76">
        <f t="shared" si="47"/>
        <v>3</v>
      </c>
      <c r="AO83" s="77">
        <f t="shared" si="48"/>
        <v>3</v>
      </c>
      <c r="AP83" s="78">
        <f t="shared" si="49"/>
        <v>1</v>
      </c>
      <c r="AQ83" s="387"/>
      <c r="AR83" s="27"/>
      <c r="AS83" s="13"/>
      <c r="AT83" s="13"/>
      <c r="AU83" s="13"/>
    </row>
    <row r="84" spans="1:47" ht="138" customHeight="1" x14ac:dyDescent="0.25">
      <c r="A84" s="73" t="s">
        <v>448</v>
      </c>
      <c r="B84" s="68" t="s">
        <v>449</v>
      </c>
      <c r="C84" s="65" t="s">
        <v>450</v>
      </c>
      <c r="D84" s="65" t="s">
        <v>110</v>
      </c>
      <c r="E84" s="65">
        <v>1</v>
      </c>
      <c r="F84" s="65" t="s">
        <v>451</v>
      </c>
      <c r="G84" s="65" t="s">
        <v>452</v>
      </c>
      <c r="H84" s="269">
        <v>45689</v>
      </c>
      <c r="I84" s="268">
        <v>46021</v>
      </c>
      <c r="J84" s="73"/>
      <c r="K84" s="65"/>
      <c r="L84" s="65"/>
      <c r="M84" s="65"/>
      <c r="N84" s="65"/>
      <c r="O84" s="65">
        <f t="shared" si="41"/>
        <v>0</v>
      </c>
      <c r="P84" s="66" t="str">
        <f t="shared" si="42"/>
        <v/>
      </c>
      <c r="Q84" s="68"/>
      <c r="R84" s="68"/>
      <c r="S84" s="79" t="s">
        <v>61</v>
      </c>
      <c r="T84" s="73"/>
      <c r="U84" s="65"/>
      <c r="V84" s="65"/>
      <c r="W84" s="65"/>
      <c r="X84" s="65"/>
      <c r="Y84" s="65">
        <f t="shared" si="43"/>
        <v>0</v>
      </c>
      <c r="Z84" s="66" t="str">
        <f t="shared" si="44"/>
        <v/>
      </c>
      <c r="AA84" s="68"/>
      <c r="AB84" s="68"/>
      <c r="AC84" s="79" t="s">
        <v>61</v>
      </c>
      <c r="AD84" s="63">
        <v>1</v>
      </c>
      <c r="AE84" s="64"/>
      <c r="AF84" s="65"/>
      <c r="AG84" s="65"/>
      <c r="AH84" s="65">
        <v>1</v>
      </c>
      <c r="AI84" s="65">
        <f t="shared" si="45"/>
        <v>1</v>
      </c>
      <c r="AJ84" s="66">
        <f t="shared" si="46"/>
        <v>1</v>
      </c>
      <c r="AK84" s="67" t="s">
        <v>773</v>
      </c>
      <c r="AL84" s="68" t="s">
        <v>695</v>
      </c>
      <c r="AM84" s="69" t="s">
        <v>745</v>
      </c>
      <c r="AN84" s="76">
        <f t="shared" si="47"/>
        <v>1</v>
      </c>
      <c r="AO84" s="77">
        <f t="shared" si="48"/>
        <v>1</v>
      </c>
      <c r="AP84" s="78">
        <f t="shared" si="49"/>
        <v>1</v>
      </c>
      <c r="AQ84" s="387"/>
      <c r="AR84" s="27"/>
      <c r="AS84" s="13"/>
      <c r="AT84" s="13"/>
      <c r="AU84" s="13"/>
    </row>
    <row r="85" spans="1:47" ht="117.75" customHeight="1" x14ac:dyDescent="0.25">
      <c r="A85" s="73" t="s">
        <v>453</v>
      </c>
      <c r="B85" s="68" t="s">
        <v>454</v>
      </c>
      <c r="C85" s="65" t="s">
        <v>455</v>
      </c>
      <c r="D85" s="65" t="s">
        <v>110</v>
      </c>
      <c r="E85" s="65">
        <v>1</v>
      </c>
      <c r="F85" s="65" t="s">
        <v>451</v>
      </c>
      <c r="G85" s="65" t="s">
        <v>452</v>
      </c>
      <c r="H85" s="269">
        <v>45689</v>
      </c>
      <c r="I85" s="268">
        <v>46021</v>
      </c>
      <c r="J85" s="73"/>
      <c r="K85" s="65"/>
      <c r="L85" s="65"/>
      <c r="M85" s="65"/>
      <c r="N85" s="65"/>
      <c r="O85" s="65">
        <f t="shared" si="41"/>
        <v>0</v>
      </c>
      <c r="P85" s="66" t="str">
        <f t="shared" si="42"/>
        <v/>
      </c>
      <c r="Q85" s="68"/>
      <c r="R85" s="68"/>
      <c r="S85" s="79" t="s">
        <v>61</v>
      </c>
      <c r="T85" s="73"/>
      <c r="U85" s="65"/>
      <c r="V85" s="65"/>
      <c r="W85" s="65"/>
      <c r="X85" s="65"/>
      <c r="Y85" s="65">
        <f t="shared" si="43"/>
        <v>0</v>
      </c>
      <c r="Z85" s="66" t="str">
        <f t="shared" si="44"/>
        <v/>
      </c>
      <c r="AA85" s="68"/>
      <c r="AB85" s="68"/>
      <c r="AC85" s="79" t="s">
        <v>61</v>
      </c>
      <c r="AD85" s="63">
        <v>1</v>
      </c>
      <c r="AE85" s="64"/>
      <c r="AF85" s="65"/>
      <c r="AG85" s="65"/>
      <c r="AH85" s="65"/>
      <c r="AI85" s="65">
        <f t="shared" si="45"/>
        <v>0</v>
      </c>
      <c r="AJ85" s="66">
        <f t="shared" si="46"/>
        <v>0</v>
      </c>
      <c r="AK85" s="67" t="s">
        <v>774</v>
      </c>
      <c r="AL85" s="68" t="s">
        <v>696</v>
      </c>
      <c r="AM85" s="69" t="s">
        <v>775</v>
      </c>
      <c r="AN85" s="76">
        <f t="shared" si="47"/>
        <v>1</v>
      </c>
      <c r="AO85" s="77">
        <f t="shared" si="48"/>
        <v>0</v>
      </c>
      <c r="AP85" s="78">
        <f t="shared" si="49"/>
        <v>0</v>
      </c>
      <c r="AQ85" s="387"/>
      <c r="AR85" s="27"/>
      <c r="AS85" s="13"/>
      <c r="AT85" s="13"/>
      <c r="AU85" s="13"/>
    </row>
    <row r="86" spans="1:47" ht="116.25" customHeight="1" x14ac:dyDescent="0.25">
      <c r="A86" s="73" t="s">
        <v>456</v>
      </c>
      <c r="B86" s="68" t="s">
        <v>457</v>
      </c>
      <c r="C86" s="65" t="s">
        <v>458</v>
      </c>
      <c r="D86" s="65" t="s">
        <v>110</v>
      </c>
      <c r="E86" s="65">
        <v>1</v>
      </c>
      <c r="F86" s="65" t="s">
        <v>459</v>
      </c>
      <c r="G86" s="65" t="s">
        <v>460</v>
      </c>
      <c r="H86" s="269">
        <v>45689</v>
      </c>
      <c r="I86" s="268">
        <v>46021</v>
      </c>
      <c r="J86" s="73"/>
      <c r="K86" s="65"/>
      <c r="L86" s="65"/>
      <c r="M86" s="65"/>
      <c r="N86" s="65"/>
      <c r="O86" s="65">
        <f t="shared" si="41"/>
        <v>0</v>
      </c>
      <c r="P86" s="66" t="str">
        <f t="shared" si="42"/>
        <v/>
      </c>
      <c r="Q86" s="68"/>
      <c r="R86" s="68"/>
      <c r="S86" s="79" t="s">
        <v>61</v>
      </c>
      <c r="T86" s="73"/>
      <c r="U86" s="65"/>
      <c r="V86" s="65"/>
      <c r="W86" s="65"/>
      <c r="X86" s="65"/>
      <c r="Y86" s="65">
        <f t="shared" si="43"/>
        <v>0</v>
      </c>
      <c r="Z86" s="66" t="str">
        <f t="shared" si="44"/>
        <v/>
      </c>
      <c r="AA86" s="68"/>
      <c r="AB86" s="68"/>
      <c r="AC86" s="79" t="s">
        <v>61</v>
      </c>
      <c r="AD86" s="63">
        <v>1</v>
      </c>
      <c r="AE86" s="64"/>
      <c r="AF86" s="65"/>
      <c r="AG86" s="65"/>
      <c r="AH86" s="65">
        <v>1</v>
      </c>
      <c r="AI86" s="65">
        <f t="shared" si="45"/>
        <v>1</v>
      </c>
      <c r="AJ86" s="66">
        <f t="shared" si="46"/>
        <v>1</v>
      </c>
      <c r="AK86" s="67" t="s">
        <v>698</v>
      </c>
      <c r="AL86" s="68" t="s">
        <v>697</v>
      </c>
      <c r="AM86" s="69" t="s">
        <v>776</v>
      </c>
      <c r="AN86" s="76">
        <f t="shared" si="47"/>
        <v>1</v>
      </c>
      <c r="AO86" s="77">
        <f t="shared" si="48"/>
        <v>1</v>
      </c>
      <c r="AP86" s="78">
        <f t="shared" si="49"/>
        <v>1</v>
      </c>
      <c r="AQ86" s="387"/>
      <c r="AR86" s="27"/>
      <c r="AS86" s="13"/>
      <c r="AT86" s="13"/>
      <c r="AU86" s="13"/>
    </row>
    <row r="87" spans="1:47" ht="127.5" customHeight="1" x14ac:dyDescent="0.25">
      <c r="A87" s="73" t="s">
        <v>461</v>
      </c>
      <c r="B87" s="68" t="s">
        <v>462</v>
      </c>
      <c r="C87" s="65" t="s">
        <v>463</v>
      </c>
      <c r="D87" s="65" t="s">
        <v>344</v>
      </c>
      <c r="E87" s="65">
        <v>2</v>
      </c>
      <c r="F87" s="65" t="s">
        <v>344</v>
      </c>
      <c r="G87" s="65" t="s">
        <v>381</v>
      </c>
      <c r="H87" s="269">
        <v>45689</v>
      </c>
      <c r="I87" s="268">
        <v>46021</v>
      </c>
      <c r="J87" s="73"/>
      <c r="K87" s="65"/>
      <c r="L87" s="65"/>
      <c r="M87" s="65"/>
      <c r="N87" s="65"/>
      <c r="O87" s="65">
        <f t="shared" si="41"/>
        <v>0</v>
      </c>
      <c r="P87" s="66" t="str">
        <f t="shared" si="42"/>
        <v/>
      </c>
      <c r="Q87" s="68"/>
      <c r="R87" s="68"/>
      <c r="S87" s="79" t="s">
        <v>235</v>
      </c>
      <c r="T87" s="73">
        <v>1</v>
      </c>
      <c r="U87" s="65"/>
      <c r="V87" s="65"/>
      <c r="W87" s="65"/>
      <c r="X87" s="65">
        <v>1</v>
      </c>
      <c r="Y87" s="65">
        <f t="shared" si="43"/>
        <v>1</v>
      </c>
      <c r="Z87" s="66">
        <f t="shared" si="44"/>
        <v>1</v>
      </c>
      <c r="AA87" s="68" t="s">
        <v>464</v>
      </c>
      <c r="AB87" s="68" t="s">
        <v>48</v>
      </c>
      <c r="AC87" s="84" t="s">
        <v>777</v>
      </c>
      <c r="AD87" s="63">
        <v>1</v>
      </c>
      <c r="AE87" s="64"/>
      <c r="AF87" s="65"/>
      <c r="AG87" s="65"/>
      <c r="AH87" s="65">
        <v>1</v>
      </c>
      <c r="AI87" s="65">
        <f t="shared" si="45"/>
        <v>1</v>
      </c>
      <c r="AJ87" s="66">
        <f t="shared" si="46"/>
        <v>1</v>
      </c>
      <c r="AK87" s="67" t="s">
        <v>669</v>
      </c>
      <c r="AL87" s="68" t="s">
        <v>670</v>
      </c>
      <c r="AM87" s="84" t="s">
        <v>778</v>
      </c>
      <c r="AN87" s="76">
        <f t="shared" si="47"/>
        <v>2</v>
      </c>
      <c r="AO87" s="77">
        <f t="shared" si="48"/>
        <v>2</v>
      </c>
      <c r="AP87" s="78">
        <f t="shared" si="49"/>
        <v>1</v>
      </c>
      <c r="AQ87" s="387"/>
      <c r="AR87" s="27"/>
      <c r="AS87" s="13"/>
      <c r="AT87" s="13"/>
      <c r="AU87" s="13"/>
    </row>
    <row r="88" spans="1:47" ht="131.25" customHeight="1" thickBot="1" x14ac:dyDescent="0.3">
      <c r="A88" s="85" t="s">
        <v>465</v>
      </c>
      <c r="B88" s="86" t="s">
        <v>466</v>
      </c>
      <c r="C88" s="88" t="s">
        <v>467</v>
      </c>
      <c r="D88" s="88" t="s">
        <v>110</v>
      </c>
      <c r="E88" s="88">
        <v>11</v>
      </c>
      <c r="F88" s="89" t="s">
        <v>138</v>
      </c>
      <c r="G88" s="89" t="s">
        <v>468</v>
      </c>
      <c r="H88" s="270">
        <v>45689</v>
      </c>
      <c r="I88" s="271">
        <v>46021</v>
      </c>
      <c r="J88" s="85">
        <v>3</v>
      </c>
      <c r="K88" s="88"/>
      <c r="L88" s="88">
        <v>1</v>
      </c>
      <c r="M88" s="88">
        <v>1</v>
      </c>
      <c r="N88" s="88">
        <v>1</v>
      </c>
      <c r="O88" s="88">
        <f t="shared" si="41"/>
        <v>3</v>
      </c>
      <c r="P88" s="91">
        <f t="shared" si="42"/>
        <v>1</v>
      </c>
      <c r="Q88" s="86" t="s">
        <v>469</v>
      </c>
      <c r="R88" s="86" t="s">
        <v>48</v>
      </c>
      <c r="S88" s="79" t="s">
        <v>470</v>
      </c>
      <c r="T88" s="85">
        <v>4</v>
      </c>
      <c r="U88" s="88">
        <v>1</v>
      </c>
      <c r="V88" s="88">
        <v>1</v>
      </c>
      <c r="W88" s="88">
        <v>1</v>
      </c>
      <c r="X88" s="88"/>
      <c r="Y88" s="88">
        <f t="shared" si="43"/>
        <v>3</v>
      </c>
      <c r="Z88" s="91">
        <f t="shared" si="44"/>
        <v>0.75</v>
      </c>
      <c r="AA88" s="86" t="s">
        <v>469</v>
      </c>
      <c r="AB88" s="86" t="s">
        <v>48</v>
      </c>
      <c r="AC88" s="79" t="s">
        <v>471</v>
      </c>
      <c r="AD88" s="93">
        <v>4</v>
      </c>
      <c r="AE88" s="94">
        <v>2</v>
      </c>
      <c r="AF88" s="88">
        <v>1</v>
      </c>
      <c r="AG88" s="88">
        <v>1</v>
      </c>
      <c r="AH88" s="88">
        <v>1</v>
      </c>
      <c r="AI88" s="88">
        <f t="shared" si="45"/>
        <v>5</v>
      </c>
      <c r="AJ88" s="91">
        <f t="shared" si="46"/>
        <v>1.25</v>
      </c>
      <c r="AK88" s="95" t="s">
        <v>655</v>
      </c>
      <c r="AL88" s="86" t="s">
        <v>688</v>
      </c>
      <c r="AM88" s="79" t="s">
        <v>746</v>
      </c>
      <c r="AN88" s="97">
        <f t="shared" si="47"/>
        <v>11</v>
      </c>
      <c r="AO88" s="98">
        <f t="shared" si="48"/>
        <v>11</v>
      </c>
      <c r="AP88" s="99">
        <f t="shared" si="49"/>
        <v>1</v>
      </c>
      <c r="AQ88" s="388"/>
      <c r="AR88" s="27"/>
      <c r="AS88" s="13"/>
      <c r="AT88" s="13"/>
      <c r="AU88" s="13"/>
    </row>
    <row r="89" spans="1:47" ht="39.75" customHeight="1" thickBot="1" x14ac:dyDescent="0.3">
      <c r="A89" s="220" t="s">
        <v>472</v>
      </c>
      <c r="C89" s="21"/>
      <c r="D89" s="21"/>
      <c r="E89" s="21"/>
      <c r="F89" s="21"/>
      <c r="G89" s="21"/>
      <c r="H89" s="21"/>
      <c r="I89" s="21"/>
      <c r="J89" s="23" t="s">
        <v>131</v>
      </c>
      <c r="K89" s="23"/>
      <c r="L89" s="23"/>
      <c r="M89" s="23"/>
      <c r="N89" s="23"/>
      <c r="O89" s="23"/>
      <c r="P89" s="23"/>
      <c r="Q89" s="23"/>
      <c r="R89" s="23"/>
      <c r="S89" s="23"/>
      <c r="T89" s="23"/>
      <c r="U89" s="23"/>
      <c r="V89" s="23"/>
      <c r="W89" s="23"/>
      <c r="X89" s="23"/>
      <c r="Y89" s="23"/>
      <c r="Z89" s="23"/>
      <c r="AA89" s="24"/>
      <c r="AB89" s="23"/>
      <c r="AC89" s="23"/>
      <c r="AD89" s="23"/>
      <c r="AE89" s="23"/>
      <c r="AF89" s="23"/>
      <c r="AG89" s="23"/>
      <c r="AH89" s="23"/>
      <c r="AI89" s="23"/>
      <c r="AJ89" s="23"/>
      <c r="AK89" s="23"/>
      <c r="AL89" s="23"/>
      <c r="AM89" s="23"/>
      <c r="AN89" s="25"/>
      <c r="AO89" s="25"/>
      <c r="AP89" s="25"/>
      <c r="AQ89" s="26"/>
      <c r="AR89" s="27"/>
      <c r="AS89" s="13"/>
      <c r="AT89" s="13"/>
      <c r="AU89" s="13"/>
    </row>
    <row r="90" spans="1:47" ht="35.25" customHeight="1" thickBot="1" x14ac:dyDescent="0.3">
      <c r="A90" s="221" t="s">
        <v>24</v>
      </c>
      <c r="B90" s="272" t="s">
        <v>473</v>
      </c>
      <c r="C90" s="102"/>
      <c r="D90" s="102"/>
      <c r="E90" s="102"/>
      <c r="F90" s="102"/>
      <c r="G90" s="102"/>
      <c r="H90" s="102"/>
      <c r="I90" s="102"/>
      <c r="J90" s="273" t="s">
        <v>26</v>
      </c>
      <c r="K90" s="274"/>
      <c r="L90" s="274"/>
      <c r="M90" s="274"/>
      <c r="N90" s="274"/>
      <c r="O90" s="274"/>
      <c r="P90" s="274"/>
      <c r="Q90" s="275"/>
      <c r="R90" s="276" t="s">
        <v>27</v>
      </c>
      <c r="S90" s="106" t="s">
        <v>28</v>
      </c>
      <c r="T90" s="417" t="s">
        <v>29</v>
      </c>
      <c r="U90" s="412"/>
      <c r="V90" s="412"/>
      <c r="W90" s="412"/>
      <c r="X90" s="412"/>
      <c r="Y90" s="412"/>
      <c r="Z90" s="412"/>
      <c r="AA90" s="418"/>
      <c r="AB90" s="276" t="s">
        <v>27</v>
      </c>
      <c r="AC90" s="31" t="s">
        <v>28</v>
      </c>
      <c r="AD90" s="408" t="s">
        <v>30</v>
      </c>
      <c r="AE90" s="409"/>
      <c r="AF90" s="409"/>
      <c r="AG90" s="409"/>
      <c r="AH90" s="409"/>
      <c r="AI90" s="409"/>
      <c r="AJ90" s="409"/>
      <c r="AK90" s="410"/>
      <c r="AL90" s="277" t="s">
        <v>27</v>
      </c>
      <c r="AM90" s="31" t="s">
        <v>28</v>
      </c>
      <c r="AN90" s="411" t="s">
        <v>31</v>
      </c>
      <c r="AO90" s="412"/>
      <c r="AP90" s="412"/>
      <c r="AQ90" s="413"/>
      <c r="AR90" s="27"/>
      <c r="AS90" s="13"/>
      <c r="AT90" s="13"/>
      <c r="AU90" s="13"/>
    </row>
    <row r="91" spans="1:47" ht="35.25" customHeight="1" thickBot="1" x14ac:dyDescent="0.3">
      <c r="A91" s="278" t="s">
        <v>32</v>
      </c>
      <c r="B91" s="177" t="s">
        <v>212</v>
      </c>
      <c r="C91" s="34" t="s">
        <v>34</v>
      </c>
      <c r="D91" s="34" t="s">
        <v>35</v>
      </c>
      <c r="E91" s="34" t="s">
        <v>36</v>
      </c>
      <c r="F91" s="34" t="s">
        <v>37</v>
      </c>
      <c r="G91" s="34" t="s">
        <v>38</v>
      </c>
      <c r="H91" s="178" t="s">
        <v>39</v>
      </c>
      <c r="I91" s="179" t="s">
        <v>40</v>
      </c>
      <c r="J91" s="279" t="s">
        <v>1</v>
      </c>
      <c r="K91" s="38" t="s">
        <v>2</v>
      </c>
      <c r="L91" s="38" t="s">
        <v>3</v>
      </c>
      <c r="M91" s="38" t="s">
        <v>4</v>
      </c>
      <c r="N91" s="38" t="s">
        <v>5</v>
      </c>
      <c r="O91" s="38" t="s">
        <v>6</v>
      </c>
      <c r="P91" s="39" t="s">
        <v>7</v>
      </c>
      <c r="Q91" s="40" t="s">
        <v>8</v>
      </c>
      <c r="R91" s="41"/>
      <c r="S91" s="42"/>
      <c r="T91" s="143" t="s">
        <v>1</v>
      </c>
      <c r="U91" s="280" t="s">
        <v>9</v>
      </c>
      <c r="V91" s="280" t="s">
        <v>10</v>
      </c>
      <c r="W91" s="280" t="s">
        <v>11</v>
      </c>
      <c r="X91" s="280" t="s">
        <v>12</v>
      </c>
      <c r="Y91" s="33" t="s">
        <v>6</v>
      </c>
      <c r="Z91" s="144" t="s">
        <v>7</v>
      </c>
      <c r="AA91" s="281" t="s">
        <v>8</v>
      </c>
      <c r="AB91" s="146"/>
      <c r="AC91" s="147"/>
      <c r="AD91" s="165" t="s">
        <v>1</v>
      </c>
      <c r="AE91" s="282" t="s">
        <v>13</v>
      </c>
      <c r="AF91" s="38" t="s">
        <v>14</v>
      </c>
      <c r="AG91" s="38" t="s">
        <v>15</v>
      </c>
      <c r="AH91" s="38" t="s">
        <v>16</v>
      </c>
      <c r="AI91" s="38" t="s">
        <v>6</v>
      </c>
      <c r="AJ91" s="39" t="s">
        <v>7</v>
      </c>
      <c r="AK91" s="283" t="s">
        <v>8</v>
      </c>
      <c r="AL91" s="284"/>
      <c r="AM91" s="284"/>
      <c r="AN91" s="285" t="s">
        <v>17</v>
      </c>
      <c r="AO91" s="109" t="s">
        <v>6</v>
      </c>
      <c r="AP91" s="286" t="s">
        <v>18</v>
      </c>
      <c r="AQ91" s="287" t="s">
        <v>19</v>
      </c>
      <c r="AR91" s="10"/>
      <c r="AS91" s="13"/>
      <c r="AT91" s="13"/>
      <c r="AU91" s="13"/>
    </row>
    <row r="92" spans="1:47" ht="99.75" customHeight="1" x14ac:dyDescent="0.25">
      <c r="A92" s="288" t="s">
        <v>474</v>
      </c>
      <c r="B92" s="52" t="s">
        <v>475</v>
      </c>
      <c r="C92" s="363" t="s">
        <v>641</v>
      </c>
      <c r="D92" s="289" t="s">
        <v>44</v>
      </c>
      <c r="E92" s="289">
        <v>1</v>
      </c>
      <c r="F92" s="290" t="s">
        <v>476</v>
      </c>
      <c r="G92" s="289" t="s">
        <v>477</v>
      </c>
      <c r="H92" s="54">
        <v>45658</v>
      </c>
      <c r="I92" s="55">
        <v>45688</v>
      </c>
      <c r="J92" s="51">
        <v>1</v>
      </c>
      <c r="K92" s="53">
        <v>1</v>
      </c>
      <c r="L92" s="53"/>
      <c r="M92" s="53"/>
      <c r="N92" s="53"/>
      <c r="O92" s="53">
        <f t="shared" ref="O92:O103" si="50">+SUM(K92:N92)</f>
        <v>1</v>
      </c>
      <c r="P92" s="56">
        <f t="shared" ref="P92:P107" si="51">IFERROR(O92/J92,"")</f>
        <v>1</v>
      </c>
      <c r="Q92" s="52" t="s">
        <v>478</v>
      </c>
      <c r="R92" s="52" t="s">
        <v>48</v>
      </c>
      <c r="S92" s="79" t="s">
        <v>479</v>
      </c>
      <c r="T92" s="51"/>
      <c r="U92" s="53"/>
      <c r="V92" s="53"/>
      <c r="W92" s="53"/>
      <c r="X92" s="53"/>
      <c r="Y92" s="53">
        <f t="shared" ref="Y92:Y107" si="52">+SUM(U92:X92)</f>
        <v>0</v>
      </c>
      <c r="Z92" s="56" t="str">
        <f t="shared" ref="Z92:Z107" si="53">IFERROR(Y92/T92,"")</f>
        <v/>
      </c>
      <c r="AA92" s="52"/>
      <c r="AB92" s="52"/>
      <c r="AC92" s="62" t="s">
        <v>764</v>
      </c>
      <c r="AD92" s="125"/>
      <c r="AE92" s="126"/>
      <c r="AF92" s="53"/>
      <c r="AG92" s="53"/>
      <c r="AH92" s="53"/>
      <c r="AI92" s="53">
        <f t="shared" ref="AI92:AI106" si="54">+SUM(AE92:AH92)</f>
        <v>0</v>
      </c>
      <c r="AJ92" s="56" t="str">
        <f t="shared" ref="AJ92:AJ106" si="55">IFERROR(AI92/AD92,"")</f>
        <v/>
      </c>
      <c r="AK92" s="127"/>
      <c r="AL92" s="52"/>
      <c r="AM92" s="128"/>
      <c r="AN92" s="70">
        <f t="shared" ref="AN92:AN107" si="56">+SUM(J92,T92,AD92)</f>
        <v>1</v>
      </c>
      <c r="AO92" s="71">
        <f t="shared" ref="AO92:AO107" si="57">+SUM(O92,Y92,AI92)</f>
        <v>1</v>
      </c>
      <c r="AP92" s="72">
        <f t="shared" ref="AP92:AP107" si="58">IFERROR(AO92/AN92,"")</f>
        <v>1</v>
      </c>
      <c r="AQ92" s="386">
        <f>+AVERAGE(AP92:AP107)</f>
        <v>1</v>
      </c>
      <c r="AR92" s="27"/>
      <c r="AS92" s="13"/>
      <c r="AT92" s="13"/>
      <c r="AU92" s="13"/>
    </row>
    <row r="93" spans="1:47" ht="75.75" customHeight="1" x14ac:dyDescent="0.25">
      <c r="A93" s="291" t="s">
        <v>480</v>
      </c>
      <c r="B93" s="68" t="s">
        <v>481</v>
      </c>
      <c r="C93" s="65" t="s">
        <v>482</v>
      </c>
      <c r="D93" s="65" t="s">
        <v>44</v>
      </c>
      <c r="E93" s="65">
        <v>2</v>
      </c>
      <c r="F93" s="65" t="s">
        <v>476</v>
      </c>
      <c r="G93" s="74" t="s">
        <v>477</v>
      </c>
      <c r="H93" s="74">
        <v>45689</v>
      </c>
      <c r="I93" s="75">
        <v>46022</v>
      </c>
      <c r="J93" s="73"/>
      <c r="K93" s="65"/>
      <c r="L93" s="65"/>
      <c r="M93" s="65"/>
      <c r="N93" s="65"/>
      <c r="O93" s="65">
        <f t="shared" si="50"/>
        <v>0</v>
      </c>
      <c r="P93" s="66" t="str">
        <f t="shared" si="51"/>
        <v/>
      </c>
      <c r="Q93" s="68"/>
      <c r="R93" s="68"/>
      <c r="S93" s="79" t="s">
        <v>483</v>
      </c>
      <c r="T93" s="73">
        <v>1</v>
      </c>
      <c r="U93" s="65">
        <v>1</v>
      </c>
      <c r="V93" s="65"/>
      <c r="W93" s="65"/>
      <c r="X93" s="65"/>
      <c r="Y93" s="65">
        <f t="shared" si="52"/>
        <v>1</v>
      </c>
      <c r="Z93" s="66">
        <f t="shared" si="53"/>
        <v>1</v>
      </c>
      <c r="AA93" s="68" t="s">
        <v>484</v>
      </c>
      <c r="AB93" s="68" t="s">
        <v>48</v>
      </c>
      <c r="AC93" s="139" t="s">
        <v>779</v>
      </c>
      <c r="AD93" s="63">
        <v>1</v>
      </c>
      <c r="AE93" s="64"/>
      <c r="AF93" s="65"/>
      <c r="AG93" s="65">
        <v>1</v>
      </c>
      <c r="AH93" s="65"/>
      <c r="AI93" s="65">
        <f t="shared" si="54"/>
        <v>1</v>
      </c>
      <c r="AJ93" s="66">
        <f t="shared" si="55"/>
        <v>1</v>
      </c>
      <c r="AK93" s="67" t="s">
        <v>694</v>
      </c>
      <c r="AL93" s="68" t="s">
        <v>685</v>
      </c>
      <c r="AM93" s="69" t="s">
        <v>747</v>
      </c>
      <c r="AN93" s="76">
        <f t="shared" si="56"/>
        <v>2</v>
      </c>
      <c r="AO93" s="77">
        <f t="shared" si="57"/>
        <v>2</v>
      </c>
      <c r="AP93" s="78">
        <f t="shared" si="58"/>
        <v>1</v>
      </c>
      <c r="AQ93" s="387"/>
      <c r="AR93" s="27"/>
      <c r="AS93" s="13"/>
      <c r="AT93" s="13"/>
      <c r="AU93" s="13"/>
    </row>
    <row r="94" spans="1:47" ht="89.25" customHeight="1" x14ac:dyDescent="0.25">
      <c r="A94" s="291" t="s">
        <v>485</v>
      </c>
      <c r="B94" s="68" t="s">
        <v>486</v>
      </c>
      <c r="C94" s="65" t="s">
        <v>487</v>
      </c>
      <c r="D94" s="65" t="s">
        <v>44</v>
      </c>
      <c r="E94" s="65">
        <v>1</v>
      </c>
      <c r="F94" s="65" t="s">
        <v>476</v>
      </c>
      <c r="G94" s="74" t="s">
        <v>488</v>
      </c>
      <c r="H94" s="74">
        <v>45689</v>
      </c>
      <c r="I94" s="75">
        <v>45777</v>
      </c>
      <c r="J94" s="73">
        <v>1</v>
      </c>
      <c r="K94" s="65"/>
      <c r="L94" s="65"/>
      <c r="M94" s="65">
        <v>1</v>
      </c>
      <c r="N94" s="65"/>
      <c r="O94" s="65">
        <f t="shared" si="50"/>
        <v>1</v>
      </c>
      <c r="P94" s="66">
        <f t="shared" si="51"/>
        <v>1</v>
      </c>
      <c r="Q94" s="68" t="s">
        <v>489</v>
      </c>
      <c r="R94" s="68" t="s">
        <v>48</v>
      </c>
      <c r="S94" s="79" t="s">
        <v>490</v>
      </c>
      <c r="T94" s="73"/>
      <c r="U94" s="65"/>
      <c r="V94" s="65"/>
      <c r="W94" s="65"/>
      <c r="X94" s="65"/>
      <c r="Y94" s="65">
        <f t="shared" si="52"/>
        <v>0</v>
      </c>
      <c r="Z94" s="66" t="str">
        <f t="shared" si="53"/>
        <v/>
      </c>
      <c r="AA94" s="68"/>
      <c r="AB94" s="68"/>
      <c r="AC94" s="62" t="s">
        <v>764</v>
      </c>
      <c r="AD94" s="63"/>
      <c r="AE94" s="64"/>
      <c r="AF94" s="65"/>
      <c r="AG94" s="65"/>
      <c r="AH94" s="65"/>
      <c r="AI94" s="65">
        <f t="shared" si="54"/>
        <v>0</v>
      </c>
      <c r="AJ94" s="66" t="str">
        <f t="shared" si="55"/>
        <v/>
      </c>
      <c r="AK94" s="67"/>
      <c r="AL94" s="68"/>
      <c r="AM94" s="69"/>
      <c r="AN94" s="76">
        <f t="shared" si="56"/>
        <v>1</v>
      </c>
      <c r="AO94" s="77">
        <f t="shared" si="57"/>
        <v>1</v>
      </c>
      <c r="AP94" s="78">
        <f t="shared" si="58"/>
        <v>1</v>
      </c>
      <c r="AQ94" s="387"/>
      <c r="AR94" s="27"/>
      <c r="AS94" s="13"/>
      <c r="AT94" s="13"/>
      <c r="AU94" s="13"/>
    </row>
    <row r="95" spans="1:47" ht="83.25" customHeight="1" x14ac:dyDescent="0.25">
      <c r="A95" s="291" t="s">
        <v>491</v>
      </c>
      <c r="B95" s="68" t="s">
        <v>492</v>
      </c>
      <c r="C95" s="65" t="s">
        <v>493</v>
      </c>
      <c r="D95" s="65" t="s">
        <v>44</v>
      </c>
      <c r="E95" s="65">
        <v>1</v>
      </c>
      <c r="F95" s="65" t="s">
        <v>476</v>
      </c>
      <c r="G95" s="74" t="s">
        <v>488</v>
      </c>
      <c r="H95" s="74">
        <v>45689</v>
      </c>
      <c r="I95" s="75">
        <v>45838</v>
      </c>
      <c r="J95" s="73">
        <v>1</v>
      </c>
      <c r="K95" s="65"/>
      <c r="L95" s="65"/>
      <c r="M95" s="65">
        <v>1</v>
      </c>
      <c r="N95" s="65"/>
      <c r="O95" s="65">
        <f t="shared" si="50"/>
        <v>1</v>
      </c>
      <c r="P95" s="66">
        <f t="shared" si="51"/>
        <v>1</v>
      </c>
      <c r="Q95" s="68" t="s">
        <v>494</v>
      </c>
      <c r="R95" s="68" t="s">
        <v>48</v>
      </c>
      <c r="S95" s="79" t="s">
        <v>495</v>
      </c>
      <c r="T95" s="73"/>
      <c r="U95" s="65"/>
      <c r="V95" s="65"/>
      <c r="W95" s="65"/>
      <c r="X95" s="65"/>
      <c r="Y95" s="65">
        <f t="shared" si="52"/>
        <v>0</v>
      </c>
      <c r="Z95" s="66" t="str">
        <f t="shared" si="53"/>
        <v/>
      </c>
      <c r="AA95" s="68"/>
      <c r="AB95" s="68"/>
      <c r="AC95" s="62" t="s">
        <v>764</v>
      </c>
      <c r="AD95" s="63"/>
      <c r="AE95" s="64"/>
      <c r="AF95" s="65"/>
      <c r="AG95" s="65"/>
      <c r="AH95" s="65"/>
      <c r="AI95" s="65">
        <f t="shared" si="54"/>
        <v>0</v>
      </c>
      <c r="AJ95" s="66" t="str">
        <f t="shared" si="55"/>
        <v/>
      </c>
      <c r="AK95" s="67"/>
      <c r="AL95" s="68"/>
      <c r="AM95" s="69"/>
      <c r="AN95" s="76">
        <f t="shared" si="56"/>
        <v>1</v>
      </c>
      <c r="AO95" s="77">
        <f t="shared" si="57"/>
        <v>1</v>
      </c>
      <c r="AP95" s="78">
        <f t="shared" si="58"/>
        <v>1</v>
      </c>
      <c r="AQ95" s="387"/>
      <c r="AR95" s="27"/>
      <c r="AS95" s="13"/>
      <c r="AT95" s="13"/>
      <c r="AU95" s="13"/>
    </row>
    <row r="96" spans="1:47" ht="103.5" customHeight="1" x14ac:dyDescent="0.25">
      <c r="A96" s="291" t="s">
        <v>496</v>
      </c>
      <c r="B96" s="68" t="s">
        <v>497</v>
      </c>
      <c r="C96" s="65" t="s">
        <v>498</v>
      </c>
      <c r="D96" s="65" t="s">
        <v>44</v>
      </c>
      <c r="E96" s="65">
        <v>1</v>
      </c>
      <c r="F96" s="65" t="s">
        <v>499</v>
      </c>
      <c r="G96" s="74" t="s">
        <v>488</v>
      </c>
      <c r="H96" s="74">
        <v>45689</v>
      </c>
      <c r="I96" s="75">
        <v>46022</v>
      </c>
      <c r="J96" s="73"/>
      <c r="K96" s="65"/>
      <c r="L96" s="65"/>
      <c r="M96" s="65"/>
      <c r="N96" s="65"/>
      <c r="O96" s="65">
        <f t="shared" si="50"/>
        <v>0</v>
      </c>
      <c r="P96" s="66" t="str">
        <f t="shared" si="51"/>
        <v/>
      </c>
      <c r="Q96" s="68" t="s">
        <v>500</v>
      </c>
      <c r="R96" s="68" t="s">
        <v>501</v>
      </c>
      <c r="S96" s="79" t="s">
        <v>502</v>
      </c>
      <c r="T96" s="73"/>
      <c r="U96" s="65"/>
      <c r="V96" s="65"/>
      <c r="W96" s="65"/>
      <c r="X96" s="65"/>
      <c r="Y96" s="65">
        <f t="shared" si="52"/>
        <v>0</v>
      </c>
      <c r="Z96" s="66" t="str">
        <f t="shared" si="53"/>
        <v/>
      </c>
      <c r="AA96" s="68"/>
      <c r="AB96" s="68"/>
      <c r="AC96" s="79" t="s">
        <v>61</v>
      </c>
      <c r="AD96" s="63">
        <v>1</v>
      </c>
      <c r="AE96" s="64"/>
      <c r="AF96" s="65"/>
      <c r="AG96" s="65"/>
      <c r="AH96" s="65">
        <v>1</v>
      </c>
      <c r="AI96" s="65">
        <f t="shared" si="54"/>
        <v>1</v>
      </c>
      <c r="AJ96" s="66">
        <f t="shared" si="55"/>
        <v>1</v>
      </c>
      <c r="AK96" s="67" t="s">
        <v>780</v>
      </c>
      <c r="AL96" s="68" t="s">
        <v>781</v>
      </c>
      <c r="AM96" s="69" t="s">
        <v>748</v>
      </c>
      <c r="AN96" s="76">
        <f t="shared" si="56"/>
        <v>1</v>
      </c>
      <c r="AO96" s="77">
        <f t="shared" si="57"/>
        <v>1</v>
      </c>
      <c r="AP96" s="78">
        <f t="shared" si="58"/>
        <v>1</v>
      </c>
      <c r="AQ96" s="387"/>
      <c r="AR96" s="27"/>
      <c r="AS96" s="13"/>
      <c r="AT96" s="13"/>
      <c r="AU96" s="13"/>
    </row>
    <row r="97" spans="1:47" ht="116.25" customHeight="1" x14ac:dyDescent="0.25">
      <c r="A97" s="291" t="s">
        <v>503</v>
      </c>
      <c r="B97" s="68" t="s">
        <v>504</v>
      </c>
      <c r="C97" s="65" t="s">
        <v>505</v>
      </c>
      <c r="D97" s="65" t="s">
        <v>44</v>
      </c>
      <c r="E97" s="65">
        <v>1</v>
      </c>
      <c r="F97" s="65" t="s">
        <v>54</v>
      </c>
      <c r="G97" s="74" t="s">
        <v>506</v>
      </c>
      <c r="H97" s="74">
        <v>45689</v>
      </c>
      <c r="I97" s="75">
        <v>46022</v>
      </c>
      <c r="J97" s="73"/>
      <c r="K97" s="65"/>
      <c r="L97" s="65"/>
      <c r="M97" s="65">
        <v>1</v>
      </c>
      <c r="N97" s="65"/>
      <c r="O97" s="65">
        <f t="shared" si="50"/>
        <v>1</v>
      </c>
      <c r="P97" s="66" t="str">
        <f t="shared" si="51"/>
        <v/>
      </c>
      <c r="Q97" s="68" t="s">
        <v>507</v>
      </c>
      <c r="R97" s="68" t="s">
        <v>352</v>
      </c>
      <c r="S97" s="79" t="s">
        <v>508</v>
      </c>
      <c r="T97" s="73">
        <v>1</v>
      </c>
      <c r="U97" s="65"/>
      <c r="V97" s="65"/>
      <c r="W97" s="65"/>
      <c r="X97" s="65"/>
      <c r="Y97" s="65">
        <f t="shared" si="52"/>
        <v>0</v>
      </c>
      <c r="Z97" s="66">
        <f t="shared" si="53"/>
        <v>0</v>
      </c>
      <c r="AA97" s="68" t="s">
        <v>430</v>
      </c>
      <c r="AB97" s="68" t="s">
        <v>509</v>
      </c>
      <c r="AC97" s="62" t="s">
        <v>764</v>
      </c>
      <c r="AD97" s="63"/>
      <c r="AE97" s="64"/>
      <c r="AF97" s="65"/>
      <c r="AG97" s="65"/>
      <c r="AH97" s="65"/>
      <c r="AI97" s="65">
        <f t="shared" si="54"/>
        <v>0</v>
      </c>
      <c r="AJ97" s="66" t="str">
        <f t="shared" si="55"/>
        <v/>
      </c>
      <c r="AK97" s="67"/>
      <c r="AL97" s="68"/>
      <c r="AM97" s="69"/>
      <c r="AN97" s="76">
        <f t="shared" si="56"/>
        <v>1</v>
      </c>
      <c r="AO97" s="77">
        <f t="shared" si="57"/>
        <v>1</v>
      </c>
      <c r="AP97" s="78">
        <f t="shared" si="58"/>
        <v>1</v>
      </c>
      <c r="AQ97" s="387"/>
      <c r="AR97" s="27"/>
      <c r="AS97" s="13"/>
      <c r="AT97" s="13"/>
      <c r="AU97" s="13"/>
    </row>
    <row r="98" spans="1:47" ht="89.25" customHeight="1" x14ac:dyDescent="0.25">
      <c r="A98" s="291" t="s">
        <v>510</v>
      </c>
      <c r="B98" s="68" t="s">
        <v>511</v>
      </c>
      <c r="C98" s="65" t="s">
        <v>512</v>
      </c>
      <c r="D98" s="65" t="s">
        <v>44</v>
      </c>
      <c r="E98" s="65">
        <v>2</v>
      </c>
      <c r="F98" s="65" t="s">
        <v>513</v>
      </c>
      <c r="G98" s="74" t="s">
        <v>514</v>
      </c>
      <c r="H98" s="74">
        <v>45689</v>
      </c>
      <c r="I98" s="75">
        <v>46022</v>
      </c>
      <c r="J98" s="73"/>
      <c r="K98" s="65"/>
      <c r="L98" s="65"/>
      <c r="M98" s="65"/>
      <c r="N98" s="65"/>
      <c r="O98" s="65">
        <f t="shared" si="50"/>
        <v>0</v>
      </c>
      <c r="P98" s="66" t="str">
        <f t="shared" si="51"/>
        <v/>
      </c>
      <c r="Q98" s="68"/>
      <c r="R98" s="68"/>
      <c r="S98" s="79" t="s">
        <v>235</v>
      </c>
      <c r="T98" s="73">
        <v>1</v>
      </c>
      <c r="U98" s="65">
        <v>1</v>
      </c>
      <c r="V98" s="65"/>
      <c r="W98" s="65"/>
      <c r="X98" s="65"/>
      <c r="Y98" s="65">
        <f t="shared" si="52"/>
        <v>1</v>
      </c>
      <c r="Z98" s="66">
        <f t="shared" si="53"/>
        <v>1</v>
      </c>
      <c r="AA98" s="68" t="s">
        <v>515</v>
      </c>
      <c r="AB98" s="68" t="s">
        <v>48</v>
      </c>
      <c r="AC98" s="84" t="s">
        <v>782</v>
      </c>
      <c r="AD98" s="63">
        <v>1</v>
      </c>
      <c r="AE98" s="64"/>
      <c r="AF98" s="65"/>
      <c r="AG98" s="65">
        <v>1</v>
      </c>
      <c r="AH98" s="65"/>
      <c r="AI98" s="65">
        <f t="shared" si="54"/>
        <v>1</v>
      </c>
      <c r="AJ98" s="66">
        <f t="shared" si="55"/>
        <v>1</v>
      </c>
      <c r="AK98" s="67" t="s">
        <v>700</v>
      </c>
      <c r="AL98" s="68" t="s">
        <v>699</v>
      </c>
      <c r="AM98" s="84" t="s">
        <v>749</v>
      </c>
      <c r="AN98" s="76">
        <f t="shared" si="56"/>
        <v>2</v>
      </c>
      <c r="AO98" s="77">
        <f t="shared" si="57"/>
        <v>2</v>
      </c>
      <c r="AP98" s="78">
        <f t="shared" si="58"/>
        <v>1</v>
      </c>
      <c r="AQ98" s="387"/>
      <c r="AR98" s="27"/>
      <c r="AS98" s="13"/>
      <c r="AT98" s="13"/>
      <c r="AU98" s="13"/>
    </row>
    <row r="99" spans="1:47" ht="151.5" customHeight="1" x14ac:dyDescent="0.25">
      <c r="A99" s="291" t="s">
        <v>516</v>
      </c>
      <c r="B99" s="68" t="s">
        <v>517</v>
      </c>
      <c r="C99" s="65" t="s">
        <v>518</v>
      </c>
      <c r="D99" s="65" t="s">
        <v>519</v>
      </c>
      <c r="E99" s="65">
        <v>11</v>
      </c>
      <c r="F99" s="65" t="s">
        <v>520</v>
      </c>
      <c r="G99" s="74" t="s">
        <v>521</v>
      </c>
      <c r="H99" s="74">
        <v>45689</v>
      </c>
      <c r="I99" s="75">
        <v>46022</v>
      </c>
      <c r="J99" s="73">
        <v>3</v>
      </c>
      <c r="K99" s="65"/>
      <c r="L99" s="65">
        <v>1</v>
      </c>
      <c r="M99" s="65">
        <v>1</v>
      </c>
      <c r="N99" s="65">
        <v>1</v>
      </c>
      <c r="O99" s="65">
        <f t="shared" si="50"/>
        <v>3</v>
      </c>
      <c r="P99" s="66">
        <f t="shared" si="51"/>
        <v>1</v>
      </c>
      <c r="Q99" s="68" t="s">
        <v>522</v>
      </c>
      <c r="R99" s="68" t="s">
        <v>48</v>
      </c>
      <c r="S99" s="79" t="s">
        <v>523</v>
      </c>
      <c r="T99" s="73">
        <v>4</v>
      </c>
      <c r="U99" s="65">
        <v>1</v>
      </c>
      <c r="V99" s="65">
        <v>1</v>
      </c>
      <c r="W99" s="65">
        <v>1</v>
      </c>
      <c r="X99" s="65">
        <v>1</v>
      </c>
      <c r="Y99" s="65">
        <f t="shared" si="52"/>
        <v>4</v>
      </c>
      <c r="Z99" s="66">
        <f t="shared" si="53"/>
        <v>1</v>
      </c>
      <c r="AA99" s="68" t="s">
        <v>783</v>
      </c>
      <c r="AB99" s="68" t="s">
        <v>48</v>
      </c>
      <c r="AC99" s="79" t="s">
        <v>524</v>
      </c>
      <c r="AD99" s="63">
        <v>4</v>
      </c>
      <c r="AE99" s="64">
        <v>1</v>
      </c>
      <c r="AF99" s="65">
        <v>1</v>
      </c>
      <c r="AG99" s="65">
        <v>1</v>
      </c>
      <c r="AH99" s="65">
        <v>1</v>
      </c>
      <c r="AI99" s="65">
        <f t="shared" si="54"/>
        <v>4</v>
      </c>
      <c r="AJ99" s="66">
        <f t="shared" si="55"/>
        <v>1</v>
      </c>
      <c r="AK99" s="67" t="s">
        <v>701</v>
      </c>
      <c r="AL99" s="68" t="s">
        <v>676</v>
      </c>
      <c r="AM99" s="79" t="s">
        <v>750</v>
      </c>
      <c r="AN99" s="76">
        <f t="shared" si="56"/>
        <v>11</v>
      </c>
      <c r="AO99" s="77">
        <f t="shared" si="57"/>
        <v>11</v>
      </c>
      <c r="AP99" s="78">
        <f t="shared" si="58"/>
        <v>1</v>
      </c>
      <c r="AQ99" s="387"/>
      <c r="AR99" s="27"/>
      <c r="AS99" s="13"/>
      <c r="AT99" s="13"/>
      <c r="AU99" s="13"/>
    </row>
    <row r="100" spans="1:47" ht="157.5" customHeight="1" x14ac:dyDescent="0.25">
      <c r="A100" s="291" t="s">
        <v>525</v>
      </c>
      <c r="B100" s="68" t="s">
        <v>526</v>
      </c>
      <c r="C100" s="65" t="s">
        <v>527</v>
      </c>
      <c r="D100" s="65" t="s">
        <v>44</v>
      </c>
      <c r="E100" s="65">
        <v>11</v>
      </c>
      <c r="F100" s="65" t="s">
        <v>528</v>
      </c>
      <c r="G100" s="74" t="s">
        <v>529</v>
      </c>
      <c r="H100" s="74">
        <v>45689</v>
      </c>
      <c r="I100" s="75">
        <v>46022</v>
      </c>
      <c r="J100" s="73">
        <v>3</v>
      </c>
      <c r="K100" s="65"/>
      <c r="L100" s="65">
        <v>1</v>
      </c>
      <c r="M100" s="65">
        <v>1</v>
      </c>
      <c r="N100" s="65">
        <v>1</v>
      </c>
      <c r="O100" s="65">
        <f t="shared" si="50"/>
        <v>3</v>
      </c>
      <c r="P100" s="66">
        <f t="shared" si="51"/>
        <v>1</v>
      </c>
      <c r="Q100" s="68" t="s">
        <v>530</v>
      </c>
      <c r="R100" s="68" t="s">
        <v>48</v>
      </c>
      <c r="S100" s="79" t="s">
        <v>531</v>
      </c>
      <c r="T100" s="73">
        <v>4</v>
      </c>
      <c r="U100" s="65">
        <v>1</v>
      </c>
      <c r="V100" s="65">
        <v>1</v>
      </c>
      <c r="W100" s="65">
        <v>1</v>
      </c>
      <c r="X100" s="65">
        <v>1</v>
      </c>
      <c r="Y100" s="65">
        <f t="shared" si="52"/>
        <v>4</v>
      </c>
      <c r="Z100" s="66">
        <f t="shared" si="53"/>
        <v>1</v>
      </c>
      <c r="AA100" s="68" t="s">
        <v>530</v>
      </c>
      <c r="AB100" s="68" t="s">
        <v>48</v>
      </c>
      <c r="AC100" s="79" t="s">
        <v>532</v>
      </c>
      <c r="AD100" s="63">
        <v>4</v>
      </c>
      <c r="AE100" s="64">
        <v>1</v>
      </c>
      <c r="AF100" s="65">
        <v>1</v>
      </c>
      <c r="AG100" s="65">
        <v>1</v>
      </c>
      <c r="AH100" s="65">
        <v>1</v>
      </c>
      <c r="AI100" s="65">
        <f t="shared" si="54"/>
        <v>4</v>
      </c>
      <c r="AJ100" s="66">
        <f t="shared" si="55"/>
        <v>1</v>
      </c>
      <c r="AK100" s="67" t="s">
        <v>530</v>
      </c>
      <c r="AL100" s="68" t="s">
        <v>702</v>
      </c>
      <c r="AM100" s="79" t="s">
        <v>751</v>
      </c>
      <c r="AN100" s="76">
        <f t="shared" si="56"/>
        <v>11</v>
      </c>
      <c r="AO100" s="77">
        <f t="shared" si="57"/>
        <v>11</v>
      </c>
      <c r="AP100" s="78">
        <f t="shared" si="58"/>
        <v>1</v>
      </c>
      <c r="AQ100" s="387"/>
      <c r="AR100" s="27"/>
      <c r="AS100" s="13"/>
      <c r="AT100" s="13"/>
      <c r="AU100" s="13"/>
    </row>
    <row r="101" spans="1:47" ht="150.75" customHeight="1" x14ac:dyDescent="0.25">
      <c r="A101" s="291" t="s">
        <v>533</v>
      </c>
      <c r="B101" s="68" t="s">
        <v>534</v>
      </c>
      <c r="C101" s="65" t="s">
        <v>535</v>
      </c>
      <c r="D101" s="65" t="s">
        <v>44</v>
      </c>
      <c r="E101" s="65">
        <v>1</v>
      </c>
      <c r="F101" s="65" t="s">
        <v>241</v>
      </c>
      <c r="G101" s="74" t="s">
        <v>536</v>
      </c>
      <c r="H101" s="74">
        <v>45870</v>
      </c>
      <c r="I101" s="75">
        <v>46021</v>
      </c>
      <c r="J101" s="73"/>
      <c r="K101" s="65"/>
      <c r="L101" s="65"/>
      <c r="M101" s="65"/>
      <c r="N101" s="65"/>
      <c r="O101" s="65">
        <f t="shared" si="50"/>
        <v>0</v>
      </c>
      <c r="P101" s="66" t="str">
        <f t="shared" si="51"/>
        <v/>
      </c>
      <c r="Q101" s="68"/>
      <c r="R101" s="68"/>
      <c r="S101" s="79" t="s">
        <v>784</v>
      </c>
      <c r="T101" s="73"/>
      <c r="U101" s="65"/>
      <c r="V101" s="65"/>
      <c r="W101" s="65"/>
      <c r="X101" s="65"/>
      <c r="Y101" s="65">
        <f t="shared" si="52"/>
        <v>0</v>
      </c>
      <c r="Z101" s="66" t="str">
        <f t="shared" si="53"/>
        <v/>
      </c>
      <c r="AA101" s="68"/>
      <c r="AB101" s="68"/>
      <c r="AC101" s="79" t="s">
        <v>784</v>
      </c>
      <c r="AD101" s="63">
        <v>1</v>
      </c>
      <c r="AE101" s="64"/>
      <c r="AF101" s="65"/>
      <c r="AG101" s="65"/>
      <c r="AH101" s="65">
        <v>1</v>
      </c>
      <c r="AI101" s="65">
        <f t="shared" si="54"/>
        <v>1</v>
      </c>
      <c r="AJ101" s="66">
        <f t="shared" si="55"/>
        <v>1</v>
      </c>
      <c r="AK101" s="67" t="s">
        <v>705</v>
      </c>
      <c r="AL101" s="68" t="s">
        <v>706</v>
      </c>
      <c r="AM101" s="69" t="s">
        <v>752</v>
      </c>
      <c r="AN101" s="76">
        <f t="shared" si="56"/>
        <v>1</v>
      </c>
      <c r="AO101" s="77">
        <f t="shared" si="57"/>
        <v>1</v>
      </c>
      <c r="AP101" s="78">
        <f t="shared" si="58"/>
        <v>1</v>
      </c>
      <c r="AQ101" s="387"/>
      <c r="AR101" s="27"/>
      <c r="AS101" s="13"/>
      <c r="AT101" s="13"/>
      <c r="AU101" s="13"/>
    </row>
    <row r="102" spans="1:47" ht="73.5" customHeight="1" x14ac:dyDescent="0.25">
      <c r="A102" s="291" t="s">
        <v>537</v>
      </c>
      <c r="B102" s="68" t="s">
        <v>538</v>
      </c>
      <c r="C102" s="65" t="s">
        <v>539</v>
      </c>
      <c r="D102" s="65" t="s">
        <v>44</v>
      </c>
      <c r="E102" s="65">
        <v>1</v>
      </c>
      <c r="F102" s="74" t="s">
        <v>54</v>
      </c>
      <c r="G102" s="74" t="s">
        <v>540</v>
      </c>
      <c r="H102" s="74">
        <v>45870</v>
      </c>
      <c r="I102" s="75">
        <v>46021</v>
      </c>
      <c r="J102" s="73"/>
      <c r="K102" s="65"/>
      <c r="L102" s="65"/>
      <c r="M102" s="65"/>
      <c r="N102" s="65">
        <v>1</v>
      </c>
      <c r="O102" s="65">
        <f t="shared" si="50"/>
        <v>1</v>
      </c>
      <c r="P102" s="66" t="str">
        <f t="shared" si="51"/>
        <v/>
      </c>
      <c r="Q102" s="68" t="s">
        <v>541</v>
      </c>
      <c r="R102" s="68" t="s">
        <v>352</v>
      </c>
      <c r="S102" s="79" t="s">
        <v>542</v>
      </c>
      <c r="T102" s="73"/>
      <c r="U102" s="65"/>
      <c r="V102" s="65"/>
      <c r="W102" s="65"/>
      <c r="X102" s="65"/>
      <c r="Y102" s="65">
        <f t="shared" si="52"/>
        <v>0</v>
      </c>
      <c r="Z102" s="66" t="str">
        <f t="shared" si="53"/>
        <v/>
      </c>
      <c r="AA102" s="68"/>
      <c r="AB102" s="68"/>
      <c r="AC102" s="62" t="s">
        <v>764</v>
      </c>
      <c r="AD102" s="63">
        <v>1</v>
      </c>
      <c r="AE102" s="64"/>
      <c r="AF102" s="65"/>
      <c r="AG102" s="65"/>
      <c r="AH102" s="65"/>
      <c r="AI102" s="65">
        <f t="shared" si="54"/>
        <v>0</v>
      </c>
      <c r="AJ102" s="66">
        <f t="shared" si="55"/>
        <v>0</v>
      </c>
      <c r="AK102" s="67"/>
      <c r="AL102" s="68"/>
      <c r="AM102" s="69"/>
      <c r="AN102" s="76">
        <f t="shared" si="56"/>
        <v>1</v>
      </c>
      <c r="AO102" s="77">
        <f t="shared" si="57"/>
        <v>1</v>
      </c>
      <c r="AP102" s="78">
        <f t="shared" si="58"/>
        <v>1</v>
      </c>
      <c r="AQ102" s="387"/>
      <c r="AR102" s="27"/>
      <c r="AS102" s="13" t="s">
        <v>543</v>
      </c>
      <c r="AT102" s="13"/>
      <c r="AU102" s="13"/>
    </row>
    <row r="103" spans="1:47" ht="122.25" customHeight="1" x14ac:dyDescent="0.25">
      <c r="A103" s="291" t="s">
        <v>544</v>
      </c>
      <c r="B103" s="68" t="s">
        <v>545</v>
      </c>
      <c r="C103" s="65" t="s">
        <v>546</v>
      </c>
      <c r="D103" s="65" t="s">
        <v>44</v>
      </c>
      <c r="E103" s="65">
        <v>1</v>
      </c>
      <c r="F103" s="74" t="s">
        <v>54</v>
      </c>
      <c r="G103" s="74" t="s">
        <v>506</v>
      </c>
      <c r="H103" s="74">
        <v>45870</v>
      </c>
      <c r="I103" s="75">
        <v>46021</v>
      </c>
      <c r="J103" s="73"/>
      <c r="K103" s="65"/>
      <c r="L103" s="65"/>
      <c r="M103" s="65"/>
      <c r="N103" s="65"/>
      <c r="O103" s="65">
        <f t="shared" si="50"/>
        <v>0</v>
      </c>
      <c r="P103" s="66" t="str">
        <f t="shared" si="51"/>
        <v/>
      </c>
      <c r="Q103" s="68"/>
      <c r="R103" s="68"/>
      <c r="S103" s="79" t="s">
        <v>547</v>
      </c>
      <c r="T103" s="73"/>
      <c r="U103" s="65"/>
      <c r="V103" s="65"/>
      <c r="W103" s="65"/>
      <c r="X103" s="65"/>
      <c r="Y103" s="65">
        <f t="shared" si="52"/>
        <v>0</v>
      </c>
      <c r="Z103" s="66" t="str">
        <f t="shared" si="53"/>
        <v/>
      </c>
      <c r="AA103" s="68"/>
      <c r="AB103" s="68"/>
      <c r="AC103" s="62" t="s">
        <v>764</v>
      </c>
      <c r="AD103" s="63">
        <v>1</v>
      </c>
      <c r="AE103" s="64"/>
      <c r="AF103" s="65"/>
      <c r="AG103" s="65"/>
      <c r="AH103" s="65">
        <v>1</v>
      </c>
      <c r="AI103" s="65">
        <f t="shared" si="54"/>
        <v>1</v>
      </c>
      <c r="AJ103" s="66">
        <f t="shared" si="55"/>
        <v>1</v>
      </c>
      <c r="AK103" s="67" t="s">
        <v>703</v>
      </c>
      <c r="AL103" s="68" t="s">
        <v>704</v>
      </c>
      <c r="AM103" s="69"/>
      <c r="AN103" s="76">
        <f t="shared" si="56"/>
        <v>1</v>
      </c>
      <c r="AO103" s="77">
        <f>+SUM(O103,Y103,AI103)</f>
        <v>1</v>
      </c>
      <c r="AP103" s="78">
        <f t="shared" si="58"/>
        <v>1</v>
      </c>
      <c r="AQ103" s="387"/>
      <c r="AR103" s="27"/>
      <c r="AS103" s="13"/>
      <c r="AT103" s="13"/>
      <c r="AU103" s="13"/>
    </row>
    <row r="104" spans="1:47" ht="73.5" customHeight="1" x14ac:dyDescent="0.25">
      <c r="A104" s="291" t="s">
        <v>548</v>
      </c>
      <c r="B104" s="68" t="s">
        <v>549</v>
      </c>
      <c r="C104" s="65" t="s">
        <v>550</v>
      </c>
      <c r="D104" s="65" t="s">
        <v>44</v>
      </c>
      <c r="E104" s="65">
        <v>1</v>
      </c>
      <c r="F104" s="74" t="s">
        <v>528</v>
      </c>
      <c r="G104" s="74" t="s">
        <v>488</v>
      </c>
      <c r="H104" s="74">
        <v>45689</v>
      </c>
      <c r="I104" s="75">
        <v>45777</v>
      </c>
      <c r="J104" s="292">
        <v>1</v>
      </c>
      <c r="K104" s="293"/>
      <c r="L104" s="293"/>
      <c r="M104" s="293"/>
      <c r="N104" s="293"/>
      <c r="O104" s="293"/>
      <c r="P104" s="66">
        <f t="shared" si="51"/>
        <v>0</v>
      </c>
      <c r="Q104" s="68" t="s">
        <v>184</v>
      </c>
      <c r="R104" s="68" t="s">
        <v>185</v>
      </c>
      <c r="S104" s="79" t="s">
        <v>551</v>
      </c>
      <c r="T104" s="292"/>
      <c r="U104" s="293"/>
      <c r="V104" s="293">
        <v>1</v>
      </c>
      <c r="W104" s="293"/>
      <c r="X104" s="293"/>
      <c r="Y104" s="65">
        <f t="shared" si="52"/>
        <v>1</v>
      </c>
      <c r="Z104" s="66" t="str">
        <f t="shared" si="53"/>
        <v/>
      </c>
      <c r="AA104" s="294" t="s">
        <v>552</v>
      </c>
      <c r="AB104" s="68" t="s">
        <v>446</v>
      </c>
      <c r="AC104" s="209" t="s">
        <v>553</v>
      </c>
      <c r="AD104" s="295"/>
      <c r="AE104" s="296"/>
      <c r="AF104" s="293"/>
      <c r="AG104" s="293"/>
      <c r="AH104" s="293"/>
      <c r="AI104" s="65">
        <f t="shared" si="54"/>
        <v>0</v>
      </c>
      <c r="AJ104" s="66" t="str">
        <f t="shared" si="55"/>
        <v/>
      </c>
      <c r="AK104" s="298"/>
      <c r="AL104" s="294"/>
      <c r="AM104" s="299"/>
      <c r="AN104" s="76">
        <f t="shared" si="56"/>
        <v>1</v>
      </c>
      <c r="AO104" s="77">
        <f t="shared" si="57"/>
        <v>1</v>
      </c>
      <c r="AP104" s="78">
        <f t="shared" si="58"/>
        <v>1</v>
      </c>
      <c r="AQ104" s="387"/>
      <c r="AR104" s="27"/>
      <c r="AS104" s="13"/>
      <c r="AT104" s="13"/>
      <c r="AU104" s="13"/>
    </row>
    <row r="105" spans="1:47" ht="87.75" customHeight="1" x14ac:dyDescent="0.25">
      <c r="A105" s="291" t="s">
        <v>554</v>
      </c>
      <c r="B105" s="68" t="s">
        <v>785</v>
      </c>
      <c r="C105" s="65" t="s">
        <v>555</v>
      </c>
      <c r="D105" s="65" t="s">
        <v>44</v>
      </c>
      <c r="E105" s="65">
        <v>2</v>
      </c>
      <c r="F105" s="74" t="s">
        <v>528</v>
      </c>
      <c r="G105" s="74" t="s">
        <v>529</v>
      </c>
      <c r="H105" s="74">
        <v>45689</v>
      </c>
      <c r="I105" s="75">
        <v>46022</v>
      </c>
      <c r="J105" s="292"/>
      <c r="K105" s="293"/>
      <c r="L105" s="293"/>
      <c r="M105" s="293"/>
      <c r="N105" s="293"/>
      <c r="O105" s="293"/>
      <c r="P105" s="66" t="str">
        <f t="shared" si="51"/>
        <v/>
      </c>
      <c r="Q105" s="294"/>
      <c r="R105" s="294"/>
      <c r="S105" s="79" t="s">
        <v>235</v>
      </c>
      <c r="T105" s="292">
        <v>1</v>
      </c>
      <c r="U105" s="293"/>
      <c r="V105" s="293">
        <v>1</v>
      </c>
      <c r="W105" s="293"/>
      <c r="X105" s="293"/>
      <c r="Y105" s="65">
        <f t="shared" si="52"/>
        <v>1</v>
      </c>
      <c r="Z105" s="66">
        <f t="shared" si="53"/>
        <v>1</v>
      </c>
      <c r="AA105" s="294" t="s">
        <v>556</v>
      </c>
      <c r="AB105" s="68" t="s">
        <v>48</v>
      </c>
      <c r="AC105" s="209" t="s">
        <v>786</v>
      </c>
      <c r="AD105" s="295">
        <v>1</v>
      </c>
      <c r="AE105" s="296"/>
      <c r="AF105" s="293"/>
      <c r="AG105" s="293"/>
      <c r="AH105" s="293">
        <v>1</v>
      </c>
      <c r="AI105" s="65">
        <f t="shared" si="54"/>
        <v>1</v>
      </c>
      <c r="AJ105" s="66">
        <f t="shared" si="55"/>
        <v>1</v>
      </c>
      <c r="AK105" s="298" t="s">
        <v>556</v>
      </c>
      <c r="AL105" s="68" t="s">
        <v>702</v>
      </c>
      <c r="AM105" s="299" t="s">
        <v>753</v>
      </c>
      <c r="AN105" s="76">
        <f t="shared" si="56"/>
        <v>2</v>
      </c>
      <c r="AO105" s="77">
        <f t="shared" si="57"/>
        <v>2</v>
      </c>
      <c r="AP105" s="78">
        <f t="shared" si="58"/>
        <v>1</v>
      </c>
      <c r="AQ105" s="387"/>
      <c r="AR105" s="27"/>
      <c r="AS105" s="13"/>
      <c r="AT105" s="13"/>
      <c r="AU105" s="13"/>
    </row>
    <row r="106" spans="1:47" ht="73.5" customHeight="1" x14ac:dyDescent="0.25">
      <c r="A106" s="291" t="s">
        <v>557</v>
      </c>
      <c r="B106" s="68" t="s">
        <v>558</v>
      </c>
      <c r="C106" s="65" t="s">
        <v>559</v>
      </c>
      <c r="D106" s="65" t="s">
        <v>44</v>
      </c>
      <c r="E106" s="65">
        <v>2</v>
      </c>
      <c r="F106" s="74" t="s">
        <v>560</v>
      </c>
      <c r="G106" s="74" t="s">
        <v>514</v>
      </c>
      <c r="H106" s="74">
        <v>45689</v>
      </c>
      <c r="I106" s="75">
        <v>46022</v>
      </c>
      <c r="J106" s="292"/>
      <c r="K106" s="293"/>
      <c r="L106" s="293"/>
      <c r="M106" s="293"/>
      <c r="N106" s="293"/>
      <c r="O106" s="293"/>
      <c r="P106" s="66" t="str">
        <f t="shared" si="51"/>
        <v/>
      </c>
      <c r="Q106" s="294"/>
      <c r="R106" s="294"/>
      <c r="S106" s="79" t="s">
        <v>199</v>
      </c>
      <c r="T106" s="292">
        <v>1</v>
      </c>
      <c r="U106" s="293">
        <v>1</v>
      </c>
      <c r="V106" s="293"/>
      <c r="W106" s="293"/>
      <c r="X106" s="293"/>
      <c r="Y106" s="65">
        <f t="shared" si="52"/>
        <v>1</v>
      </c>
      <c r="Z106" s="66">
        <f t="shared" si="53"/>
        <v>1</v>
      </c>
      <c r="AA106" s="294" t="s">
        <v>561</v>
      </c>
      <c r="AB106" s="68" t="s">
        <v>48</v>
      </c>
      <c r="AC106" s="84" t="s">
        <v>787</v>
      </c>
      <c r="AD106" s="295">
        <v>1</v>
      </c>
      <c r="AE106" s="296"/>
      <c r="AF106" s="293"/>
      <c r="AG106" s="293">
        <v>1</v>
      </c>
      <c r="AH106" s="293"/>
      <c r="AI106" s="65">
        <f t="shared" si="54"/>
        <v>1</v>
      </c>
      <c r="AJ106" s="66">
        <f t="shared" si="55"/>
        <v>1</v>
      </c>
      <c r="AK106" s="298" t="s">
        <v>788</v>
      </c>
      <c r="AL106" s="294" t="s">
        <v>699</v>
      </c>
      <c r="AM106" s="84" t="s">
        <v>754</v>
      </c>
      <c r="AN106" s="76">
        <f t="shared" si="56"/>
        <v>2</v>
      </c>
      <c r="AO106" s="77">
        <f t="shared" si="57"/>
        <v>2</v>
      </c>
      <c r="AP106" s="78">
        <f t="shared" si="58"/>
        <v>1</v>
      </c>
      <c r="AQ106" s="387"/>
      <c r="AR106" s="27"/>
      <c r="AS106" s="13"/>
      <c r="AT106" s="13"/>
      <c r="AU106" s="13"/>
    </row>
    <row r="107" spans="1:47" ht="27.75" customHeight="1" thickBot="1" x14ac:dyDescent="0.3">
      <c r="A107" s="300"/>
      <c r="B107" s="86"/>
      <c r="C107" s="88"/>
      <c r="D107" s="88"/>
      <c r="E107" s="88"/>
      <c r="F107" s="89"/>
      <c r="G107" s="88"/>
      <c r="H107" s="89"/>
      <c r="I107" s="90"/>
      <c r="J107" s="85"/>
      <c r="K107" s="88"/>
      <c r="L107" s="88"/>
      <c r="M107" s="88"/>
      <c r="N107" s="88"/>
      <c r="O107" s="88">
        <f>+SUM(K107:N107)</f>
        <v>0</v>
      </c>
      <c r="P107" s="91" t="str">
        <f t="shared" si="51"/>
        <v/>
      </c>
      <c r="Q107" s="86"/>
      <c r="R107" s="86"/>
      <c r="S107" s="92"/>
      <c r="T107" s="85"/>
      <c r="U107" s="88"/>
      <c r="V107" s="88"/>
      <c r="W107" s="88"/>
      <c r="X107" s="88"/>
      <c r="Y107" s="88">
        <f t="shared" si="52"/>
        <v>0</v>
      </c>
      <c r="Z107" s="91" t="str">
        <f t="shared" si="53"/>
        <v/>
      </c>
      <c r="AA107" s="86"/>
      <c r="AB107" s="301"/>
      <c r="AC107" s="302"/>
      <c r="AD107" s="93"/>
      <c r="AE107" s="94"/>
      <c r="AF107" s="88"/>
      <c r="AG107" s="88"/>
      <c r="AH107" s="88"/>
      <c r="AI107" s="88">
        <f>+SUM(AE107:AH107)</f>
        <v>0</v>
      </c>
      <c r="AJ107" s="91" t="str">
        <f>IFERROR(AI107/AD107,"")</f>
        <v/>
      </c>
      <c r="AK107" s="95"/>
      <c r="AL107" s="301"/>
      <c r="AM107" s="303"/>
      <c r="AN107" s="97">
        <f t="shared" si="56"/>
        <v>0</v>
      </c>
      <c r="AO107" s="98">
        <f t="shared" si="57"/>
        <v>0</v>
      </c>
      <c r="AP107" s="99" t="str">
        <f t="shared" si="58"/>
        <v/>
      </c>
      <c r="AQ107" s="388"/>
      <c r="AR107" s="27"/>
      <c r="AS107" s="13"/>
      <c r="AT107" s="13"/>
      <c r="AU107" s="13"/>
    </row>
    <row r="108" spans="1:47" ht="30.75" customHeight="1" thickBot="1" x14ac:dyDescent="0.3">
      <c r="A108" s="100" t="s">
        <v>562</v>
      </c>
      <c r="B108" s="6"/>
      <c r="C108" s="21"/>
      <c r="D108" s="21"/>
      <c r="E108" s="21"/>
      <c r="F108" s="21"/>
      <c r="G108" s="21"/>
      <c r="H108" s="21"/>
      <c r="I108" s="21"/>
      <c r="J108" s="23"/>
      <c r="K108" s="23"/>
      <c r="L108" s="23"/>
      <c r="M108" s="23"/>
      <c r="N108" s="23"/>
      <c r="O108" s="23"/>
      <c r="P108" s="23"/>
      <c r="Q108" s="23"/>
      <c r="R108" s="23"/>
      <c r="S108" s="23"/>
      <c r="T108" s="23"/>
      <c r="U108" s="23"/>
      <c r="V108" s="23"/>
      <c r="W108" s="23"/>
      <c r="X108" s="23"/>
      <c r="Y108" s="23"/>
      <c r="Z108" s="23"/>
      <c r="AA108" s="24"/>
      <c r="AB108" s="23"/>
      <c r="AC108" s="23"/>
      <c r="AD108" s="23"/>
      <c r="AE108" s="23"/>
      <c r="AF108" s="23"/>
      <c r="AG108" s="23"/>
      <c r="AH108" s="23"/>
      <c r="AI108" s="23"/>
      <c r="AJ108" s="23"/>
      <c r="AK108" s="23"/>
      <c r="AL108" s="23"/>
      <c r="AM108" s="23"/>
      <c r="AN108" s="25"/>
      <c r="AO108" s="25"/>
      <c r="AP108" s="25"/>
      <c r="AQ108" s="26"/>
      <c r="AR108" s="27"/>
      <c r="AS108" s="13"/>
      <c r="AT108" s="13"/>
      <c r="AU108" s="13"/>
    </row>
    <row r="109" spans="1:47" ht="23.25" customHeight="1" thickBot="1" x14ac:dyDescent="0.3">
      <c r="A109" s="22" t="s">
        <v>24</v>
      </c>
      <c r="B109" s="171" t="s">
        <v>563</v>
      </c>
      <c r="C109" s="30"/>
      <c r="D109" s="30"/>
      <c r="E109" s="30"/>
      <c r="F109" s="30"/>
      <c r="G109" s="30"/>
      <c r="H109" s="30"/>
      <c r="I109" s="30"/>
      <c r="J109" s="173" t="s">
        <v>26</v>
      </c>
      <c r="K109" s="174"/>
      <c r="L109" s="174"/>
      <c r="M109" s="174"/>
      <c r="N109" s="174"/>
      <c r="O109" s="174"/>
      <c r="P109" s="174"/>
      <c r="Q109" s="175"/>
      <c r="R109" s="146" t="s">
        <v>27</v>
      </c>
      <c r="S109" s="106" t="s">
        <v>28</v>
      </c>
      <c r="T109" s="392" t="s">
        <v>29</v>
      </c>
      <c r="U109" s="393"/>
      <c r="V109" s="393"/>
      <c r="W109" s="393"/>
      <c r="X109" s="393"/>
      <c r="Y109" s="393"/>
      <c r="Z109" s="393"/>
      <c r="AA109" s="394"/>
      <c r="AB109" s="146" t="s">
        <v>27</v>
      </c>
      <c r="AC109" s="31" t="s">
        <v>28</v>
      </c>
      <c r="AD109" s="392" t="s">
        <v>30</v>
      </c>
      <c r="AE109" s="393"/>
      <c r="AF109" s="393"/>
      <c r="AG109" s="393"/>
      <c r="AH109" s="393"/>
      <c r="AI109" s="393"/>
      <c r="AJ109" s="393"/>
      <c r="AK109" s="394"/>
      <c r="AL109" s="147" t="s">
        <v>27</v>
      </c>
      <c r="AM109" s="31" t="s">
        <v>28</v>
      </c>
      <c r="AN109" s="395" t="s">
        <v>31</v>
      </c>
      <c r="AO109" s="396"/>
      <c r="AP109" s="396"/>
      <c r="AQ109" s="397"/>
      <c r="AR109" s="27"/>
      <c r="AS109" s="13"/>
      <c r="AT109" s="13"/>
      <c r="AU109" s="13"/>
    </row>
    <row r="110" spans="1:47" ht="41.25" customHeight="1" thickBot="1" x14ac:dyDescent="0.3">
      <c r="A110" s="34" t="s">
        <v>32</v>
      </c>
      <c r="B110" s="34" t="s">
        <v>212</v>
      </c>
      <c r="C110" s="34" t="s">
        <v>34</v>
      </c>
      <c r="D110" s="34" t="s">
        <v>35</v>
      </c>
      <c r="E110" s="34" t="s">
        <v>36</v>
      </c>
      <c r="F110" s="34" t="s">
        <v>37</v>
      </c>
      <c r="G110" s="34" t="s">
        <v>38</v>
      </c>
      <c r="H110" s="178" t="s">
        <v>39</v>
      </c>
      <c r="I110" s="179" t="s">
        <v>40</v>
      </c>
      <c r="J110" s="180" t="s">
        <v>1</v>
      </c>
      <c r="K110" s="38" t="s">
        <v>2</v>
      </c>
      <c r="L110" s="38" t="s">
        <v>3</v>
      </c>
      <c r="M110" s="38" t="s">
        <v>4</v>
      </c>
      <c r="N110" s="38" t="s">
        <v>5</v>
      </c>
      <c r="O110" s="38" t="s">
        <v>6</v>
      </c>
      <c r="P110" s="39"/>
      <c r="Q110" s="40" t="s">
        <v>8</v>
      </c>
      <c r="R110" s="41"/>
      <c r="S110" s="42"/>
      <c r="T110" s="164" t="s">
        <v>1</v>
      </c>
      <c r="U110" s="181" t="s">
        <v>9</v>
      </c>
      <c r="V110" s="181" t="s">
        <v>10</v>
      </c>
      <c r="W110" s="181" t="s">
        <v>11</v>
      </c>
      <c r="X110" s="181" t="s">
        <v>12</v>
      </c>
      <c r="Y110" s="116" t="s">
        <v>6</v>
      </c>
      <c r="Z110" s="117"/>
      <c r="AA110" s="182" t="s">
        <v>8</v>
      </c>
      <c r="AB110" s="119"/>
      <c r="AC110" s="183"/>
      <c r="AD110" s="46" t="s">
        <v>1</v>
      </c>
      <c r="AE110" s="47" t="s">
        <v>13</v>
      </c>
      <c r="AF110" s="48" t="s">
        <v>14</v>
      </c>
      <c r="AG110" s="48" t="s">
        <v>15</v>
      </c>
      <c r="AH110" s="48" t="s">
        <v>16</v>
      </c>
      <c r="AI110" s="48" t="s">
        <v>6</v>
      </c>
      <c r="AJ110" s="48"/>
      <c r="AK110" s="48" t="s">
        <v>8</v>
      </c>
      <c r="AL110" s="48"/>
      <c r="AM110" s="49"/>
      <c r="AN110" s="37" t="s">
        <v>17</v>
      </c>
      <c r="AO110" s="38" t="s">
        <v>6</v>
      </c>
      <c r="AP110" s="40" t="s">
        <v>18</v>
      </c>
      <c r="AQ110" s="50" t="s">
        <v>19</v>
      </c>
      <c r="AR110" s="27"/>
      <c r="AS110" s="13"/>
      <c r="AT110" s="13"/>
      <c r="AU110" s="13"/>
    </row>
    <row r="111" spans="1:47" ht="94.5" customHeight="1" x14ac:dyDescent="0.25">
      <c r="A111" s="51" t="s">
        <v>564</v>
      </c>
      <c r="B111" s="52" t="s">
        <v>565</v>
      </c>
      <c r="C111" s="185" t="s">
        <v>566</v>
      </c>
      <c r="D111" s="53" t="s">
        <v>110</v>
      </c>
      <c r="E111" s="53">
        <v>1</v>
      </c>
      <c r="F111" s="53" t="s">
        <v>111</v>
      </c>
      <c r="G111" s="54" t="s">
        <v>112</v>
      </c>
      <c r="H111" s="54">
        <v>45689</v>
      </c>
      <c r="I111" s="55">
        <v>45777</v>
      </c>
      <c r="J111" s="51">
        <v>1</v>
      </c>
      <c r="K111" s="53"/>
      <c r="L111" s="53"/>
      <c r="M111" s="53">
        <v>1</v>
      </c>
      <c r="N111" s="53"/>
      <c r="O111" s="53">
        <f t="shared" ref="O111:O115" si="59">+SUM(K111:N111)</f>
        <v>1</v>
      </c>
      <c r="P111" s="56">
        <f t="shared" ref="P111:P115" si="60">IFERROR(O111/J111,"")</f>
        <v>1</v>
      </c>
      <c r="Q111" s="52" t="s">
        <v>567</v>
      </c>
      <c r="R111" s="52" t="s">
        <v>48</v>
      </c>
      <c r="S111" s="79" t="s">
        <v>568</v>
      </c>
      <c r="T111" s="51"/>
      <c r="U111" s="53"/>
      <c r="V111" s="53"/>
      <c r="W111" s="53"/>
      <c r="X111" s="53"/>
      <c r="Y111" s="53">
        <f t="shared" ref="Y111:Y115" si="61">+SUM(U111:X111)</f>
        <v>0</v>
      </c>
      <c r="Z111" s="56" t="str">
        <f t="shared" ref="Z111:Z115" si="62">IFERROR(Y111/T111,"")</f>
        <v/>
      </c>
      <c r="AA111" s="52"/>
      <c r="AB111" s="52"/>
      <c r="AC111" s="62" t="s">
        <v>764</v>
      </c>
      <c r="AD111" s="63"/>
      <c r="AE111" s="64"/>
      <c r="AF111" s="65"/>
      <c r="AG111" s="65"/>
      <c r="AH111" s="65"/>
      <c r="AI111" s="65">
        <f t="shared" ref="AI111:AI115" si="63">+SUM(AE111:AH111)</f>
        <v>0</v>
      </c>
      <c r="AJ111" s="66" t="str">
        <f t="shared" ref="AJ111:AJ115" si="64">IFERROR(AI111/AD111,"")</f>
        <v/>
      </c>
      <c r="AK111" s="67"/>
      <c r="AL111" s="68"/>
      <c r="AM111" s="69"/>
      <c r="AN111" s="70">
        <f>+SUM(J111,T111,AD111)</f>
        <v>1</v>
      </c>
      <c r="AO111" s="71">
        <f>+SUM(O111,Y111,AI111)</f>
        <v>1</v>
      </c>
      <c r="AP111" s="72">
        <f t="shared" ref="AP111:AP115" si="65">IFERROR(AO111/AN111,"")</f>
        <v>1</v>
      </c>
      <c r="AQ111" s="389">
        <f>+AVERAGE(AP111:AP115)</f>
        <v>1</v>
      </c>
      <c r="AR111" s="27"/>
      <c r="AS111" s="13"/>
      <c r="AT111" s="13"/>
      <c r="AU111" s="13"/>
    </row>
    <row r="112" spans="1:47" ht="92.25" customHeight="1" thickBot="1" x14ac:dyDescent="0.3">
      <c r="A112" s="73" t="s">
        <v>569</v>
      </c>
      <c r="B112" s="68" t="s">
        <v>789</v>
      </c>
      <c r="C112" s="81" t="s">
        <v>570</v>
      </c>
      <c r="D112" s="65" t="s">
        <v>110</v>
      </c>
      <c r="E112" s="65">
        <v>1</v>
      </c>
      <c r="F112" s="65" t="s">
        <v>111</v>
      </c>
      <c r="G112" s="74" t="s">
        <v>571</v>
      </c>
      <c r="H112" s="74">
        <v>45748</v>
      </c>
      <c r="I112" s="75">
        <v>45838</v>
      </c>
      <c r="J112" s="73"/>
      <c r="K112" s="65"/>
      <c r="L112" s="65"/>
      <c r="M112" s="65"/>
      <c r="N112" s="65"/>
      <c r="O112" s="65">
        <f t="shared" si="59"/>
        <v>0</v>
      </c>
      <c r="P112" s="66" t="str">
        <f t="shared" si="60"/>
        <v/>
      </c>
      <c r="Q112" s="68"/>
      <c r="R112" s="68"/>
      <c r="S112" s="79" t="s">
        <v>55</v>
      </c>
      <c r="T112" s="73">
        <v>1</v>
      </c>
      <c r="U112" s="65"/>
      <c r="V112" s="65">
        <v>1</v>
      </c>
      <c r="W112" s="65"/>
      <c r="X112" s="65"/>
      <c r="Y112" s="65">
        <f t="shared" si="61"/>
        <v>1</v>
      </c>
      <c r="Z112" s="66">
        <f t="shared" si="62"/>
        <v>1</v>
      </c>
      <c r="AA112" s="68" t="s">
        <v>572</v>
      </c>
      <c r="AB112" s="68" t="s">
        <v>48</v>
      </c>
      <c r="AC112" s="79" t="s">
        <v>790</v>
      </c>
      <c r="AD112" s="63"/>
      <c r="AE112" s="64"/>
      <c r="AF112" s="65"/>
      <c r="AG112" s="65"/>
      <c r="AH112" s="65"/>
      <c r="AI112" s="65">
        <f t="shared" si="63"/>
        <v>0</v>
      </c>
      <c r="AJ112" s="66" t="str">
        <f t="shared" si="64"/>
        <v/>
      </c>
      <c r="AK112" s="67"/>
      <c r="AL112" s="68"/>
      <c r="AM112" s="69"/>
      <c r="AN112" s="76">
        <f>+SUM(J112,T112,AD112)</f>
        <v>1</v>
      </c>
      <c r="AO112" s="77">
        <f>+SUM(O112,Y112,AI112)</f>
        <v>1</v>
      </c>
      <c r="AP112" s="78">
        <f t="shared" si="65"/>
        <v>1</v>
      </c>
      <c r="AQ112" s="390"/>
      <c r="AR112" s="27"/>
      <c r="AS112" s="13" t="s">
        <v>573</v>
      </c>
      <c r="AT112" s="13"/>
      <c r="AU112" s="13"/>
    </row>
    <row r="113" spans="1:47" ht="92.25" customHeight="1" thickBot="1" x14ac:dyDescent="0.3">
      <c r="A113" s="73" t="s">
        <v>574</v>
      </c>
      <c r="B113" s="68" t="s">
        <v>575</v>
      </c>
      <c r="C113" s="81" t="s">
        <v>576</v>
      </c>
      <c r="D113" s="65" t="s">
        <v>110</v>
      </c>
      <c r="E113" s="65">
        <v>1</v>
      </c>
      <c r="F113" s="65" t="s">
        <v>120</v>
      </c>
      <c r="G113" s="74" t="s">
        <v>571</v>
      </c>
      <c r="H113" s="74">
        <v>45839</v>
      </c>
      <c r="I113" s="75">
        <v>45991</v>
      </c>
      <c r="J113" s="73"/>
      <c r="K113" s="65"/>
      <c r="L113" s="65"/>
      <c r="M113" s="65"/>
      <c r="N113" s="65"/>
      <c r="O113" s="65">
        <f t="shared" si="59"/>
        <v>0</v>
      </c>
      <c r="P113" s="66" t="str">
        <f t="shared" si="60"/>
        <v/>
      </c>
      <c r="Q113" s="68"/>
      <c r="R113" s="68"/>
      <c r="S113" s="79" t="s">
        <v>55</v>
      </c>
      <c r="T113" s="73"/>
      <c r="U113" s="65"/>
      <c r="V113" s="65"/>
      <c r="W113" s="65"/>
      <c r="X113" s="65"/>
      <c r="Y113" s="65">
        <f t="shared" si="61"/>
        <v>0</v>
      </c>
      <c r="Z113" s="66" t="str">
        <f t="shared" si="62"/>
        <v/>
      </c>
      <c r="AA113" s="68"/>
      <c r="AB113" s="68"/>
      <c r="AC113" s="304" t="s">
        <v>56</v>
      </c>
      <c r="AD113" s="63">
        <v>1</v>
      </c>
      <c r="AE113" s="64"/>
      <c r="AF113" s="65"/>
      <c r="AG113" s="65"/>
      <c r="AH113" s="65">
        <v>1</v>
      </c>
      <c r="AI113" s="65">
        <f t="shared" si="63"/>
        <v>1</v>
      </c>
      <c r="AJ113" s="66">
        <f t="shared" si="64"/>
        <v>1</v>
      </c>
      <c r="AK113" s="67" t="s">
        <v>675</v>
      </c>
      <c r="AL113" s="68" t="s">
        <v>677</v>
      </c>
      <c r="AM113" s="69" t="s">
        <v>755</v>
      </c>
      <c r="AN113" s="76">
        <f>+SUM(J113,T113,AD113)</f>
        <v>1</v>
      </c>
      <c r="AO113" s="77">
        <f>+SUM(O113,Y113,AI113)</f>
        <v>1</v>
      </c>
      <c r="AP113" s="78">
        <f t="shared" si="65"/>
        <v>1</v>
      </c>
      <c r="AQ113" s="390"/>
      <c r="AR113" s="27"/>
      <c r="AS113" s="13"/>
      <c r="AT113" s="13"/>
      <c r="AU113" s="13"/>
    </row>
    <row r="114" spans="1:47" ht="93.75" customHeight="1" x14ac:dyDescent="0.25">
      <c r="A114" s="73" t="s">
        <v>577</v>
      </c>
      <c r="B114" s="374" t="s">
        <v>578</v>
      </c>
      <c r="C114" s="385" t="s">
        <v>579</v>
      </c>
      <c r="D114" s="65" t="s">
        <v>110</v>
      </c>
      <c r="E114" s="65">
        <v>1</v>
      </c>
      <c r="F114" s="65" t="s">
        <v>111</v>
      </c>
      <c r="G114" s="74" t="s">
        <v>571</v>
      </c>
      <c r="H114" s="74">
        <v>45689</v>
      </c>
      <c r="I114" s="75">
        <v>45991</v>
      </c>
      <c r="J114" s="73"/>
      <c r="K114" s="65"/>
      <c r="L114" s="65"/>
      <c r="M114" s="65"/>
      <c r="N114" s="65"/>
      <c r="O114" s="65">
        <f t="shared" si="59"/>
        <v>0</v>
      </c>
      <c r="P114" s="66" t="str">
        <f t="shared" si="60"/>
        <v/>
      </c>
      <c r="Q114" s="68"/>
      <c r="R114" s="68"/>
      <c r="S114" s="79" t="s">
        <v>60</v>
      </c>
      <c r="T114" s="73"/>
      <c r="U114" s="65"/>
      <c r="V114" s="65"/>
      <c r="W114" s="65"/>
      <c r="X114" s="65"/>
      <c r="Y114" s="65">
        <f t="shared" si="61"/>
        <v>0</v>
      </c>
      <c r="Z114" s="66" t="str">
        <f t="shared" si="62"/>
        <v/>
      </c>
      <c r="AA114" s="68"/>
      <c r="AB114" s="68"/>
      <c r="AC114" s="79" t="s">
        <v>60</v>
      </c>
      <c r="AD114" s="63">
        <v>1</v>
      </c>
      <c r="AE114" s="64"/>
      <c r="AF114" s="65"/>
      <c r="AG114" s="65"/>
      <c r="AH114" s="65">
        <v>0</v>
      </c>
      <c r="AI114" s="65">
        <v>1</v>
      </c>
      <c r="AJ114" s="66">
        <f t="shared" si="64"/>
        <v>1</v>
      </c>
      <c r="AK114" s="67" t="s">
        <v>707</v>
      </c>
      <c r="AL114" s="68" t="s">
        <v>677</v>
      </c>
      <c r="AM114" s="375" t="s">
        <v>797</v>
      </c>
      <c r="AN114" s="76">
        <f>+SUM(J114,T114,AD114)</f>
        <v>1</v>
      </c>
      <c r="AO114" s="77">
        <f>+SUM(O114,Y114,AI114)</f>
        <v>1</v>
      </c>
      <c r="AP114" s="78">
        <f t="shared" si="65"/>
        <v>1</v>
      </c>
      <c r="AQ114" s="390"/>
      <c r="AR114" s="27"/>
      <c r="AS114" s="13"/>
      <c r="AT114" s="13"/>
      <c r="AU114" s="13"/>
    </row>
    <row r="115" spans="1:47" ht="80.25" customHeight="1" thickBot="1" x14ac:dyDescent="0.3">
      <c r="A115" s="85" t="s">
        <v>580</v>
      </c>
      <c r="B115" s="86" t="s">
        <v>108</v>
      </c>
      <c r="C115" s="87" t="s">
        <v>109</v>
      </c>
      <c r="D115" s="88" t="s">
        <v>110</v>
      </c>
      <c r="E115" s="87">
        <v>1</v>
      </c>
      <c r="F115" s="88" t="s">
        <v>111</v>
      </c>
      <c r="G115" s="89" t="s">
        <v>112</v>
      </c>
      <c r="H115" s="270">
        <v>45658</v>
      </c>
      <c r="I115" s="271">
        <v>46021</v>
      </c>
      <c r="J115" s="85"/>
      <c r="K115" s="88"/>
      <c r="L115" s="88"/>
      <c r="M115" s="88"/>
      <c r="N115" s="88"/>
      <c r="O115" s="88">
        <f t="shared" si="59"/>
        <v>0</v>
      </c>
      <c r="P115" s="91" t="str">
        <f t="shared" si="60"/>
        <v/>
      </c>
      <c r="Q115" s="86"/>
      <c r="R115" s="86"/>
      <c r="S115" s="79" t="s">
        <v>114</v>
      </c>
      <c r="T115" s="85">
        <v>1</v>
      </c>
      <c r="U115" s="88"/>
      <c r="V115" s="88"/>
      <c r="W115" s="88"/>
      <c r="X115" s="88">
        <v>1</v>
      </c>
      <c r="Y115" s="88">
        <f t="shared" si="61"/>
        <v>1</v>
      </c>
      <c r="Z115" s="91">
        <f t="shared" si="62"/>
        <v>1</v>
      </c>
      <c r="AA115" s="86" t="s">
        <v>115</v>
      </c>
      <c r="AB115" s="86" t="s">
        <v>48</v>
      </c>
      <c r="AC115" s="79" t="s">
        <v>791</v>
      </c>
      <c r="AD115" s="93">
        <v>1</v>
      </c>
      <c r="AE115" s="94"/>
      <c r="AF115" s="88"/>
      <c r="AG115" s="88"/>
      <c r="AH115" s="88">
        <v>1</v>
      </c>
      <c r="AI115" s="88">
        <f t="shared" si="63"/>
        <v>1</v>
      </c>
      <c r="AJ115" s="91">
        <f t="shared" si="64"/>
        <v>1</v>
      </c>
      <c r="AK115" s="86" t="s">
        <v>678</v>
      </c>
      <c r="AL115" s="370" t="s">
        <v>672</v>
      </c>
      <c r="AM115" s="382" t="s">
        <v>792</v>
      </c>
      <c r="AN115" s="97">
        <f>+SUM(J115,T115,AD115)</f>
        <v>2</v>
      </c>
      <c r="AO115" s="98">
        <f>+SUM(O115,Y115,AI115)</f>
        <v>2</v>
      </c>
      <c r="AP115" s="99">
        <f t="shared" si="65"/>
        <v>1</v>
      </c>
      <c r="AQ115" s="391"/>
      <c r="AR115" s="27"/>
      <c r="AS115" s="13"/>
      <c r="AT115" s="13"/>
      <c r="AU115" s="13"/>
    </row>
    <row r="116" spans="1:47" ht="31.5" customHeight="1" thickBot="1" x14ac:dyDescent="0.3">
      <c r="A116" s="168" t="s">
        <v>581</v>
      </c>
      <c r="B116" s="6"/>
      <c r="C116" s="17"/>
      <c r="D116" s="17"/>
      <c r="E116" s="17"/>
      <c r="F116" s="17"/>
      <c r="G116" s="17"/>
      <c r="H116" s="17"/>
      <c r="I116" s="17"/>
      <c r="J116" s="305" t="s">
        <v>131</v>
      </c>
      <c r="K116" s="305"/>
      <c r="L116" s="305"/>
      <c r="M116" s="305"/>
      <c r="N116" s="305"/>
      <c r="O116" s="305"/>
      <c r="P116" s="305"/>
      <c r="Q116" s="305"/>
      <c r="R116" s="305"/>
      <c r="S116" s="305"/>
      <c r="T116" s="305"/>
      <c r="U116" s="306"/>
      <c r="V116" s="306"/>
      <c r="W116" s="306"/>
      <c r="X116" s="306"/>
      <c r="Y116" s="305"/>
      <c r="Z116" s="305"/>
      <c r="AA116" s="169"/>
      <c r="AB116" s="305"/>
      <c r="AC116" s="305"/>
      <c r="AD116" s="305"/>
      <c r="AE116" s="305"/>
      <c r="AF116" s="305"/>
      <c r="AG116" s="305"/>
      <c r="AH116" s="305"/>
      <c r="AI116" s="305"/>
      <c r="AJ116" s="305"/>
      <c r="AK116" s="305"/>
      <c r="AL116" s="305"/>
      <c r="AM116" s="305"/>
      <c r="AN116" s="27"/>
      <c r="AO116" s="27"/>
      <c r="AP116" s="27"/>
      <c r="AQ116" s="19">
        <f>(AQ121+AQ127)/2</f>
        <v>1</v>
      </c>
      <c r="AR116" s="27"/>
      <c r="AS116" s="13"/>
      <c r="AT116" s="13"/>
      <c r="AU116" s="13"/>
    </row>
    <row r="117" spans="1:47" ht="31.5" customHeight="1" x14ac:dyDescent="0.25">
      <c r="A117" s="100" t="s">
        <v>582</v>
      </c>
      <c r="C117" s="21"/>
      <c r="D117" s="21"/>
      <c r="E117" s="21"/>
      <c r="F117" s="21"/>
      <c r="G117" s="21"/>
      <c r="H117" s="21"/>
      <c r="I117" s="21"/>
      <c r="J117" s="305" t="s">
        <v>131</v>
      </c>
      <c r="K117" s="305"/>
      <c r="L117" s="305"/>
      <c r="M117" s="305"/>
      <c r="N117" s="305"/>
      <c r="O117" s="305"/>
      <c r="P117" s="305"/>
      <c r="Q117" s="305"/>
      <c r="R117" s="305"/>
      <c r="S117" s="305"/>
      <c r="T117" s="305"/>
      <c r="U117" s="306"/>
      <c r="V117" s="306"/>
      <c r="W117" s="306"/>
      <c r="X117" s="306"/>
      <c r="Y117" s="305"/>
      <c r="Z117" s="305"/>
      <c r="AA117" s="169"/>
      <c r="AB117" s="305"/>
      <c r="AC117" s="305"/>
      <c r="AD117" s="305"/>
      <c r="AE117" s="305"/>
      <c r="AF117" s="305"/>
      <c r="AG117" s="305"/>
      <c r="AH117" s="305"/>
      <c r="AI117" s="305"/>
      <c r="AJ117" s="305"/>
      <c r="AK117" s="305"/>
      <c r="AL117" s="305"/>
      <c r="AM117" s="305"/>
      <c r="AN117" s="27"/>
      <c r="AO117" s="27"/>
      <c r="AP117" s="27"/>
      <c r="AQ117" s="307"/>
      <c r="AR117" s="27"/>
      <c r="AS117" s="13"/>
      <c r="AT117" s="13"/>
      <c r="AU117" s="13"/>
    </row>
    <row r="118" spans="1:47" ht="31.5" customHeight="1" thickBot="1" x14ac:dyDescent="0.3">
      <c r="A118" s="22" t="s">
        <v>24</v>
      </c>
      <c r="B118" s="171" t="s">
        <v>583</v>
      </c>
      <c r="C118" s="30"/>
      <c r="D118" s="30"/>
      <c r="E118" s="30"/>
      <c r="F118" s="30"/>
      <c r="G118" s="30"/>
      <c r="H118" s="30"/>
      <c r="I118" s="30"/>
      <c r="J118" s="23" t="s">
        <v>131</v>
      </c>
      <c r="K118" s="23"/>
      <c r="L118" s="23"/>
      <c r="M118" s="23"/>
      <c r="N118" s="23"/>
      <c r="O118" s="23"/>
      <c r="P118" s="23"/>
      <c r="Q118" s="23"/>
      <c r="R118" s="23"/>
      <c r="S118" s="23"/>
      <c r="T118" s="23"/>
      <c r="U118" s="23"/>
      <c r="V118" s="23"/>
      <c r="W118" s="23"/>
      <c r="X118" s="23"/>
      <c r="Y118" s="23"/>
      <c r="Z118" s="23"/>
      <c r="AA118" s="24"/>
      <c r="AB118" s="23"/>
      <c r="AC118" s="23"/>
      <c r="AD118" s="23"/>
      <c r="AE118" s="23"/>
      <c r="AF118" s="23"/>
      <c r="AG118" s="23"/>
      <c r="AH118" s="23"/>
      <c r="AI118" s="23"/>
      <c r="AJ118" s="23"/>
      <c r="AK118" s="23"/>
      <c r="AL118" s="23"/>
      <c r="AM118" s="23"/>
      <c r="AN118" s="25"/>
      <c r="AO118" s="25"/>
      <c r="AP118" s="25"/>
      <c r="AQ118" s="26"/>
      <c r="AR118" s="27"/>
      <c r="AS118" s="13"/>
      <c r="AT118" s="13"/>
      <c r="AU118" s="13"/>
    </row>
    <row r="119" spans="1:47" ht="26.25" customHeight="1" thickBot="1" x14ac:dyDescent="0.3">
      <c r="A119" s="308" t="s">
        <v>584</v>
      </c>
      <c r="B119" s="309"/>
      <c r="C119" s="310"/>
      <c r="D119" s="309"/>
      <c r="E119" s="309"/>
      <c r="F119" s="309"/>
      <c r="G119" s="309"/>
      <c r="H119" s="309"/>
      <c r="I119" s="309"/>
      <c r="J119" s="311" t="s">
        <v>26</v>
      </c>
      <c r="K119" s="312"/>
      <c r="L119" s="312"/>
      <c r="M119" s="312"/>
      <c r="N119" s="312"/>
      <c r="O119" s="312"/>
      <c r="P119" s="312"/>
      <c r="Q119" s="313"/>
      <c r="R119" s="146" t="s">
        <v>27</v>
      </c>
      <c r="S119" s="106" t="s">
        <v>28</v>
      </c>
      <c r="T119" s="392" t="s">
        <v>29</v>
      </c>
      <c r="U119" s="393"/>
      <c r="V119" s="393"/>
      <c r="W119" s="393"/>
      <c r="X119" s="393"/>
      <c r="Y119" s="393"/>
      <c r="Z119" s="393"/>
      <c r="AA119" s="394"/>
      <c r="AB119" s="146" t="s">
        <v>27</v>
      </c>
      <c r="AC119" s="31" t="s">
        <v>28</v>
      </c>
      <c r="AD119" s="398" t="s">
        <v>30</v>
      </c>
      <c r="AE119" s="399"/>
      <c r="AF119" s="399"/>
      <c r="AG119" s="399"/>
      <c r="AH119" s="399"/>
      <c r="AI119" s="399"/>
      <c r="AJ119" s="399"/>
      <c r="AK119" s="400"/>
      <c r="AL119" s="147" t="s">
        <v>27</v>
      </c>
      <c r="AM119" s="31" t="s">
        <v>28</v>
      </c>
      <c r="AN119" s="395" t="s">
        <v>31</v>
      </c>
      <c r="AO119" s="396"/>
      <c r="AP119" s="396"/>
      <c r="AQ119" s="397"/>
      <c r="AR119" s="27"/>
      <c r="AS119" s="13"/>
      <c r="AT119" s="13"/>
      <c r="AU119" s="13"/>
    </row>
    <row r="120" spans="1:47" ht="24.75" customHeight="1" thickBot="1" x14ac:dyDescent="0.3">
      <c r="A120" s="143" t="s">
        <v>585</v>
      </c>
      <c r="B120" s="223" t="s">
        <v>586</v>
      </c>
      <c r="C120" s="33" t="s">
        <v>587</v>
      </c>
      <c r="D120" s="33" t="s">
        <v>588</v>
      </c>
      <c r="E120" s="33" t="s">
        <v>589</v>
      </c>
      <c r="F120" s="33" t="s">
        <v>590</v>
      </c>
      <c r="G120" s="33" t="s">
        <v>38</v>
      </c>
      <c r="H120" s="35" t="s">
        <v>39</v>
      </c>
      <c r="I120" s="36" t="s">
        <v>40</v>
      </c>
      <c r="J120" s="285" t="s">
        <v>1</v>
      </c>
      <c r="K120" s="109" t="s">
        <v>2</v>
      </c>
      <c r="L120" s="109" t="s">
        <v>3</v>
      </c>
      <c r="M120" s="109" t="s">
        <v>4</v>
      </c>
      <c r="N120" s="109" t="s">
        <v>5</v>
      </c>
      <c r="O120" s="109" t="s">
        <v>6</v>
      </c>
      <c r="P120" s="314" t="s">
        <v>7</v>
      </c>
      <c r="Q120" s="286" t="s">
        <v>8</v>
      </c>
      <c r="R120" s="276"/>
      <c r="S120" s="315"/>
      <c r="T120" s="107" t="s">
        <v>1</v>
      </c>
      <c r="U120" s="316" t="s">
        <v>9</v>
      </c>
      <c r="V120" s="316" t="s">
        <v>10</v>
      </c>
      <c r="W120" s="316" t="s">
        <v>11</v>
      </c>
      <c r="X120" s="316" t="s">
        <v>12</v>
      </c>
      <c r="Y120" s="109" t="s">
        <v>6</v>
      </c>
      <c r="Z120" s="314" t="s">
        <v>7</v>
      </c>
      <c r="AA120" s="286" t="s">
        <v>8</v>
      </c>
      <c r="AB120" s="276"/>
      <c r="AC120" s="315"/>
      <c r="AD120" s="165" t="s">
        <v>1</v>
      </c>
      <c r="AE120" s="282" t="s">
        <v>13</v>
      </c>
      <c r="AF120" s="38" t="s">
        <v>14</v>
      </c>
      <c r="AG120" s="38" t="s">
        <v>15</v>
      </c>
      <c r="AH120" s="38" t="s">
        <v>16</v>
      </c>
      <c r="AI120" s="38" t="s">
        <v>6</v>
      </c>
      <c r="AJ120" s="39" t="s">
        <v>7</v>
      </c>
      <c r="AK120" s="40" t="s">
        <v>8</v>
      </c>
      <c r="AL120" s="317"/>
      <c r="AM120" s="317"/>
      <c r="AN120" s="37" t="s">
        <v>17</v>
      </c>
      <c r="AO120" s="38" t="s">
        <v>6</v>
      </c>
      <c r="AP120" s="40" t="s">
        <v>18</v>
      </c>
      <c r="AQ120" s="50" t="s">
        <v>19</v>
      </c>
      <c r="AR120" s="305"/>
      <c r="AS120" s="13"/>
      <c r="AT120" s="13"/>
      <c r="AU120" s="13"/>
    </row>
    <row r="121" spans="1:47" ht="78" customHeight="1" x14ac:dyDescent="0.25">
      <c r="A121" s="318" t="s">
        <v>591</v>
      </c>
      <c r="B121" s="52" t="s">
        <v>592</v>
      </c>
      <c r="C121" s="53" t="s">
        <v>593</v>
      </c>
      <c r="D121" s="53" t="s">
        <v>594</v>
      </c>
      <c r="E121" s="53" t="s">
        <v>595</v>
      </c>
      <c r="F121" s="54" t="s">
        <v>596</v>
      </c>
      <c r="G121" s="53" t="s">
        <v>597</v>
      </c>
      <c r="H121" s="54">
        <v>45689</v>
      </c>
      <c r="I121" s="55">
        <v>46021</v>
      </c>
      <c r="J121" s="51"/>
      <c r="K121" s="53"/>
      <c r="L121" s="53"/>
      <c r="M121" s="53"/>
      <c r="N121" s="53"/>
      <c r="O121" s="53">
        <f>+SUM(K121:N121)</f>
        <v>0</v>
      </c>
      <c r="P121" s="56" t="str">
        <f t="shared" ref="P121:P123" si="66">IFERROR(O121/J121,"")</f>
        <v/>
      </c>
      <c r="Q121" s="319" t="s">
        <v>598</v>
      </c>
      <c r="R121" s="319" t="s">
        <v>599</v>
      </c>
      <c r="S121" s="319" t="s">
        <v>600</v>
      </c>
      <c r="T121" s="53"/>
      <c r="U121" s="53"/>
      <c r="V121" s="53"/>
      <c r="W121" s="53"/>
      <c r="X121" s="53"/>
      <c r="Y121" s="53">
        <f t="shared" ref="Y121:Y123" si="67">+SUM(U121:X121)</f>
        <v>0</v>
      </c>
      <c r="Z121" s="56" t="str">
        <f t="shared" ref="Z121:Z123" si="68">IFERROR(Y121/T121,"")</f>
        <v/>
      </c>
      <c r="AA121" s="404" t="s">
        <v>601</v>
      </c>
      <c r="AB121" s="320" t="s">
        <v>602</v>
      </c>
      <c r="AC121" s="79" t="s">
        <v>793</v>
      </c>
      <c r="AD121" s="321">
        <v>1</v>
      </c>
      <c r="AE121" s="126"/>
      <c r="AF121" s="53"/>
      <c r="AG121" s="53"/>
      <c r="AH121" s="53">
        <v>1</v>
      </c>
      <c r="AI121" s="53">
        <f t="shared" ref="AI121" si="69">+SUM(AE121:AH121)</f>
        <v>1</v>
      </c>
      <c r="AJ121" s="56">
        <f t="shared" ref="AJ121:AJ123" si="70">IFERROR(AI121/AD121,"")</f>
        <v>1</v>
      </c>
      <c r="AK121" s="401" t="s">
        <v>686</v>
      </c>
      <c r="AL121" s="402" t="s">
        <v>794</v>
      </c>
      <c r="AM121" s="405" t="s">
        <v>756</v>
      </c>
      <c r="AN121" s="322">
        <f>+SUM(J121,T121,AD121)</f>
        <v>1</v>
      </c>
      <c r="AO121" s="323">
        <f>+SUM(O121,Y121,AI121)</f>
        <v>1</v>
      </c>
      <c r="AP121" s="324">
        <f t="shared" ref="AP121:AP123" si="71">IFERROR(AO121/AN121,"")</f>
        <v>1</v>
      </c>
      <c r="AQ121" s="389">
        <f>+AVERAGE(AP121:AP123)</f>
        <v>1</v>
      </c>
      <c r="AR121" s="305"/>
      <c r="AS121" s="13"/>
      <c r="AT121" s="13"/>
      <c r="AU121" s="13"/>
    </row>
    <row r="122" spans="1:47" ht="83.25" customHeight="1" x14ac:dyDescent="0.25">
      <c r="A122" s="325"/>
      <c r="B122" s="68" t="s">
        <v>592</v>
      </c>
      <c r="C122" s="65" t="s">
        <v>603</v>
      </c>
      <c r="D122" s="65" t="s">
        <v>604</v>
      </c>
      <c r="E122" s="65" t="s">
        <v>605</v>
      </c>
      <c r="F122" s="74" t="s">
        <v>606</v>
      </c>
      <c r="G122" s="65" t="s">
        <v>597</v>
      </c>
      <c r="H122" s="74">
        <v>45689</v>
      </c>
      <c r="I122" s="75">
        <v>46021</v>
      </c>
      <c r="J122" s="73"/>
      <c r="K122" s="65"/>
      <c r="L122" s="65"/>
      <c r="M122" s="65"/>
      <c r="N122" s="65"/>
      <c r="O122" s="65">
        <v>0</v>
      </c>
      <c r="P122" s="66" t="str">
        <f t="shared" si="66"/>
        <v/>
      </c>
      <c r="Q122" s="326"/>
      <c r="R122" s="326"/>
      <c r="S122" s="79" t="s">
        <v>60</v>
      </c>
      <c r="T122" s="65"/>
      <c r="U122" s="65"/>
      <c r="V122" s="65"/>
      <c r="W122" s="65"/>
      <c r="X122" s="65"/>
      <c r="Y122" s="65">
        <f t="shared" si="67"/>
        <v>0</v>
      </c>
      <c r="Z122" s="66" t="str">
        <f t="shared" si="68"/>
        <v/>
      </c>
      <c r="AA122" s="402"/>
      <c r="AB122" s="327"/>
      <c r="AC122" s="79" t="s">
        <v>60</v>
      </c>
      <c r="AD122" s="328">
        <v>1</v>
      </c>
      <c r="AE122" s="64"/>
      <c r="AF122" s="65"/>
      <c r="AG122" s="65"/>
      <c r="AH122" s="65">
        <v>1</v>
      </c>
      <c r="AI122" s="65">
        <f>+SUM(AE122:AH122)</f>
        <v>1</v>
      </c>
      <c r="AJ122" s="66">
        <f t="shared" si="70"/>
        <v>1</v>
      </c>
      <c r="AK122" s="402"/>
      <c r="AL122" s="402"/>
      <c r="AM122" s="406"/>
      <c r="AN122" s="329">
        <f>+SUM(J122,T122,AD122)</f>
        <v>1</v>
      </c>
      <c r="AO122" s="330">
        <f>+SUM(O122,Y122,AI122)</f>
        <v>1</v>
      </c>
      <c r="AP122" s="331">
        <f t="shared" si="71"/>
        <v>1</v>
      </c>
      <c r="AQ122" s="390"/>
      <c r="AR122" s="305"/>
      <c r="AS122" s="13"/>
      <c r="AT122" s="13"/>
      <c r="AU122" s="13"/>
    </row>
    <row r="123" spans="1:47" ht="83.25" customHeight="1" thickBot="1" x14ac:dyDescent="0.3">
      <c r="A123" s="332"/>
      <c r="B123" s="86" t="s">
        <v>592</v>
      </c>
      <c r="C123" s="88" t="s">
        <v>607</v>
      </c>
      <c r="D123" s="88" t="s">
        <v>604</v>
      </c>
      <c r="E123" s="88" t="s">
        <v>608</v>
      </c>
      <c r="F123" s="89" t="s">
        <v>609</v>
      </c>
      <c r="G123" s="88" t="s">
        <v>597</v>
      </c>
      <c r="H123" s="89">
        <v>45689</v>
      </c>
      <c r="I123" s="90">
        <v>46021</v>
      </c>
      <c r="J123" s="85"/>
      <c r="K123" s="88"/>
      <c r="L123" s="88"/>
      <c r="M123" s="88"/>
      <c r="N123" s="88"/>
      <c r="O123" s="88">
        <f>+SUM(K123:N123)</f>
        <v>0</v>
      </c>
      <c r="P123" s="91" t="str">
        <f t="shared" si="66"/>
        <v/>
      </c>
      <c r="Q123" s="301"/>
      <c r="R123" s="301"/>
      <c r="S123" s="79" t="s">
        <v>60</v>
      </c>
      <c r="T123" s="88"/>
      <c r="U123" s="88"/>
      <c r="V123" s="88"/>
      <c r="W123" s="88"/>
      <c r="X123" s="88"/>
      <c r="Y123" s="88">
        <f t="shared" si="67"/>
        <v>0</v>
      </c>
      <c r="Z123" s="91" t="str">
        <f t="shared" si="68"/>
        <v/>
      </c>
      <c r="AA123" s="403"/>
      <c r="AB123" s="249"/>
      <c r="AC123" s="249" t="s">
        <v>60</v>
      </c>
      <c r="AD123" s="333">
        <v>1</v>
      </c>
      <c r="AE123" s="334"/>
      <c r="AF123" s="335"/>
      <c r="AG123" s="335"/>
      <c r="AH123" s="371">
        <v>1</v>
      </c>
      <c r="AI123" s="65">
        <f>+SUM(AE123:AH123)</f>
        <v>1</v>
      </c>
      <c r="AJ123" s="297">
        <f t="shared" si="70"/>
        <v>1</v>
      </c>
      <c r="AK123" s="403"/>
      <c r="AL123" s="403"/>
      <c r="AM123" s="407"/>
      <c r="AN123" s="334">
        <f>+SUM(J123,T123,AD123)</f>
        <v>1</v>
      </c>
      <c r="AO123" s="335">
        <f>+SUM(O123,Y123,AI123)</f>
        <v>1</v>
      </c>
      <c r="AP123" s="336">
        <f t="shared" si="71"/>
        <v>1</v>
      </c>
      <c r="AQ123" s="391"/>
      <c r="AR123" s="305"/>
      <c r="AS123" s="13"/>
      <c r="AT123" s="13"/>
      <c r="AU123" s="13"/>
    </row>
    <row r="124" spans="1:47" ht="30.75" customHeight="1" thickBot="1" x14ac:dyDescent="0.3">
      <c r="A124" s="372" t="s">
        <v>610</v>
      </c>
      <c r="C124" s="21"/>
      <c r="D124" s="21"/>
      <c r="E124" s="21"/>
      <c r="F124" s="21"/>
      <c r="G124" s="21"/>
      <c r="H124" s="21"/>
      <c r="I124" s="21"/>
      <c r="J124" s="23" t="s">
        <v>131</v>
      </c>
      <c r="K124" s="23"/>
      <c r="L124" s="23"/>
      <c r="M124" s="23"/>
      <c r="N124" s="23"/>
      <c r="O124" s="23"/>
      <c r="P124" s="23"/>
      <c r="Q124" s="23"/>
      <c r="R124" s="23"/>
      <c r="S124" s="23"/>
      <c r="T124" s="23"/>
      <c r="U124" s="23"/>
      <c r="V124" s="23"/>
      <c r="W124" s="23"/>
      <c r="X124" s="23"/>
      <c r="Y124" s="23"/>
      <c r="Z124" s="23"/>
      <c r="AA124" s="24"/>
      <c r="AB124" s="23"/>
      <c r="AC124" s="23"/>
      <c r="AD124" s="23"/>
      <c r="AE124" s="23"/>
      <c r="AF124" s="23"/>
      <c r="AG124" s="23"/>
      <c r="AH124" s="23"/>
      <c r="AI124" s="23"/>
      <c r="AJ124" s="23"/>
      <c r="AK124" s="23"/>
      <c r="AL124" s="23"/>
      <c r="AM124" s="23"/>
      <c r="AN124" s="25"/>
      <c r="AO124" s="25"/>
      <c r="AP124" s="25"/>
      <c r="AQ124" s="26"/>
      <c r="AR124" s="27"/>
    </row>
    <row r="125" spans="1:47" ht="23.25" customHeight="1" thickBot="1" x14ac:dyDescent="0.3">
      <c r="A125" s="22" t="s">
        <v>24</v>
      </c>
      <c r="B125" s="171" t="s">
        <v>611</v>
      </c>
      <c r="C125" s="172"/>
      <c r="D125" s="172"/>
      <c r="E125" s="172"/>
      <c r="F125" s="172"/>
      <c r="G125" s="172"/>
      <c r="H125" s="172"/>
      <c r="I125" s="172"/>
      <c r="J125" s="311" t="s">
        <v>26</v>
      </c>
      <c r="K125" s="312"/>
      <c r="L125" s="312"/>
      <c r="M125" s="312"/>
      <c r="N125" s="312"/>
      <c r="O125" s="312"/>
      <c r="P125" s="312"/>
      <c r="Q125" s="313"/>
      <c r="R125" s="146" t="s">
        <v>27</v>
      </c>
      <c r="S125" s="106" t="s">
        <v>28</v>
      </c>
      <c r="T125" s="392" t="s">
        <v>29</v>
      </c>
      <c r="U125" s="393"/>
      <c r="V125" s="393"/>
      <c r="W125" s="393"/>
      <c r="X125" s="393"/>
      <c r="Y125" s="393"/>
      <c r="Z125" s="393"/>
      <c r="AA125" s="394"/>
      <c r="AB125" s="146" t="s">
        <v>27</v>
      </c>
      <c r="AC125" s="31" t="s">
        <v>28</v>
      </c>
      <c r="AD125" s="392" t="s">
        <v>30</v>
      </c>
      <c r="AE125" s="393"/>
      <c r="AF125" s="393"/>
      <c r="AG125" s="393"/>
      <c r="AH125" s="393"/>
      <c r="AI125" s="393"/>
      <c r="AJ125" s="393"/>
      <c r="AK125" s="394"/>
      <c r="AL125" s="147" t="s">
        <v>27</v>
      </c>
      <c r="AM125" s="31" t="s">
        <v>28</v>
      </c>
      <c r="AN125" s="395" t="s">
        <v>31</v>
      </c>
      <c r="AO125" s="396"/>
      <c r="AP125" s="396"/>
      <c r="AQ125" s="397"/>
      <c r="AR125" s="27"/>
    </row>
    <row r="126" spans="1:47" ht="41.25" customHeight="1" thickBot="1" x14ac:dyDescent="0.3">
      <c r="A126" s="34" t="s">
        <v>32</v>
      </c>
      <c r="B126" s="177" t="s">
        <v>212</v>
      </c>
      <c r="C126" s="34" t="s">
        <v>34</v>
      </c>
      <c r="D126" s="34" t="s">
        <v>35</v>
      </c>
      <c r="E126" s="34" t="s">
        <v>36</v>
      </c>
      <c r="F126" s="34" t="s">
        <v>37</v>
      </c>
      <c r="G126" s="34" t="s">
        <v>38</v>
      </c>
      <c r="H126" s="178" t="s">
        <v>39</v>
      </c>
      <c r="I126" s="179" t="s">
        <v>40</v>
      </c>
      <c r="J126" s="143" t="s">
        <v>1</v>
      </c>
      <c r="K126" s="33" t="s">
        <v>2</v>
      </c>
      <c r="L126" s="33" t="s">
        <v>3</v>
      </c>
      <c r="M126" s="33" t="s">
        <v>4</v>
      </c>
      <c r="N126" s="33" t="s">
        <v>5</v>
      </c>
      <c r="O126" s="33" t="s">
        <v>6</v>
      </c>
      <c r="P126" s="144"/>
      <c r="Q126" s="145" t="s">
        <v>8</v>
      </c>
      <c r="R126" s="146"/>
      <c r="S126" s="337"/>
      <c r="T126" s="32" t="s">
        <v>1</v>
      </c>
      <c r="U126" s="280" t="s">
        <v>9</v>
      </c>
      <c r="V126" s="280" t="s">
        <v>10</v>
      </c>
      <c r="W126" s="280" t="s">
        <v>11</v>
      </c>
      <c r="X126" s="280" t="s">
        <v>12</v>
      </c>
      <c r="Y126" s="33" t="s">
        <v>6</v>
      </c>
      <c r="Z126" s="144"/>
      <c r="AA126" s="281" t="s">
        <v>8</v>
      </c>
      <c r="AB126" s="146"/>
      <c r="AC126" s="337"/>
      <c r="AD126" s="165" t="s">
        <v>1</v>
      </c>
      <c r="AE126" s="166" t="s">
        <v>13</v>
      </c>
      <c r="AF126" s="33" t="s">
        <v>14</v>
      </c>
      <c r="AG126" s="33" t="s">
        <v>15</v>
      </c>
      <c r="AH126" s="33" t="s">
        <v>16</v>
      </c>
      <c r="AI126" s="33" t="s">
        <v>6</v>
      </c>
      <c r="AJ126" s="144"/>
      <c r="AK126" s="145" t="s">
        <v>8</v>
      </c>
      <c r="AL126" s="147"/>
      <c r="AM126" s="147"/>
      <c r="AN126" s="37" t="s">
        <v>17</v>
      </c>
      <c r="AO126" s="38" t="s">
        <v>6</v>
      </c>
      <c r="AP126" s="40" t="s">
        <v>18</v>
      </c>
      <c r="AQ126" s="50" t="s">
        <v>19</v>
      </c>
      <c r="AR126" s="27"/>
    </row>
    <row r="127" spans="1:47" ht="204" customHeight="1" thickBot="1" x14ac:dyDescent="0.3">
      <c r="A127" s="51" t="s">
        <v>612</v>
      </c>
      <c r="B127" s="52" t="s">
        <v>613</v>
      </c>
      <c r="C127" s="53" t="s">
        <v>614</v>
      </c>
      <c r="D127" s="53" t="s">
        <v>615</v>
      </c>
      <c r="E127" s="53">
        <v>1</v>
      </c>
      <c r="F127" s="54" t="s">
        <v>616</v>
      </c>
      <c r="G127" s="54" t="s">
        <v>529</v>
      </c>
      <c r="H127" s="54">
        <v>45689</v>
      </c>
      <c r="I127" s="55">
        <v>46021</v>
      </c>
      <c r="J127" s="51"/>
      <c r="K127" s="53"/>
      <c r="L127" s="53"/>
      <c r="M127" s="53"/>
      <c r="N127" s="53"/>
      <c r="O127" s="53">
        <f t="shared" ref="O127:O129" si="72">+SUM(K127:N127)</f>
        <v>0</v>
      </c>
      <c r="P127" s="56" t="str">
        <f t="shared" ref="P127:P129" si="73">IFERROR(O127/J127,"")</f>
        <v/>
      </c>
      <c r="Q127" s="52" t="s">
        <v>617</v>
      </c>
      <c r="R127" s="52" t="s">
        <v>618</v>
      </c>
      <c r="S127" s="79" t="s">
        <v>60</v>
      </c>
      <c r="T127" s="51"/>
      <c r="U127" s="53"/>
      <c r="V127" s="53"/>
      <c r="W127" s="53"/>
      <c r="X127" s="53"/>
      <c r="Y127" s="53">
        <f t="shared" ref="Y127:Y129" si="74">+SUM(U127:X127)</f>
        <v>0</v>
      </c>
      <c r="Z127" s="56" t="str">
        <f t="shared" ref="Z127:Z129" si="75">IFERROR(Y127/T127,"")</f>
        <v/>
      </c>
      <c r="AA127" s="52"/>
      <c r="AB127" s="52"/>
      <c r="AC127" s="304" t="s">
        <v>56</v>
      </c>
      <c r="AD127" s="125">
        <v>1</v>
      </c>
      <c r="AE127" s="126"/>
      <c r="AF127" s="53"/>
      <c r="AG127" s="53"/>
      <c r="AH127" s="53">
        <v>1</v>
      </c>
      <c r="AI127" s="53">
        <f t="shared" ref="AI127:AI129" si="76">+SUM(AE127:AH127)</f>
        <v>1</v>
      </c>
      <c r="AJ127" s="56">
        <f t="shared" ref="AJ127:AJ129" si="77">IFERROR(AI127/AD127,"")</f>
        <v>1</v>
      </c>
      <c r="AK127" s="364" t="s">
        <v>708</v>
      </c>
      <c r="AL127" s="366" t="s">
        <v>668</v>
      </c>
      <c r="AM127" s="128" t="s">
        <v>757</v>
      </c>
      <c r="AN127" s="70">
        <f>+SUM(J127,T127,AD127)</f>
        <v>1</v>
      </c>
      <c r="AO127" s="71">
        <f>+SUM(O127,Y127,AI127)</f>
        <v>1</v>
      </c>
      <c r="AP127" s="72">
        <f t="shared" ref="AP127:AP129" si="78">IFERROR(AO127/AN127,"")</f>
        <v>1</v>
      </c>
      <c r="AQ127" s="389">
        <f>+AVERAGE(AP127:AP129)</f>
        <v>1</v>
      </c>
      <c r="AR127" s="27"/>
    </row>
    <row r="128" spans="1:47" ht="142.5" customHeight="1" x14ac:dyDescent="0.25">
      <c r="A128" s="73" t="s">
        <v>619</v>
      </c>
      <c r="B128" s="68" t="s">
        <v>620</v>
      </c>
      <c r="C128" s="65" t="s">
        <v>621</v>
      </c>
      <c r="D128" s="65" t="s">
        <v>110</v>
      </c>
      <c r="E128" s="65">
        <v>1</v>
      </c>
      <c r="F128" s="74" t="s">
        <v>138</v>
      </c>
      <c r="G128" s="74" t="s">
        <v>138</v>
      </c>
      <c r="H128" s="74">
        <v>45809</v>
      </c>
      <c r="I128" s="75">
        <v>46022</v>
      </c>
      <c r="J128" s="73"/>
      <c r="K128" s="65"/>
      <c r="L128" s="65"/>
      <c r="M128" s="65"/>
      <c r="N128" s="65"/>
      <c r="O128" s="65">
        <f t="shared" si="72"/>
        <v>0</v>
      </c>
      <c r="P128" s="66" t="str">
        <f t="shared" si="73"/>
        <v/>
      </c>
      <c r="Q128" s="68" t="s">
        <v>622</v>
      </c>
      <c r="R128" s="68"/>
      <c r="S128" s="79" t="s">
        <v>60</v>
      </c>
      <c r="T128" s="73"/>
      <c r="U128" s="65"/>
      <c r="V128" s="65"/>
      <c r="W128" s="65"/>
      <c r="X128" s="65"/>
      <c r="Y128" s="65">
        <f t="shared" si="74"/>
        <v>0</v>
      </c>
      <c r="Z128" s="66" t="str">
        <f t="shared" si="75"/>
        <v/>
      </c>
      <c r="AA128" s="68"/>
      <c r="AB128" s="68"/>
      <c r="AC128" s="79" t="s">
        <v>60</v>
      </c>
      <c r="AD128" s="63">
        <v>1</v>
      </c>
      <c r="AE128" s="64"/>
      <c r="AF128" s="65"/>
      <c r="AG128" s="65"/>
      <c r="AH128" s="65">
        <v>1</v>
      </c>
      <c r="AI128" s="65">
        <f t="shared" si="76"/>
        <v>1</v>
      </c>
      <c r="AJ128" s="66">
        <f t="shared" si="77"/>
        <v>1</v>
      </c>
      <c r="AK128" s="67" t="s">
        <v>656</v>
      </c>
      <c r="AL128" s="365" t="s">
        <v>668</v>
      </c>
      <c r="AM128" s="69" t="s">
        <v>758</v>
      </c>
      <c r="AN128" s="76">
        <f>+SUM(J128,T128,AD128)</f>
        <v>1</v>
      </c>
      <c r="AO128" s="77">
        <f>+SUM(O128,Y128,AI128)</f>
        <v>1</v>
      </c>
      <c r="AP128" s="78">
        <f t="shared" si="78"/>
        <v>1</v>
      </c>
      <c r="AQ128" s="390"/>
      <c r="AR128" s="27"/>
    </row>
    <row r="129" spans="1:44" ht="51.75" customHeight="1" thickBot="1" x14ac:dyDescent="0.3">
      <c r="A129" s="85"/>
      <c r="B129" s="86"/>
      <c r="C129" s="88"/>
      <c r="D129" s="88"/>
      <c r="E129" s="88"/>
      <c r="F129" s="89"/>
      <c r="G129" s="89"/>
      <c r="H129" s="89"/>
      <c r="I129" s="90"/>
      <c r="J129" s="85"/>
      <c r="K129" s="88"/>
      <c r="L129" s="88"/>
      <c r="M129" s="88"/>
      <c r="N129" s="88"/>
      <c r="O129" s="88">
        <f t="shared" si="72"/>
        <v>0</v>
      </c>
      <c r="P129" s="91" t="str">
        <f t="shared" si="73"/>
        <v/>
      </c>
      <c r="Q129" s="86"/>
      <c r="R129" s="86"/>
      <c r="S129" s="92"/>
      <c r="T129" s="85"/>
      <c r="U129" s="88"/>
      <c r="V129" s="88"/>
      <c r="W129" s="88"/>
      <c r="X129" s="88"/>
      <c r="Y129" s="88">
        <f t="shared" si="74"/>
        <v>0</v>
      </c>
      <c r="Z129" s="91" t="str">
        <f t="shared" si="75"/>
        <v/>
      </c>
      <c r="AA129" s="86"/>
      <c r="AB129" s="86"/>
      <c r="AC129" s="92"/>
      <c r="AD129" s="93"/>
      <c r="AE129" s="94"/>
      <c r="AF129" s="88"/>
      <c r="AG129" s="88"/>
      <c r="AH129" s="88"/>
      <c r="AI129" s="88">
        <f t="shared" si="76"/>
        <v>0</v>
      </c>
      <c r="AJ129" s="91" t="str">
        <f t="shared" si="77"/>
        <v/>
      </c>
      <c r="AK129" s="95"/>
      <c r="AL129" s="86"/>
      <c r="AM129" s="96"/>
      <c r="AN129" s="97">
        <f>+SUM(J129,T129,AD129)</f>
        <v>0</v>
      </c>
      <c r="AO129" s="98">
        <f>+SUM(O129,Y129,AI129)</f>
        <v>0</v>
      </c>
      <c r="AP129" s="99" t="str">
        <f t="shared" si="78"/>
        <v/>
      </c>
      <c r="AQ129" s="391"/>
      <c r="AR129" s="27"/>
    </row>
    <row r="130" spans="1:44" ht="15.75" customHeight="1" thickBot="1" x14ac:dyDescent="0.3">
      <c r="A130" s="338" t="s">
        <v>623</v>
      </c>
      <c r="B130" s="338"/>
      <c r="C130" s="338"/>
      <c r="E130" s="23"/>
      <c r="F130" s="23"/>
      <c r="G130" s="339"/>
      <c r="H130" s="339"/>
      <c r="I130" s="339"/>
      <c r="J130" s="340"/>
      <c r="K130" s="23"/>
      <c r="L130" s="23"/>
      <c r="M130" s="23"/>
      <c r="N130" s="23"/>
      <c r="O130" s="340"/>
      <c r="P130" s="339"/>
      <c r="Q130" s="23"/>
      <c r="R130" s="23"/>
      <c r="S130" s="23"/>
      <c r="T130" s="23"/>
      <c r="U130" s="23"/>
      <c r="V130" s="23"/>
      <c r="W130" s="23"/>
      <c r="X130" s="23"/>
      <c r="Y130" s="23"/>
      <c r="Z130" s="339"/>
      <c r="AA130" s="24"/>
      <c r="AB130" s="23"/>
      <c r="AC130" s="23"/>
      <c r="AD130" s="23"/>
      <c r="AE130" s="23"/>
      <c r="AF130" s="23"/>
      <c r="AG130" s="23"/>
      <c r="AH130" s="23"/>
      <c r="AI130" s="23"/>
      <c r="AJ130" s="339"/>
      <c r="AK130" s="23"/>
      <c r="AL130" s="23"/>
      <c r="AM130" s="23"/>
      <c r="AN130" s="25"/>
      <c r="AO130" s="25"/>
      <c r="AP130" s="25"/>
      <c r="AQ130" s="26"/>
      <c r="AR130" s="27"/>
    </row>
    <row r="131" spans="1:44" ht="15.75" customHeight="1" thickBot="1" x14ac:dyDescent="0.3">
      <c r="A131" s="341" t="s">
        <v>624</v>
      </c>
      <c r="B131" s="342" t="s">
        <v>625</v>
      </c>
      <c r="C131" s="343" t="s">
        <v>626</v>
      </c>
      <c r="D131" s="342" t="s">
        <v>627</v>
      </c>
      <c r="G131" s="344"/>
      <c r="H131" s="25"/>
      <c r="I131" s="25"/>
      <c r="J131" s="340"/>
      <c r="K131" s="23"/>
      <c r="L131" s="23"/>
      <c r="M131" s="23"/>
      <c r="N131" s="23"/>
      <c r="O131" s="340"/>
      <c r="P131" s="339"/>
      <c r="Q131" s="23"/>
      <c r="R131" s="23"/>
      <c r="S131" s="23"/>
      <c r="T131" s="23"/>
      <c r="U131" s="23"/>
      <c r="V131" s="23"/>
      <c r="W131" s="23"/>
      <c r="X131" s="23"/>
      <c r="Y131" s="23"/>
      <c r="Z131" s="339"/>
      <c r="AA131" s="24"/>
      <c r="AB131" s="23"/>
      <c r="AC131" s="23"/>
      <c r="AD131" s="23"/>
      <c r="AE131" s="23"/>
      <c r="AF131" s="23"/>
      <c r="AG131" s="23"/>
      <c r="AH131" s="23"/>
      <c r="AI131" s="23"/>
      <c r="AJ131" s="339"/>
      <c r="AK131" s="23"/>
      <c r="AL131" s="23"/>
      <c r="AM131" s="23"/>
      <c r="AN131" s="25"/>
      <c r="AO131" s="25"/>
      <c r="AP131" s="25"/>
      <c r="AQ131" s="26"/>
      <c r="AR131" s="25"/>
    </row>
    <row r="132" spans="1:44" ht="27.75" customHeight="1" x14ac:dyDescent="0.25">
      <c r="A132" s="345">
        <v>45686</v>
      </c>
      <c r="B132" s="346">
        <v>1</v>
      </c>
      <c r="C132" s="347" t="s">
        <v>628</v>
      </c>
      <c r="D132" s="348" t="s">
        <v>629</v>
      </c>
      <c r="G132" s="25"/>
      <c r="H132" s="25"/>
      <c r="I132" s="25"/>
      <c r="J132" s="25"/>
      <c r="K132" s="25"/>
      <c r="L132" s="25"/>
      <c r="M132" s="25"/>
      <c r="N132" s="25"/>
      <c r="O132" s="25"/>
      <c r="P132" s="25"/>
      <c r="Q132" s="24"/>
      <c r="R132" s="24"/>
      <c r="S132" s="24"/>
      <c r="T132" s="25"/>
      <c r="U132" s="10"/>
      <c r="V132" s="10"/>
      <c r="W132" s="10"/>
      <c r="X132" s="10"/>
      <c r="Y132" s="25"/>
      <c r="Z132" s="25"/>
      <c r="AA132" s="24"/>
      <c r="AB132" s="24"/>
      <c r="AC132" s="24"/>
      <c r="AD132" s="25"/>
      <c r="AE132" s="25"/>
      <c r="AF132" s="25"/>
      <c r="AG132" s="25"/>
      <c r="AH132" s="25"/>
      <c r="AI132" s="25"/>
      <c r="AJ132" s="25"/>
      <c r="AK132" s="25"/>
      <c r="AL132" s="25"/>
      <c r="AM132" s="25"/>
      <c r="AN132" s="25"/>
      <c r="AO132" s="25"/>
      <c r="AP132" s="25"/>
      <c r="AQ132" s="26"/>
      <c r="AR132" s="25"/>
    </row>
    <row r="133" spans="1:44" ht="64.5" customHeight="1" x14ac:dyDescent="0.25">
      <c r="A133" s="349">
        <v>45868</v>
      </c>
      <c r="B133" s="350">
        <v>2</v>
      </c>
      <c r="C133" s="351" t="s">
        <v>630</v>
      </c>
      <c r="D133" s="352" t="s">
        <v>631</v>
      </c>
      <c r="G133" s="25"/>
      <c r="H133" s="25"/>
      <c r="I133" s="25"/>
      <c r="J133" s="25"/>
      <c r="K133" s="25"/>
      <c r="L133" s="25"/>
      <c r="M133" s="25"/>
      <c r="N133" s="25"/>
      <c r="O133" s="344"/>
      <c r="P133" s="25"/>
      <c r="Q133" s="24"/>
      <c r="R133" s="24"/>
      <c r="S133" s="24"/>
      <c r="T133" s="25"/>
      <c r="U133" s="10"/>
      <c r="V133" s="10"/>
      <c r="W133" s="10"/>
      <c r="X133" s="10"/>
      <c r="Y133" s="25"/>
      <c r="Z133" s="25"/>
      <c r="AA133" s="24"/>
      <c r="AB133" s="24"/>
      <c r="AC133" s="24"/>
      <c r="AD133" s="25"/>
      <c r="AE133" s="25"/>
      <c r="AF133" s="25"/>
      <c r="AG133" s="25"/>
      <c r="AH133" s="25"/>
      <c r="AI133" s="25"/>
      <c r="AJ133" s="25"/>
      <c r="AK133" s="25"/>
      <c r="AL133" s="25"/>
      <c r="AM133" s="25"/>
      <c r="AN133" s="25"/>
      <c r="AO133" s="25"/>
      <c r="AP133" s="25"/>
      <c r="AQ133" s="26"/>
      <c r="AR133" s="25"/>
    </row>
    <row r="134" spans="1:44" ht="32.25" customHeight="1" x14ac:dyDescent="0.25">
      <c r="A134" s="349"/>
      <c r="B134" s="350"/>
      <c r="C134" s="351"/>
      <c r="D134" s="352"/>
      <c r="G134" s="25"/>
      <c r="H134" s="25"/>
      <c r="I134" s="25"/>
      <c r="J134" s="25"/>
      <c r="K134" s="25"/>
      <c r="L134" s="25"/>
      <c r="M134" s="25"/>
      <c r="N134" s="25"/>
      <c r="O134" s="25"/>
      <c r="P134" s="344"/>
      <c r="Q134" s="24"/>
      <c r="R134" s="24"/>
      <c r="S134" s="24"/>
      <c r="T134" s="25"/>
      <c r="U134" s="10"/>
      <c r="V134" s="10"/>
      <c r="W134" s="10"/>
      <c r="X134" s="10"/>
      <c r="Y134" s="25"/>
      <c r="Z134" s="25"/>
      <c r="AA134" s="24"/>
      <c r="AB134" s="24"/>
      <c r="AC134" s="24"/>
      <c r="AD134" s="25"/>
      <c r="AE134" s="25"/>
      <c r="AF134" s="25"/>
      <c r="AG134" s="25"/>
      <c r="AH134" s="25"/>
      <c r="AI134" s="25"/>
      <c r="AJ134" s="25"/>
      <c r="AK134" s="25"/>
      <c r="AL134" s="25"/>
      <c r="AM134" s="25"/>
      <c r="AN134" s="25"/>
      <c r="AO134" s="25"/>
      <c r="AP134" s="25"/>
      <c r="AQ134" s="26"/>
      <c r="AR134" s="25"/>
    </row>
    <row r="135" spans="1:44" ht="32.25" customHeight="1" x14ac:dyDescent="0.25">
      <c r="A135" s="349"/>
      <c r="B135" s="350"/>
      <c r="C135" s="351"/>
      <c r="D135" s="352"/>
      <c r="G135" s="25"/>
      <c r="H135" s="25"/>
      <c r="I135" s="25"/>
      <c r="J135" s="25"/>
      <c r="K135" s="25"/>
      <c r="L135" s="25"/>
      <c r="M135" s="25"/>
      <c r="N135" s="25"/>
      <c r="O135" s="25"/>
      <c r="P135" s="25"/>
      <c r="Q135" s="24"/>
      <c r="R135" s="24"/>
      <c r="S135" s="24"/>
      <c r="T135" s="25"/>
      <c r="U135" s="10"/>
      <c r="V135" s="10"/>
      <c r="W135" s="10"/>
      <c r="X135" s="10"/>
      <c r="Y135" s="25"/>
      <c r="Z135" s="25"/>
      <c r="AA135" s="24"/>
      <c r="AB135" s="24"/>
      <c r="AC135" s="24"/>
      <c r="AD135" s="25"/>
      <c r="AE135" s="25"/>
      <c r="AF135" s="25"/>
      <c r="AG135" s="25"/>
      <c r="AH135" s="25"/>
      <c r="AI135" s="25"/>
      <c r="AJ135" s="25"/>
      <c r="AK135" s="25"/>
      <c r="AL135" s="25"/>
      <c r="AM135" s="25"/>
      <c r="AN135" s="25"/>
      <c r="AO135" s="25"/>
      <c r="AP135" s="25"/>
      <c r="AQ135" s="26"/>
      <c r="AR135" s="25"/>
    </row>
    <row r="136" spans="1:44" ht="15.75" customHeight="1" x14ac:dyDescent="0.25">
      <c r="A136" s="28" t="s">
        <v>632</v>
      </c>
      <c r="B136" s="305"/>
      <c r="C136" s="24"/>
      <c r="D136" s="25"/>
      <c r="G136" s="25"/>
      <c r="H136" s="25"/>
      <c r="I136" s="25"/>
      <c r="J136" s="25"/>
      <c r="K136" s="25"/>
      <c r="L136" s="25"/>
      <c r="M136" s="25"/>
      <c r="N136" s="25"/>
      <c r="O136" s="25"/>
      <c r="P136" s="25"/>
      <c r="Q136" s="24"/>
      <c r="R136" s="24"/>
      <c r="S136" s="24"/>
      <c r="T136" s="25"/>
      <c r="U136" s="10"/>
      <c r="V136" s="10"/>
      <c r="W136" s="10"/>
      <c r="X136" s="10"/>
      <c r="Y136" s="25"/>
      <c r="Z136" s="25"/>
      <c r="AA136" s="24"/>
      <c r="AB136" s="24"/>
      <c r="AC136" s="24"/>
      <c r="AD136" s="25"/>
      <c r="AE136" s="25"/>
      <c r="AF136" s="25"/>
      <c r="AG136" s="25"/>
      <c r="AH136" s="25"/>
      <c r="AI136" s="25"/>
      <c r="AJ136" s="25"/>
      <c r="AK136" s="25"/>
      <c r="AL136" s="25"/>
      <c r="AM136" s="25"/>
      <c r="AN136" s="25"/>
      <c r="AO136" s="25"/>
      <c r="AP136" s="25"/>
      <c r="AQ136" s="26"/>
      <c r="AR136" s="25"/>
    </row>
    <row r="137" spans="1:44" ht="15.75" customHeight="1" x14ac:dyDescent="0.25">
      <c r="A137" s="353" t="s">
        <v>633</v>
      </c>
      <c r="B137" s="354" t="s">
        <v>634</v>
      </c>
      <c r="C137" s="355" t="s">
        <v>635</v>
      </c>
      <c r="D137" s="25"/>
      <c r="G137" s="25"/>
      <c r="H137" s="25"/>
      <c r="I137" s="25"/>
      <c r="J137" s="25"/>
      <c r="K137" s="25"/>
      <c r="L137" s="25"/>
      <c r="M137" s="25"/>
      <c r="N137" s="25"/>
      <c r="O137" s="25"/>
      <c r="P137" s="25"/>
      <c r="Q137" s="24"/>
      <c r="R137" s="24"/>
      <c r="S137" s="24"/>
      <c r="T137" s="25"/>
      <c r="U137" s="10"/>
      <c r="V137" s="10"/>
      <c r="W137" s="10"/>
      <c r="X137" s="10"/>
      <c r="Y137" s="25"/>
      <c r="Z137" s="25"/>
      <c r="AA137" s="24"/>
      <c r="AB137" s="24"/>
      <c r="AC137" s="24"/>
      <c r="AD137" s="25"/>
      <c r="AE137" s="25"/>
      <c r="AF137" s="25"/>
      <c r="AG137" s="25"/>
      <c r="AH137" s="25"/>
      <c r="AI137" s="25"/>
      <c r="AJ137" s="25"/>
      <c r="AK137" s="25"/>
      <c r="AL137" s="25"/>
      <c r="AM137" s="25"/>
      <c r="AN137" s="25"/>
      <c r="AO137" s="25"/>
      <c r="AP137" s="25"/>
      <c r="AQ137" s="26"/>
      <c r="AR137" s="25"/>
    </row>
    <row r="138" spans="1:44" ht="77.25" customHeight="1" x14ac:dyDescent="0.25">
      <c r="A138" s="356" t="s">
        <v>636</v>
      </c>
      <c r="B138" s="357" t="s">
        <v>637</v>
      </c>
      <c r="C138" s="358" t="s">
        <v>638</v>
      </c>
      <c r="D138" s="25"/>
      <c r="G138" s="25"/>
      <c r="H138" s="25"/>
      <c r="I138" s="25"/>
      <c r="J138" s="25"/>
      <c r="K138" s="25"/>
      <c r="L138" s="25"/>
      <c r="M138" s="25"/>
      <c r="N138" s="25"/>
      <c r="O138" s="25"/>
      <c r="P138" s="25"/>
      <c r="Q138" s="24"/>
      <c r="R138" s="24"/>
      <c r="S138" s="24"/>
      <c r="T138" s="25"/>
      <c r="U138" s="10"/>
      <c r="V138" s="10"/>
      <c r="W138" s="10"/>
      <c r="X138" s="10"/>
      <c r="Y138" s="25"/>
      <c r="Z138" s="25"/>
      <c r="AA138" s="24"/>
      <c r="AB138" s="24"/>
      <c r="AC138" s="24"/>
      <c r="AD138" s="25"/>
      <c r="AE138" s="25"/>
      <c r="AF138" s="25"/>
      <c r="AG138" s="25"/>
      <c r="AH138" s="25"/>
      <c r="AI138" s="25"/>
      <c r="AJ138" s="25"/>
      <c r="AK138" s="25"/>
      <c r="AL138" s="25"/>
      <c r="AM138" s="25"/>
      <c r="AN138" s="25"/>
      <c r="AO138" s="25"/>
      <c r="AP138" s="25"/>
      <c r="AQ138" s="26"/>
      <c r="AR138" s="25"/>
    </row>
    <row r="139" spans="1:44" ht="38.25" customHeight="1" x14ac:dyDescent="0.25">
      <c r="A139" s="359" t="s">
        <v>639</v>
      </c>
      <c r="B139" s="360" t="s">
        <v>640</v>
      </c>
      <c r="C139" s="361"/>
      <c r="D139" s="25"/>
      <c r="G139" s="25"/>
      <c r="H139" s="25"/>
      <c r="I139" s="25"/>
      <c r="J139" s="25"/>
      <c r="K139" s="25"/>
      <c r="L139" s="25"/>
      <c r="M139" s="25"/>
      <c r="N139" s="25"/>
      <c r="O139" s="25"/>
      <c r="P139" s="25"/>
      <c r="Q139" s="24"/>
      <c r="R139" s="24"/>
      <c r="S139" s="24"/>
      <c r="T139" s="25"/>
      <c r="U139" s="10"/>
      <c r="V139" s="10"/>
      <c r="W139" s="10"/>
      <c r="X139" s="10"/>
      <c r="Y139" s="25"/>
      <c r="Z139" s="25"/>
      <c r="AA139" s="24"/>
      <c r="AB139" s="24"/>
      <c r="AC139" s="24"/>
      <c r="AD139" s="25"/>
      <c r="AE139" s="25"/>
      <c r="AF139" s="25"/>
      <c r="AG139" s="25"/>
      <c r="AH139" s="25"/>
      <c r="AI139" s="25"/>
      <c r="AJ139" s="25"/>
      <c r="AK139" s="25"/>
      <c r="AL139" s="25"/>
      <c r="AM139" s="25"/>
      <c r="AN139" s="25"/>
      <c r="AO139" s="25"/>
      <c r="AP139" s="25"/>
      <c r="AQ139" s="26"/>
      <c r="AR139" s="25"/>
    </row>
    <row r="140" spans="1:44" ht="27" customHeight="1" x14ac:dyDescent="0.25">
      <c r="C140" s="362"/>
      <c r="G140" s="25"/>
      <c r="H140" s="25"/>
      <c r="I140" s="25"/>
      <c r="J140" s="25"/>
      <c r="K140" s="25"/>
      <c r="L140" s="25"/>
      <c r="M140" s="25"/>
      <c r="N140" s="25"/>
      <c r="O140" s="25"/>
      <c r="P140" s="25"/>
      <c r="Q140" s="24"/>
      <c r="R140" s="24"/>
      <c r="S140" s="24"/>
      <c r="T140" s="25"/>
      <c r="U140" s="10"/>
      <c r="V140" s="10"/>
      <c r="W140" s="10"/>
      <c r="X140" s="10"/>
      <c r="Y140" s="25"/>
      <c r="Z140" s="25"/>
      <c r="AA140" s="24"/>
      <c r="AB140" s="24"/>
      <c r="AC140" s="24"/>
      <c r="AD140" s="25"/>
      <c r="AE140" s="25"/>
      <c r="AF140" s="25"/>
      <c r="AG140" s="25"/>
      <c r="AH140" s="25"/>
      <c r="AI140" s="25"/>
      <c r="AJ140" s="25"/>
      <c r="AK140" s="25"/>
      <c r="AL140" s="25"/>
      <c r="AM140" s="25"/>
      <c r="AN140" s="25"/>
      <c r="AO140" s="25"/>
      <c r="AP140" s="25"/>
      <c r="AQ140" s="26"/>
      <c r="AR140" s="25"/>
    </row>
    <row r="141" spans="1:44" ht="38.25" customHeight="1" x14ac:dyDescent="0.25">
      <c r="C141" s="362"/>
      <c r="E141" s="25"/>
      <c r="F141" s="25"/>
      <c r="G141" s="25"/>
      <c r="H141" s="25"/>
      <c r="I141" s="25"/>
      <c r="J141" s="25"/>
      <c r="K141" s="25"/>
      <c r="L141" s="25"/>
      <c r="M141" s="25"/>
      <c r="N141" s="25"/>
      <c r="O141" s="25"/>
      <c r="P141" s="25"/>
      <c r="Q141" s="24"/>
      <c r="R141" s="24"/>
      <c r="S141" s="24"/>
      <c r="T141" s="25"/>
      <c r="U141" s="10"/>
      <c r="V141" s="10"/>
      <c r="W141" s="10"/>
      <c r="X141" s="10"/>
      <c r="Y141" s="25"/>
      <c r="Z141" s="25"/>
      <c r="AA141" s="24"/>
      <c r="AB141" s="24"/>
      <c r="AC141" s="24"/>
      <c r="AD141" s="25"/>
      <c r="AE141" s="25"/>
      <c r="AF141" s="25"/>
      <c r="AG141" s="25"/>
      <c r="AH141" s="25"/>
      <c r="AI141" s="25"/>
      <c r="AJ141" s="25"/>
      <c r="AK141" s="25"/>
      <c r="AL141" s="25"/>
      <c r="AM141" s="25"/>
      <c r="AN141" s="25"/>
      <c r="AO141" s="25"/>
      <c r="AP141" s="25"/>
      <c r="AQ141" s="26"/>
      <c r="AR141" s="25"/>
    </row>
    <row r="142" spans="1:44" ht="15.75" customHeight="1" x14ac:dyDescent="0.25">
      <c r="A142" s="305"/>
      <c r="B142" s="305"/>
      <c r="C142" s="24"/>
      <c r="D142" s="25"/>
      <c r="E142" s="25"/>
      <c r="F142" s="25"/>
      <c r="G142" s="25"/>
      <c r="H142" s="25"/>
      <c r="I142" s="25"/>
      <c r="J142" s="25"/>
      <c r="K142" s="25"/>
      <c r="L142" s="25"/>
      <c r="M142" s="25"/>
      <c r="N142" s="25"/>
      <c r="O142" s="25"/>
      <c r="P142" s="25"/>
      <c r="Q142" s="24"/>
      <c r="R142" s="24"/>
      <c r="S142" s="24"/>
      <c r="T142" s="25"/>
      <c r="U142" s="10"/>
      <c r="V142" s="10"/>
      <c r="W142" s="10"/>
      <c r="X142" s="10"/>
      <c r="Y142" s="25"/>
      <c r="Z142" s="25"/>
      <c r="AA142" s="24"/>
      <c r="AB142" s="24"/>
      <c r="AC142" s="24"/>
      <c r="AD142" s="25"/>
      <c r="AE142" s="25"/>
      <c r="AF142" s="25"/>
      <c r="AG142" s="25"/>
      <c r="AH142" s="25"/>
      <c r="AI142" s="25"/>
      <c r="AJ142" s="25"/>
      <c r="AK142" s="25"/>
      <c r="AL142" s="25"/>
      <c r="AM142" s="25"/>
      <c r="AN142" s="25"/>
      <c r="AO142" s="25"/>
      <c r="AP142" s="25"/>
      <c r="AQ142" s="26"/>
      <c r="AR142" s="25"/>
    </row>
    <row r="143" spans="1:44" ht="15.75" customHeight="1" x14ac:dyDescent="0.25">
      <c r="A143" s="305"/>
      <c r="B143" s="305"/>
      <c r="C143" s="24"/>
      <c r="D143" s="25"/>
      <c r="E143" s="25"/>
      <c r="F143" s="25"/>
      <c r="G143" s="25"/>
      <c r="H143" s="25"/>
      <c r="I143" s="25"/>
      <c r="J143" s="25"/>
      <c r="K143" s="25"/>
      <c r="L143" s="25"/>
      <c r="M143" s="25"/>
      <c r="N143" s="25"/>
      <c r="O143" s="25"/>
      <c r="P143" s="25"/>
      <c r="Q143" s="24"/>
      <c r="R143" s="24"/>
      <c r="S143" s="24"/>
      <c r="T143" s="25"/>
      <c r="U143" s="10"/>
      <c r="V143" s="10"/>
      <c r="W143" s="10"/>
      <c r="X143" s="10"/>
      <c r="Y143" s="25"/>
      <c r="Z143" s="25"/>
      <c r="AA143" s="24"/>
      <c r="AB143" s="24"/>
      <c r="AC143" s="24"/>
      <c r="AD143" s="25"/>
      <c r="AE143" s="25"/>
      <c r="AF143" s="25"/>
      <c r="AG143" s="25"/>
      <c r="AH143" s="25"/>
      <c r="AI143" s="25"/>
      <c r="AJ143" s="25"/>
      <c r="AK143" s="25"/>
      <c r="AL143" s="25"/>
      <c r="AM143" s="25"/>
      <c r="AN143" s="25"/>
      <c r="AO143" s="25"/>
      <c r="AP143" s="25"/>
      <c r="AQ143" s="26"/>
      <c r="AR143" s="25"/>
    </row>
    <row r="144" spans="1:44" ht="15.75" customHeight="1" x14ac:dyDescent="0.25">
      <c r="A144" s="305"/>
      <c r="B144" s="305"/>
      <c r="C144" s="24"/>
      <c r="D144" s="25"/>
      <c r="E144" s="25"/>
      <c r="F144" s="25"/>
      <c r="G144" s="25"/>
      <c r="H144" s="25"/>
      <c r="I144" s="25"/>
      <c r="J144" s="25"/>
      <c r="K144" s="25"/>
      <c r="L144" s="25"/>
      <c r="M144" s="25"/>
      <c r="N144" s="25"/>
      <c r="O144" s="25"/>
      <c r="P144" s="25"/>
      <c r="Q144" s="24"/>
      <c r="R144" s="24"/>
      <c r="S144" s="24"/>
      <c r="T144" s="25"/>
      <c r="U144" s="10"/>
      <c r="V144" s="10"/>
      <c r="W144" s="10"/>
      <c r="X144" s="10"/>
      <c r="Y144" s="25"/>
      <c r="Z144" s="25"/>
      <c r="AA144" s="24"/>
      <c r="AB144" s="24"/>
      <c r="AC144" s="24"/>
      <c r="AD144" s="25"/>
      <c r="AE144" s="25"/>
      <c r="AF144" s="25"/>
      <c r="AG144" s="25"/>
      <c r="AH144" s="25"/>
      <c r="AI144" s="25"/>
      <c r="AJ144" s="25"/>
      <c r="AK144" s="25"/>
      <c r="AL144" s="25"/>
      <c r="AM144" s="25"/>
      <c r="AN144" s="25"/>
      <c r="AO144" s="25"/>
      <c r="AP144" s="25"/>
      <c r="AQ144" s="26"/>
      <c r="AR144" s="25"/>
    </row>
    <row r="145" spans="1:44" ht="15.75" customHeight="1" x14ac:dyDescent="0.25">
      <c r="A145" s="305"/>
      <c r="B145" s="305"/>
      <c r="C145" s="24"/>
      <c r="D145" s="25"/>
      <c r="E145" s="25"/>
      <c r="F145" s="25"/>
      <c r="G145" s="25"/>
      <c r="H145" s="25"/>
      <c r="I145" s="25"/>
      <c r="J145" s="25"/>
      <c r="K145" s="25"/>
      <c r="L145" s="25"/>
      <c r="M145" s="25"/>
      <c r="N145" s="25"/>
      <c r="O145" s="25"/>
      <c r="P145" s="25"/>
      <c r="Q145" s="24"/>
      <c r="R145" s="24"/>
      <c r="S145" s="24"/>
      <c r="T145" s="25"/>
      <c r="U145" s="10"/>
      <c r="V145" s="10"/>
      <c r="W145" s="10"/>
      <c r="X145" s="10"/>
      <c r="Y145" s="25"/>
      <c r="Z145" s="25"/>
      <c r="AA145" s="24"/>
      <c r="AB145" s="24"/>
      <c r="AC145" s="24"/>
      <c r="AD145" s="25"/>
      <c r="AE145" s="25"/>
      <c r="AF145" s="25"/>
      <c r="AG145" s="25"/>
      <c r="AH145" s="25"/>
      <c r="AI145" s="25"/>
      <c r="AJ145" s="25"/>
      <c r="AK145" s="25"/>
      <c r="AL145" s="25"/>
      <c r="AM145" s="25"/>
      <c r="AN145" s="25"/>
      <c r="AO145" s="25"/>
      <c r="AP145" s="25"/>
      <c r="AQ145" s="26"/>
      <c r="AR145" s="25"/>
    </row>
    <row r="146" spans="1:44" ht="15.75" customHeight="1" x14ac:dyDescent="0.25">
      <c r="A146" s="305"/>
      <c r="B146" s="305"/>
      <c r="C146" s="24"/>
      <c r="D146" s="25"/>
      <c r="E146" s="25"/>
      <c r="F146" s="25"/>
      <c r="G146" s="25"/>
      <c r="H146" s="25"/>
      <c r="I146" s="25"/>
      <c r="J146" s="25"/>
      <c r="K146" s="25"/>
      <c r="L146" s="25"/>
      <c r="M146" s="25"/>
      <c r="N146" s="25"/>
      <c r="O146" s="25"/>
      <c r="P146" s="25"/>
      <c r="Q146" s="24"/>
      <c r="R146" s="24"/>
      <c r="S146" s="24"/>
      <c r="T146" s="25"/>
      <c r="U146" s="10"/>
      <c r="V146" s="10"/>
      <c r="W146" s="10"/>
      <c r="X146" s="10"/>
      <c r="Y146" s="25"/>
      <c r="Z146" s="25"/>
      <c r="AA146" s="24"/>
      <c r="AB146" s="24"/>
      <c r="AC146" s="24"/>
      <c r="AD146" s="25"/>
      <c r="AE146" s="25"/>
      <c r="AF146" s="25"/>
      <c r="AG146" s="25"/>
      <c r="AH146" s="25"/>
      <c r="AI146" s="25"/>
      <c r="AJ146" s="25"/>
      <c r="AK146" s="25"/>
      <c r="AL146" s="25"/>
      <c r="AM146" s="25"/>
      <c r="AN146" s="25"/>
      <c r="AO146" s="25"/>
      <c r="AP146" s="25"/>
      <c r="AQ146" s="26"/>
      <c r="AR146" s="25"/>
    </row>
    <row r="147" spans="1:44" ht="15.75" customHeight="1" x14ac:dyDescent="0.25">
      <c r="A147" s="305"/>
      <c r="B147" s="305"/>
      <c r="C147" s="24"/>
      <c r="D147" s="25"/>
      <c r="E147" s="25"/>
      <c r="F147" s="25"/>
      <c r="G147" s="25"/>
      <c r="H147" s="25"/>
      <c r="I147" s="25"/>
      <c r="J147" s="25"/>
      <c r="K147" s="25"/>
      <c r="L147" s="25"/>
      <c r="M147" s="25"/>
      <c r="N147" s="25"/>
      <c r="O147" s="25"/>
      <c r="P147" s="25"/>
      <c r="Q147" s="24"/>
      <c r="R147" s="24"/>
      <c r="S147" s="24"/>
      <c r="T147" s="25"/>
      <c r="U147" s="10"/>
      <c r="V147" s="10"/>
      <c r="W147" s="10"/>
      <c r="X147" s="10"/>
      <c r="Y147" s="25"/>
      <c r="Z147" s="25"/>
      <c r="AA147" s="24"/>
      <c r="AB147" s="24"/>
      <c r="AC147" s="24"/>
      <c r="AD147" s="25"/>
      <c r="AE147" s="25"/>
      <c r="AF147" s="25"/>
      <c r="AG147" s="25"/>
      <c r="AH147" s="25"/>
      <c r="AI147" s="25"/>
      <c r="AJ147" s="25"/>
      <c r="AK147" s="25"/>
      <c r="AL147" s="25"/>
      <c r="AM147" s="25"/>
      <c r="AN147" s="25"/>
      <c r="AO147" s="25"/>
      <c r="AP147" s="25"/>
      <c r="AQ147" s="26"/>
      <c r="AR147" s="25"/>
    </row>
    <row r="148" spans="1:44" ht="15.75" customHeight="1" x14ac:dyDescent="0.25">
      <c r="A148" s="305"/>
      <c r="B148" s="305"/>
      <c r="C148" s="24"/>
      <c r="D148" s="25"/>
      <c r="E148" s="25"/>
      <c r="F148" s="25"/>
      <c r="G148" s="25"/>
      <c r="H148" s="25"/>
      <c r="I148" s="25"/>
      <c r="J148" s="25"/>
      <c r="K148" s="25"/>
      <c r="L148" s="25"/>
      <c r="M148" s="25"/>
      <c r="N148" s="25"/>
      <c r="O148" s="25"/>
      <c r="P148" s="25"/>
      <c r="Q148" s="24"/>
      <c r="R148" s="24"/>
      <c r="S148" s="24"/>
      <c r="T148" s="25"/>
      <c r="U148" s="10"/>
      <c r="V148" s="10"/>
      <c r="W148" s="10"/>
      <c r="X148" s="10"/>
      <c r="Y148" s="25"/>
      <c r="Z148" s="25"/>
      <c r="AA148" s="24"/>
      <c r="AB148" s="24"/>
      <c r="AC148" s="24"/>
      <c r="AD148" s="25"/>
      <c r="AE148" s="25"/>
      <c r="AF148" s="25"/>
      <c r="AG148" s="25"/>
      <c r="AH148" s="25"/>
      <c r="AI148" s="25"/>
      <c r="AJ148" s="25"/>
      <c r="AK148" s="25"/>
      <c r="AL148" s="25"/>
      <c r="AM148" s="25"/>
      <c r="AN148" s="25"/>
      <c r="AO148" s="25"/>
      <c r="AP148" s="25"/>
      <c r="AQ148" s="26"/>
      <c r="AR148" s="25"/>
    </row>
    <row r="149" spans="1:44" ht="15.75" customHeight="1" x14ac:dyDescent="0.25">
      <c r="A149" s="305"/>
      <c r="B149" s="305"/>
      <c r="C149" s="24"/>
      <c r="D149" s="25"/>
      <c r="E149" s="25"/>
      <c r="F149" s="25"/>
      <c r="G149" s="25"/>
      <c r="H149" s="25"/>
      <c r="I149" s="25"/>
      <c r="J149" s="25"/>
      <c r="K149" s="25"/>
      <c r="L149" s="25"/>
      <c r="M149" s="25"/>
      <c r="N149" s="25"/>
      <c r="O149" s="25"/>
      <c r="P149" s="25"/>
      <c r="Q149" s="24"/>
      <c r="R149" s="24"/>
      <c r="S149" s="24"/>
      <c r="T149" s="25"/>
      <c r="U149" s="10"/>
      <c r="V149" s="10"/>
      <c r="W149" s="10"/>
      <c r="X149" s="10"/>
      <c r="Y149" s="25"/>
      <c r="Z149" s="25"/>
      <c r="AA149" s="24"/>
      <c r="AB149" s="24"/>
      <c r="AC149" s="24"/>
      <c r="AD149" s="25"/>
      <c r="AE149" s="25"/>
      <c r="AF149" s="25"/>
      <c r="AG149" s="25"/>
      <c r="AH149" s="25"/>
      <c r="AI149" s="25"/>
      <c r="AJ149" s="25"/>
      <c r="AK149" s="25"/>
      <c r="AL149" s="25"/>
      <c r="AM149" s="25"/>
      <c r="AN149" s="25"/>
      <c r="AO149" s="25"/>
      <c r="AP149" s="25"/>
      <c r="AQ149" s="26"/>
      <c r="AR149" s="25"/>
    </row>
    <row r="150" spans="1:44" ht="15.75" customHeight="1" x14ac:dyDescent="0.25">
      <c r="A150" s="305"/>
      <c r="B150" s="305"/>
      <c r="C150" s="24"/>
      <c r="D150" s="25"/>
      <c r="E150" s="25"/>
      <c r="F150" s="25"/>
      <c r="G150" s="25"/>
      <c r="H150" s="25"/>
      <c r="I150" s="25"/>
      <c r="J150" s="25"/>
      <c r="K150" s="25"/>
      <c r="L150" s="25"/>
      <c r="M150" s="25"/>
      <c r="N150" s="25"/>
      <c r="O150" s="25"/>
      <c r="P150" s="25"/>
      <c r="Q150" s="24"/>
      <c r="R150" s="24"/>
      <c r="S150" s="24"/>
      <c r="T150" s="25"/>
      <c r="U150" s="10"/>
      <c r="V150" s="10"/>
      <c r="W150" s="10"/>
      <c r="X150" s="10"/>
      <c r="Y150" s="25"/>
      <c r="Z150" s="25"/>
      <c r="AA150" s="24"/>
      <c r="AB150" s="24"/>
      <c r="AC150" s="24"/>
      <c r="AD150" s="25"/>
      <c r="AE150" s="25"/>
      <c r="AF150" s="25"/>
      <c r="AG150" s="25"/>
      <c r="AH150" s="25"/>
      <c r="AI150" s="25"/>
      <c r="AJ150" s="25"/>
      <c r="AK150" s="25"/>
      <c r="AL150" s="25"/>
      <c r="AM150" s="25"/>
      <c r="AN150" s="25"/>
      <c r="AO150" s="25"/>
      <c r="AP150" s="25"/>
      <c r="AQ150" s="26"/>
      <c r="AR150" s="25"/>
    </row>
    <row r="151" spans="1:44" ht="15.75" customHeight="1" x14ac:dyDescent="0.25">
      <c r="A151" s="305"/>
      <c r="B151" s="305"/>
      <c r="C151" s="24"/>
      <c r="D151" s="25"/>
      <c r="E151" s="25"/>
      <c r="F151" s="25"/>
      <c r="G151" s="25"/>
      <c r="H151" s="25"/>
      <c r="I151" s="25"/>
      <c r="J151" s="25"/>
      <c r="K151" s="25"/>
      <c r="L151" s="25"/>
      <c r="M151" s="25"/>
      <c r="N151" s="25"/>
      <c r="O151" s="25"/>
      <c r="P151" s="25"/>
      <c r="Q151" s="24"/>
      <c r="R151" s="24"/>
      <c r="S151" s="24"/>
      <c r="T151" s="25"/>
      <c r="U151" s="10"/>
      <c r="V151" s="10"/>
      <c r="W151" s="10"/>
      <c r="X151" s="10"/>
      <c r="Y151" s="25"/>
      <c r="Z151" s="25"/>
      <c r="AA151" s="24"/>
      <c r="AB151" s="24"/>
      <c r="AC151" s="24"/>
      <c r="AD151" s="25"/>
      <c r="AE151" s="25"/>
      <c r="AF151" s="25"/>
      <c r="AG151" s="25"/>
      <c r="AH151" s="25"/>
      <c r="AI151" s="25"/>
      <c r="AJ151" s="25"/>
      <c r="AK151" s="25"/>
      <c r="AL151" s="25"/>
      <c r="AM151" s="25"/>
      <c r="AN151" s="25"/>
      <c r="AO151" s="25"/>
      <c r="AP151" s="25"/>
      <c r="AQ151" s="26"/>
      <c r="AR151" s="25"/>
    </row>
    <row r="152" spans="1:44" ht="15.75" customHeight="1" x14ac:dyDescent="0.25">
      <c r="A152" s="305"/>
      <c r="B152" s="305"/>
      <c r="C152" s="24"/>
      <c r="D152" s="25"/>
      <c r="E152" s="25"/>
      <c r="F152" s="25"/>
      <c r="G152" s="25"/>
      <c r="H152" s="25"/>
      <c r="I152" s="25"/>
      <c r="J152" s="25"/>
      <c r="K152" s="25"/>
      <c r="L152" s="25"/>
      <c r="M152" s="25"/>
      <c r="N152" s="25"/>
      <c r="O152" s="25"/>
      <c r="P152" s="25"/>
      <c r="Q152" s="24"/>
      <c r="R152" s="24"/>
      <c r="S152" s="24"/>
      <c r="T152" s="25"/>
      <c r="U152" s="10"/>
      <c r="V152" s="10"/>
      <c r="W152" s="10"/>
      <c r="X152" s="10"/>
      <c r="Y152" s="25"/>
      <c r="Z152" s="25"/>
      <c r="AA152" s="24"/>
      <c r="AB152" s="24"/>
      <c r="AC152" s="24"/>
      <c r="AD152" s="25"/>
      <c r="AE152" s="25"/>
      <c r="AF152" s="25"/>
      <c r="AG152" s="25"/>
      <c r="AH152" s="25"/>
      <c r="AI152" s="25"/>
      <c r="AJ152" s="25"/>
      <c r="AK152" s="25"/>
      <c r="AL152" s="25"/>
      <c r="AM152" s="25"/>
      <c r="AN152" s="25"/>
      <c r="AO152" s="25"/>
      <c r="AP152" s="25"/>
      <c r="AQ152" s="26"/>
      <c r="AR152" s="25"/>
    </row>
    <row r="153" spans="1:44" ht="15.75" customHeight="1" x14ac:dyDescent="0.25">
      <c r="A153" s="305"/>
      <c r="B153" s="305"/>
      <c r="C153" s="24"/>
      <c r="D153" s="25"/>
      <c r="E153" s="25"/>
      <c r="F153" s="25"/>
      <c r="G153" s="25"/>
      <c r="H153" s="25"/>
      <c r="I153" s="25"/>
      <c r="J153" s="25"/>
      <c r="K153" s="25"/>
      <c r="L153" s="25"/>
      <c r="M153" s="25"/>
      <c r="N153" s="25"/>
      <c r="O153" s="25"/>
      <c r="P153" s="25"/>
      <c r="Q153" s="24"/>
      <c r="R153" s="24"/>
      <c r="S153" s="24"/>
      <c r="T153" s="25"/>
      <c r="U153" s="10"/>
      <c r="V153" s="10"/>
      <c r="W153" s="10"/>
      <c r="X153" s="10"/>
      <c r="Y153" s="25"/>
      <c r="Z153" s="25"/>
      <c r="AA153" s="24"/>
      <c r="AB153" s="24"/>
      <c r="AC153" s="24"/>
      <c r="AD153" s="25"/>
      <c r="AE153" s="25"/>
      <c r="AF153" s="25"/>
      <c r="AG153" s="25"/>
      <c r="AH153" s="25"/>
      <c r="AI153" s="25"/>
      <c r="AJ153" s="25"/>
      <c r="AK153" s="25"/>
      <c r="AL153" s="25"/>
      <c r="AM153" s="25"/>
      <c r="AN153" s="25"/>
      <c r="AO153" s="25"/>
      <c r="AP153" s="25"/>
      <c r="AQ153" s="26"/>
      <c r="AR153" s="25"/>
    </row>
    <row r="154" spans="1:44" ht="15.75" customHeight="1" x14ac:dyDescent="0.25">
      <c r="A154" s="305"/>
      <c r="B154" s="305"/>
      <c r="C154" s="24"/>
      <c r="D154" s="25"/>
      <c r="E154" s="25"/>
      <c r="F154" s="25"/>
      <c r="G154" s="25"/>
      <c r="H154" s="25"/>
      <c r="I154" s="25"/>
      <c r="J154" s="25"/>
      <c r="K154" s="25"/>
      <c r="L154" s="25"/>
      <c r="M154" s="25"/>
      <c r="N154" s="25"/>
      <c r="O154" s="25"/>
      <c r="P154" s="25"/>
      <c r="Q154" s="24"/>
      <c r="R154" s="24"/>
      <c r="S154" s="24"/>
      <c r="T154" s="25"/>
      <c r="U154" s="10"/>
      <c r="V154" s="10"/>
      <c r="W154" s="10"/>
      <c r="X154" s="10"/>
      <c r="Y154" s="25"/>
      <c r="Z154" s="25"/>
      <c r="AA154" s="24"/>
      <c r="AB154" s="24"/>
      <c r="AC154" s="24"/>
      <c r="AD154" s="25"/>
      <c r="AE154" s="25"/>
      <c r="AF154" s="25"/>
      <c r="AG154" s="25"/>
      <c r="AH154" s="25"/>
      <c r="AI154" s="25"/>
      <c r="AJ154" s="25"/>
      <c r="AK154" s="25"/>
      <c r="AL154" s="25"/>
      <c r="AM154" s="25"/>
      <c r="AN154" s="25"/>
      <c r="AO154" s="25"/>
      <c r="AP154" s="25"/>
      <c r="AQ154" s="26"/>
      <c r="AR154" s="25"/>
    </row>
    <row r="155" spans="1:44" ht="15.75" customHeight="1" x14ac:dyDescent="0.25">
      <c r="A155" s="305"/>
      <c r="B155" s="305"/>
      <c r="C155" s="24"/>
      <c r="D155" s="25"/>
      <c r="E155" s="25"/>
      <c r="F155" s="25"/>
      <c r="G155" s="25"/>
      <c r="H155" s="25"/>
      <c r="I155" s="25"/>
      <c r="J155" s="25"/>
      <c r="K155" s="25"/>
      <c r="L155" s="25"/>
      <c r="M155" s="25"/>
      <c r="N155" s="25"/>
      <c r="O155" s="25"/>
      <c r="P155" s="25"/>
      <c r="Q155" s="24"/>
      <c r="R155" s="24"/>
      <c r="S155" s="24"/>
      <c r="T155" s="25"/>
      <c r="U155" s="10"/>
      <c r="V155" s="10"/>
      <c r="W155" s="10"/>
      <c r="X155" s="10"/>
      <c r="Y155" s="25"/>
      <c r="Z155" s="25"/>
      <c r="AA155" s="24"/>
      <c r="AB155" s="24"/>
      <c r="AC155" s="24"/>
      <c r="AD155" s="25"/>
      <c r="AE155" s="25"/>
      <c r="AF155" s="25"/>
      <c r="AG155" s="25"/>
      <c r="AH155" s="25"/>
      <c r="AI155" s="25"/>
      <c r="AJ155" s="25"/>
      <c r="AK155" s="25"/>
      <c r="AL155" s="25"/>
      <c r="AM155" s="25"/>
      <c r="AN155" s="25"/>
      <c r="AO155" s="25"/>
      <c r="AP155" s="25"/>
      <c r="AQ155" s="26"/>
      <c r="AR155" s="25"/>
    </row>
    <row r="156" spans="1:44" ht="15.75" customHeight="1" x14ac:dyDescent="0.25">
      <c r="A156" s="305"/>
      <c r="B156" s="305"/>
      <c r="C156" s="24"/>
      <c r="D156" s="25"/>
      <c r="E156" s="25"/>
      <c r="F156" s="25"/>
      <c r="G156" s="25"/>
      <c r="H156" s="25"/>
      <c r="I156" s="25"/>
      <c r="J156" s="25"/>
      <c r="K156" s="25"/>
      <c r="L156" s="25"/>
      <c r="M156" s="25"/>
      <c r="N156" s="25"/>
      <c r="O156" s="25"/>
      <c r="P156" s="25"/>
      <c r="Q156" s="24"/>
      <c r="R156" s="24"/>
      <c r="S156" s="24"/>
      <c r="T156" s="25"/>
      <c r="U156" s="10"/>
      <c r="V156" s="10"/>
      <c r="W156" s="10"/>
      <c r="X156" s="10"/>
      <c r="Y156" s="25"/>
      <c r="Z156" s="25"/>
      <c r="AA156" s="24"/>
      <c r="AB156" s="24"/>
      <c r="AC156" s="24"/>
      <c r="AD156" s="25"/>
      <c r="AE156" s="25"/>
      <c r="AF156" s="25"/>
      <c r="AG156" s="25"/>
      <c r="AH156" s="25"/>
      <c r="AI156" s="25"/>
      <c r="AJ156" s="25"/>
      <c r="AK156" s="25"/>
      <c r="AL156" s="25"/>
      <c r="AM156" s="25"/>
      <c r="AN156" s="25"/>
      <c r="AO156" s="25"/>
      <c r="AP156" s="25"/>
      <c r="AQ156" s="26"/>
      <c r="AR156" s="25"/>
    </row>
    <row r="157" spans="1:44" ht="15.75" customHeight="1" x14ac:dyDescent="0.25">
      <c r="A157" s="305"/>
      <c r="B157" s="305"/>
      <c r="C157" s="24"/>
      <c r="D157" s="25"/>
      <c r="E157" s="25"/>
      <c r="F157" s="25"/>
      <c r="G157" s="25"/>
      <c r="H157" s="25"/>
      <c r="I157" s="25"/>
      <c r="J157" s="25"/>
      <c r="K157" s="25"/>
      <c r="L157" s="25"/>
      <c r="M157" s="25"/>
      <c r="N157" s="25"/>
      <c r="O157" s="25"/>
      <c r="P157" s="25"/>
      <c r="Q157" s="24"/>
      <c r="R157" s="24"/>
      <c r="S157" s="24"/>
      <c r="T157" s="25"/>
      <c r="U157" s="10"/>
      <c r="V157" s="10"/>
      <c r="W157" s="10"/>
      <c r="X157" s="10"/>
      <c r="Y157" s="25"/>
      <c r="Z157" s="25"/>
      <c r="AA157" s="24"/>
      <c r="AB157" s="24"/>
      <c r="AC157" s="24"/>
      <c r="AD157" s="25"/>
      <c r="AE157" s="25"/>
      <c r="AF157" s="25"/>
      <c r="AG157" s="25"/>
      <c r="AH157" s="25"/>
      <c r="AI157" s="25"/>
      <c r="AJ157" s="25"/>
      <c r="AK157" s="25"/>
      <c r="AL157" s="25"/>
      <c r="AM157" s="25"/>
      <c r="AN157" s="25"/>
      <c r="AO157" s="25"/>
      <c r="AP157" s="25"/>
      <c r="AQ157" s="26"/>
      <c r="AR157" s="25"/>
    </row>
    <row r="158" spans="1:44" ht="15.75" customHeight="1" x14ac:dyDescent="0.25">
      <c r="A158" s="305"/>
      <c r="B158" s="305"/>
      <c r="C158" s="24"/>
      <c r="D158" s="25"/>
      <c r="E158" s="25"/>
      <c r="F158" s="25"/>
      <c r="G158" s="25"/>
      <c r="H158" s="25"/>
      <c r="I158" s="25"/>
      <c r="J158" s="25"/>
      <c r="K158" s="25"/>
      <c r="L158" s="25"/>
      <c r="M158" s="25"/>
      <c r="N158" s="25"/>
      <c r="O158" s="25"/>
      <c r="P158" s="25"/>
      <c r="Q158" s="24"/>
      <c r="R158" s="24"/>
      <c r="S158" s="24"/>
      <c r="T158" s="25"/>
      <c r="U158" s="10"/>
      <c r="V158" s="10"/>
      <c r="W158" s="10"/>
      <c r="X158" s="10"/>
      <c r="Y158" s="25"/>
      <c r="Z158" s="25"/>
      <c r="AA158" s="24"/>
      <c r="AB158" s="24"/>
      <c r="AC158" s="24"/>
      <c r="AD158" s="25"/>
      <c r="AE158" s="25"/>
      <c r="AF158" s="25"/>
      <c r="AG158" s="25"/>
      <c r="AH158" s="25"/>
      <c r="AI158" s="25"/>
      <c r="AJ158" s="25"/>
      <c r="AK158" s="25"/>
      <c r="AL158" s="25"/>
      <c r="AM158" s="25"/>
      <c r="AN158" s="25"/>
      <c r="AO158" s="25"/>
      <c r="AP158" s="25"/>
      <c r="AQ158" s="26"/>
      <c r="AR158" s="25"/>
    </row>
    <row r="159" spans="1:44" ht="15.75" customHeight="1" x14ac:dyDescent="0.25">
      <c r="A159" s="305"/>
      <c r="B159" s="305"/>
      <c r="C159" s="24"/>
      <c r="D159" s="25"/>
      <c r="E159" s="25"/>
      <c r="F159" s="25"/>
      <c r="G159" s="25"/>
      <c r="H159" s="25"/>
      <c r="I159" s="25"/>
      <c r="J159" s="25"/>
      <c r="K159" s="25"/>
      <c r="L159" s="25"/>
      <c r="M159" s="25"/>
      <c r="N159" s="25"/>
      <c r="O159" s="25"/>
      <c r="P159" s="25"/>
      <c r="Q159" s="24"/>
      <c r="R159" s="24"/>
      <c r="S159" s="24"/>
      <c r="T159" s="25"/>
      <c r="U159" s="10"/>
      <c r="V159" s="10"/>
      <c r="W159" s="10"/>
      <c r="X159" s="10"/>
      <c r="Y159" s="25"/>
      <c r="Z159" s="25"/>
      <c r="AA159" s="24"/>
      <c r="AB159" s="24"/>
      <c r="AC159" s="24"/>
      <c r="AD159" s="25"/>
      <c r="AE159" s="25"/>
      <c r="AF159" s="25"/>
      <c r="AG159" s="25"/>
      <c r="AH159" s="25"/>
      <c r="AI159" s="25"/>
      <c r="AJ159" s="25"/>
      <c r="AK159" s="25"/>
      <c r="AL159" s="25"/>
      <c r="AM159" s="25"/>
      <c r="AN159" s="25"/>
      <c r="AO159" s="25"/>
      <c r="AP159" s="25"/>
      <c r="AQ159" s="26"/>
      <c r="AR159" s="25"/>
    </row>
    <row r="160" spans="1:44" ht="15.75" customHeight="1" x14ac:dyDescent="0.25">
      <c r="A160" s="305"/>
      <c r="B160" s="305"/>
      <c r="C160" s="24"/>
      <c r="D160" s="25"/>
      <c r="E160" s="25"/>
      <c r="F160" s="25"/>
      <c r="G160" s="25"/>
      <c r="H160" s="25"/>
      <c r="I160" s="25"/>
      <c r="J160" s="25"/>
      <c r="K160" s="25"/>
      <c r="L160" s="25"/>
      <c r="M160" s="25"/>
      <c r="N160" s="25"/>
      <c r="O160" s="25"/>
      <c r="P160" s="25"/>
      <c r="Q160" s="24"/>
      <c r="R160" s="24"/>
      <c r="S160" s="24"/>
      <c r="T160" s="25"/>
      <c r="U160" s="10"/>
      <c r="V160" s="10"/>
      <c r="W160" s="10"/>
      <c r="X160" s="10"/>
      <c r="Y160" s="25"/>
      <c r="Z160" s="25"/>
      <c r="AA160" s="24"/>
      <c r="AB160" s="24"/>
      <c r="AC160" s="24"/>
      <c r="AD160" s="25"/>
      <c r="AE160" s="25"/>
      <c r="AF160" s="25"/>
      <c r="AG160" s="25"/>
      <c r="AH160" s="25"/>
      <c r="AI160" s="25"/>
      <c r="AJ160" s="25"/>
      <c r="AK160" s="25"/>
      <c r="AL160" s="25"/>
      <c r="AM160" s="25"/>
      <c r="AN160" s="25"/>
      <c r="AO160" s="25"/>
      <c r="AP160" s="25"/>
      <c r="AQ160" s="26"/>
      <c r="AR160" s="25"/>
    </row>
    <row r="161" spans="1:44" ht="15.75" customHeight="1" x14ac:dyDescent="0.25">
      <c r="A161" s="305"/>
      <c r="B161" s="305"/>
      <c r="C161" s="24"/>
      <c r="D161" s="25"/>
      <c r="E161" s="25"/>
      <c r="F161" s="25"/>
      <c r="G161" s="25"/>
      <c r="H161" s="25"/>
      <c r="I161" s="25"/>
      <c r="J161" s="25"/>
      <c r="K161" s="25"/>
      <c r="L161" s="25"/>
      <c r="M161" s="25"/>
      <c r="N161" s="25"/>
      <c r="O161" s="25"/>
      <c r="P161" s="25"/>
      <c r="Q161" s="24"/>
      <c r="R161" s="24"/>
      <c r="S161" s="24"/>
      <c r="T161" s="25"/>
      <c r="U161" s="10"/>
      <c r="V161" s="10"/>
      <c r="W161" s="10"/>
      <c r="X161" s="10"/>
      <c r="Y161" s="25"/>
      <c r="Z161" s="25"/>
      <c r="AA161" s="24"/>
      <c r="AB161" s="24"/>
      <c r="AC161" s="24"/>
      <c r="AD161" s="25"/>
      <c r="AE161" s="25"/>
      <c r="AF161" s="25"/>
      <c r="AG161" s="25"/>
      <c r="AH161" s="25"/>
      <c r="AI161" s="25"/>
      <c r="AJ161" s="25"/>
      <c r="AK161" s="25"/>
      <c r="AL161" s="25"/>
      <c r="AM161" s="25"/>
      <c r="AN161" s="25"/>
      <c r="AO161" s="25"/>
      <c r="AP161" s="25"/>
      <c r="AQ161" s="26"/>
      <c r="AR161" s="25"/>
    </row>
    <row r="162" spans="1:44" ht="15.75" customHeight="1" x14ac:dyDescent="0.25">
      <c r="A162" s="305"/>
      <c r="B162" s="305"/>
      <c r="C162" s="24"/>
      <c r="D162" s="25"/>
      <c r="E162" s="25"/>
      <c r="F162" s="25"/>
      <c r="G162" s="25"/>
      <c r="H162" s="25"/>
      <c r="I162" s="25"/>
      <c r="J162" s="25"/>
      <c r="K162" s="25"/>
      <c r="L162" s="25"/>
      <c r="M162" s="25"/>
      <c r="N162" s="25"/>
      <c r="O162" s="25"/>
      <c r="P162" s="25"/>
      <c r="Q162" s="24"/>
      <c r="R162" s="24"/>
      <c r="S162" s="24"/>
      <c r="T162" s="25"/>
      <c r="U162" s="10"/>
      <c r="V162" s="10"/>
      <c r="W162" s="10"/>
      <c r="X162" s="10"/>
      <c r="Y162" s="25"/>
      <c r="Z162" s="25"/>
      <c r="AA162" s="24"/>
      <c r="AB162" s="24"/>
      <c r="AC162" s="24"/>
      <c r="AD162" s="25"/>
      <c r="AE162" s="25"/>
      <c r="AF162" s="25"/>
      <c r="AG162" s="25"/>
      <c r="AH162" s="25"/>
      <c r="AI162" s="25"/>
      <c r="AJ162" s="25"/>
      <c r="AK162" s="25"/>
      <c r="AL162" s="25"/>
      <c r="AM162" s="25"/>
      <c r="AN162" s="25"/>
      <c r="AO162" s="25"/>
      <c r="AP162" s="25"/>
      <c r="AQ162" s="26"/>
      <c r="AR162" s="25"/>
    </row>
    <row r="163" spans="1:44" ht="15.75" customHeight="1" x14ac:dyDescent="0.25">
      <c r="A163" s="305"/>
      <c r="B163" s="305"/>
      <c r="C163" s="24"/>
      <c r="D163" s="25"/>
      <c r="E163" s="25"/>
      <c r="F163" s="25"/>
      <c r="G163" s="25"/>
      <c r="H163" s="25"/>
      <c r="I163" s="25"/>
      <c r="J163" s="25"/>
      <c r="K163" s="25"/>
      <c r="L163" s="25"/>
      <c r="M163" s="25"/>
      <c r="N163" s="25"/>
      <c r="O163" s="25"/>
      <c r="P163" s="25"/>
      <c r="Q163" s="24"/>
      <c r="R163" s="24"/>
      <c r="S163" s="24"/>
      <c r="T163" s="25"/>
      <c r="U163" s="10"/>
      <c r="V163" s="10"/>
      <c r="W163" s="10"/>
      <c r="X163" s="10"/>
      <c r="Y163" s="25"/>
      <c r="Z163" s="25"/>
      <c r="AA163" s="24"/>
      <c r="AB163" s="24"/>
      <c r="AC163" s="24"/>
      <c r="AD163" s="25"/>
      <c r="AE163" s="25"/>
      <c r="AF163" s="25"/>
      <c r="AG163" s="25"/>
      <c r="AH163" s="25"/>
      <c r="AI163" s="25"/>
      <c r="AJ163" s="25"/>
      <c r="AK163" s="25"/>
      <c r="AL163" s="25"/>
      <c r="AM163" s="25"/>
      <c r="AN163" s="25"/>
      <c r="AO163" s="25"/>
      <c r="AP163" s="25"/>
      <c r="AQ163" s="26"/>
      <c r="AR163" s="25"/>
    </row>
    <row r="164" spans="1:44" ht="15.75" customHeight="1" x14ac:dyDescent="0.25">
      <c r="A164" s="305"/>
      <c r="B164" s="305"/>
      <c r="C164" s="24"/>
      <c r="D164" s="25"/>
      <c r="E164" s="25"/>
      <c r="F164" s="25"/>
      <c r="G164" s="25"/>
      <c r="H164" s="25"/>
      <c r="I164" s="25"/>
      <c r="J164" s="25"/>
      <c r="K164" s="25"/>
      <c r="L164" s="25"/>
      <c r="M164" s="25"/>
      <c r="N164" s="25"/>
      <c r="O164" s="25"/>
      <c r="P164" s="25"/>
      <c r="Q164" s="24"/>
      <c r="R164" s="24"/>
      <c r="S164" s="24"/>
      <c r="T164" s="25"/>
      <c r="U164" s="10"/>
      <c r="V164" s="10"/>
      <c r="W164" s="10"/>
      <c r="X164" s="10"/>
      <c r="Y164" s="25"/>
      <c r="Z164" s="25"/>
      <c r="AA164" s="24"/>
      <c r="AB164" s="24"/>
      <c r="AC164" s="24"/>
      <c r="AD164" s="25"/>
      <c r="AE164" s="25"/>
      <c r="AF164" s="25"/>
      <c r="AG164" s="25"/>
      <c r="AH164" s="25"/>
      <c r="AI164" s="25"/>
      <c r="AJ164" s="25"/>
      <c r="AK164" s="25"/>
      <c r="AL164" s="25"/>
      <c r="AM164" s="25"/>
      <c r="AN164" s="25"/>
      <c r="AO164" s="25"/>
      <c r="AP164" s="25"/>
      <c r="AQ164" s="26"/>
      <c r="AR164" s="25"/>
    </row>
    <row r="165" spans="1:44" ht="15.75" customHeight="1" x14ac:dyDescent="0.25">
      <c r="A165" s="305"/>
      <c r="B165" s="305"/>
      <c r="C165" s="24"/>
      <c r="D165" s="25"/>
      <c r="E165" s="25"/>
      <c r="F165" s="25"/>
      <c r="G165" s="25"/>
      <c r="H165" s="25"/>
      <c r="I165" s="25"/>
      <c r="J165" s="25"/>
      <c r="K165" s="25"/>
      <c r="L165" s="25"/>
      <c r="M165" s="25"/>
      <c r="N165" s="25"/>
      <c r="O165" s="25"/>
      <c r="P165" s="25"/>
      <c r="Q165" s="24"/>
      <c r="R165" s="24"/>
      <c r="S165" s="24"/>
      <c r="T165" s="25"/>
      <c r="U165" s="10"/>
      <c r="V165" s="10"/>
      <c r="W165" s="10"/>
      <c r="X165" s="10"/>
      <c r="Y165" s="25"/>
      <c r="Z165" s="25"/>
      <c r="AA165" s="24"/>
      <c r="AB165" s="24"/>
      <c r="AC165" s="24"/>
      <c r="AD165" s="25"/>
      <c r="AE165" s="25"/>
      <c r="AF165" s="25"/>
      <c r="AG165" s="25"/>
      <c r="AH165" s="25"/>
      <c r="AI165" s="25"/>
      <c r="AJ165" s="25"/>
      <c r="AK165" s="25"/>
      <c r="AL165" s="25"/>
      <c r="AM165" s="25"/>
      <c r="AN165" s="25"/>
      <c r="AO165" s="25"/>
      <c r="AP165" s="25"/>
      <c r="AQ165" s="26"/>
      <c r="AR165" s="25"/>
    </row>
    <row r="166" spans="1:44" ht="15.75" customHeight="1" x14ac:dyDescent="0.25">
      <c r="A166" s="305"/>
      <c r="B166" s="305"/>
      <c r="C166" s="24"/>
      <c r="D166" s="25"/>
      <c r="E166" s="25"/>
      <c r="F166" s="25"/>
      <c r="G166" s="25"/>
      <c r="H166" s="25"/>
      <c r="I166" s="25"/>
      <c r="J166" s="25"/>
      <c r="K166" s="25"/>
      <c r="L166" s="25"/>
      <c r="M166" s="25"/>
      <c r="N166" s="25"/>
      <c r="O166" s="25"/>
      <c r="P166" s="25"/>
      <c r="Q166" s="24"/>
      <c r="R166" s="24"/>
      <c r="S166" s="24"/>
      <c r="T166" s="25"/>
      <c r="U166" s="10"/>
      <c r="V166" s="10"/>
      <c r="W166" s="10"/>
      <c r="X166" s="10"/>
      <c r="Y166" s="25"/>
      <c r="Z166" s="25"/>
      <c r="AA166" s="24"/>
      <c r="AB166" s="24"/>
      <c r="AC166" s="24"/>
      <c r="AD166" s="25"/>
      <c r="AE166" s="25"/>
      <c r="AF166" s="25"/>
      <c r="AG166" s="25"/>
      <c r="AH166" s="25"/>
      <c r="AI166" s="25"/>
      <c r="AJ166" s="25"/>
      <c r="AK166" s="25"/>
      <c r="AL166" s="25"/>
      <c r="AM166" s="25"/>
      <c r="AN166" s="25"/>
      <c r="AO166" s="25"/>
      <c r="AP166" s="25"/>
      <c r="AQ166" s="26"/>
      <c r="AR166" s="25"/>
    </row>
    <row r="167" spans="1:44" ht="15.75" customHeight="1" x14ac:dyDescent="0.25">
      <c r="A167" s="305"/>
      <c r="B167" s="305"/>
      <c r="C167" s="24"/>
      <c r="D167" s="25"/>
      <c r="E167" s="25"/>
      <c r="F167" s="25"/>
      <c r="G167" s="25"/>
      <c r="H167" s="25"/>
      <c r="I167" s="25"/>
      <c r="J167" s="25"/>
      <c r="K167" s="25"/>
      <c r="L167" s="25"/>
      <c r="M167" s="25"/>
      <c r="N167" s="25"/>
      <c r="O167" s="25"/>
      <c r="P167" s="25"/>
      <c r="Q167" s="24"/>
      <c r="R167" s="24"/>
      <c r="S167" s="24"/>
      <c r="T167" s="25"/>
      <c r="U167" s="10"/>
      <c r="V167" s="10"/>
      <c r="W167" s="10"/>
      <c r="X167" s="10"/>
      <c r="Y167" s="25"/>
      <c r="Z167" s="25"/>
      <c r="AA167" s="24"/>
      <c r="AB167" s="24"/>
      <c r="AC167" s="24"/>
      <c r="AD167" s="25"/>
      <c r="AE167" s="25"/>
      <c r="AF167" s="25"/>
      <c r="AG167" s="25"/>
      <c r="AH167" s="25"/>
      <c r="AI167" s="25"/>
      <c r="AJ167" s="25"/>
      <c r="AK167" s="25"/>
      <c r="AL167" s="25"/>
      <c r="AM167" s="25"/>
      <c r="AN167" s="25"/>
      <c r="AO167" s="25"/>
      <c r="AP167" s="25"/>
      <c r="AQ167" s="26"/>
      <c r="AR167" s="25"/>
    </row>
    <row r="168" spans="1:44" ht="15.75" customHeight="1" x14ac:dyDescent="0.25">
      <c r="A168" s="305"/>
      <c r="B168" s="305"/>
      <c r="C168" s="24"/>
      <c r="D168" s="25"/>
      <c r="E168" s="25"/>
      <c r="F168" s="25"/>
      <c r="G168" s="25"/>
      <c r="H168" s="25"/>
      <c r="I168" s="25"/>
      <c r="J168" s="25"/>
      <c r="K168" s="25"/>
      <c r="L168" s="25"/>
      <c r="M168" s="25"/>
      <c r="N168" s="25"/>
      <c r="O168" s="25"/>
      <c r="P168" s="25"/>
      <c r="Q168" s="24"/>
      <c r="R168" s="24"/>
      <c r="S168" s="24"/>
      <c r="T168" s="25"/>
      <c r="U168" s="10"/>
      <c r="V168" s="10"/>
      <c r="W168" s="10"/>
      <c r="X168" s="10"/>
      <c r="Y168" s="25"/>
      <c r="Z168" s="25"/>
      <c r="AA168" s="24"/>
      <c r="AB168" s="24"/>
      <c r="AC168" s="24"/>
      <c r="AD168" s="25"/>
      <c r="AE168" s="25"/>
      <c r="AF168" s="25"/>
      <c r="AG168" s="25"/>
      <c r="AH168" s="25"/>
      <c r="AI168" s="25"/>
      <c r="AJ168" s="25"/>
      <c r="AK168" s="25"/>
      <c r="AL168" s="25"/>
      <c r="AM168" s="25"/>
      <c r="AN168" s="25"/>
      <c r="AO168" s="25"/>
      <c r="AP168" s="25"/>
      <c r="AQ168" s="26"/>
      <c r="AR168" s="25"/>
    </row>
    <row r="169" spans="1:44" ht="15.75" customHeight="1" x14ac:dyDescent="0.25">
      <c r="A169" s="305"/>
      <c r="B169" s="305"/>
      <c r="C169" s="24"/>
      <c r="D169" s="25"/>
      <c r="E169" s="25"/>
      <c r="F169" s="25"/>
      <c r="G169" s="25"/>
      <c r="H169" s="25"/>
      <c r="I169" s="25"/>
      <c r="J169" s="25"/>
      <c r="K169" s="25"/>
      <c r="L169" s="25"/>
      <c r="M169" s="25"/>
      <c r="N169" s="25"/>
      <c r="O169" s="25"/>
      <c r="P169" s="25"/>
      <c r="Q169" s="24"/>
      <c r="R169" s="24"/>
      <c r="S169" s="24"/>
      <c r="T169" s="25"/>
      <c r="U169" s="10"/>
      <c r="V169" s="10"/>
      <c r="W169" s="10"/>
      <c r="X169" s="10"/>
      <c r="Y169" s="25"/>
      <c r="Z169" s="25"/>
      <c r="AA169" s="24"/>
      <c r="AB169" s="24"/>
      <c r="AC169" s="24"/>
      <c r="AD169" s="25"/>
      <c r="AE169" s="25"/>
      <c r="AF169" s="25"/>
      <c r="AG169" s="25"/>
      <c r="AH169" s="25"/>
      <c r="AI169" s="25"/>
      <c r="AJ169" s="25"/>
      <c r="AK169" s="25"/>
      <c r="AL169" s="25"/>
      <c r="AM169" s="25"/>
      <c r="AN169" s="25"/>
      <c r="AO169" s="25"/>
      <c r="AP169" s="25"/>
      <c r="AQ169" s="26"/>
      <c r="AR169" s="25"/>
    </row>
    <row r="170" spans="1:44" ht="15.75" customHeight="1" x14ac:dyDescent="0.25">
      <c r="A170" s="305"/>
      <c r="B170" s="305"/>
      <c r="C170" s="24"/>
      <c r="D170" s="25"/>
      <c r="E170" s="25"/>
      <c r="F170" s="25"/>
      <c r="G170" s="25"/>
      <c r="H170" s="25"/>
      <c r="I170" s="25"/>
      <c r="J170" s="25"/>
      <c r="K170" s="25"/>
      <c r="L170" s="25"/>
      <c r="M170" s="25"/>
      <c r="N170" s="25"/>
      <c r="O170" s="25"/>
      <c r="P170" s="25"/>
      <c r="Q170" s="24"/>
      <c r="R170" s="24"/>
      <c r="S170" s="24"/>
      <c r="T170" s="25"/>
      <c r="U170" s="10"/>
      <c r="V170" s="10"/>
      <c r="W170" s="10"/>
      <c r="X170" s="10"/>
      <c r="Y170" s="25"/>
      <c r="Z170" s="25"/>
      <c r="AA170" s="24"/>
      <c r="AB170" s="24"/>
      <c r="AC170" s="24"/>
      <c r="AD170" s="25"/>
      <c r="AE170" s="25"/>
      <c r="AF170" s="25"/>
      <c r="AG170" s="25"/>
      <c r="AH170" s="25"/>
      <c r="AI170" s="25"/>
      <c r="AJ170" s="25"/>
      <c r="AK170" s="25"/>
      <c r="AL170" s="25"/>
      <c r="AM170" s="25"/>
      <c r="AN170" s="25"/>
      <c r="AO170" s="25"/>
      <c r="AP170" s="25"/>
      <c r="AQ170" s="26"/>
      <c r="AR170" s="25"/>
    </row>
    <row r="171" spans="1:44" ht="15.75" customHeight="1" x14ac:dyDescent="0.25">
      <c r="A171" s="305"/>
      <c r="B171" s="305"/>
      <c r="C171" s="24"/>
      <c r="D171" s="25"/>
      <c r="E171" s="25"/>
      <c r="F171" s="25"/>
      <c r="G171" s="25"/>
      <c r="H171" s="25"/>
      <c r="I171" s="25"/>
      <c r="J171" s="25"/>
      <c r="K171" s="25"/>
      <c r="L171" s="25"/>
      <c r="M171" s="25"/>
      <c r="N171" s="25"/>
      <c r="O171" s="25"/>
      <c r="P171" s="25"/>
      <c r="Q171" s="24"/>
      <c r="R171" s="24"/>
      <c r="S171" s="24"/>
      <c r="T171" s="25"/>
      <c r="U171" s="10"/>
      <c r="V171" s="10"/>
      <c r="W171" s="10"/>
      <c r="X171" s="10"/>
      <c r="Y171" s="25"/>
      <c r="Z171" s="25"/>
      <c r="AA171" s="24"/>
      <c r="AB171" s="24"/>
      <c r="AC171" s="24"/>
      <c r="AD171" s="25"/>
      <c r="AE171" s="25"/>
      <c r="AF171" s="25"/>
      <c r="AG171" s="25"/>
      <c r="AH171" s="25"/>
      <c r="AI171" s="25"/>
      <c r="AJ171" s="25"/>
      <c r="AK171" s="25"/>
      <c r="AL171" s="25"/>
      <c r="AM171" s="25"/>
      <c r="AN171" s="25"/>
      <c r="AO171" s="25"/>
      <c r="AP171" s="25"/>
      <c r="AQ171" s="26"/>
      <c r="AR171" s="25"/>
    </row>
    <row r="172" spans="1:44" ht="15.75" customHeight="1" x14ac:dyDescent="0.25">
      <c r="A172" s="305"/>
      <c r="B172" s="305"/>
      <c r="C172" s="24"/>
      <c r="D172" s="25"/>
      <c r="E172" s="25"/>
      <c r="F172" s="25"/>
      <c r="G172" s="25"/>
      <c r="H172" s="25"/>
      <c r="I172" s="25"/>
      <c r="J172" s="25"/>
      <c r="K172" s="25"/>
      <c r="L172" s="25"/>
      <c r="M172" s="25"/>
      <c r="N172" s="25"/>
      <c r="O172" s="25"/>
      <c r="P172" s="25"/>
      <c r="Q172" s="24"/>
      <c r="R172" s="24"/>
      <c r="S172" s="24"/>
      <c r="T172" s="25"/>
      <c r="U172" s="10"/>
      <c r="V172" s="10"/>
      <c r="W172" s="10"/>
      <c r="X172" s="10"/>
      <c r="Y172" s="25"/>
      <c r="Z172" s="25"/>
      <c r="AA172" s="24"/>
      <c r="AB172" s="24"/>
      <c r="AC172" s="24"/>
      <c r="AD172" s="25"/>
      <c r="AE172" s="25"/>
      <c r="AF172" s="25"/>
      <c r="AG172" s="25"/>
      <c r="AH172" s="25"/>
      <c r="AI172" s="25"/>
      <c r="AJ172" s="25"/>
      <c r="AK172" s="25"/>
      <c r="AL172" s="25"/>
      <c r="AM172" s="25"/>
      <c r="AN172" s="25"/>
      <c r="AO172" s="25"/>
      <c r="AP172" s="25"/>
      <c r="AQ172" s="26"/>
      <c r="AR172" s="25"/>
    </row>
    <row r="173" spans="1:44" ht="15.75" customHeight="1" x14ac:dyDescent="0.25">
      <c r="A173" s="305"/>
      <c r="B173" s="305"/>
      <c r="C173" s="24"/>
      <c r="D173" s="25"/>
      <c r="E173" s="25"/>
      <c r="F173" s="25"/>
      <c r="G173" s="25"/>
      <c r="H173" s="25"/>
      <c r="I173" s="25"/>
      <c r="J173" s="25"/>
      <c r="K173" s="25"/>
      <c r="L173" s="25"/>
      <c r="M173" s="25"/>
      <c r="N173" s="25"/>
      <c r="O173" s="25"/>
      <c r="P173" s="25"/>
      <c r="Q173" s="24"/>
      <c r="R173" s="24"/>
      <c r="S173" s="24"/>
      <c r="T173" s="25"/>
      <c r="U173" s="10"/>
      <c r="V173" s="10"/>
      <c r="W173" s="10"/>
      <c r="X173" s="10"/>
      <c r="Y173" s="25"/>
      <c r="Z173" s="25"/>
      <c r="AA173" s="24"/>
      <c r="AB173" s="24"/>
      <c r="AC173" s="24"/>
      <c r="AD173" s="25"/>
      <c r="AE173" s="25"/>
      <c r="AF173" s="25"/>
      <c r="AG173" s="25"/>
      <c r="AH173" s="25"/>
      <c r="AI173" s="25"/>
      <c r="AJ173" s="25"/>
      <c r="AK173" s="25"/>
      <c r="AL173" s="25"/>
      <c r="AM173" s="25"/>
      <c r="AN173" s="25"/>
      <c r="AO173" s="25"/>
      <c r="AP173" s="25"/>
      <c r="AQ173" s="26"/>
      <c r="AR173" s="25"/>
    </row>
    <row r="174" spans="1:44" ht="15.75" customHeight="1" x14ac:dyDescent="0.25">
      <c r="A174" s="305"/>
      <c r="B174" s="305"/>
      <c r="C174" s="24"/>
      <c r="D174" s="25"/>
      <c r="E174" s="25"/>
      <c r="F174" s="25"/>
      <c r="G174" s="25"/>
      <c r="H174" s="25"/>
      <c r="I174" s="25"/>
      <c r="J174" s="25"/>
      <c r="K174" s="25"/>
      <c r="L174" s="25"/>
      <c r="M174" s="25"/>
      <c r="N174" s="25"/>
      <c r="O174" s="25"/>
      <c r="P174" s="25"/>
      <c r="Q174" s="24"/>
      <c r="R174" s="24"/>
      <c r="S174" s="24"/>
      <c r="T174" s="25"/>
      <c r="U174" s="10"/>
      <c r="V174" s="10"/>
      <c r="W174" s="10"/>
      <c r="X174" s="10"/>
      <c r="Y174" s="25"/>
      <c r="Z174" s="25"/>
      <c r="AA174" s="24"/>
      <c r="AB174" s="24"/>
      <c r="AC174" s="24"/>
      <c r="AD174" s="25"/>
      <c r="AE174" s="25"/>
      <c r="AF174" s="25"/>
      <c r="AG174" s="25"/>
      <c r="AH174" s="25"/>
      <c r="AI174" s="25"/>
      <c r="AJ174" s="25"/>
      <c r="AK174" s="25"/>
      <c r="AL174" s="25"/>
      <c r="AM174" s="25"/>
      <c r="AN174" s="25"/>
      <c r="AO174" s="25"/>
      <c r="AP174" s="25"/>
      <c r="AQ174" s="26"/>
      <c r="AR174" s="25"/>
    </row>
    <row r="175" spans="1:44" ht="15.75" customHeight="1" x14ac:dyDescent="0.25">
      <c r="A175" s="305"/>
      <c r="B175" s="305"/>
      <c r="C175" s="24"/>
      <c r="D175" s="25"/>
      <c r="E175" s="25"/>
      <c r="F175" s="25"/>
      <c r="G175" s="25"/>
      <c r="H175" s="25"/>
      <c r="I175" s="25"/>
      <c r="J175" s="25"/>
      <c r="K175" s="25"/>
      <c r="L175" s="25"/>
      <c r="M175" s="25"/>
      <c r="N175" s="25"/>
      <c r="O175" s="25"/>
      <c r="P175" s="25"/>
      <c r="Q175" s="24"/>
      <c r="R175" s="24"/>
      <c r="S175" s="24"/>
      <c r="T175" s="25"/>
      <c r="U175" s="10"/>
      <c r="V175" s="10"/>
      <c r="W175" s="10"/>
      <c r="X175" s="10"/>
      <c r="Y175" s="25"/>
      <c r="Z175" s="25"/>
      <c r="AA175" s="24"/>
      <c r="AB175" s="24"/>
      <c r="AC175" s="24"/>
      <c r="AD175" s="25"/>
      <c r="AE175" s="25"/>
      <c r="AF175" s="25"/>
      <c r="AG175" s="25"/>
      <c r="AH175" s="25"/>
      <c r="AI175" s="25"/>
      <c r="AJ175" s="25"/>
      <c r="AK175" s="25"/>
      <c r="AL175" s="25"/>
      <c r="AM175" s="25"/>
      <c r="AN175" s="25"/>
      <c r="AO175" s="25"/>
      <c r="AP175" s="25"/>
      <c r="AQ175" s="26"/>
      <c r="AR175" s="25"/>
    </row>
    <row r="176" spans="1:44" ht="15.75" customHeight="1" x14ac:dyDescent="0.25">
      <c r="A176" s="305"/>
      <c r="B176" s="305"/>
      <c r="C176" s="24"/>
      <c r="D176" s="25"/>
      <c r="E176" s="25"/>
      <c r="F176" s="25"/>
      <c r="G176" s="25"/>
      <c r="H176" s="25"/>
      <c r="I176" s="25"/>
      <c r="J176" s="25"/>
      <c r="K176" s="25"/>
      <c r="L176" s="25"/>
      <c r="M176" s="25"/>
      <c r="N176" s="25"/>
      <c r="O176" s="25"/>
      <c r="P176" s="25"/>
      <c r="Q176" s="24"/>
      <c r="R176" s="24"/>
      <c r="S176" s="24"/>
      <c r="T176" s="25"/>
      <c r="U176" s="10"/>
      <c r="V176" s="10"/>
      <c r="W176" s="10"/>
      <c r="X176" s="10"/>
      <c r="Y176" s="25"/>
      <c r="Z176" s="25"/>
      <c r="AA176" s="24"/>
      <c r="AB176" s="24"/>
      <c r="AC176" s="24"/>
      <c r="AD176" s="25"/>
      <c r="AE176" s="25"/>
      <c r="AF176" s="25"/>
      <c r="AG176" s="25"/>
      <c r="AH176" s="25"/>
      <c r="AI176" s="25"/>
      <c r="AJ176" s="25"/>
      <c r="AK176" s="25"/>
      <c r="AL176" s="25"/>
      <c r="AM176" s="25"/>
      <c r="AN176" s="25"/>
      <c r="AO176" s="25"/>
      <c r="AP176" s="25"/>
      <c r="AQ176" s="26"/>
      <c r="AR176" s="25"/>
    </row>
    <row r="177" spans="1:44" ht="15.75" customHeight="1" x14ac:dyDescent="0.25">
      <c r="A177" s="305"/>
      <c r="B177" s="305"/>
      <c r="C177" s="24"/>
      <c r="D177" s="25"/>
      <c r="E177" s="25"/>
      <c r="F177" s="25"/>
      <c r="G177" s="25"/>
      <c r="H177" s="25"/>
      <c r="I177" s="25"/>
      <c r="J177" s="25"/>
      <c r="K177" s="25"/>
      <c r="L177" s="25"/>
      <c r="M177" s="25"/>
      <c r="N177" s="25"/>
      <c r="O177" s="25"/>
      <c r="P177" s="25"/>
      <c r="Q177" s="24"/>
      <c r="R177" s="24"/>
      <c r="S177" s="24"/>
      <c r="T177" s="25"/>
      <c r="U177" s="10"/>
      <c r="V177" s="10"/>
      <c r="W177" s="10"/>
      <c r="X177" s="10"/>
      <c r="Y177" s="25"/>
      <c r="Z177" s="25"/>
      <c r="AA177" s="24"/>
      <c r="AB177" s="24"/>
      <c r="AC177" s="24"/>
      <c r="AD177" s="25"/>
      <c r="AE177" s="25"/>
      <c r="AF177" s="25"/>
      <c r="AG177" s="25"/>
      <c r="AH177" s="25"/>
      <c r="AI177" s="25"/>
      <c r="AJ177" s="25"/>
      <c r="AK177" s="25"/>
      <c r="AL177" s="25"/>
      <c r="AM177" s="25"/>
      <c r="AN177" s="25"/>
      <c r="AO177" s="25"/>
      <c r="AP177" s="25"/>
      <c r="AQ177" s="26"/>
      <c r="AR177" s="25"/>
    </row>
    <row r="178" spans="1:44" ht="15.75" customHeight="1" x14ac:dyDescent="0.25">
      <c r="A178" s="305"/>
      <c r="B178" s="305"/>
      <c r="C178" s="24"/>
      <c r="D178" s="25"/>
      <c r="E178" s="25"/>
      <c r="F178" s="25"/>
      <c r="G178" s="25"/>
      <c r="H178" s="25"/>
      <c r="I178" s="25"/>
      <c r="J178" s="25"/>
      <c r="K178" s="25"/>
      <c r="L178" s="25"/>
      <c r="M178" s="25"/>
      <c r="N178" s="25"/>
      <c r="O178" s="25"/>
      <c r="P178" s="25"/>
      <c r="Q178" s="24"/>
      <c r="R178" s="24"/>
      <c r="S178" s="24"/>
      <c r="T178" s="25"/>
      <c r="U178" s="10"/>
      <c r="V178" s="10"/>
      <c r="W178" s="10"/>
      <c r="X178" s="10"/>
      <c r="Y178" s="25"/>
      <c r="Z178" s="25"/>
      <c r="AA178" s="24"/>
      <c r="AB178" s="24"/>
      <c r="AC178" s="24"/>
      <c r="AD178" s="25"/>
      <c r="AE178" s="25"/>
      <c r="AF178" s="25"/>
      <c r="AG178" s="25"/>
      <c r="AH178" s="25"/>
      <c r="AI178" s="25"/>
      <c r="AJ178" s="25"/>
      <c r="AK178" s="25"/>
      <c r="AL178" s="25"/>
      <c r="AM178" s="25"/>
      <c r="AN178" s="25"/>
      <c r="AO178" s="25"/>
      <c r="AP178" s="25"/>
      <c r="AQ178" s="26"/>
      <c r="AR178" s="25"/>
    </row>
    <row r="179" spans="1:44" ht="15.75" customHeight="1" x14ac:dyDescent="0.25">
      <c r="A179" s="305"/>
      <c r="B179" s="305"/>
      <c r="C179" s="24"/>
      <c r="D179" s="25"/>
      <c r="E179" s="25"/>
      <c r="F179" s="25"/>
      <c r="G179" s="25"/>
      <c r="H179" s="25"/>
      <c r="I179" s="25"/>
      <c r="J179" s="25"/>
      <c r="K179" s="25"/>
      <c r="L179" s="25"/>
      <c r="M179" s="25"/>
      <c r="N179" s="25"/>
      <c r="O179" s="25"/>
      <c r="P179" s="25"/>
      <c r="Q179" s="24"/>
      <c r="R179" s="24"/>
      <c r="S179" s="24"/>
      <c r="T179" s="25"/>
      <c r="U179" s="10"/>
      <c r="V179" s="10"/>
      <c r="W179" s="10"/>
      <c r="X179" s="10"/>
      <c r="Y179" s="25"/>
      <c r="Z179" s="25"/>
      <c r="AA179" s="24"/>
      <c r="AB179" s="24"/>
      <c r="AC179" s="24"/>
      <c r="AD179" s="25"/>
      <c r="AE179" s="25"/>
      <c r="AF179" s="25"/>
      <c r="AG179" s="25"/>
      <c r="AH179" s="25"/>
      <c r="AI179" s="25"/>
      <c r="AJ179" s="25"/>
      <c r="AK179" s="25"/>
      <c r="AL179" s="25"/>
      <c r="AM179" s="25"/>
      <c r="AN179" s="25"/>
      <c r="AO179" s="25"/>
      <c r="AP179" s="25"/>
      <c r="AQ179" s="26"/>
      <c r="AR179" s="25"/>
    </row>
    <row r="180" spans="1:44" ht="15.75" customHeight="1" x14ac:dyDescent="0.25">
      <c r="A180" s="305"/>
      <c r="B180" s="305"/>
      <c r="C180" s="24"/>
      <c r="D180" s="25"/>
      <c r="E180" s="25"/>
      <c r="F180" s="25"/>
      <c r="G180" s="25"/>
      <c r="H180" s="25"/>
      <c r="I180" s="25"/>
      <c r="J180" s="25"/>
      <c r="K180" s="25"/>
      <c r="L180" s="25"/>
      <c r="M180" s="25"/>
      <c r="N180" s="25"/>
      <c r="O180" s="25"/>
      <c r="P180" s="25"/>
      <c r="Q180" s="24"/>
      <c r="R180" s="24"/>
      <c r="S180" s="24"/>
      <c r="T180" s="25"/>
      <c r="U180" s="10"/>
      <c r="V180" s="10"/>
      <c r="W180" s="10"/>
      <c r="X180" s="10"/>
      <c r="Y180" s="25"/>
      <c r="Z180" s="25"/>
      <c r="AA180" s="24"/>
      <c r="AB180" s="24"/>
      <c r="AC180" s="24"/>
      <c r="AD180" s="25"/>
      <c r="AE180" s="25"/>
      <c r="AF180" s="25"/>
      <c r="AG180" s="25"/>
      <c r="AH180" s="25"/>
      <c r="AI180" s="25"/>
      <c r="AJ180" s="25"/>
      <c r="AK180" s="25"/>
      <c r="AL180" s="25"/>
      <c r="AM180" s="25"/>
      <c r="AN180" s="25"/>
      <c r="AO180" s="25"/>
      <c r="AP180" s="25"/>
      <c r="AQ180" s="26"/>
      <c r="AR180" s="25"/>
    </row>
    <row r="181" spans="1:44" ht="15.75" customHeight="1" x14ac:dyDescent="0.25">
      <c r="A181" s="305"/>
      <c r="B181" s="305"/>
      <c r="C181" s="24"/>
      <c r="D181" s="25"/>
      <c r="E181" s="25"/>
      <c r="F181" s="25"/>
      <c r="G181" s="25"/>
      <c r="H181" s="25"/>
      <c r="I181" s="25"/>
      <c r="J181" s="25"/>
      <c r="K181" s="25"/>
      <c r="L181" s="25"/>
      <c r="M181" s="25"/>
      <c r="N181" s="25"/>
      <c r="O181" s="25"/>
      <c r="P181" s="25"/>
      <c r="Q181" s="24"/>
      <c r="R181" s="24"/>
      <c r="S181" s="24"/>
      <c r="T181" s="25"/>
      <c r="U181" s="10"/>
      <c r="V181" s="10"/>
      <c r="W181" s="10"/>
      <c r="X181" s="10"/>
      <c r="Y181" s="25"/>
      <c r="Z181" s="25"/>
      <c r="AA181" s="24"/>
      <c r="AB181" s="24"/>
      <c r="AC181" s="24"/>
      <c r="AD181" s="25"/>
      <c r="AE181" s="25"/>
      <c r="AF181" s="25"/>
      <c r="AG181" s="25"/>
      <c r="AH181" s="25"/>
      <c r="AI181" s="25"/>
      <c r="AJ181" s="25"/>
      <c r="AK181" s="25"/>
      <c r="AL181" s="25"/>
      <c r="AM181" s="25"/>
      <c r="AN181" s="25"/>
      <c r="AO181" s="25"/>
      <c r="AP181" s="25"/>
      <c r="AQ181" s="26"/>
      <c r="AR181" s="25"/>
    </row>
    <row r="182" spans="1:44" ht="15.75" customHeight="1" x14ac:dyDescent="0.25">
      <c r="A182" s="305"/>
      <c r="B182" s="305"/>
      <c r="C182" s="24"/>
      <c r="D182" s="25"/>
      <c r="E182" s="25"/>
      <c r="F182" s="25"/>
      <c r="G182" s="25"/>
      <c r="H182" s="25"/>
      <c r="I182" s="25"/>
      <c r="J182" s="25"/>
      <c r="K182" s="25"/>
      <c r="L182" s="25"/>
      <c r="M182" s="25"/>
      <c r="N182" s="25"/>
      <c r="O182" s="25"/>
      <c r="P182" s="25"/>
      <c r="Q182" s="24"/>
      <c r="R182" s="24"/>
      <c r="S182" s="24"/>
      <c r="T182" s="25"/>
      <c r="U182" s="10"/>
      <c r="V182" s="10"/>
      <c r="W182" s="10"/>
      <c r="X182" s="10"/>
      <c r="Y182" s="25"/>
      <c r="Z182" s="25"/>
      <c r="AA182" s="24"/>
      <c r="AB182" s="24"/>
      <c r="AC182" s="24"/>
      <c r="AD182" s="25"/>
      <c r="AE182" s="25"/>
      <c r="AF182" s="25"/>
      <c r="AG182" s="25"/>
      <c r="AH182" s="25"/>
      <c r="AI182" s="25"/>
      <c r="AJ182" s="25"/>
      <c r="AK182" s="25"/>
      <c r="AL182" s="25"/>
      <c r="AM182" s="25"/>
      <c r="AN182" s="25"/>
      <c r="AO182" s="25"/>
      <c r="AP182" s="25"/>
      <c r="AQ182" s="26"/>
      <c r="AR182" s="25"/>
    </row>
    <row r="183" spans="1:44" ht="15.75" customHeight="1" x14ac:dyDescent="0.25">
      <c r="A183" s="305"/>
      <c r="B183" s="305"/>
      <c r="C183" s="24"/>
      <c r="D183" s="25"/>
      <c r="E183" s="25"/>
      <c r="F183" s="25"/>
      <c r="G183" s="25"/>
      <c r="H183" s="25"/>
      <c r="I183" s="25"/>
      <c r="J183" s="25"/>
      <c r="K183" s="25"/>
      <c r="L183" s="25"/>
      <c r="M183" s="25"/>
      <c r="N183" s="25"/>
      <c r="O183" s="25"/>
      <c r="P183" s="25"/>
      <c r="Q183" s="24"/>
      <c r="R183" s="24"/>
      <c r="S183" s="24"/>
      <c r="T183" s="25"/>
      <c r="U183" s="10"/>
      <c r="V183" s="10"/>
      <c r="W183" s="10"/>
      <c r="X183" s="10"/>
      <c r="Y183" s="25"/>
      <c r="Z183" s="25"/>
      <c r="AA183" s="24"/>
      <c r="AB183" s="24"/>
      <c r="AC183" s="24"/>
      <c r="AD183" s="25"/>
      <c r="AE183" s="25"/>
      <c r="AF183" s="25"/>
      <c r="AG183" s="25"/>
      <c r="AH183" s="25"/>
      <c r="AI183" s="25"/>
      <c r="AJ183" s="25"/>
      <c r="AK183" s="25"/>
      <c r="AL183" s="25"/>
      <c r="AM183" s="25"/>
      <c r="AN183" s="25"/>
      <c r="AO183" s="25"/>
      <c r="AP183" s="25"/>
      <c r="AQ183" s="26"/>
      <c r="AR183" s="25"/>
    </row>
    <row r="184" spans="1:44" ht="15.75" customHeight="1" x14ac:dyDescent="0.25">
      <c r="A184" s="305"/>
      <c r="B184" s="305"/>
      <c r="C184" s="24"/>
      <c r="D184" s="25"/>
      <c r="E184" s="25"/>
      <c r="F184" s="25"/>
      <c r="G184" s="25"/>
      <c r="H184" s="25"/>
      <c r="I184" s="25"/>
      <c r="J184" s="25"/>
      <c r="K184" s="25"/>
      <c r="L184" s="25"/>
      <c r="M184" s="25"/>
      <c r="N184" s="25"/>
      <c r="O184" s="25"/>
      <c r="P184" s="25"/>
      <c r="Q184" s="24"/>
      <c r="R184" s="24"/>
      <c r="S184" s="24"/>
      <c r="T184" s="25"/>
      <c r="U184" s="10"/>
      <c r="V184" s="10"/>
      <c r="W184" s="10"/>
      <c r="X184" s="10"/>
      <c r="Y184" s="25"/>
      <c r="Z184" s="25"/>
      <c r="AA184" s="24"/>
      <c r="AB184" s="24"/>
      <c r="AC184" s="24"/>
      <c r="AD184" s="25"/>
      <c r="AE184" s="25"/>
      <c r="AF184" s="25"/>
      <c r="AG184" s="25"/>
      <c r="AH184" s="25"/>
      <c r="AI184" s="25"/>
      <c r="AJ184" s="25"/>
      <c r="AK184" s="25"/>
      <c r="AL184" s="25"/>
      <c r="AM184" s="25"/>
      <c r="AN184" s="25"/>
      <c r="AO184" s="25"/>
      <c r="AP184" s="25"/>
      <c r="AQ184" s="26"/>
      <c r="AR184" s="25"/>
    </row>
    <row r="185" spans="1:44" ht="15.75" customHeight="1" x14ac:dyDescent="0.25">
      <c r="A185" s="305"/>
      <c r="B185" s="305"/>
      <c r="C185" s="24"/>
      <c r="D185" s="25"/>
      <c r="E185" s="25"/>
      <c r="F185" s="25"/>
      <c r="G185" s="25"/>
      <c r="H185" s="25"/>
      <c r="I185" s="25"/>
      <c r="J185" s="25"/>
      <c r="K185" s="25"/>
      <c r="L185" s="25"/>
      <c r="M185" s="25"/>
      <c r="N185" s="25"/>
      <c r="O185" s="25"/>
      <c r="P185" s="25"/>
      <c r="Q185" s="24"/>
      <c r="R185" s="24"/>
      <c r="S185" s="24"/>
      <c r="T185" s="25"/>
      <c r="U185" s="10"/>
      <c r="V185" s="10"/>
      <c r="W185" s="10"/>
      <c r="X185" s="10"/>
      <c r="Y185" s="25"/>
      <c r="Z185" s="25"/>
      <c r="AA185" s="24"/>
      <c r="AB185" s="24"/>
      <c r="AC185" s="24"/>
      <c r="AD185" s="25"/>
      <c r="AE185" s="25"/>
      <c r="AF185" s="25"/>
      <c r="AG185" s="25"/>
      <c r="AH185" s="25"/>
      <c r="AI185" s="25"/>
      <c r="AJ185" s="25"/>
      <c r="AK185" s="25"/>
      <c r="AL185" s="25"/>
      <c r="AM185" s="25"/>
      <c r="AN185" s="25"/>
      <c r="AO185" s="25"/>
      <c r="AP185" s="25"/>
      <c r="AQ185" s="26"/>
      <c r="AR185" s="25"/>
    </row>
    <row r="186" spans="1:44" ht="15.75" customHeight="1" x14ac:dyDescent="0.25">
      <c r="A186" s="305"/>
      <c r="B186" s="305"/>
      <c r="C186" s="24"/>
      <c r="D186" s="25"/>
      <c r="E186" s="25"/>
      <c r="F186" s="25"/>
      <c r="G186" s="25"/>
      <c r="H186" s="25"/>
      <c r="I186" s="25"/>
      <c r="J186" s="25"/>
      <c r="K186" s="25"/>
      <c r="L186" s="25"/>
      <c r="M186" s="25"/>
      <c r="N186" s="25"/>
      <c r="O186" s="25"/>
      <c r="P186" s="25"/>
      <c r="Q186" s="24"/>
      <c r="R186" s="24"/>
      <c r="S186" s="24"/>
      <c r="T186" s="25"/>
      <c r="U186" s="10"/>
      <c r="V186" s="10"/>
      <c r="W186" s="10"/>
      <c r="X186" s="10"/>
      <c r="Y186" s="25"/>
      <c r="Z186" s="25"/>
      <c r="AA186" s="24"/>
      <c r="AB186" s="24"/>
      <c r="AC186" s="24"/>
      <c r="AD186" s="25"/>
      <c r="AE186" s="25"/>
      <c r="AF186" s="25"/>
      <c r="AG186" s="25"/>
      <c r="AH186" s="25"/>
      <c r="AI186" s="25"/>
      <c r="AJ186" s="25"/>
      <c r="AK186" s="25"/>
      <c r="AL186" s="25"/>
      <c r="AM186" s="25"/>
      <c r="AN186" s="25"/>
      <c r="AO186" s="25"/>
      <c r="AP186" s="25"/>
      <c r="AQ186" s="26"/>
      <c r="AR186" s="25"/>
    </row>
    <row r="187" spans="1:44" ht="15.75" customHeight="1" x14ac:dyDescent="0.25">
      <c r="A187" s="305"/>
      <c r="B187" s="305"/>
      <c r="C187" s="24"/>
      <c r="D187" s="25"/>
      <c r="E187" s="25"/>
      <c r="F187" s="25"/>
      <c r="G187" s="25"/>
      <c r="H187" s="25"/>
      <c r="I187" s="25"/>
      <c r="J187" s="25"/>
      <c r="K187" s="25"/>
      <c r="L187" s="25"/>
      <c r="M187" s="25"/>
      <c r="N187" s="25"/>
      <c r="O187" s="25"/>
      <c r="P187" s="25"/>
      <c r="Q187" s="24"/>
      <c r="R187" s="24"/>
      <c r="S187" s="24"/>
      <c r="T187" s="25"/>
      <c r="U187" s="10"/>
      <c r="V187" s="10"/>
      <c r="W187" s="10"/>
      <c r="X187" s="10"/>
      <c r="Y187" s="25"/>
      <c r="Z187" s="25"/>
      <c r="AA187" s="24"/>
      <c r="AB187" s="24"/>
      <c r="AC187" s="24"/>
      <c r="AD187" s="25"/>
      <c r="AE187" s="25"/>
      <c r="AF187" s="25"/>
      <c r="AG187" s="25"/>
      <c r="AH187" s="25"/>
      <c r="AI187" s="25"/>
      <c r="AJ187" s="25"/>
      <c r="AK187" s="25"/>
      <c r="AL187" s="25"/>
      <c r="AM187" s="25"/>
      <c r="AN187" s="25"/>
      <c r="AO187" s="25"/>
      <c r="AP187" s="25"/>
      <c r="AQ187" s="26"/>
      <c r="AR187" s="25"/>
    </row>
    <row r="188" spans="1:44" ht="15.75" customHeight="1" x14ac:dyDescent="0.25">
      <c r="A188" s="305"/>
      <c r="B188" s="305"/>
      <c r="C188" s="24"/>
      <c r="D188" s="25"/>
      <c r="E188" s="25"/>
      <c r="F188" s="25"/>
      <c r="G188" s="25"/>
      <c r="H188" s="25"/>
      <c r="I188" s="25"/>
      <c r="J188" s="25"/>
      <c r="K188" s="25"/>
      <c r="L188" s="25"/>
      <c r="M188" s="25"/>
      <c r="N188" s="25"/>
      <c r="O188" s="25"/>
      <c r="P188" s="25"/>
      <c r="Q188" s="24"/>
      <c r="R188" s="24"/>
      <c r="S188" s="24"/>
      <c r="T188" s="25"/>
      <c r="U188" s="10"/>
      <c r="V188" s="10"/>
      <c r="W188" s="10"/>
      <c r="X188" s="10"/>
      <c r="Y188" s="25"/>
      <c r="Z188" s="25"/>
      <c r="AA188" s="24"/>
      <c r="AB188" s="24"/>
      <c r="AC188" s="24"/>
      <c r="AD188" s="25"/>
      <c r="AE188" s="25"/>
      <c r="AF188" s="25"/>
      <c r="AG188" s="25"/>
      <c r="AH188" s="25"/>
      <c r="AI188" s="25"/>
      <c r="AJ188" s="25"/>
      <c r="AK188" s="25"/>
      <c r="AL188" s="25"/>
      <c r="AM188" s="25"/>
      <c r="AN188" s="25"/>
      <c r="AO188" s="25"/>
      <c r="AP188" s="25"/>
      <c r="AQ188" s="26"/>
      <c r="AR188" s="25"/>
    </row>
    <row r="189" spans="1:44" ht="15.75" customHeight="1" x14ac:dyDescent="0.25">
      <c r="A189" s="305"/>
      <c r="B189" s="305"/>
      <c r="C189" s="24"/>
      <c r="D189" s="25"/>
      <c r="E189" s="25"/>
      <c r="F189" s="25"/>
      <c r="G189" s="25"/>
      <c r="H189" s="25"/>
      <c r="I189" s="25"/>
      <c r="J189" s="25"/>
      <c r="K189" s="25"/>
      <c r="L189" s="25"/>
      <c r="M189" s="25"/>
      <c r="N189" s="25"/>
      <c r="O189" s="25"/>
      <c r="P189" s="25"/>
      <c r="Q189" s="24"/>
      <c r="R189" s="24"/>
      <c r="S189" s="24"/>
      <c r="T189" s="25"/>
      <c r="U189" s="10"/>
      <c r="V189" s="10"/>
      <c r="W189" s="10"/>
      <c r="X189" s="10"/>
      <c r="Y189" s="25"/>
      <c r="Z189" s="25"/>
      <c r="AA189" s="24"/>
      <c r="AB189" s="24"/>
      <c r="AC189" s="24"/>
      <c r="AD189" s="25"/>
      <c r="AE189" s="25"/>
      <c r="AF189" s="25"/>
      <c r="AG189" s="25"/>
      <c r="AH189" s="25"/>
      <c r="AI189" s="25"/>
      <c r="AJ189" s="25"/>
      <c r="AK189" s="25"/>
      <c r="AL189" s="25"/>
      <c r="AM189" s="25"/>
      <c r="AN189" s="25"/>
      <c r="AO189" s="25"/>
      <c r="AP189" s="25"/>
      <c r="AQ189" s="26"/>
      <c r="AR189" s="25"/>
    </row>
    <row r="190" spans="1:44" ht="15.75" customHeight="1" x14ac:dyDescent="0.25">
      <c r="A190" s="305"/>
      <c r="B190" s="305"/>
      <c r="C190" s="24"/>
      <c r="D190" s="25"/>
      <c r="E190" s="25"/>
      <c r="F190" s="25"/>
      <c r="G190" s="25"/>
      <c r="H190" s="25"/>
      <c r="I190" s="25"/>
      <c r="J190" s="25"/>
      <c r="K190" s="25"/>
      <c r="L190" s="25"/>
      <c r="M190" s="25"/>
      <c r="N190" s="25"/>
      <c r="O190" s="25"/>
      <c r="P190" s="25"/>
      <c r="Q190" s="24"/>
      <c r="R190" s="24"/>
      <c r="S190" s="24"/>
      <c r="T190" s="25"/>
      <c r="U190" s="10"/>
      <c r="V190" s="10"/>
      <c r="W190" s="10"/>
      <c r="X190" s="10"/>
      <c r="Y190" s="25"/>
      <c r="Z190" s="25"/>
      <c r="AA190" s="24"/>
      <c r="AB190" s="24"/>
      <c r="AC190" s="24"/>
      <c r="AD190" s="25"/>
      <c r="AE190" s="25"/>
      <c r="AF190" s="25"/>
      <c r="AG190" s="25"/>
      <c r="AH190" s="25"/>
      <c r="AI190" s="25"/>
      <c r="AJ190" s="25"/>
      <c r="AK190" s="25"/>
      <c r="AL190" s="25"/>
      <c r="AM190" s="25"/>
      <c r="AN190" s="25"/>
      <c r="AO190" s="25"/>
      <c r="AP190" s="25"/>
      <c r="AQ190" s="26"/>
      <c r="AR190" s="25"/>
    </row>
    <row r="191" spans="1:44" ht="15.75" customHeight="1" x14ac:dyDescent="0.25">
      <c r="A191" s="305"/>
      <c r="B191" s="305"/>
      <c r="C191" s="24"/>
      <c r="D191" s="25"/>
      <c r="E191" s="25"/>
      <c r="F191" s="25"/>
      <c r="G191" s="25"/>
      <c r="H191" s="25"/>
      <c r="I191" s="25"/>
      <c r="J191" s="25"/>
      <c r="K191" s="25"/>
      <c r="L191" s="25"/>
      <c r="M191" s="25"/>
      <c r="N191" s="25"/>
      <c r="O191" s="25"/>
      <c r="P191" s="25"/>
      <c r="Q191" s="24"/>
      <c r="R191" s="24"/>
      <c r="S191" s="24"/>
      <c r="T191" s="25"/>
      <c r="U191" s="10"/>
      <c r="V191" s="10"/>
      <c r="W191" s="10"/>
      <c r="X191" s="10"/>
      <c r="Y191" s="25"/>
      <c r="Z191" s="25"/>
      <c r="AA191" s="24"/>
      <c r="AB191" s="24"/>
      <c r="AC191" s="24"/>
      <c r="AD191" s="25"/>
      <c r="AE191" s="25"/>
      <c r="AF191" s="25"/>
      <c r="AG191" s="25"/>
      <c r="AH191" s="25"/>
      <c r="AI191" s="25"/>
      <c r="AJ191" s="25"/>
      <c r="AK191" s="25"/>
      <c r="AL191" s="25"/>
      <c r="AM191" s="25"/>
      <c r="AN191" s="25"/>
      <c r="AO191" s="25"/>
      <c r="AP191" s="25"/>
      <c r="AQ191" s="26"/>
      <c r="AR191" s="25"/>
    </row>
    <row r="192" spans="1:44" ht="15.75" customHeight="1" x14ac:dyDescent="0.25">
      <c r="A192" s="305"/>
      <c r="B192" s="305"/>
      <c r="C192" s="24"/>
      <c r="D192" s="25"/>
      <c r="E192" s="25"/>
      <c r="F192" s="25"/>
      <c r="G192" s="25"/>
      <c r="H192" s="25"/>
      <c r="I192" s="25"/>
      <c r="J192" s="25"/>
      <c r="K192" s="25"/>
      <c r="L192" s="25"/>
      <c r="M192" s="25"/>
      <c r="N192" s="25"/>
      <c r="O192" s="25"/>
      <c r="P192" s="25"/>
      <c r="Q192" s="24"/>
      <c r="R192" s="24"/>
      <c r="S192" s="24"/>
      <c r="T192" s="25"/>
      <c r="U192" s="10"/>
      <c r="V192" s="10"/>
      <c r="W192" s="10"/>
      <c r="X192" s="10"/>
      <c r="Y192" s="25"/>
      <c r="Z192" s="25"/>
      <c r="AA192" s="24"/>
      <c r="AB192" s="24"/>
      <c r="AC192" s="24"/>
      <c r="AD192" s="25"/>
      <c r="AE192" s="25"/>
      <c r="AF192" s="25"/>
      <c r="AG192" s="25"/>
      <c r="AH192" s="25"/>
      <c r="AI192" s="25"/>
      <c r="AJ192" s="25"/>
      <c r="AK192" s="25"/>
      <c r="AL192" s="25"/>
      <c r="AM192" s="25"/>
      <c r="AN192" s="25"/>
      <c r="AO192" s="25"/>
      <c r="AP192" s="25"/>
      <c r="AQ192" s="26"/>
      <c r="AR192" s="25"/>
    </row>
    <row r="193" spans="1:44" ht="15.75" customHeight="1" x14ac:dyDescent="0.25">
      <c r="A193" s="305"/>
      <c r="B193" s="305"/>
      <c r="C193" s="24"/>
      <c r="D193" s="25"/>
      <c r="E193" s="25"/>
      <c r="F193" s="25"/>
      <c r="G193" s="25"/>
      <c r="H193" s="25"/>
      <c r="I193" s="25"/>
      <c r="J193" s="25"/>
      <c r="K193" s="25"/>
      <c r="L193" s="25"/>
      <c r="M193" s="25"/>
      <c r="N193" s="25"/>
      <c r="O193" s="25"/>
      <c r="P193" s="25"/>
      <c r="Q193" s="24"/>
      <c r="R193" s="24"/>
      <c r="S193" s="24"/>
      <c r="T193" s="25"/>
      <c r="U193" s="10"/>
      <c r="V193" s="10"/>
      <c r="W193" s="10"/>
      <c r="X193" s="10"/>
      <c r="Y193" s="25"/>
      <c r="Z193" s="25"/>
      <c r="AA193" s="24"/>
      <c r="AB193" s="24"/>
      <c r="AC193" s="24"/>
      <c r="AD193" s="25"/>
      <c r="AE193" s="25"/>
      <c r="AF193" s="25"/>
      <c r="AG193" s="25"/>
      <c r="AH193" s="25"/>
      <c r="AI193" s="25"/>
      <c r="AJ193" s="25"/>
      <c r="AK193" s="25"/>
      <c r="AL193" s="25"/>
      <c r="AM193" s="25"/>
      <c r="AN193" s="25"/>
      <c r="AO193" s="25"/>
      <c r="AP193" s="25"/>
      <c r="AQ193" s="26"/>
      <c r="AR193" s="25"/>
    </row>
    <row r="194" spans="1:44" ht="15.75" customHeight="1" x14ac:dyDescent="0.25">
      <c r="A194" s="305"/>
      <c r="B194" s="305"/>
      <c r="C194" s="24"/>
      <c r="D194" s="25"/>
      <c r="E194" s="25"/>
      <c r="F194" s="25"/>
      <c r="G194" s="25"/>
      <c r="H194" s="25"/>
      <c r="I194" s="25"/>
      <c r="J194" s="25"/>
      <c r="K194" s="25"/>
      <c r="L194" s="25"/>
      <c r="M194" s="25"/>
      <c r="N194" s="25"/>
      <c r="O194" s="25"/>
      <c r="P194" s="25"/>
      <c r="Q194" s="24"/>
      <c r="R194" s="24"/>
      <c r="S194" s="24"/>
      <c r="T194" s="25"/>
      <c r="U194" s="10"/>
      <c r="V194" s="10"/>
      <c r="W194" s="10"/>
      <c r="X194" s="10"/>
      <c r="Y194" s="25"/>
      <c r="Z194" s="25"/>
      <c r="AA194" s="24"/>
      <c r="AB194" s="24"/>
      <c r="AC194" s="24"/>
      <c r="AD194" s="25"/>
      <c r="AE194" s="25"/>
      <c r="AF194" s="25"/>
      <c r="AG194" s="25"/>
      <c r="AH194" s="25"/>
      <c r="AI194" s="25"/>
      <c r="AJ194" s="25"/>
      <c r="AK194" s="25"/>
      <c r="AL194" s="25"/>
      <c r="AM194" s="25"/>
      <c r="AN194" s="25"/>
      <c r="AO194" s="25"/>
      <c r="AP194" s="25"/>
      <c r="AQ194" s="26"/>
      <c r="AR194" s="25"/>
    </row>
    <row r="195" spans="1:44" ht="15.75" customHeight="1" x14ac:dyDescent="0.25">
      <c r="A195" s="305"/>
      <c r="B195" s="305"/>
      <c r="C195" s="24"/>
      <c r="D195" s="25"/>
      <c r="E195" s="25"/>
      <c r="F195" s="25"/>
      <c r="G195" s="25"/>
      <c r="H195" s="25"/>
      <c r="I195" s="25"/>
      <c r="J195" s="25"/>
      <c r="K195" s="25"/>
      <c r="L195" s="25"/>
      <c r="M195" s="25"/>
      <c r="N195" s="25"/>
      <c r="O195" s="25"/>
      <c r="P195" s="25"/>
      <c r="Q195" s="24"/>
      <c r="R195" s="24"/>
      <c r="S195" s="24"/>
      <c r="T195" s="25"/>
      <c r="U195" s="10"/>
      <c r="V195" s="10"/>
      <c r="W195" s="10"/>
      <c r="X195" s="10"/>
      <c r="Y195" s="25"/>
      <c r="Z195" s="25"/>
      <c r="AA195" s="24"/>
      <c r="AB195" s="24"/>
      <c r="AC195" s="24"/>
      <c r="AD195" s="25"/>
      <c r="AE195" s="25"/>
      <c r="AF195" s="25"/>
      <c r="AG195" s="25"/>
      <c r="AH195" s="25"/>
      <c r="AI195" s="25"/>
      <c r="AJ195" s="25"/>
      <c r="AK195" s="25"/>
      <c r="AL195" s="25"/>
      <c r="AM195" s="25"/>
      <c r="AN195" s="25"/>
      <c r="AO195" s="25"/>
      <c r="AP195" s="25"/>
      <c r="AQ195" s="26"/>
      <c r="AR195" s="25"/>
    </row>
    <row r="196" spans="1:44" ht="15.75" customHeight="1" x14ac:dyDescent="0.25">
      <c r="A196" s="305"/>
      <c r="B196" s="305"/>
      <c r="C196" s="24"/>
      <c r="D196" s="25"/>
      <c r="E196" s="25"/>
      <c r="F196" s="25"/>
      <c r="G196" s="25"/>
      <c r="H196" s="25"/>
      <c r="I196" s="25"/>
      <c r="J196" s="25"/>
      <c r="K196" s="25"/>
      <c r="L196" s="25"/>
      <c r="M196" s="25"/>
      <c r="N196" s="25"/>
      <c r="O196" s="25"/>
      <c r="P196" s="25"/>
      <c r="Q196" s="24"/>
      <c r="R196" s="24"/>
      <c r="S196" s="24"/>
      <c r="T196" s="25"/>
      <c r="U196" s="10"/>
      <c r="V196" s="10"/>
      <c r="W196" s="10"/>
      <c r="X196" s="10"/>
      <c r="Y196" s="25"/>
      <c r="Z196" s="25"/>
      <c r="AA196" s="24"/>
      <c r="AB196" s="24"/>
      <c r="AC196" s="24"/>
      <c r="AD196" s="25"/>
      <c r="AE196" s="25"/>
      <c r="AF196" s="25"/>
      <c r="AG196" s="25"/>
      <c r="AH196" s="25"/>
      <c r="AI196" s="25"/>
      <c r="AJ196" s="25"/>
      <c r="AK196" s="25"/>
      <c r="AL196" s="25"/>
      <c r="AM196" s="25"/>
      <c r="AN196" s="25"/>
      <c r="AO196" s="25"/>
      <c r="AP196" s="25"/>
      <c r="AQ196" s="26"/>
      <c r="AR196" s="25"/>
    </row>
    <row r="197" spans="1:44" ht="15.75" customHeight="1" x14ac:dyDescent="0.25">
      <c r="A197" s="305"/>
      <c r="B197" s="305"/>
      <c r="C197" s="24"/>
      <c r="D197" s="25"/>
      <c r="E197" s="25"/>
      <c r="F197" s="25"/>
      <c r="G197" s="25"/>
      <c r="H197" s="25"/>
      <c r="I197" s="25"/>
      <c r="J197" s="25"/>
      <c r="K197" s="25"/>
      <c r="L197" s="25"/>
      <c r="M197" s="25"/>
      <c r="N197" s="25"/>
      <c r="O197" s="25"/>
      <c r="P197" s="25"/>
      <c r="Q197" s="24"/>
      <c r="R197" s="24"/>
      <c r="S197" s="24"/>
      <c r="T197" s="25"/>
      <c r="U197" s="10"/>
      <c r="V197" s="10"/>
      <c r="W197" s="10"/>
      <c r="X197" s="10"/>
      <c r="Y197" s="25"/>
      <c r="Z197" s="25"/>
      <c r="AA197" s="24"/>
      <c r="AB197" s="24"/>
      <c r="AC197" s="24"/>
      <c r="AD197" s="25"/>
      <c r="AE197" s="25"/>
      <c r="AF197" s="25"/>
      <c r="AG197" s="25"/>
      <c r="AH197" s="25"/>
      <c r="AI197" s="25"/>
      <c r="AJ197" s="25"/>
      <c r="AK197" s="25"/>
      <c r="AL197" s="25"/>
      <c r="AM197" s="25"/>
      <c r="AN197" s="25"/>
      <c r="AO197" s="25"/>
      <c r="AP197" s="25"/>
      <c r="AQ197" s="26"/>
      <c r="AR197" s="25"/>
    </row>
    <row r="198" spans="1:44" ht="15.75" customHeight="1" x14ac:dyDescent="0.25">
      <c r="A198" s="305"/>
      <c r="B198" s="305"/>
      <c r="C198" s="24"/>
      <c r="D198" s="25"/>
      <c r="E198" s="25"/>
      <c r="F198" s="25"/>
      <c r="G198" s="25"/>
      <c r="H198" s="25"/>
      <c r="I198" s="25"/>
      <c r="J198" s="25"/>
      <c r="K198" s="25"/>
      <c r="L198" s="25"/>
      <c r="M198" s="25"/>
      <c r="N198" s="25"/>
      <c r="O198" s="25"/>
      <c r="P198" s="25"/>
      <c r="Q198" s="24"/>
      <c r="R198" s="24"/>
      <c r="S198" s="24"/>
      <c r="T198" s="25"/>
      <c r="U198" s="10"/>
      <c r="V198" s="10"/>
      <c r="W198" s="10"/>
      <c r="X198" s="10"/>
      <c r="Y198" s="25"/>
      <c r="Z198" s="25"/>
      <c r="AA198" s="24"/>
      <c r="AB198" s="24"/>
      <c r="AC198" s="24"/>
      <c r="AD198" s="25"/>
      <c r="AE198" s="25"/>
      <c r="AF198" s="25"/>
      <c r="AG198" s="25"/>
      <c r="AH198" s="25"/>
      <c r="AI198" s="25"/>
      <c r="AJ198" s="25"/>
      <c r="AK198" s="25"/>
      <c r="AL198" s="25"/>
      <c r="AM198" s="25"/>
      <c r="AN198" s="25"/>
      <c r="AO198" s="25"/>
      <c r="AP198" s="25"/>
      <c r="AQ198" s="26"/>
      <c r="AR198" s="25"/>
    </row>
    <row r="199" spans="1:44" ht="15.75" customHeight="1" x14ac:dyDescent="0.25">
      <c r="A199" s="305"/>
      <c r="B199" s="305"/>
      <c r="C199" s="24"/>
      <c r="D199" s="25"/>
      <c r="E199" s="25"/>
      <c r="F199" s="25"/>
      <c r="G199" s="25"/>
      <c r="H199" s="25"/>
      <c r="I199" s="25"/>
      <c r="J199" s="25"/>
      <c r="K199" s="25"/>
      <c r="L199" s="25"/>
      <c r="M199" s="25"/>
      <c r="N199" s="25"/>
      <c r="O199" s="25"/>
      <c r="P199" s="25"/>
      <c r="Q199" s="24"/>
      <c r="R199" s="24"/>
      <c r="S199" s="24"/>
      <c r="T199" s="25"/>
      <c r="U199" s="10"/>
      <c r="V199" s="10"/>
      <c r="W199" s="10"/>
      <c r="X199" s="10"/>
      <c r="Y199" s="25"/>
      <c r="Z199" s="25"/>
      <c r="AA199" s="24"/>
      <c r="AB199" s="24"/>
      <c r="AC199" s="24"/>
      <c r="AD199" s="25"/>
      <c r="AE199" s="25"/>
      <c r="AF199" s="25"/>
      <c r="AG199" s="25"/>
      <c r="AH199" s="25"/>
      <c r="AI199" s="25"/>
      <c r="AJ199" s="25"/>
      <c r="AK199" s="25"/>
      <c r="AL199" s="25"/>
      <c r="AM199" s="25"/>
      <c r="AN199" s="25"/>
      <c r="AO199" s="25"/>
      <c r="AP199" s="25"/>
      <c r="AQ199" s="26"/>
      <c r="AR199" s="25"/>
    </row>
    <row r="200" spans="1:44" ht="15.75" customHeight="1" x14ac:dyDescent="0.25">
      <c r="A200" s="305"/>
      <c r="B200" s="305"/>
      <c r="C200" s="24"/>
      <c r="D200" s="25"/>
      <c r="E200" s="25"/>
      <c r="F200" s="25"/>
      <c r="G200" s="25"/>
      <c r="H200" s="25"/>
      <c r="I200" s="25"/>
      <c r="J200" s="25"/>
      <c r="K200" s="25"/>
      <c r="L200" s="25"/>
      <c r="M200" s="25"/>
      <c r="N200" s="25"/>
      <c r="O200" s="25"/>
      <c r="P200" s="25"/>
      <c r="Q200" s="24"/>
      <c r="R200" s="24"/>
      <c r="S200" s="24"/>
      <c r="T200" s="25"/>
      <c r="U200" s="10"/>
      <c r="V200" s="10"/>
      <c r="W200" s="10"/>
      <c r="X200" s="10"/>
      <c r="Y200" s="25"/>
      <c r="Z200" s="25"/>
      <c r="AA200" s="24"/>
      <c r="AB200" s="24"/>
      <c r="AC200" s="24"/>
      <c r="AD200" s="25"/>
      <c r="AE200" s="25"/>
      <c r="AF200" s="25"/>
      <c r="AG200" s="25"/>
      <c r="AH200" s="25"/>
      <c r="AI200" s="25"/>
      <c r="AJ200" s="25"/>
      <c r="AK200" s="25"/>
      <c r="AL200" s="25"/>
      <c r="AM200" s="25"/>
      <c r="AN200" s="25"/>
      <c r="AO200" s="25"/>
      <c r="AP200" s="25"/>
      <c r="AQ200" s="26"/>
      <c r="AR200" s="25"/>
    </row>
    <row r="201" spans="1:44" ht="15.75" customHeight="1" x14ac:dyDescent="0.25">
      <c r="A201" s="305"/>
      <c r="B201" s="305"/>
      <c r="C201" s="24"/>
      <c r="D201" s="25"/>
      <c r="E201" s="25"/>
      <c r="F201" s="25"/>
      <c r="G201" s="25"/>
      <c r="H201" s="25"/>
      <c r="I201" s="25"/>
      <c r="J201" s="25"/>
      <c r="K201" s="25"/>
      <c r="L201" s="25"/>
      <c r="M201" s="25"/>
      <c r="N201" s="25"/>
      <c r="O201" s="25"/>
      <c r="P201" s="25"/>
      <c r="Q201" s="24"/>
      <c r="R201" s="24"/>
      <c r="S201" s="24"/>
      <c r="T201" s="25"/>
      <c r="U201" s="10"/>
      <c r="V201" s="10"/>
      <c r="W201" s="10"/>
      <c r="X201" s="10"/>
      <c r="Y201" s="25"/>
      <c r="Z201" s="25"/>
      <c r="AA201" s="24"/>
      <c r="AB201" s="24"/>
      <c r="AC201" s="24"/>
      <c r="AD201" s="25"/>
      <c r="AE201" s="25"/>
      <c r="AF201" s="25"/>
      <c r="AG201" s="25"/>
      <c r="AH201" s="25"/>
      <c r="AI201" s="25"/>
      <c r="AJ201" s="25"/>
      <c r="AK201" s="25"/>
      <c r="AL201" s="25"/>
      <c r="AM201" s="25"/>
      <c r="AN201" s="25"/>
      <c r="AO201" s="25"/>
      <c r="AP201" s="25"/>
      <c r="AQ201" s="26"/>
      <c r="AR201" s="25"/>
    </row>
    <row r="202" spans="1:44" ht="15.75" customHeight="1" x14ac:dyDescent="0.25">
      <c r="A202" s="305"/>
      <c r="B202" s="305"/>
      <c r="C202" s="24"/>
      <c r="D202" s="25"/>
      <c r="E202" s="25"/>
      <c r="F202" s="25"/>
      <c r="G202" s="25"/>
      <c r="H202" s="25"/>
      <c r="I202" s="25"/>
      <c r="J202" s="25"/>
      <c r="K202" s="25"/>
      <c r="L202" s="25"/>
      <c r="M202" s="25"/>
      <c r="N202" s="25"/>
      <c r="O202" s="25"/>
      <c r="P202" s="25"/>
      <c r="Q202" s="24"/>
      <c r="R202" s="24"/>
      <c r="S202" s="24"/>
      <c r="T202" s="25"/>
      <c r="U202" s="10"/>
      <c r="V202" s="10"/>
      <c r="W202" s="10"/>
      <c r="X202" s="10"/>
      <c r="Y202" s="25"/>
      <c r="Z202" s="25"/>
      <c r="AA202" s="24"/>
      <c r="AB202" s="24"/>
      <c r="AC202" s="24"/>
      <c r="AD202" s="25"/>
      <c r="AE202" s="25"/>
      <c r="AF202" s="25"/>
      <c r="AG202" s="25"/>
      <c r="AH202" s="25"/>
      <c r="AI202" s="25"/>
      <c r="AJ202" s="25"/>
      <c r="AK202" s="25"/>
      <c r="AL202" s="25"/>
      <c r="AM202" s="25"/>
      <c r="AN202" s="25"/>
      <c r="AO202" s="25"/>
      <c r="AP202" s="25"/>
      <c r="AQ202" s="26"/>
      <c r="AR202" s="25"/>
    </row>
    <row r="203" spans="1:44" ht="15.75" customHeight="1" x14ac:dyDescent="0.25">
      <c r="A203" s="305"/>
      <c r="B203" s="305"/>
      <c r="C203" s="24"/>
      <c r="D203" s="25"/>
      <c r="E203" s="25"/>
      <c r="F203" s="25"/>
      <c r="G203" s="25"/>
      <c r="H203" s="25"/>
      <c r="I203" s="25"/>
      <c r="J203" s="25"/>
      <c r="K203" s="25"/>
      <c r="L203" s="25"/>
      <c r="M203" s="25"/>
      <c r="N203" s="25"/>
      <c r="O203" s="25"/>
      <c r="P203" s="25"/>
      <c r="Q203" s="24"/>
      <c r="R203" s="24"/>
      <c r="S203" s="24"/>
      <c r="T203" s="25"/>
      <c r="U203" s="10"/>
      <c r="V203" s="10"/>
      <c r="W203" s="10"/>
      <c r="X203" s="10"/>
      <c r="Y203" s="25"/>
      <c r="Z203" s="25"/>
      <c r="AA203" s="24"/>
      <c r="AB203" s="24"/>
      <c r="AC203" s="24"/>
      <c r="AD203" s="25"/>
      <c r="AE203" s="25"/>
      <c r="AF203" s="25"/>
      <c r="AG203" s="25"/>
      <c r="AH203" s="25"/>
      <c r="AI203" s="25"/>
      <c r="AJ203" s="25"/>
      <c r="AK203" s="25"/>
      <c r="AL203" s="25"/>
      <c r="AM203" s="25"/>
      <c r="AN203" s="25"/>
      <c r="AO203" s="25"/>
      <c r="AP203" s="25"/>
      <c r="AQ203" s="26"/>
      <c r="AR203" s="25"/>
    </row>
    <row r="204" spans="1:44" ht="15.75" customHeight="1" x14ac:dyDescent="0.25">
      <c r="A204" s="305"/>
      <c r="B204" s="305"/>
      <c r="C204" s="24"/>
      <c r="D204" s="25"/>
      <c r="E204" s="25"/>
      <c r="F204" s="25"/>
      <c r="G204" s="25"/>
      <c r="H204" s="25"/>
      <c r="I204" s="25"/>
      <c r="J204" s="25"/>
      <c r="K204" s="25"/>
      <c r="L204" s="25"/>
      <c r="M204" s="25"/>
      <c r="N204" s="25"/>
      <c r="O204" s="25"/>
      <c r="P204" s="25"/>
      <c r="Q204" s="24"/>
      <c r="R204" s="24"/>
      <c r="S204" s="24"/>
      <c r="T204" s="25"/>
      <c r="U204" s="10"/>
      <c r="V204" s="10"/>
      <c r="W204" s="10"/>
      <c r="X204" s="10"/>
      <c r="Y204" s="25"/>
      <c r="Z204" s="25"/>
      <c r="AA204" s="24"/>
      <c r="AB204" s="24"/>
      <c r="AC204" s="24"/>
      <c r="AD204" s="25"/>
      <c r="AE204" s="25"/>
      <c r="AF204" s="25"/>
      <c r="AG204" s="25"/>
      <c r="AH204" s="25"/>
      <c r="AI204" s="25"/>
      <c r="AJ204" s="25"/>
      <c r="AK204" s="25"/>
      <c r="AL204" s="25"/>
      <c r="AM204" s="25"/>
      <c r="AN204" s="25"/>
      <c r="AO204" s="25"/>
      <c r="AP204" s="25"/>
      <c r="AQ204" s="26"/>
      <c r="AR204" s="25"/>
    </row>
    <row r="205" spans="1:44" ht="15.75" customHeight="1" x14ac:dyDescent="0.25">
      <c r="A205" s="305"/>
      <c r="B205" s="305"/>
      <c r="C205" s="24"/>
      <c r="D205" s="25"/>
      <c r="E205" s="25"/>
      <c r="F205" s="25"/>
      <c r="G205" s="25"/>
      <c r="H205" s="25"/>
      <c r="I205" s="25"/>
      <c r="J205" s="25"/>
      <c r="K205" s="25"/>
      <c r="L205" s="25"/>
      <c r="M205" s="25"/>
      <c r="N205" s="25"/>
      <c r="O205" s="25"/>
      <c r="P205" s="25"/>
      <c r="Q205" s="24"/>
      <c r="R205" s="24"/>
      <c r="S205" s="24"/>
      <c r="T205" s="25"/>
      <c r="U205" s="10"/>
      <c r="V205" s="10"/>
      <c r="W205" s="10"/>
      <c r="X205" s="10"/>
      <c r="Y205" s="25"/>
      <c r="Z205" s="25"/>
      <c r="AA205" s="24"/>
      <c r="AB205" s="24"/>
      <c r="AC205" s="24"/>
      <c r="AD205" s="25"/>
      <c r="AE205" s="25"/>
      <c r="AF205" s="25"/>
      <c r="AG205" s="25"/>
      <c r="AH205" s="25"/>
      <c r="AI205" s="25"/>
      <c r="AJ205" s="25"/>
      <c r="AK205" s="25"/>
      <c r="AL205" s="25"/>
      <c r="AM205" s="25"/>
      <c r="AN205" s="25"/>
      <c r="AO205" s="25"/>
      <c r="AP205" s="25"/>
      <c r="AQ205" s="26"/>
      <c r="AR205" s="25"/>
    </row>
    <row r="206" spans="1:44" ht="15.75" customHeight="1" x14ac:dyDescent="0.25">
      <c r="A206" s="305"/>
      <c r="B206" s="305"/>
      <c r="C206" s="24"/>
      <c r="D206" s="25"/>
      <c r="E206" s="25"/>
      <c r="F206" s="25"/>
      <c r="G206" s="25"/>
      <c r="H206" s="25"/>
      <c r="I206" s="25"/>
      <c r="J206" s="25"/>
      <c r="K206" s="25"/>
      <c r="L206" s="25"/>
      <c r="M206" s="25"/>
      <c r="N206" s="25"/>
      <c r="O206" s="25"/>
      <c r="P206" s="25"/>
      <c r="Q206" s="24"/>
      <c r="R206" s="24"/>
      <c r="S206" s="24"/>
      <c r="T206" s="25"/>
      <c r="U206" s="10"/>
      <c r="V206" s="10"/>
      <c r="W206" s="10"/>
      <c r="X206" s="10"/>
      <c r="Y206" s="25"/>
      <c r="Z206" s="25"/>
      <c r="AA206" s="24"/>
      <c r="AB206" s="24"/>
      <c r="AC206" s="24"/>
      <c r="AD206" s="25"/>
      <c r="AE206" s="25"/>
      <c r="AF206" s="25"/>
      <c r="AG206" s="25"/>
      <c r="AH206" s="25"/>
      <c r="AI206" s="25"/>
      <c r="AJ206" s="25"/>
      <c r="AK206" s="25"/>
      <c r="AL206" s="25"/>
      <c r="AM206" s="25"/>
      <c r="AN206" s="25"/>
      <c r="AO206" s="25"/>
      <c r="AP206" s="25"/>
      <c r="AQ206" s="26"/>
      <c r="AR206" s="25"/>
    </row>
    <row r="207" spans="1:44" ht="15.75" customHeight="1" x14ac:dyDescent="0.25">
      <c r="A207" s="305"/>
      <c r="B207" s="305"/>
      <c r="C207" s="24"/>
      <c r="D207" s="25"/>
      <c r="E207" s="25"/>
      <c r="F207" s="25"/>
      <c r="G207" s="25"/>
      <c r="H207" s="25"/>
      <c r="I207" s="25"/>
      <c r="J207" s="25"/>
      <c r="K207" s="25"/>
      <c r="L207" s="25"/>
      <c r="M207" s="25"/>
      <c r="N207" s="25"/>
      <c r="O207" s="25"/>
      <c r="P207" s="25"/>
      <c r="Q207" s="24"/>
      <c r="R207" s="24"/>
      <c r="S207" s="24"/>
      <c r="T207" s="25"/>
      <c r="U207" s="10"/>
      <c r="V207" s="10"/>
      <c r="W207" s="10"/>
      <c r="X207" s="10"/>
      <c r="Y207" s="25"/>
      <c r="Z207" s="25"/>
      <c r="AA207" s="24"/>
      <c r="AB207" s="24"/>
      <c r="AC207" s="24"/>
      <c r="AD207" s="25"/>
      <c r="AE207" s="25"/>
      <c r="AF207" s="25"/>
      <c r="AG207" s="25"/>
      <c r="AH207" s="25"/>
      <c r="AI207" s="25"/>
      <c r="AJ207" s="25"/>
      <c r="AK207" s="25"/>
      <c r="AL207" s="25"/>
      <c r="AM207" s="25"/>
      <c r="AN207" s="25"/>
      <c r="AO207" s="25"/>
      <c r="AP207" s="25"/>
      <c r="AQ207" s="26"/>
      <c r="AR207" s="25"/>
    </row>
    <row r="208" spans="1:44" ht="15.75" customHeight="1" x14ac:dyDescent="0.25">
      <c r="A208" s="305"/>
      <c r="B208" s="305"/>
      <c r="C208" s="24"/>
      <c r="D208" s="25"/>
      <c r="E208" s="25"/>
      <c r="F208" s="25"/>
      <c r="G208" s="25"/>
      <c r="H208" s="25"/>
      <c r="I208" s="25"/>
      <c r="J208" s="25"/>
      <c r="K208" s="25"/>
      <c r="L208" s="25"/>
      <c r="M208" s="25"/>
      <c r="N208" s="25"/>
      <c r="O208" s="25"/>
      <c r="P208" s="25"/>
      <c r="Q208" s="24"/>
      <c r="R208" s="24"/>
      <c r="S208" s="24"/>
      <c r="T208" s="25"/>
      <c r="U208" s="10"/>
      <c r="V208" s="10"/>
      <c r="W208" s="10"/>
      <c r="X208" s="10"/>
      <c r="Y208" s="25"/>
      <c r="Z208" s="25"/>
      <c r="AA208" s="24"/>
      <c r="AB208" s="24"/>
      <c r="AC208" s="24"/>
      <c r="AD208" s="25"/>
      <c r="AE208" s="25"/>
      <c r="AF208" s="25"/>
      <c r="AG208" s="25"/>
      <c r="AH208" s="25"/>
      <c r="AI208" s="25"/>
      <c r="AJ208" s="25"/>
      <c r="AK208" s="25"/>
      <c r="AL208" s="25"/>
      <c r="AM208" s="25"/>
      <c r="AN208" s="25"/>
      <c r="AO208" s="25"/>
      <c r="AP208" s="25"/>
      <c r="AQ208" s="26"/>
      <c r="AR208" s="25"/>
    </row>
    <row r="209" spans="1:44" ht="15.75" customHeight="1" x14ac:dyDescent="0.25">
      <c r="A209" s="305"/>
      <c r="B209" s="305"/>
      <c r="C209" s="24"/>
      <c r="D209" s="25"/>
      <c r="E209" s="25"/>
      <c r="F209" s="25"/>
      <c r="G209" s="25"/>
      <c r="H209" s="25"/>
      <c r="I209" s="25"/>
      <c r="J209" s="25"/>
      <c r="K209" s="25"/>
      <c r="L209" s="25"/>
      <c r="M209" s="25"/>
      <c r="N209" s="25"/>
      <c r="O209" s="25"/>
      <c r="P209" s="25"/>
      <c r="Q209" s="24"/>
      <c r="R209" s="24"/>
      <c r="S209" s="24"/>
      <c r="T209" s="25"/>
      <c r="U209" s="10"/>
      <c r="V209" s="10"/>
      <c r="W209" s="10"/>
      <c r="X209" s="10"/>
      <c r="Y209" s="25"/>
      <c r="Z209" s="25"/>
      <c r="AA209" s="24"/>
      <c r="AB209" s="24"/>
      <c r="AC209" s="24"/>
      <c r="AD209" s="25"/>
      <c r="AE209" s="25"/>
      <c r="AF209" s="25"/>
      <c r="AG209" s="25"/>
      <c r="AH209" s="25"/>
      <c r="AI209" s="25"/>
      <c r="AJ209" s="25"/>
      <c r="AK209" s="25"/>
      <c r="AL209" s="25"/>
      <c r="AM209" s="25"/>
      <c r="AN209" s="25"/>
      <c r="AO209" s="25"/>
      <c r="AP209" s="25"/>
      <c r="AQ209" s="26"/>
      <c r="AR209" s="25"/>
    </row>
    <row r="210" spans="1:44" ht="15.75" customHeight="1" x14ac:dyDescent="0.25">
      <c r="A210" s="305"/>
      <c r="B210" s="305"/>
      <c r="C210" s="24"/>
      <c r="D210" s="25"/>
      <c r="E210" s="25"/>
      <c r="F210" s="25"/>
      <c r="G210" s="25"/>
      <c r="H210" s="25"/>
      <c r="I210" s="25"/>
      <c r="J210" s="25"/>
      <c r="K210" s="25"/>
      <c r="L210" s="25"/>
      <c r="M210" s="25"/>
      <c r="N210" s="25"/>
      <c r="O210" s="25"/>
      <c r="P210" s="25"/>
      <c r="Q210" s="24"/>
      <c r="R210" s="24"/>
      <c r="S210" s="24"/>
      <c r="T210" s="25"/>
      <c r="U210" s="10"/>
      <c r="V210" s="10"/>
      <c r="W210" s="10"/>
      <c r="X210" s="10"/>
      <c r="Y210" s="25"/>
      <c r="Z210" s="25"/>
      <c r="AA210" s="24"/>
      <c r="AB210" s="24"/>
      <c r="AC210" s="24"/>
      <c r="AD210" s="25"/>
      <c r="AE210" s="25"/>
      <c r="AF210" s="25"/>
      <c r="AG210" s="25"/>
      <c r="AH210" s="25"/>
      <c r="AI210" s="25"/>
      <c r="AJ210" s="25"/>
      <c r="AK210" s="25"/>
      <c r="AL210" s="25"/>
      <c r="AM210" s="25"/>
      <c r="AN210" s="25"/>
      <c r="AO210" s="25"/>
      <c r="AP210" s="25"/>
      <c r="AQ210" s="26"/>
      <c r="AR210" s="25"/>
    </row>
    <row r="211" spans="1:44" ht="15.75" customHeight="1" x14ac:dyDescent="0.25">
      <c r="A211" s="305"/>
      <c r="B211" s="305"/>
      <c r="C211" s="24"/>
      <c r="D211" s="25"/>
      <c r="E211" s="25"/>
      <c r="F211" s="25"/>
      <c r="G211" s="25"/>
      <c r="H211" s="25"/>
      <c r="I211" s="25"/>
      <c r="J211" s="25"/>
      <c r="K211" s="25"/>
      <c r="L211" s="25"/>
      <c r="M211" s="25"/>
      <c r="N211" s="25"/>
      <c r="O211" s="25"/>
      <c r="P211" s="25"/>
      <c r="Q211" s="24"/>
      <c r="R211" s="24"/>
      <c r="S211" s="24"/>
      <c r="T211" s="25"/>
      <c r="U211" s="10"/>
      <c r="V211" s="10"/>
      <c r="W211" s="10"/>
      <c r="X211" s="10"/>
      <c r="Y211" s="25"/>
      <c r="Z211" s="25"/>
      <c r="AA211" s="24"/>
      <c r="AB211" s="24"/>
      <c r="AC211" s="24"/>
      <c r="AD211" s="25"/>
      <c r="AE211" s="25"/>
      <c r="AF211" s="25"/>
      <c r="AG211" s="25"/>
      <c r="AH211" s="25"/>
      <c r="AI211" s="25"/>
      <c r="AJ211" s="25"/>
      <c r="AK211" s="25"/>
      <c r="AL211" s="25"/>
      <c r="AM211" s="25"/>
      <c r="AN211" s="25"/>
      <c r="AO211" s="25"/>
      <c r="AP211" s="25"/>
      <c r="AQ211" s="26"/>
      <c r="AR211" s="25"/>
    </row>
    <row r="212" spans="1:44" ht="15.75" customHeight="1" x14ac:dyDescent="0.25">
      <c r="A212" s="305"/>
      <c r="B212" s="305"/>
      <c r="C212" s="24"/>
      <c r="D212" s="25"/>
      <c r="E212" s="25"/>
      <c r="F212" s="25"/>
      <c r="G212" s="25"/>
      <c r="H212" s="25"/>
      <c r="I212" s="25"/>
      <c r="J212" s="25"/>
      <c r="K212" s="25"/>
      <c r="L212" s="25"/>
      <c r="M212" s="25"/>
      <c r="N212" s="25"/>
      <c r="O212" s="25"/>
      <c r="P212" s="25"/>
      <c r="Q212" s="24"/>
      <c r="R212" s="24"/>
      <c r="S212" s="24"/>
      <c r="T212" s="25"/>
      <c r="U212" s="10"/>
      <c r="V212" s="10"/>
      <c r="W212" s="10"/>
      <c r="X212" s="10"/>
      <c r="Y212" s="25"/>
      <c r="Z212" s="25"/>
      <c r="AA212" s="24"/>
      <c r="AB212" s="24"/>
      <c r="AC212" s="24"/>
      <c r="AD212" s="25"/>
      <c r="AE212" s="25"/>
      <c r="AF212" s="25"/>
      <c r="AG212" s="25"/>
      <c r="AH212" s="25"/>
      <c r="AI212" s="25"/>
      <c r="AJ212" s="25"/>
      <c r="AK212" s="25"/>
      <c r="AL212" s="25"/>
      <c r="AM212" s="25"/>
      <c r="AN212" s="25"/>
      <c r="AO212" s="25"/>
      <c r="AP212" s="25"/>
      <c r="AQ212" s="26"/>
      <c r="AR212" s="25"/>
    </row>
    <row r="213" spans="1:44" ht="15.75" customHeight="1" x14ac:dyDescent="0.25">
      <c r="A213" s="305"/>
      <c r="B213" s="305"/>
      <c r="C213" s="24"/>
      <c r="D213" s="25"/>
      <c r="E213" s="25"/>
      <c r="F213" s="25"/>
      <c r="G213" s="25"/>
      <c r="H213" s="25"/>
      <c r="I213" s="25"/>
      <c r="J213" s="25"/>
      <c r="K213" s="25"/>
      <c r="L213" s="25"/>
      <c r="M213" s="25"/>
      <c r="N213" s="25"/>
      <c r="O213" s="25"/>
      <c r="P213" s="25"/>
      <c r="Q213" s="24"/>
      <c r="R213" s="24"/>
      <c r="S213" s="24"/>
      <c r="T213" s="25"/>
      <c r="U213" s="10"/>
      <c r="V213" s="10"/>
      <c r="W213" s="10"/>
      <c r="X213" s="10"/>
      <c r="Y213" s="25"/>
      <c r="Z213" s="25"/>
      <c r="AA213" s="24"/>
      <c r="AB213" s="24"/>
      <c r="AC213" s="24"/>
      <c r="AD213" s="25"/>
      <c r="AE213" s="25"/>
      <c r="AF213" s="25"/>
      <c r="AG213" s="25"/>
      <c r="AH213" s="25"/>
      <c r="AI213" s="25"/>
      <c r="AJ213" s="25"/>
      <c r="AK213" s="25"/>
      <c r="AL213" s="25"/>
      <c r="AM213" s="25"/>
      <c r="AN213" s="25"/>
      <c r="AO213" s="25"/>
      <c r="AP213" s="25"/>
      <c r="AQ213" s="26"/>
      <c r="AR213" s="25"/>
    </row>
    <row r="214" spans="1:44" ht="15.75" customHeight="1" x14ac:dyDescent="0.25">
      <c r="A214" s="305"/>
      <c r="B214" s="305"/>
      <c r="C214" s="24"/>
      <c r="D214" s="25"/>
      <c r="E214" s="25"/>
      <c r="F214" s="25"/>
      <c r="G214" s="25"/>
      <c r="H214" s="25"/>
      <c r="I214" s="25"/>
      <c r="J214" s="25"/>
      <c r="K214" s="25"/>
      <c r="L214" s="25"/>
      <c r="M214" s="25"/>
      <c r="N214" s="25"/>
      <c r="O214" s="25"/>
      <c r="P214" s="25"/>
      <c r="Q214" s="24"/>
      <c r="R214" s="24"/>
      <c r="S214" s="24"/>
      <c r="T214" s="25"/>
      <c r="U214" s="10"/>
      <c r="V214" s="10"/>
      <c r="W214" s="10"/>
      <c r="X214" s="10"/>
      <c r="Y214" s="25"/>
      <c r="Z214" s="25"/>
      <c r="AA214" s="24"/>
      <c r="AB214" s="24"/>
      <c r="AC214" s="24"/>
      <c r="AD214" s="25"/>
      <c r="AE214" s="25"/>
      <c r="AF214" s="25"/>
      <c r="AG214" s="25"/>
      <c r="AH214" s="25"/>
      <c r="AI214" s="25"/>
      <c r="AJ214" s="25"/>
      <c r="AK214" s="25"/>
      <c r="AL214" s="25"/>
      <c r="AM214" s="25"/>
      <c r="AN214" s="25"/>
      <c r="AO214" s="25"/>
      <c r="AP214" s="25"/>
      <c r="AQ214" s="26"/>
      <c r="AR214" s="25"/>
    </row>
    <row r="215" spans="1:44" ht="15.75" customHeight="1" x14ac:dyDescent="0.25">
      <c r="A215" s="305"/>
      <c r="B215" s="305"/>
      <c r="C215" s="24"/>
      <c r="D215" s="25"/>
      <c r="E215" s="25"/>
      <c r="F215" s="25"/>
      <c r="G215" s="25"/>
      <c r="H215" s="25"/>
      <c r="I215" s="25"/>
      <c r="J215" s="25"/>
      <c r="K215" s="25"/>
      <c r="L215" s="25"/>
      <c r="M215" s="25"/>
      <c r="N215" s="25"/>
      <c r="O215" s="25"/>
      <c r="P215" s="25"/>
      <c r="Q215" s="24"/>
      <c r="R215" s="24"/>
      <c r="S215" s="24"/>
      <c r="T215" s="25"/>
      <c r="U215" s="10"/>
      <c r="V215" s="10"/>
      <c r="W215" s="10"/>
      <c r="X215" s="10"/>
      <c r="Y215" s="25"/>
      <c r="Z215" s="25"/>
      <c r="AA215" s="24"/>
      <c r="AB215" s="24"/>
      <c r="AC215" s="24"/>
      <c r="AD215" s="25"/>
      <c r="AE215" s="25"/>
      <c r="AF215" s="25"/>
      <c r="AG215" s="25"/>
      <c r="AH215" s="25"/>
      <c r="AI215" s="25"/>
      <c r="AJ215" s="25"/>
      <c r="AK215" s="25"/>
      <c r="AL215" s="25"/>
      <c r="AM215" s="25"/>
      <c r="AN215" s="25"/>
      <c r="AO215" s="25"/>
      <c r="AP215" s="25"/>
      <c r="AQ215" s="26"/>
      <c r="AR215" s="25"/>
    </row>
    <row r="216" spans="1:44" ht="15.75" customHeight="1" x14ac:dyDescent="0.25">
      <c r="A216" s="305"/>
      <c r="B216" s="305"/>
      <c r="C216" s="24"/>
      <c r="D216" s="25"/>
      <c r="E216" s="25"/>
      <c r="F216" s="25"/>
      <c r="G216" s="25"/>
      <c r="H216" s="25"/>
      <c r="I216" s="25"/>
      <c r="J216" s="25"/>
      <c r="K216" s="25"/>
      <c r="L216" s="25"/>
      <c r="M216" s="25"/>
      <c r="N216" s="25"/>
      <c r="O216" s="25"/>
      <c r="P216" s="25"/>
      <c r="Q216" s="24"/>
      <c r="R216" s="24"/>
      <c r="S216" s="24"/>
      <c r="T216" s="25"/>
      <c r="U216" s="10"/>
      <c r="V216" s="10"/>
      <c r="W216" s="10"/>
      <c r="X216" s="10"/>
      <c r="Y216" s="25"/>
      <c r="Z216" s="25"/>
      <c r="AA216" s="24"/>
      <c r="AB216" s="24"/>
      <c r="AC216" s="24"/>
      <c r="AD216" s="25"/>
      <c r="AE216" s="25"/>
      <c r="AF216" s="25"/>
      <c r="AG216" s="25"/>
      <c r="AH216" s="25"/>
      <c r="AI216" s="25"/>
      <c r="AJ216" s="25"/>
      <c r="AK216" s="25"/>
      <c r="AL216" s="25"/>
      <c r="AM216" s="25"/>
      <c r="AN216" s="25"/>
      <c r="AO216" s="25"/>
      <c r="AP216" s="25"/>
      <c r="AQ216" s="26"/>
      <c r="AR216" s="25"/>
    </row>
    <row r="217" spans="1:44" ht="15.75" customHeight="1" x14ac:dyDescent="0.25">
      <c r="A217" s="305"/>
      <c r="B217" s="305"/>
      <c r="C217" s="24"/>
      <c r="D217" s="25"/>
      <c r="E217" s="25"/>
      <c r="F217" s="25"/>
      <c r="G217" s="25"/>
      <c r="H217" s="25"/>
      <c r="I217" s="25"/>
      <c r="J217" s="25"/>
      <c r="K217" s="25"/>
      <c r="L217" s="25"/>
      <c r="M217" s="25"/>
      <c r="N217" s="25"/>
      <c r="O217" s="25"/>
      <c r="P217" s="25"/>
      <c r="Q217" s="24"/>
      <c r="R217" s="24"/>
      <c r="S217" s="24"/>
      <c r="T217" s="25"/>
      <c r="U217" s="10"/>
      <c r="V217" s="10"/>
      <c r="W217" s="10"/>
      <c r="X217" s="10"/>
      <c r="Y217" s="25"/>
      <c r="Z217" s="25"/>
      <c r="AA217" s="24"/>
      <c r="AB217" s="24"/>
      <c r="AC217" s="24"/>
      <c r="AD217" s="25"/>
      <c r="AE217" s="25"/>
      <c r="AF217" s="25"/>
      <c r="AG217" s="25"/>
      <c r="AH217" s="25"/>
      <c r="AI217" s="25"/>
      <c r="AJ217" s="25"/>
      <c r="AK217" s="25"/>
      <c r="AL217" s="25"/>
      <c r="AM217" s="25"/>
      <c r="AN217" s="25"/>
      <c r="AO217" s="25"/>
      <c r="AP217" s="25"/>
      <c r="AQ217" s="26"/>
      <c r="AR217" s="25"/>
    </row>
    <row r="218" spans="1:44" ht="15.75" customHeight="1" x14ac:dyDescent="0.25">
      <c r="A218" s="305"/>
      <c r="B218" s="305"/>
      <c r="C218" s="24"/>
      <c r="D218" s="25"/>
      <c r="E218" s="25"/>
      <c r="F218" s="25"/>
      <c r="G218" s="25"/>
      <c r="H218" s="25"/>
      <c r="I218" s="25"/>
      <c r="J218" s="25"/>
      <c r="K218" s="25"/>
      <c r="L218" s="25"/>
      <c r="M218" s="25"/>
      <c r="N218" s="25"/>
      <c r="O218" s="25"/>
      <c r="P218" s="25"/>
      <c r="Q218" s="24"/>
      <c r="R218" s="24"/>
      <c r="S218" s="24"/>
      <c r="T218" s="25"/>
      <c r="U218" s="10"/>
      <c r="V218" s="10"/>
      <c r="W218" s="10"/>
      <c r="X218" s="10"/>
      <c r="Y218" s="25"/>
      <c r="Z218" s="25"/>
      <c r="AA218" s="24"/>
      <c r="AB218" s="24"/>
      <c r="AC218" s="24"/>
      <c r="AD218" s="25"/>
      <c r="AE218" s="25"/>
      <c r="AF218" s="25"/>
      <c r="AG218" s="25"/>
      <c r="AH218" s="25"/>
      <c r="AI218" s="25"/>
      <c r="AJ218" s="25"/>
      <c r="AK218" s="25"/>
      <c r="AL218" s="25"/>
      <c r="AM218" s="25"/>
      <c r="AN218" s="25"/>
      <c r="AO218" s="25"/>
      <c r="AP218" s="25"/>
      <c r="AQ218" s="26"/>
      <c r="AR218" s="25"/>
    </row>
    <row r="219" spans="1:44" ht="15.75" customHeight="1" x14ac:dyDescent="0.25">
      <c r="A219" s="305"/>
      <c r="B219" s="305"/>
      <c r="C219" s="24"/>
      <c r="D219" s="25"/>
      <c r="E219" s="25"/>
      <c r="F219" s="25"/>
      <c r="G219" s="25"/>
      <c r="H219" s="25"/>
      <c r="I219" s="25"/>
      <c r="J219" s="25"/>
      <c r="K219" s="25"/>
      <c r="L219" s="25"/>
      <c r="M219" s="25"/>
      <c r="N219" s="25"/>
      <c r="O219" s="25"/>
      <c r="P219" s="25"/>
      <c r="Q219" s="24"/>
      <c r="R219" s="24"/>
      <c r="S219" s="24"/>
      <c r="T219" s="25"/>
      <c r="U219" s="10"/>
      <c r="V219" s="10"/>
      <c r="W219" s="10"/>
      <c r="X219" s="10"/>
      <c r="Y219" s="25"/>
      <c r="Z219" s="25"/>
      <c r="AA219" s="24"/>
      <c r="AB219" s="24"/>
      <c r="AC219" s="24"/>
      <c r="AD219" s="25"/>
      <c r="AE219" s="25"/>
      <c r="AF219" s="25"/>
      <c r="AG219" s="25"/>
      <c r="AH219" s="25"/>
      <c r="AI219" s="25"/>
      <c r="AJ219" s="25"/>
      <c r="AK219" s="25"/>
      <c r="AL219" s="25"/>
      <c r="AM219" s="25"/>
      <c r="AN219" s="25"/>
      <c r="AO219" s="25"/>
      <c r="AP219" s="25"/>
      <c r="AQ219" s="26"/>
      <c r="AR219" s="25"/>
    </row>
    <row r="220" spans="1:44" ht="15.75" customHeight="1" x14ac:dyDescent="0.25">
      <c r="A220" s="305"/>
      <c r="B220" s="305"/>
      <c r="C220" s="24"/>
      <c r="D220" s="25"/>
      <c r="E220" s="25"/>
      <c r="F220" s="25"/>
      <c r="G220" s="25"/>
      <c r="H220" s="25"/>
      <c r="I220" s="25"/>
      <c r="J220" s="25"/>
      <c r="K220" s="25"/>
      <c r="L220" s="25"/>
      <c r="M220" s="25"/>
      <c r="N220" s="25"/>
      <c r="O220" s="25"/>
      <c r="P220" s="25"/>
      <c r="Q220" s="24"/>
      <c r="R220" s="24"/>
      <c r="S220" s="24"/>
      <c r="T220" s="25"/>
      <c r="U220" s="10"/>
      <c r="V220" s="10"/>
      <c r="W220" s="10"/>
      <c r="X220" s="10"/>
      <c r="Y220" s="25"/>
      <c r="Z220" s="25"/>
      <c r="AA220" s="24"/>
      <c r="AB220" s="24"/>
      <c r="AC220" s="24"/>
      <c r="AD220" s="25"/>
      <c r="AE220" s="25"/>
      <c r="AF220" s="25"/>
      <c r="AG220" s="25"/>
      <c r="AH220" s="25"/>
      <c r="AI220" s="25"/>
      <c r="AJ220" s="25"/>
      <c r="AK220" s="25"/>
      <c r="AL220" s="25"/>
      <c r="AM220" s="25"/>
      <c r="AN220" s="25"/>
      <c r="AO220" s="25"/>
      <c r="AP220" s="25"/>
      <c r="AQ220" s="26"/>
      <c r="AR220" s="25"/>
    </row>
    <row r="221" spans="1:44" ht="15.75" customHeight="1" x14ac:dyDescent="0.25">
      <c r="A221" s="305"/>
      <c r="B221" s="305"/>
      <c r="C221" s="24"/>
      <c r="D221" s="25"/>
      <c r="E221" s="25"/>
      <c r="F221" s="25"/>
      <c r="G221" s="25"/>
      <c r="H221" s="25"/>
      <c r="I221" s="25"/>
      <c r="J221" s="25"/>
      <c r="K221" s="25"/>
      <c r="L221" s="25"/>
      <c r="M221" s="25"/>
      <c r="N221" s="25"/>
      <c r="O221" s="25"/>
      <c r="P221" s="25"/>
      <c r="Q221" s="24"/>
      <c r="R221" s="24"/>
      <c r="S221" s="24"/>
      <c r="T221" s="25"/>
      <c r="U221" s="10"/>
      <c r="V221" s="10"/>
      <c r="W221" s="10"/>
      <c r="X221" s="10"/>
      <c r="Y221" s="25"/>
      <c r="Z221" s="25"/>
      <c r="AA221" s="24"/>
      <c r="AB221" s="24"/>
      <c r="AC221" s="24"/>
      <c r="AD221" s="25"/>
      <c r="AE221" s="25"/>
      <c r="AF221" s="25"/>
      <c r="AG221" s="25"/>
      <c r="AH221" s="25"/>
      <c r="AI221" s="25"/>
      <c r="AJ221" s="25"/>
      <c r="AK221" s="25"/>
      <c r="AL221" s="25"/>
      <c r="AM221" s="25"/>
      <c r="AN221" s="25"/>
      <c r="AO221" s="25"/>
      <c r="AP221" s="25"/>
      <c r="AQ221" s="26"/>
      <c r="AR221" s="25"/>
    </row>
    <row r="222" spans="1:44" ht="15.75" customHeight="1" x14ac:dyDescent="0.25">
      <c r="A222" s="305"/>
      <c r="B222" s="305"/>
      <c r="C222" s="24"/>
      <c r="D222" s="25"/>
      <c r="E222" s="25"/>
      <c r="F222" s="25"/>
      <c r="G222" s="25"/>
      <c r="H222" s="25"/>
      <c r="I222" s="25"/>
      <c r="J222" s="25"/>
      <c r="K222" s="25"/>
      <c r="L222" s="25"/>
      <c r="M222" s="25"/>
      <c r="N222" s="25"/>
      <c r="O222" s="25"/>
      <c r="P222" s="25"/>
      <c r="Q222" s="24"/>
      <c r="R222" s="24"/>
      <c r="S222" s="24"/>
      <c r="T222" s="25"/>
      <c r="U222" s="10"/>
      <c r="V222" s="10"/>
      <c r="W222" s="10"/>
      <c r="X222" s="10"/>
      <c r="Y222" s="25"/>
      <c r="Z222" s="25"/>
      <c r="AA222" s="24"/>
      <c r="AB222" s="24"/>
      <c r="AC222" s="24"/>
      <c r="AD222" s="25"/>
      <c r="AE222" s="25"/>
      <c r="AF222" s="25"/>
      <c r="AG222" s="25"/>
      <c r="AH222" s="25"/>
      <c r="AI222" s="25"/>
      <c r="AJ222" s="25"/>
      <c r="AK222" s="25"/>
      <c r="AL222" s="25"/>
      <c r="AM222" s="25"/>
      <c r="AN222" s="25"/>
      <c r="AO222" s="25"/>
      <c r="AP222" s="25"/>
      <c r="AQ222" s="26"/>
      <c r="AR222" s="25"/>
    </row>
    <row r="223" spans="1:44" ht="15.75" customHeight="1" x14ac:dyDescent="0.25">
      <c r="A223" s="305"/>
      <c r="B223" s="305"/>
      <c r="C223" s="24"/>
      <c r="D223" s="25"/>
      <c r="E223" s="25"/>
      <c r="F223" s="25"/>
      <c r="G223" s="25"/>
      <c r="H223" s="25"/>
      <c r="I223" s="25"/>
      <c r="J223" s="25"/>
      <c r="K223" s="25"/>
      <c r="L223" s="25"/>
      <c r="M223" s="25"/>
      <c r="N223" s="25"/>
      <c r="O223" s="25"/>
      <c r="P223" s="25"/>
      <c r="Q223" s="24"/>
      <c r="R223" s="24"/>
      <c r="S223" s="24"/>
      <c r="T223" s="25"/>
      <c r="U223" s="10"/>
      <c r="V223" s="10"/>
      <c r="W223" s="10"/>
      <c r="X223" s="10"/>
      <c r="Y223" s="25"/>
      <c r="Z223" s="25"/>
      <c r="AA223" s="24"/>
      <c r="AB223" s="24"/>
      <c r="AC223" s="24"/>
      <c r="AD223" s="25"/>
      <c r="AE223" s="25"/>
      <c r="AF223" s="25"/>
      <c r="AG223" s="25"/>
      <c r="AH223" s="25"/>
      <c r="AI223" s="25"/>
      <c r="AJ223" s="25"/>
      <c r="AK223" s="25"/>
      <c r="AL223" s="25"/>
      <c r="AM223" s="25"/>
      <c r="AN223" s="25"/>
      <c r="AO223" s="25"/>
      <c r="AP223" s="25"/>
      <c r="AQ223" s="26"/>
      <c r="AR223" s="25"/>
    </row>
    <row r="224" spans="1:44" ht="15.75" customHeight="1" x14ac:dyDescent="0.25">
      <c r="A224" s="305"/>
      <c r="B224" s="305"/>
      <c r="C224" s="24"/>
      <c r="D224" s="25"/>
      <c r="E224" s="25"/>
      <c r="F224" s="25"/>
      <c r="G224" s="25"/>
      <c r="H224" s="25"/>
      <c r="I224" s="25"/>
      <c r="J224" s="25"/>
      <c r="K224" s="25"/>
      <c r="L224" s="25"/>
      <c r="M224" s="25"/>
      <c r="N224" s="25"/>
      <c r="O224" s="25"/>
      <c r="P224" s="25"/>
      <c r="Q224" s="24"/>
      <c r="R224" s="24"/>
      <c r="S224" s="24"/>
      <c r="T224" s="25"/>
      <c r="U224" s="10"/>
      <c r="V224" s="10"/>
      <c r="W224" s="10"/>
      <c r="X224" s="10"/>
      <c r="Y224" s="25"/>
      <c r="Z224" s="25"/>
      <c r="AA224" s="24"/>
      <c r="AB224" s="24"/>
      <c r="AC224" s="24"/>
      <c r="AD224" s="25"/>
      <c r="AE224" s="25"/>
      <c r="AF224" s="25"/>
      <c r="AG224" s="25"/>
      <c r="AH224" s="25"/>
      <c r="AI224" s="25"/>
      <c r="AJ224" s="25"/>
      <c r="AK224" s="25"/>
      <c r="AL224" s="25"/>
      <c r="AM224" s="25"/>
      <c r="AN224" s="25"/>
      <c r="AO224" s="25"/>
      <c r="AP224" s="25"/>
      <c r="AQ224" s="26"/>
      <c r="AR224" s="25"/>
    </row>
    <row r="225" spans="1:44" ht="15.75" customHeight="1" x14ac:dyDescent="0.25">
      <c r="A225" s="305"/>
      <c r="B225" s="305"/>
      <c r="C225" s="24"/>
      <c r="D225" s="25"/>
      <c r="E225" s="25"/>
      <c r="F225" s="25"/>
      <c r="G225" s="25"/>
      <c r="H225" s="25"/>
      <c r="I225" s="25"/>
      <c r="J225" s="25"/>
      <c r="K225" s="25"/>
      <c r="L225" s="25"/>
      <c r="M225" s="25"/>
      <c r="N225" s="25"/>
      <c r="O225" s="25"/>
      <c r="P225" s="25"/>
      <c r="Q225" s="24"/>
      <c r="R225" s="24"/>
      <c r="S225" s="24"/>
      <c r="T225" s="25"/>
      <c r="U225" s="10"/>
      <c r="V225" s="10"/>
      <c r="W225" s="10"/>
      <c r="X225" s="10"/>
      <c r="Y225" s="25"/>
      <c r="Z225" s="25"/>
      <c r="AA225" s="24"/>
      <c r="AB225" s="24"/>
      <c r="AC225" s="24"/>
      <c r="AD225" s="25"/>
      <c r="AE225" s="25"/>
      <c r="AF225" s="25"/>
      <c r="AG225" s="25"/>
      <c r="AH225" s="25"/>
      <c r="AI225" s="25"/>
      <c r="AJ225" s="25"/>
      <c r="AK225" s="25"/>
      <c r="AL225" s="25"/>
      <c r="AM225" s="25"/>
      <c r="AN225" s="25"/>
      <c r="AO225" s="25"/>
      <c r="AP225" s="25"/>
      <c r="AQ225" s="26"/>
      <c r="AR225" s="25"/>
    </row>
    <row r="226" spans="1:44" ht="15.75" customHeight="1" x14ac:dyDescent="0.25">
      <c r="A226" s="305"/>
      <c r="B226" s="305"/>
      <c r="C226" s="24"/>
      <c r="D226" s="25"/>
      <c r="E226" s="25"/>
      <c r="F226" s="25"/>
      <c r="G226" s="25"/>
      <c r="H226" s="25"/>
      <c r="I226" s="25"/>
      <c r="J226" s="25"/>
      <c r="K226" s="25"/>
      <c r="L226" s="25"/>
      <c r="M226" s="25"/>
      <c r="N226" s="25"/>
      <c r="O226" s="25"/>
      <c r="P226" s="25"/>
      <c r="Q226" s="24"/>
      <c r="R226" s="24"/>
      <c r="S226" s="24"/>
      <c r="T226" s="25"/>
      <c r="U226" s="10"/>
      <c r="V226" s="10"/>
      <c r="W226" s="10"/>
      <c r="X226" s="10"/>
      <c r="Y226" s="25"/>
      <c r="Z226" s="25"/>
      <c r="AA226" s="24"/>
      <c r="AB226" s="24"/>
      <c r="AC226" s="24"/>
      <c r="AD226" s="25"/>
      <c r="AE226" s="25"/>
      <c r="AF226" s="25"/>
      <c r="AG226" s="25"/>
      <c r="AH226" s="25"/>
      <c r="AI226" s="25"/>
      <c r="AJ226" s="25"/>
      <c r="AK226" s="25"/>
      <c r="AL226" s="25"/>
      <c r="AM226" s="25"/>
      <c r="AN226" s="25"/>
      <c r="AO226" s="25"/>
      <c r="AP226" s="25"/>
      <c r="AQ226" s="26"/>
      <c r="AR226" s="25"/>
    </row>
    <row r="227" spans="1:44" ht="15.75" customHeight="1" x14ac:dyDescent="0.25">
      <c r="A227" s="305"/>
      <c r="B227" s="305"/>
      <c r="C227" s="24"/>
      <c r="D227" s="25"/>
      <c r="E227" s="25"/>
      <c r="F227" s="25"/>
      <c r="G227" s="25"/>
      <c r="H227" s="25"/>
      <c r="I227" s="25"/>
      <c r="J227" s="25"/>
      <c r="K227" s="25"/>
      <c r="L227" s="25"/>
      <c r="M227" s="25"/>
      <c r="N227" s="25"/>
      <c r="O227" s="25"/>
      <c r="P227" s="25"/>
      <c r="Q227" s="24"/>
      <c r="R227" s="24"/>
      <c r="S227" s="24"/>
      <c r="T227" s="25"/>
      <c r="U227" s="10"/>
      <c r="V227" s="10"/>
      <c r="W227" s="10"/>
      <c r="X227" s="10"/>
      <c r="Y227" s="25"/>
      <c r="Z227" s="25"/>
      <c r="AA227" s="24"/>
      <c r="AB227" s="24"/>
      <c r="AC227" s="24"/>
      <c r="AD227" s="25"/>
      <c r="AE227" s="25"/>
      <c r="AF227" s="25"/>
      <c r="AG227" s="25"/>
      <c r="AH227" s="25"/>
      <c r="AI227" s="25"/>
      <c r="AJ227" s="25"/>
      <c r="AK227" s="25"/>
      <c r="AL227" s="25"/>
      <c r="AM227" s="25"/>
      <c r="AN227" s="25"/>
      <c r="AO227" s="25"/>
      <c r="AP227" s="25"/>
      <c r="AQ227" s="26"/>
      <c r="AR227" s="25"/>
    </row>
    <row r="228" spans="1:44" ht="15.75" customHeight="1" x14ac:dyDescent="0.25">
      <c r="A228" s="305"/>
      <c r="B228" s="305"/>
      <c r="C228" s="24"/>
      <c r="D228" s="25"/>
      <c r="E228" s="25"/>
      <c r="F228" s="25"/>
      <c r="G228" s="25"/>
      <c r="H228" s="25"/>
      <c r="I228" s="25"/>
      <c r="J228" s="25"/>
      <c r="K228" s="25"/>
      <c r="L228" s="25"/>
      <c r="M228" s="25"/>
      <c r="N228" s="25"/>
      <c r="O228" s="25"/>
      <c r="P228" s="25"/>
      <c r="Q228" s="24"/>
      <c r="R228" s="24"/>
      <c r="S228" s="24"/>
      <c r="T228" s="25"/>
      <c r="U228" s="10"/>
      <c r="V228" s="10"/>
      <c r="W228" s="10"/>
      <c r="X228" s="10"/>
      <c r="Y228" s="25"/>
      <c r="Z228" s="25"/>
      <c r="AA228" s="24"/>
      <c r="AB228" s="24"/>
      <c r="AC228" s="24"/>
      <c r="AD228" s="25"/>
      <c r="AE228" s="25"/>
      <c r="AF228" s="25"/>
      <c r="AG228" s="25"/>
      <c r="AH228" s="25"/>
      <c r="AI228" s="25"/>
      <c r="AJ228" s="25"/>
      <c r="AK228" s="25"/>
      <c r="AL228" s="25"/>
      <c r="AM228" s="25"/>
      <c r="AN228" s="25"/>
      <c r="AO228" s="25"/>
      <c r="AP228" s="25"/>
      <c r="AQ228" s="26"/>
      <c r="AR228" s="25"/>
    </row>
    <row r="229" spans="1:44" ht="15.75" customHeight="1" x14ac:dyDescent="0.25">
      <c r="A229" s="305"/>
      <c r="B229" s="305"/>
      <c r="C229" s="24"/>
      <c r="D229" s="25"/>
      <c r="E229" s="25"/>
      <c r="F229" s="25"/>
      <c r="G229" s="25"/>
      <c r="H229" s="25"/>
      <c r="I229" s="25"/>
      <c r="J229" s="25"/>
      <c r="K229" s="25"/>
      <c r="L229" s="25"/>
      <c r="M229" s="25"/>
      <c r="N229" s="25"/>
      <c r="O229" s="25"/>
      <c r="P229" s="25"/>
      <c r="Q229" s="24"/>
      <c r="R229" s="24"/>
      <c r="S229" s="24"/>
      <c r="T229" s="25"/>
      <c r="U229" s="10"/>
      <c r="V229" s="10"/>
      <c r="W229" s="10"/>
      <c r="X229" s="10"/>
      <c r="Y229" s="25"/>
      <c r="Z229" s="25"/>
      <c r="AA229" s="24"/>
      <c r="AB229" s="24"/>
      <c r="AC229" s="24"/>
      <c r="AD229" s="25"/>
      <c r="AE229" s="25"/>
      <c r="AF229" s="25"/>
      <c r="AG229" s="25"/>
      <c r="AH229" s="25"/>
      <c r="AI229" s="25"/>
      <c r="AJ229" s="25"/>
      <c r="AK229" s="25"/>
      <c r="AL229" s="25"/>
      <c r="AM229" s="25"/>
      <c r="AN229" s="25"/>
      <c r="AO229" s="25"/>
      <c r="AP229" s="25"/>
      <c r="AQ229" s="26"/>
      <c r="AR229" s="25"/>
    </row>
    <row r="230" spans="1:44" ht="15.75" customHeight="1" x14ac:dyDescent="0.25">
      <c r="A230" s="305"/>
      <c r="B230" s="305"/>
      <c r="C230" s="24"/>
      <c r="D230" s="25"/>
      <c r="E230" s="25"/>
      <c r="F230" s="25"/>
      <c r="G230" s="25"/>
      <c r="H230" s="25"/>
      <c r="I230" s="25"/>
      <c r="J230" s="25"/>
      <c r="K230" s="25"/>
      <c r="L230" s="25"/>
      <c r="M230" s="25"/>
      <c r="N230" s="25"/>
      <c r="O230" s="25"/>
      <c r="P230" s="25"/>
      <c r="Q230" s="24"/>
      <c r="R230" s="24"/>
      <c r="S230" s="24"/>
      <c r="T230" s="25"/>
      <c r="U230" s="10"/>
      <c r="V230" s="10"/>
      <c r="W230" s="10"/>
      <c r="X230" s="10"/>
      <c r="Y230" s="25"/>
      <c r="Z230" s="25"/>
      <c r="AA230" s="24"/>
      <c r="AB230" s="24"/>
      <c r="AC230" s="24"/>
      <c r="AD230" s="25"/>
      <c r="AE230" s="25"/>
      <c r="AF230" s="25"/>
      <c r="AG230" s="25"/>
      <c r="AH230" s="25"/>
      <c r="AI230" s="25"/>
      <c r="AJ230" s="25"/>
      <c r="AK230" s="25"/>
      <c r="AL230" s="25"/>
      <c r="AM230" s="25"/>
      <c r="AN230" s="25"/>
      <c r="AO230" s="25"/>
      <c r="AP230" s="25"/>
      <c r="AQ230" s="26"/>
      <c r="AR230" s="25"/>
    </row>
    <row r="231" spans="1:44" ht="15.75" customHeight="1" x14ac:dyDescent="0.25">
      <c r="A231" s="305"/>
      <c r="B231" s="305"/>
      <c r="C231" s="24"/>
      <c r="D231" s="25"/>
      <c r="E231" s="25"/>
      <c r="F231" s="25"/>
      <c r="G231" s="25"/>
      <c r="H231" s="25"/>
      <c r="I231" s="25"/>
      <c r="J231" s="25"/>
      <c r="K231" s="25"/>
      <c r="L231" s="25"/>
      <c r="M231" s="25"/>
      <c r="N231" s="25"/>
      <c r="O231" s="25"/>
      <c r="P231" s="25"/>
      <c r="Q231" s="24"/>
      <c r="R231" s="24"/>
      <c r="S231" s="24"/>
      <c r="T231" s="25"/>
      <c r="U231" s="10"/>
      <c r="V231" s="10"/>
      <c r="W231" s="10"/>
      <c r="X231" s="10"/>
      <c r="Y231" s="25"/>
      <c r="Z231" s="25"/>
      <c r="AA231" s="24"/>
      <c r="AB231" s="24"/>
      <c r="AC231" s="24"/>
      <c r="AD231" s="25"/>
      <c r="AE231" s="25"/>
      <c r="AF231" s="25"/>
      <c r="AG231" s="25"/>
      <c r="AH231" s="25"/>
      <c r="AI231" s="25"/>
      <c r="AJ231" s="25"/>
      <c r="AK231" s="25"/>
      <c r="AL231" s="25"/>
      <c r="AM231" s="25"/>
      <c r="AN231" s="25"/>
      <c r="AO231" s="25"/>
      <c r="AP231" s="25"/>
      <c r="AQ231" s="26"/>
      <c r="AR231" s="25"/>
    </row>
    <row r="232" spans="1:44" ht="15.75" customHeight="1" x14ac:dyDescent="0.25">
      <c r="A232" s="305"/>
      <c r="B232" s="305"/>
      <c r="C232" s="24"/>
      <c r="D232" s="25"/>
      <c r="E232" s="25"/>
      <c r="F232" s="25"/>
      <c r="G232" s="25"/>
      <c r="H232" s="25"/>
      <c r="I232" s="25"/>
      <c r="J232" s="25"/>
      <c r="K232" s="25"/>
      <c r="L232" s="25"/>
      <c r="M232" s="25"/>
      <c r="N232" s="25"/>
      <c r="O232" s="25"/>
      <c r="P232" s="25"/>
      <c r="Q232" s="24"/>
      <c r="R232" s="24"/>
      <c r="S232" s="24"/>
      <c r="T232" s="25"/>
      <c r="U232" s="10"/>
      <c r="V232" s="10"/>
      <c r="W232" s="10"/>
      <c r="X232" s="10"/>
      <c r="Y232" s="25"/>
      <c r="Z232" s="25"/>
      <c r="AA232" s="24"/>
      <c r="AB232" s="24"/>
      <c r="AC232" s="24"/>
      <c r="AD232" s="25"/>
      <c r="AE232" s="25"/>
      <c r="AF232" s="25"/>
      <c r="AG232" s="25"/>
      <c r="AH232" s="25"/>
      <c r="AI232" s="25"/>
      <c r="AJ232" s="25"/>
      <c r="AK232" s="25"/>
      <c r="AL232" s="25"/>
      <c r="AM232" s="25"/>
      <c r="AN232" s="25"/>
      <c r="AO232" s="25"/>
      <c r="AP232" s="25"/>
      <c r="AQ232" s="26"/>
      <c r="AR232" s="25"/>
    </row>
    <row r="233" spans="1:44" ht="15.75" customHeight="1" x14ac:dyDescent="0.25">
      <c r="A233" s="305"/>
      <c r="B233" s="305"/>
      <c r="C233" s="24"/>
      <c r="D233" s="25"/>
      <c r="E233" s="25"/>
      <c r="F233" s="25"/>
      <c r="G233" s="25"/>
      <c r="H233" s="25"/>
      <c r="I233" s="25"/>
      <c r="J233" s="25"/>
      <c r="K233" s="25"/>
      <c r="L233" s="25"/>
      <c r="M233" s="25"/>
      <c r="N233" s="25"/>
      <c r="O233" s="25"/>
      <c r="P233" s="25"/>
      <c r="Q233" s="24"/>
      <c r="R233" s="24"/>
      <c r="S233" s="24"/>
      <c r="T233" s="25"/>
      <c r="U233" s="10"/>
      <c r="V233" s="10"/>
      <c r="W233" s="10"/>
      <c r="X233" s="10"/>
      <c r="Y233" s="25"/>
      <c r="Z233" s="25"/>
      <c r="AA233" s="24"/>
      <c r="AB233" s="24"/>
      <c r="AC233" s="24"/>
      <c r="AD233" s="25"/>
      <c r="AE233" s="25"/>
      <c r="AF233" s="25"/>
      <c r="AG233" s="25"/>
      <c r="AH233" s="25"/>
      <c r="AI233" s="25"/>
      <c r="AJ233" s="25"/>
      <c r="AK233" s="25"/>
      <c r="AL233" s="25"/>
      <c r="AM233" s="25"/>
      <c r="AN233" s="25"/>
      <c r="AO233" s="25"/>
      <c r="AP233" s="25"/>
      <c r="AQ233" s="26"/>
      <c r="AR233" s="25"/>
    </row>
    <row r="234" spans="1:44" ht="15.75" customHeight="1" x14ac:dyDescent="0.25">
      <c r="A234" s="305"/>
      <c r="B234" s="305"/>
      <c r="C234" s="24"/>
      <c r="D234" s="25"/>
      <c r="E234" s="25"/>
      <c r="F234" s="25"/>
      <c r="G234" s="25"/>
      <c r="H234" s="25"/>
      <c r="I234" s="25"/>
      <c r="J234" s="25"/>
      <c r="K234" s="25"/>
      <c r="L234" s="25"/>
      <c r="M234" s="25"/>
      <c r="N234" s="25"/>
      <c r="O234" s="25"/>
      <c r="P234" s="25"/>
      <c r="Q234" s="24"/>
      <c r="R234" s="24"/>
      <c r="S234" s="24"/>
      <c r="T234" s="25"/>
      <c r="U234" s="10"/>
      <c r="V234" s="10"/>
      <c r="W234" s="10"/>
      <c r="X234" s="10"/>
      <c r="Y234" s="25"/>
      <c r="Z234" s="25"/>
      <c r="AA234" s="24"/>
      <c r="AB234" s="24"/>
      <c r="AC234" s="24"/>
      <c r="AD234" s="25"/>
      <c r="AE234" s="25"/>
      <c r="AF234" s="25"/>
      <c r="AG234" s="25"/>
      <c r="AH234" s="25"/>
      <c r="AI234" s="25"/>
      <c r="AJ234" s="25"/>
      <c r="AK234" s="25"/>
      <c r="AL234" s="25"/>
      <c r="AM234" s="25"/>
      <c r="AN234" s="25"/>
      <c r="AO234" s="25"/>
      <c r="AP234" s="25"/>
      <c r="AQ234" s="26"/>
      <c r="AR234" s="25"/>
    </row>
    <row r="235" spans="1:44" ht="15.75" customHeight="1" x14ac:dyDescent="0.25">
      <c r="A235" s="305"/>
      <c r="B235" s="305"/>
      <c r="C235" s="24"/>
      <c r="D235" s="25"/>
      <c r="E235" s="25"/>
      <c r="F235" s="25"/>
      <c r="G235" s="25"/>
      <c r="H235" s="25"/>
      <c r="I235" s="25"/>
      <c r="J235" s="25"/>
      <c r="K235" s="25"/>
      <c r="L235" s="25"/>
      <c r="M235" s="25"/>
      <c r="N235" s="25"/>
      <c r="O235" s="25"/>
      <c r="P235" s="25"/>
      <c r="Q235" s="24"/>
      <c r="R235" s="24"/>
      <c r="S235" s="24"/>
      <c r="T235" s="25"/>
      <c r="U235" s="10"/>
      <c r="V235" s="10"/>
      <c r="W235" s="10"/>
      <c r="X235" s="10"/>
      <c r="Y235" s="25"/>
      <c r="Z235" s="25"/>
      <c r="AA235" s="24"/>
      <c r="AB235" s="24"/>
      <c r="AC235" s="24"/>
      <c r="AD235" s="25"/>
      <c r="AE235" s="25"/>
      <c r="AF235" s="25"/>
      <c r="AG235" s="25"/>
      <c r="AH235" s="25"/>
      <c r="AI235" s="25"/>
      <c r="AJ235" s="25"/>
      <c r="AK235" s="25"/>
      <c r="AL235" s="25"/>
      <c r="AM235" s="25"/>
      <c r="AN235" s="25"/>
      <c r="AO235" s="25"/>
      <c r="AP235" s="25"/>
      <c r="AQ235" s="26"/>
      <c r="AR235" s="25"/>
    </row>
    <row r="236" spans="1:44" ht="15.75" customHeight="1" x14ac:dyDescent="0.25">
      <c r="A236" s="305"/>
      <c r="B236" s="305"/>
      <c r="C236" s="24"/>
      <c r="D236" s="25"/>
      <c r="E236" s="25"/>
      <c r="F236" s="25"/>
      <c r="G236" s="25"/>
      <c r="H236" s="25"/>
      <c r="I236" s="25"/>
      <c r="J236" s="25"/>
      <c r="K236" s="25"/>
      <c r="L236" s="25"/>
      <c r="M236" s="25"/>
      <c r="N236" s="25"/>
      <c r="O236" s="25"/>
      <c r="P236" s="25"/>
      <c r="Q236" s="24"/>
      <c r="R236" s="24"/>
      <c r="S236" s="24"/>
      <c r="T236" s="25"/>
      <c r="U236" s="10"/>
      <c r="V236" s="10"/>
      <c r="W236" s="10"/>
      <c r="X236" s="10"/>
      <c r="Y236" s="25"/>
      <c r="Z236" s="25"/>
      <c r="AA236" s="24"/>
      <c r="AB236" s="24"/>
      <c r="AC236" s="24"/>
      <c r="AD236" s="25"/>
      <c r="AE236" s="25"/>
      <c r="AF236" s="25"/>
      <c r="AG236" s="25"/>
      <c r="AH236" s="25"/>
      <c r="AI236" s="25"/>
      <c r="AJ236" s="25"/>
      <c r="AK236" s="25"/>
      <c r="AL236" s="25"/>
      <c r="AM236" s="25"/>
      <c r="AN236" s="25"/>
      <c r="AO236" s="25"/>
      <c r="AP236" s="25"/>
      <c r="AQ236" s="26"/>
      <c r="AR236" s="25"/>
    </row>
    <row r="237" spans="1:44" ht="15.75" customHeight="1" x14ac:dyDescent="0.25">
      <c r="A237" s="305"/>
      <c r="B237" s="305"/>
      <c r="C237" s="24"/>
      <c r="D237" s="25"/>
      <c r="E237" s="25"/>
      <c r="F237" s="25"/>
      <c r="G237" s="25"/>
      <c r="H237" s="25"/>
      <c r="I237" s="25"/>
      <c r="J237" s="25"/>
      <c r="K237" s="25"/>
      <c r="L237" s="25"/>
      <c r="M237" s="25"/>
      <c r="N237" s="25"/>
      <c r="O237" s="25"/>
      <c r="P237" s="25"/>
      <c r="Q237" s="24"/>
      <c r="R237" s="24"/>
      <c r="S237" s="24"/>
      <c r="T237" s="25"/>
      <c r="U237" s="10"/>
      <c r="V237" s="10"/>
      <c r="W237" s="10"/>
      <c r="X237" s="10"/>
      <c r="Y237" s="25"/>
      <c r="Z237" s="25"/>
      <c r="AA237" s="24"/>
      <c r="AB237" s="24"/>
      <c r="AC237" s="24"/>
      <c r="AD237" s="25"/>
      <c r="AE237" s="25"/>
      <c r="AF237" s="25"/>
      <c r="AG237" s="25"/>
      <c r="AH237" s="25"/>
      <c r="AI237" s="25"/>
      <c r="AJ237" s="25"/>
      <c r="AK237" s="25"/>
      <c r="AL237" s="25"/>
      <c r="AM237" s="25"/>
      <c r="AN237" s="25"/>
      <c r="AO237" s="25"/>
      <c r="AP237" s="25"/>
      <c r="AQ237" s="26"/>
      <c r="AR237" s="25"/>
    </row>
    <row r="238" spans="1:44" ht="15.75" customHeight="1" x14ac:dyDescent="0.25">
      <c r="A238" s="305"/>
      <c r="B238" s="305"/>
      <c r="C238" s="24"/>
      <c r="D238" s="25"/>
      <c r="E238" s="25"/>
      <c r="F238" s="25"/>
      <c r="G238" s="25"/>
      <c r="H238" s="25"/>
      <c r="I238" s="25"/>
      <c r="J238" s="25"/>
      <c r="K238" s="25"/>
      <c r="L238" s="25"/>
      <c r="M238" s="25"/>
      <c r="N238" s="25"/>
      <c r="O238" s="25"/>
      <c r="P238" s="25"/>
      <c r="Q238" s="24"/>
      <c r="R238" s="24"/>
      <c r="S238" s="24"/>
      <c r="T238" s="25"/>
      <c r="U238" s="10"/>
      <c r="V238" s="10"/>
      <c r="W238" s="10"/>
      <c r="X238" s="10"/>
      <c r="Y238" s="25"/>
      <c r="Z238" s="25"/>
      <c r="AA238" s="24"/>
      <c r="AB238" s="24"/>
      <c r="AC238" s="24"/>
      <c r="AD238" s="25"/>
      <c r="AE238" s="25"/>
      <c r="AF238" s="25"/>
      <c r="AG238" s="25"/>
      <c r="AH238" s="25"/>
      <c r="AI238" s="25"/>
      <c r="AJ238" s="25"/>
      <c r="AK238" s="25"/>
      <c r="AL238" s="25"/>
      <c r="AM238" s="25"/>
      <c r="AN238" s="25"/>
      <c r="AO238" s="25"/>
      <c r="AP238" s="25"/>
      <c r="AQ238" s="26"/>
      <c r="AR238" s="25"/>
    </row>
    <row r="239" spans="1:44" ht="15.75" customHeight="1" x14ac:dyDescent="0.25">
      <c r="A239" s="305"/>
      <c r="B239" s="305"/>
      <c r="C239" s="24"/>
      <c r="D239" s="25"/>
      <c r="E239" s="25"/>
      <c r="F239" s="25"/>
      <c r="G239" s="25"/>
      <c r="H239" s="25"/>
      <c r="I239" s="25"/>
      <c r="J239" s="25"/>
      <c r="K239" s="25"/>
      <c r="L239" s="25"/>
      <c r="M239" s="25"/>
      <c r="N239" s="25"/>
      <c r="O239" s="25"/>
      <c r="P239" s="25"/>
      <c r="Q239" s="24"/>
      <c r="R239" s="24"/>
      <c r="S239" s="24"/>
      <c r="T239" s="25"/>
      <c r="U239" s="10"/>
      <c r="V239" s="10"/>
      <c r="W239" s="10"/>
      <c r="X239" s="10"/>
      <c r="Y239" s="25"/>
      <c r="Z239" s="25"/>
      <c r="AA239" s="24"/>
      <c r="AB239" s="24"/>
      <c r="AC239" s="24"/>
      <c r="AD239" s="25"/>
      <c r="AE239" s="25"/>
      <c r="AF239" s="25"/>
      <c r="AG239" s="25"/>
      <c r="AH239" s="25"/>
      <c r="AI239" s="25"/>
      <c r="AJ239" s="25"/>
      <c r="AK239" s="25"/>
      <c r="AL239" s="25"/>
      <c r="AM239" s="25"/>
      <c r="AN239" s="25"/>
      <c r="AO239" s="25"/>
      <c r="AP239" s="25"/>
      <c r="AQ239" s="26"/>
      <c r="AR239" s="25"/>
    </row>
    <row r="240" spans="1:44" ht="15.75" customHeight="1" x14ac:dyDescent="0.25">
      <c r="A240" s="305"/>
      <c r="B240" s="305"/>
      <c r="C240" s="24"/>
      <c r="D240" s="25"/>
      <c r="E240" s="25"/>
      <c r="F240" s="25"/>
      <c r="G240" s="25"/>
      <c r="H240" s="25"/>
      <c r="I240" s="25"/>
      <c r="J240" s="25"/>
      <c r="K240" s="25"/>
      <c r="L240" s="25"/>
      <c r="M240" s="25"/>
      <c r="N240" s="25"/>
      <c r="O240" s="25"/>
      <c r="P240" s="25"/>
      <c r="Q240" s="24"/>
      <c r="R240" s="24"/>
      <c r="S240" s="24"/>
      <c r="T240" s="25"/>
      <c r="U240" s="10"/>
      <c r="V240" s="10"/>
      <c r="W240" s="10"/>
      <c r="X240" s="10"/>
      <c r="Y240" s="25"/>
      <c r="Z240" s="25"/>
      <c r="AA240" s="24"/>
      <c r="AB240" s="24"/>
      <c r="AC240" s="24"/>
      <c r="AD240" s="25"/>
      <c r="AE240" s="25"/>
      <c r="AF240" s="25"/>
      <c r="AG240" s="25"/>
      <c r="AH240" s="25"/>
      <c r="AI240" s="25"/>
      <c r="AJ240" s="25"/>
      <c r="AK240" s="25"/>
      <c r="AL240" s="25"/>
      <c r="AM240" s="25"/>
      <c r="AN240" s="25"/>
      <c r="AO240" s="25"/>
      <c r="AP240" s="25"/>
      <c r="AQ240" s="26"/>
      <c r="AR240" s="25"/>
    </row>
    <row r="241" spans="1:44" ht="15.75" customHeight="1" x14ac:dyDescent="0.25">
      <c r="A241" s="305"/>
      <c r="B241" s="305"/>
      <c r="C241" s="24"/>
      <c r="D241" s="25"/>
      <c r="E241" s="25"/>
      <c r="F241" s="25"/>
      <c r="G241" s="25"/>
      <c r="H241" s="25"/>
      <c r="I241" s="25"/>
      <c r="J241" s="25"/>
      <c r="K241" s="25"/>
      <c r="L241" s="25"/>
      <c r="M241" s="25"/>
      <c r="N241" s="25"/>
      <c r="O241" s="25"/>
      <c r="P241" s="25"/>
      <c r="Q241" s="24"/>
      <c r="R241" s="24"/>
      <c r="S241" s="24"/>
      <c r="T241" s="25"/>
      <c r="U241" s="10"/>
      <c r="V241" s="10"/>
      <c r="W241" s="10"/>
      <c r="X241" s="10"/>
      <c r="Y241" s="25"/>
      <c r="Z241" s="25"/>
      <c r="AA241" s="24"/>
      <c r="AB241" s="24"/>
      <c r="AC241" s="24"/>
      <c r="AD241" s="25"/>
      <c r="AE241" s="25"/>
      <c r="AF241" s="25"/>
      <c r="AG241" s="25"/>
      <c r="AH241" s="25"/>
      <c r="AI241" s="25"/>
      <c r="AJ241" s="25"/>
      <c r="AK241" s="25"/>
      <c r="AL241" s="25"/>
      <c r="AM241" s="25"/>
      <c r="AN241" s="25"/>
      <c r="AO241" s="25"/>
      <c r="AP241" s="25"/>
      <c r="AQ241" s="26"/>
      <c r="AR241" s="25"/>
    </row>
    <row r="242" spans="1:44" ht="15.75" customHeight="1" x14ac:dyDescent="0.25">
      <c r="A242" s="305"/>
      <c r="B242" s="305"/>
      <c r="C242" s="24"/>
      <c r="D242" s="25"/>
      <c r="E242" s="25"/>
      <c r="F242" s="25"/>
      <c r="G242" s="25"/>
      <c r="H242" s="25"/>
      <c r="I242" s="25"/>
      <c r="J242" s="25"/>
      <c r="K242" s="25"/>
      <c r="L242" s="25"/>
      <c r="M242" s="25"/>
      <c r="N242" s="25"/>
      <c r="O242" s="25"/>
      <c r="P242" s="25"/>
      <c r="Q242" s="24"/>
      <c r="R242" s="24"/>
      <c r="S242" s="24"/>
      <c r="T242" s="25"/>
      <c r="U242" s="10"/>
      <c r="V242" s="10"/>
      <c r="W242" s="10"/>
      <c r="X242" s="10"/>
      <c r="Y242" s="25"/>
      <c r="Z242" s="25"/>
      <c r="AA242" s="24"/>
      <c r="AB242" s="24"/>
      <c r="AC242" s="24"/>
      <c r="AD242" s="25"/>
      <c r="AE242" s="25"/>
      <c r="AF242" s="25"/>
      <c r="AG242" s="25"/>
      <c r="AH242" s="25"/>
      <c r="AI242" s="25"/>
      <c r="AJ242" s="25"/>
      <c r="AK242" s="25"/>
      <c r="AL242" s="25"/>
      <c r="AM242" s="25"/>
      <c r="AN242" s="25"/>
      <c r="AO242" s="25"/>
      <c r="AP242" s="25"/>
      <c r="AQ242" s="26"/>
      <c r="AR242" s="25"/>
    </row>
    <row r="243" spans="1:44" ht="15.75" customHeight="1" x14ac:dyDescent="0.25">
      <c r="A243" s="305"/>
      <c r="B243" s="305"/>
      <c r="C243" s="24"/>
      <c r="D243" s="25"/>
      <c r="E243" s="25"/>
      <c r="F243" s="25"/>
      <c r="G243" s="25"/>
      <c r="H243" s="25"/>
      <c r="I243" s="25"/>
      <c r="J243" s="25"/>
      <c r="K243" s="25"/>
      <c r="L243" s="25"/>
      <c r="M243" s="25"/>
      <c r="N243" s="25"/>
      <c r="O243" s="25"/>
      <c r="P243" s="25"/>
      <c r="Q243" s="24"/>
      <c r="R243" s="24"/>
      <c r="S243" s="24"/>
      <c r="T243" s="25"/>
      <c r="U243" s="10"/>
      <c r="V243" s="10"/>
      <c r="W243" s="10"/>
      <c r="X243" s="10"/>
      <c r="Y243" s="25"/>
      <c r="Z243" s="25"/>
      <c r="AA243" s="24"/>
      <c r="AB243" s="24"/>
      <c r="AC243" s="24"/>
      <c r="AD243" s="25"/>
      <c r="AE243" s="25"/>
      <c r="AF243" s="25"/>
      <c r="AG243" s="25"/>
      <c r="AH243" s="25"/>
      <c r="AI243" s="25"/>
      <c r="AJ243" s="25"/>
      <c r="AK243" s="25"/>
      <c r="AL243" s="25"/>
      <c r="AM243" s="25"/>
      <c r="AN243" s="25"/>
      <c r="AO243" s="25"/>
      <c r="AP243" s="25"/>
      <c r="AQ243" s="26"/>
      <c r="AR243" s="25"/>
    </row>
    <row r="244" spans="1:44" ht="15.75" customHeight="1" x14ac:dyDescent="0.25">
      <c r="A244" s="305"/>
      <c r="B244" s="305"/>
      <c r="C244" s="24"/>
      <c r="D244" s="25"/>
      <c r="E244" s="25"/>
      <c r="F244" s="25"/>
      <c r="G244" s="25"/>
      <c r="H244" s="25"/>
      <c r="I244" s="25"/>
      <c r="J244" s="25"/>
      <c r="K244" s="25"/>
      <c r="L244" s="25"/>
      <c r="M244" s="25"/>
      <c r="N244" s="25"/>
      <c r="O244" s="25"/>
      <c r="P244" s="25"/>
      <c r="Q244" s="24"/>
      <c r="R244" s="24"/>
      <c r="S244" s="24"/>
      <c r="T244" s="25"/>
      <c r="U244" s="10"/>
      <c r="V244" s="10"/>
      <c r="W244" s="10"/>
      <c r="X244" s="10"/>
      <c r="Y244" s="25"/>
      <c r="Z244" s="25"/>
      <c r="AA244" s="24"/>
      <c r="AB244" s="24"/>
      <c r="AC244" s="24"/>
      <c r="AD244" s="25"/>
      <c r="AE244" s="25"/>
      <c r="AF244" s="25"/>
      <c r="AG244" s="25"/>
      <c r="AH244" s="25"/>
      <c r="AI244" s="25"/>
      <c r="AJ244" s="25"/>
      <c r="AK244" s="25"/>
      <c r="AL244" s="25"/>
      <c r="AM244" s="25"/>
      <c r="AN244" s="25"/>
      <c r="AO244" s="25"/>
      <c r="AP244" s="25"/>
      <c r="AQ244" s="26"/>
      <c r="AR244" s="25"/>
    </row>
    <row r="245" spans="1:44" ht="15.75" customHeight="1" x14ac:dyDescent="0.25">
      <c r="A245" s="305"/>
      <c r="B245" s="305"/>
      <c r="C245" s="24"/>
      <c r="D245" s="25"/>
      <c r="E245" s="25"/>
      <c r="F245" s="25"/>
      <c r="G245" s="25"/>
      <c r="H245" s="25"/>
      <c r="I245" s="25"/>
      <c r="J245" s="25"/>
      <c r="K245" s="25"/>
      <c r="L245" s="25"/>
      <c r="M245" s="25"/>
      <c r="N245" s="25"/>
      <c r="O245" s="25"/>
      <c r="P245" s="25"/>
      <c r="Q245" s="24"/>
      <c r="R245" s="24"/>
      <c r="S245" s="24"/>
      <c r="T245" s="25"/>
      <c r="U245" s="10"/>
      <c r="V245" s="10"/>
      <c r="W245" s="10"/>
      <c r="X245" s="10"/>
      <c r="Y245" s="25"/>
      <c r="Z245" s="25"/>
      <c r="AA245" s="24"/>
      <c r="AB245" s="24"/>
      <c r="AC245" s="24"/>
      <c r="AD245" s="25"/>
      <c r="AE245" s="25"/>
      <c r="AF245" s="25"/>
      <c r="AG245" s="25"/>
      <c r="AH245" s="25"/>
      <c r="AI245" s="25"/>
      <c r="AJ245" s="25"/>
      <c r="AK245" s="25"/>
      <c r="AL245" s="25"/>
      <c r="AM245" s="25"/>
      <c r="AN245" s="25"/>
      <c r="AO245" s="25"/>
      <c r="AP245" s="25"/>
      <c r="AQ245" s="26"/>
      <c r="AR245" s="25"/>
    </row>
    <row r="246" spans="1:44" ht="15.75" customHeight="1" x14ac:dyDescent="0.25">
      <c r="A246" s="305"/>
      <c r="B246" s="305"/>
      <c r="C246" s="24"/>
      <c r="D246" s="25"/>
      <c r="E246" s="25"/>
      <c r="F246" s="25"/>
      <c r="G246" s="25"/>
      <c r="H246" s="25"/>
      <c r="I246" s="25"/>
      <c r="J246" s="25"/>
      <c r="K246" s="25"/>
      <c r="L246" s="25"/>
      <c r="M246" s="25"/>
      <c r="N246" s="25"/>
      <c r="O246" s="25"/>
      <c r="P246" s="25"/>
      <c r="Q246" s="24"/>
      <c r="R246" s="24"/>
      <c r="S246" s="24"/>
      <c r="T246" s="25"/>
      <c r="U246" s="10"/>
      <c r="V246" s="10"/>
      <c r="W246" s="10"/>
      <c r="X246" s="10"/>
      <c r="Y246" s="25"/>
      <c r="Z246" s="25"/>
      <c r="AA246" s="24"/>
      <c r="AB246" s="24"/>
      <c r="AC246" s="24"/>
      <c r="AD246" s="25"/>
      <c r="AE246" s="25"/>
      <c r="AF246" s="25"/>
      <c r="AG246" s="25"/>
      <c r="AH246" s="25"/>
      <c r="AI246" s="25"/>
      <c r="AJ246" s="25"/>
      <c r="AK246" s="25"/>
      <c r="AL246" s="25"/>
      <c r="AM246" s="25"/>
      <c r="AN246" s="25"/>
      <c r="AO246" s="25"/>
      <c r="AP246" s="25"/>
      <c r="AQ246" s="26"/>
      <c r="AR246" s="25"/>
    </row>
    <row r="247" spans="1:44" ht="15.75" customHeight="1" x14ac:dyDescent="0.25">
      <c r="A247" s="305"/>
      <c r="B247" s="305"/>
      <c r="C247" s="24"/>
      <c r="D247" s="25"/>
      <c r="E247" s="25"/>
      <c r="F247" s="25"/>
      <c r="G247" s="25"/>
      <c r="H247" s="25"/>
      <c r="I247" s="25"/>
      <c r="J247" s="25"/>
      <c r="K247" s="25"/>
      <c r="L247" s="25"/>
      <c r="M247" s="25"/>
      <c r="N247" s="25"/>
      <c r="O247" s="25"/>
      <c r="P247" s="25"/>
      <c r="Q247" s="24"/>
      <c r="R247" s="24"/>
      <c r="S247" s="24"/>
      <c r="T247" s="25"/>
      <c r="U247" s="10"/>
      <c r="V247" s="10"/>
      <c r="W247" s="10"/>
      <c r="X247" s="10"/>
      <c r="Y247" s="25"/>
      <c r="Z247" s="25"/>
      <c r="AA247" s="24"/>
      <c r="AB247" s="24"/>
      <c r="AC247" s="24"/>
      <c r="AD247" s="25"/>
      <c r="AE247" s="25"/>
      <c r="AF247" s="25"/>
      <c r="AG247" s="25"/>
      <c r="AH247" s="25"/>
      <c r="AI247" s="25"/>
      <c r="AJ247" s="25"/>
      <c r="AK247" s="25"/>
      <c r="AL247" s="25"/>
      <c r="AM247" s="25"/>
      <c r="AN247" s="25"/>
      <c r="AO247" s="25"/>
      <c r="AP247" s="25"/>
      <c r="AQ247" s="26"/>
      <c r="AR247" s="25"/>
    </row>
    <row r="248" spans="1:44" ht="15.75" customHeight="1" x14ac:dyDescent="0.25">
      <c r="A248" s="305"/>
      <c r="B248" s="305"/>
      <c r="C248" s="24"/>
      <c r="D248" s="25"/>
      <c r="E248" s="25"/>
      <c r="F248" s="25"/>
      <c r="G248" s="25"/>
      <c r="H248" s="25"/>
      <c r="I248" s="25"/>
      <c r="J248" s="25"/>
      <c r="K248" s="25"/>
      <c r="L248" s="25"/>
      <c r="M248" s="25"/>
      <c r="N248" s="25"/>
      <c r="O248" s="25"/>
      <c r="P248" s="25"/>
      <c r="Q248" s="24"/>
      <c r="R248" s="24"/>
      <c r="S248" s="24"/>
      <c r="T248" s="25"/>
      <c r="U248" s="10"/>
      <c r="V248" s="10"/>
      <c r="W248" s="10"/>
      <c r="X248" s="10"/>
      <c r="Y248" s="25"/>
      <c r="Z248" s="25"/>
      <c r="AA248" s="24"/>
      <c r="AB248" s="24"/>
      <c r="AC248" s="24"/>
      <c r="AD248" s="25"/>
      <c r="AE248" s="25"/>
      <c r="AF248" s="25"/>
      <c r="AG248" s="25"/>
      <c r="AH248" s="25"/>
      <c r="AI248" s="25"/>
      <c r="AJ248" s="25"/>
      <c r="AK248" s="25"/>
      <c r="AL248" s="25"/>
      <c r="AM248" s="25"/>
      <c r="AN248" s="25"/>
      <c r="AO248" s="25"/>
      <c r="AP248" s="25"/>
      <c r="AQ248" s="26"/>
      <c r="AR248" s="25"/>
    </row>
    <row r="249" spans="1:44" ht="15.75" customHeight="1" x14ac:dyDescent="0.25">
      <c r="A249" s="305"/>
      <c r="B249" s="305"/>
      <c r="C249" s="24"/>
      <c r="D249" s="25"/>
      <c r="E249" s="25"/>
      <c r="F249" s="25"/>
      <c r="G249" s="25"/>
      <c r="H249" s="25"/>
      <c r="I249" s="25"/>
      <c r="J249" s="25"/>
      <c r="K249" s="25"/>
      <c r="L249" s="25"/>
      <c r="M249" s="25"/>
      <c r="N249" s="25"/>
      <c r="O249" s="25"/>
      <c r="P249" s="25"/>
      <c r="Q249" s="24"/>
      <c r="R249" s="24"/>
      <c r="S249" s="24"/>
      <c r="T249" s="25"/>
      <c r="U249" s="10"/>
      <c r="V249" s="10"/>
      <c r="W249" s="10"/>
      <c r="X249" s="10"/>
      <c r="Y249" s="25"/>
      <c r="Z249" s="25"/>
      <c r="AA249" s="24"/>
      <c r="AB249" s="24"/>
      <c r="AC249" s="24"/>
      <c r="AD249" s="25"/>
      <c r="AE249" s="25"/>
      <c r="AF249" s="25"/>
      <c r="AG249" s="25"/>
      <c r="AH249" s="25"/>
      <c r="AI249" s="25"/>
      <c r="AJ249" s="25"/>
      <c r="AK249" s="25"/>
      <c r="AL249" s="25"/>
      <c r="AM249" s="25"/>
      <c r="AN249" s="25"/>
      <c r="AO249" s="25"/>
      <c r="AP249" s="25"/>
      <c r="AQ249" s="26"/>
      <c r="AR249" s="25"/>
    </row>
    <row r="250" spans="1:44" ht="15.75" customHeight="1" x14ac:dyDescent="0.25">
      <c r="A250" s="305"/>
      <c r="B250" s="305"/>
      <c r="C250" s="24"/>
      <c r="D250" s="25"/>
      <c r="E250" s="25"/>
      <c r="F250" s="25"/>
      <c r="G250" s="25"/>
      <c r="H250" s="25"/>
      <c r="I250" s="25"/>
      <c r="J250" s="25"/>
      <c r="K250" s="25"/>
      <c r="L250" s="25"/>
      <c r="M250" s="25"/>
      <c r="N250" s="25"/>
      <c r="O250" s="25"/>
      <c r="P250" s="25"/>
      <c r="Q250" s="24"/>
      <c r="R250" s="24"/>
      <c r="S250" s="24"/>
      <c r="T250" s="25"/>
      <c r="U250" s="10"/>
      <c r="V250" s="10"/>
      <c r="W250" s="10"/>
      <c r="X250" s="10"/>
      <c r="Y250" s="25"/>
      <c r="Z250" s="25"/>
      <c r="AA250" s="24"/>
      <c r="AB250" s="24"/>
      <c r="AC250" s="24"/>
      <c r="AD250" s="25"/>
      <c r="AE250" s="25"/>
      <c r="AF250" s="25"/>
      <c r="AG250" s="25"/>
      <c r="AH250" s="25"/>
      <c r="AI250" s="25"/>
      <c r="AJ250" s="25"/>
      <c r="AK250" s="25"/>
      <c r="AL250" s="25"/>
      <c r="AM250" s="25"/>
      <c r="AN250" s="25"/>
      <c r="AO250" s="25"/>
      <c r="AP250" s="25"/>
      <c r="AQ250" s="26"/>
      <c r="AR250" s="25"/>
    </row>
    <row r="251" spans="1:44" ht="15.75" customHeight="1" x14ac:dyDescent="0.25">
      <c r="A251" s="305"/>
      <c r="B251" s="305"/>
      <c r="C251" s="24"/>
      <c r="D251" s="25"/>
      <c r="E251" s="25"/>
      <c r="F251" s="25"/>
      <c r="G251" s="25"/>
      <c r="H251" s="25"/>
      <c r="I251" s="25"/>
      <c r="J251" s="25"/>
      <c r="K251" s="25"/>
      <c r="L251" s="25"/>
      <c r="M251" s="25"/>
      <c r="N251" s="25"/>
      <c r="O251" s="25"/>
      <c r="P251" s="25"/>
      <c r="Q251" s="24"/>
      <c r="R251" s="24"/>
      <c r="S251" s="24"/>
      <c r="T251" s="25"/>
      <c r="U251" s="10"/>
      <c r="V251" s="10"/>
      <c r="W251" s="10"/>
      <c r="X251" s="10"/>
      <c r="Y251" s="25"/>
      <c r="Z251" s="25"/>
      <c r="AA251" s="24"/>
      <c r="AB251" s="24"/>
      <c r="AC251" s="24"/>
      <c r="AD251" s="25"/>
      <c r="AE251" s="25"/>
      <c r="AF251" s="25"/>
      <c r="AG251" s="25"/>
      <c r="AH251" s="25"/>
      <c r="AI251" s="25"/>
      <c r="AJ251" s="25"/>
      <c r="AK251" s="25"/>
      <c r="AL251" s="25"/>
      <c r="AM251" s="25"/>
      <c r="AN251" s="25"/>
      <c r="AO251" s="25"/>
      <c r="AP251" s="25"/>
      <c r="AQ251" s="26"/>
      <c r="AR251" s="25"/>
    </row>
    <row r="252" spans="1:44" ht="15.75" customHeight="1" x14ac:dyDescent="0.25">
      <c r="A252" s="305"/>
      <c r="B252" s="305"/>
      <c r="C252" s="24"/>
      <c r="D252" s="25"/>
      <c r="E252" s="25"/>
      <c r="F252" s="25"/>
      <c r="G252" s="25"/>
      <c r="H252" s="25"/>
      <c r="I252" s="25"/>
      <c r="J252" s="25"/>
      <c r="K252" s="25"/>
      <c r="L252" s="25"/>
      <c r="M252" s="25"/>
      <c r="N252" s="25"/>
      <c r="O252" s="25"/>
      <c r="P252" s="25"/>
      <c r="Q252" s="24"/>
      <c r="R252" s="24"/>
      <c r="S252" s="24"/>
      <c r="T252" s="25"/>
      <c r="U252" s="10"/>
      <c r="V252" s="10"/>
      <c r="W252" s="10"/>
      <c r="X252" s="10"/>
      <c r="Y252" s="25"/>
      <c r="Z252" s="25"/>
      <c r="AA252" s="24"/>
      <c r="AB252" s="24"/>
      <c r="AC252" s="24"/>
      <c r="AD252" s="25"/>
      <c r="AE252" s="25"/>
      <c r="AF252" s="25"/>
      <c r="AG252" s="25"/>
      <c r="AH252" s="25"/>
      <c r="AI252" s="25"/>
      <c r="AJ252" s="25"/>
      <c r="AK252" s="25"/>
      <c r="AL252" s="25"/>
      <c r="AM252" s="25"/>
      <c r="AN252" s="25"/>
      <c r="AO252" s="25"/>
      <c r="AP252" s="25"/>
      <c r="AQ252" s="26"/>
      <c r="AR252" s="25"/>
    </row>
    <row r="253" spans="1:44" ht="15.75" customHeight="1" x14ac:dyDescent="0.25">
      <c r="A253" s="305"/>
      <c r="B253" s="305"/>
      <c r="C253" s="24"/>
      <c r="D253" s="25"/>
      <c r="E253" s="25"/>
      <c r="F253" s="25"/>
      <c r="G253" s="25"/>
      <c r="H253" s="25"/>
      <c r="I253" s="25"/>
      <c r="J253" s="25"/>
      <c r="K253" s="25"/>
      <c r="L253" s="25"/>
      <c r="M253" s="25"/>
      <c r="N253" s="25"/>
      <c r="O253" s="25"/>
      <c r="P253" s="25"/>
      <c r="Q253" s="24"/>
      <c r="R253" s="24"/>
      <c r="S253" s="24"/>
      <c r="T253" s="25"/>
      <c r="U253" s="10"/>
      <c r="V253" s="10"/>
      <c r="W253" s="10"/>
      <c r="X253" s="10"/>
      <c r="Y253" s="25"/>
      <c r="Z253" s="25"/>
      <c r="AA253" s="24"/>
      <c r="AB253" s="24"/>
      <c r="AC253" s="24"/>
      <c r="AD253" s="25"/>
      <c r="AE253" s="25"/>
      <c r="AF253" s="25"/>
      <c r="AG253" s="25"/>
      <c r="AH253" s="25"/>
      <c r="AI253" s="25"/>
      <c r="AJ253" s="25"/>
      <c r="AK253" s="25"/>
      <c r="AL253" s="25"/>
      <c r="AM253" s="25"/>
      <c r="AN253" s="25"/>
      <c r="AO253" s="25"/>
      <c r="AP253" s="25"/>
      <c r="AQ253" s="26"/>
      <c r="AR253" s="25"/>
    </row>
    <row r="254" spans="1:44" ht="15.75" customHeight="1" x14ac:dyDescent="0.25">
      <c r="A254" s="305"/>
      <c r="B254" s="305"/>
      <c r="C254" s="24"/>
      <c r="D254" s="25"/>
      <c r="E254" s="25"/>
      <c r="F254" s="25"/>
      <c r="G254" s="25"/>
      <c r="H254" s="25"/>
      <c r="I254" s="25"/>
      <c r="J254" s="25"/>
      <c r="K254" s="25"/>
      <c r="L254" s="25"/>
      <c r="M254" s="25"/>
      <c r="N254" s="25"/>
      <c r="O254" s="25"/>
      <c r="P254" s="25"/>
      <c r="Q254" s="24"/>
      <c r="R254" s="24"/>
      <c r="S254" s="24"/>
      <c r="T254" s="25"/>
      <c r="U254" s="10"/>
      <c r="V254" s="10"/>
      <c r="W254" s="10"/>
      <c r="X254" s="10"/>
      <c r="Y254" s="25"/>
      <c r="Z254" s="25"/>
      <c r="AA254" s="24"/>
      <c r="AB254" s="24"/>
      <c r="AC254" s="24"/>
      <c r="AD254" s="25"/>
      <c r="AE254" s="25"/>
      <c r="AF254" s="25"/>
      <c r="AG254" s="25"/>
      <c r="AH254" s="25"/>
      <c r="AI254" s="25"/>
      <c r="AJ254" s="25"/>
      <c r="AK254" s="25"/>
      <c r="AL254" s="25"/>
      <c r="AM254" s="25"/>
      <c r="AN254" s="25"/>
      <c r="AO254" s="25"/>
      <c r="AP254" s="25"/>
      <c r="AQ254" s="26"/>
      <c r="AR254" s="25"/>
    </row>
    <row r="255" spans="1:44" ht="15.75" customHeight="1" x14ac:dyDescent="0.25">
      <c r="A255" s="305"/>
      <c r="B255" s="305"/>
      <c r="C255" s="24"/>
      <c r="D255" s="25"/>
      <c r="E255" s="25"/>
      <c r="F255" s="25"/>
      <c r="G255" s="25"/>
      <c r="H255" s="25"/>
      <c r="I255" s="25"/>
      <c r="J255" s="25"/>
      <c r="K255" s="25"/>
      <c r="L255" s="25"/>
      <c r="M255" s="25"/>
      <c r="N255" s="25"/>
      <c r="O255" s="25"/>
      <c r="P255" s="25"/>
      <c r="Q255" s="24"/>
      <c r="R255" s="24"/>
      <c r="S255" s="24"/>
      <c r="T255" s="25"/>
      <c r="U255" s="10"/>
      <c r="V255" s="10"/>
      <c r="W255" s="10"/>
      <c r="X255" s="10"/>
      <c r="Y255" s="25"/>
      <c r="Z255" s="25"/>
      <c r="AA255" s="24"/>
      <c r="AB255" s="24"/>
      <c r="AC255" s="24"/>
      <c r="AD255" s="25"/>
      <c r="AE255" s="25"/>
      <c r="AF255" s="25"/>
      <c r="AG255" s="25"/>
      <c r="AH255" s="25"/>
      <c r="AI255" s="25"/>
      <c r="AJ255" s="25"/>
      <c r="AK255" s="25"/>
      <c r="AL255" s="25"/>
      <c r="AM255" s="25"/>
      <c r="AN255" s="25"/>
      <c r="AO255" s="25"/>
      <c r="AP255" s="25"/>
      <c r="AQ255" s="26"/>
      <c r="AR255" s="25"/>
    </row>
    <row r="256" spans="1:44" ht="15.75" customHeight="1" x14ac:dyDescent="0.25">
      <c r="A256" s="305"/>
      <c r="B256" s="305"/>
      <c r="C256" s="24"/>
      <c r="D256" s="25"/>
      <c r="E256" s="25"/>
      <c r="F256" s="25"/>
      <c r="G256" s="25"/>
      <c r="H256" s="25"/>
      <c r="I256" s="25"/>
      <c r="J256" s="25"/>
      <c r="K256" s="25"/>
      <c r="L256" s="25"/>
      <c r="M256" s="25"/>
      <c r="N256" s="25"/>
      <c r="O256" s="25"/>
      <c r="P256" s="25"/>
      <c r="Q256" s="24"/>
      <c r="R256" s="24"/>
      <c r="S256" s="24"/>
      <c r="T256" s="25"/>
      <c r="U256" s="10"/>
      <c r="V256" s="10"/>
      <c r="W256" s="10"/>
      <c r="X256" s="10"/>
      <c r="Y256" s="25"/>
      <c r="Z256" s="25"/>
      <c r="AA256" s="24"/>
      <c r="AB256" s="24"/>
      <c r="AC256" s="24"/>
      <c r="AD256" s="25"/>
      <c r="AE256" s="25"/>
      <c r="AF256" s="25"/>
      <c r="AG256" s="25"/>
      <c r="AH256" s="25"/>
      <c r="AI256" s="25"/>
      <c r="AJ256" s="25"/>
      <c r="AK256" s="25"/>
      <c r="AL256" s="25"/>
      <c r="AM256" s="25"/>
      <c r="AN256" s="25"/>
      <c r="AO256" s="25"/>
      <c r="AP256" s="25"/>
      <c r="AQ256" s="26"/>
      <c r="AR256" s="25"/>
    </row>
    <row r="257" spans="1:44" ht="15.75" customHeight="1" x14ac:dyDescent="0.25">
      <c r="A257" s="305"/>
      <c r="B257" s="305"/>
      <c r="C257" s="24"/>
      <c r="D257" s="25"/>
      <c r="E257" s="25"/>
      <c r="F257" s="25"/>
      <c r="G257" s="25"/>
      <c r="H257" s="25"/>
      <c r="I257" s="25"/>
      <c r="J257" s="25"/>
      <c r="K257" s="25"/>
      <c r="L257" s="25"/>
      <c r="M257" s="25"/>
      <c r="N257" s="25"/>
      <c r="O257" s="25"/>
      <c r="P257" s="25"/>
      <c r="Q257" s="24"/>
      <c r="R257" s="24"/>
      <c r="S257" s="24"/>
      <c r="T257" s="25"/>
      <c r="U257" s="10"/>
      <c r="V257" s="10"/>
      <c r="W257" s="10"/>
      <c r="X257" s="10"/>
      <c r="Y257" s="25"/>
      <c r="Z257" s="25"/>
      <c r="AA257" s="24"/>
      <c r="AB257" s="24"/>
      <c r="AC257" s="24"/>
      <c r="AD257" s="25"/>
      <c r="AE257" s="25"/>
      <c r="AF257" s="25"/>
      <c r="AG257" s="25"/>
      <c r="AH257" s="25"/>
      <c r="AI257" s="25"/>
      <c r="AJ257" s="25"/>
      <c r="AK257" s="25"/>
      <c r="AL257" s="25"/>
      <c r="AM257" s="25"/>
      <c r="AN257" s="25"/>
      <c r="AO257" s="25"/>
      <c r="AP257" s="25"/>
      <c r="AQ257" s="26"/>
      <c r="AR257" s="25"/>
    </row>
    <row r="258" spans="1:44" ht="15.75" customHeight="1" x14ac:dyDescent="0.25">
      <c r="A258" s="305"/>
      <c r="B258" s="305"/>
      <c r="C258" s="24"/>
      <c r="D258" s="25"/>
      <c r="E258" s="25"/>
      <c r="F258" s="25"/>
      <c r="G258" s="25"/>
      <c r="H258" s="25"/>
      <c r="I258" s="25"/>
      <c r="J258" s="25"/>
      <c r="K258" s="25"/>
      <c r="L258" s="25"/>
      <c r="M258" s="25"/>
      <c r="N258" s="25"/>
      <c r="O258" s="25"/>
      <c r="P258" s="25"/>
      <c r="Q258" s="24"/>
      <c r="R258" s="24"/>
      <c r="S258" s="24"/>
      <c r="T258" s="25"/>
      <c r="U258" s="10"/>
      <c r="V258" s="10"/>
      <c r="W258" s="10"/>
      <c r="X258" s="10"/>
      <c r="Y258" s="25"/>
      <c r="Z258" s="25"/>
      <c r="AA258" s="24"/>
      <c r="AB258" s="24"/>
      <c r="AC258" s="24"/>
      <c r="AD258" s="25"/>
      <c r="AE258" s="25"/>
      <c r="AF258" s="25"/>
      <c r="AG258" s="25"/>
      <c r="AH258" s="25"/>
      <c r="AI258" s="25"/>
      <c r="AJ258" s="25"/>
      <c r="AK258" s="25"/>
      <c r="AL258" s="25"/>
      <c r="AM258" s="25"/>
      <c r="AN258" s="25"/>
      <c r="AO258" s="25"/>
      <c r="AP258" s="25"/>
      <c r="AQ258" s="26"/>
      <c r="AR258" s="25"/>
    </row>
    <row r="259" spans="1:44" ht="15.75" customHeight="1" x14ac:dyDescent="0.25">
      <c r="A259" s="305"/>
      <c r="B259" s="305"/>
      <c r="C259" s="24"/>
      <c r="D259" s="25"/>
      <c r="E259" s="25"/>
      <c r="F259" s="25"/>
      <c r="G259" s="25"/>
      <c r="H259" s="25"/>
      <c r="I259" s="25"/>
      <c r="J259" s="25"/>
      <c r="K259" s="25"/>
      <c r="L259" s="25"/>
      <c r="M259" s="25"/>
      <c r="N259" s="25"/>
      <c r="O259" s="25"/>
      <c r="P259" s="25"/>
      <c r="Q259" s="24"/>
      <c r="R259" s="24"/>
      <c r="S259" s="24"/>
      <c r="T259" s="25"/>
      <c r="U259" s="10"/>
      <c r="V259" s="10"/>
      <c r="W259" s="10"/>
      <c r="X259" s="10"/>
      <c r="Y259" s="25"/>
      <c r="Z259" s="25"/>
      <c r="AA259" s="24"/>
      <c r="AB259" s="24"/>
      <c r="AC259" s="24"/>
      <c r="AD259" s="25"/>
      <c r="AE259" s="25"/>
      <c r="AF259" s="25"/>
      <c r="AG259" s="25"/>
      <c r="AH259" s="25"/>
      <c r="AI259" s="25"/>
      <c r="AJ259" s="25"/>
      <c r="AK259" s="25"/>
      <c r="AL259" s="25"/>
      <c r="AM259" s="25"/>
      <c r="AN259" s="25"/>
      <c r="AO259" s="25"/>
      <c r="AP259" s="25"/>
      <c r="AQ259" s="26"/>
      <c r="AR259" s="25"/>
    </row>
    <row r="260" spans="1:44" ht="15.75" customHeight="1" x14ac:dyDescent="0.25">
      <c r="A260" s="305"/>
      <c r="B260" s="305"/>
      <c r="C260" s="24"/>
      <c r="D260" s="25"/>
      <c r="E260" s="25"/>
      <c r="F260" s="25"/>
      <c r="G260" s="25"/>
      <c r="H260" s="25"/>
      <c r="I260" s="25"/>
      <c r="J260" s="25"/>
      <c r="K260" s="25"/>
      <c r="L260" s="25"/>
      <c r="M260" s="25"/>
      <c r="N260" s="25"/>
      <c r="O260" s="25"/>
      <c r="P260" s="25"/>
      <c r="Q260" s="24"/>
      <c r="R260" s="24"/>
      <c r="S260" s="24"/>
      <c r="T260" s="25"/>
      <c r="U260" s="10"/>
      <c r="V260" s="10"/>
      <c r="W260" s="10"/>
      <c r="X260" s="10"/>
      <c r="Y260" s="25"/>
      <c r="Z260" s="25"/>
      <c r="AA260" s="24"/>
      <c r="AB260" s="24"/>
      <c r="AC260" s="24"/>
      <c r="AD260" s="25"/>
      <c r="AE260" s="25"/>
      <c r="AF260" s="25"/>
      <c r="AG260" s="25"/>
      <c r="AH260" s="25"/>
      <c r="AI260" s="25"/>
      <c r="AJ260" s="25"/>
      <c r="AK260" s="25"/>
      <c r="AL260" s="25"/>
      <c r="AM260" s="25"/>
      <c r="AN260" s="25"/>
      <c r="AO260" s="25"/>
      <c r="AP260" s="25"/>
      <c r="AQ260" s="26"/>
      <c r="AR260" s="25"/>
    </row>
    <row r="261" spans="1:44" ht="15.75" customHeight="1" x14ac:dyDescent="0.25">
      <c r="A261" s="305"/>
      <c r="B261" s="305"/>
      <c r="C261" s="24"/>
      <c r="D261" s="25"/>
      <c r="E261" s="25"/>
      <c r="F261" s="25"/>
      <c r="G261" s="25"/>
      <c r="H261" s="25"/>
      <c r="I261" s="25"/>
      <c r="J261" s="25"/>
      <c r="K261" s="25"/>
      <c r="L261" s="25"/>
      <c r="M261" s="25"/>
      <c r="N261" s="25"/>
      <c r="O261" s="25"/>
      <c r="P261" s="25"/>
      <c r="Q261" s="24"/>
      <c r="R261" s="24"/>
      <c r="S261" s="24"/>
      <c r="T261" s="25"/>
      <c r="U261" s="10"/>
      <c r="V261" s="10"/>
      <c r="W261" s="10"/>
      <c r="X261" s="10"/>
      <c r="Y261" s="25"/>
      <c r="Z261" s="25"/>
      <c r="AA261" s="24"/>
      <c r="AB261" s="24"/>
      <c r="AC261" s="24"/>
      <c r="AD261" s="25"/>
      <c r="AE261" s="25"/>
      <c r="AF261" s="25"/>
      <c r="AG261" s="25"/>
      <c r="AH261" s="25"/>
      <c r="AI261" s="25"/>
      <c r="AJ261" s="25"/>
      <c r="AK261" s="25"/>
      <c r="AL261" s="25"/>
      <c r="AM261" s="25"/>
      <c r="AN261" s="25"/>
      <c r="AO261" s="25"/>
      <c r="AP261" s="25"/>
      <c r="AQ261" s="26"/>
      <c r="AR261" s="25"/>
    </row>
    <row r="262" spans="1:44" ht="15.75" customHeight="1" x14ac:dyDescent="0.25">
      <c r="A262" s="305"/>
      <c r="B262" s="305"/>
      <c r="C262" s="24"/>
      <c r="D262" s="25"/>
      <c r="E262" s="25"/>
      <c r="F262" s="25"/>
      <c r="G262" s="25"/>
      <c r="H262" s="25"/>
      <c r="I262" s="25"/>
      <c r="J262" s="25"/>
      <c r="K262" s="25"/>
      <c r="L262" s="25"/>
      <c r="M262" s="25"/>
      <c r="N262" s="25"/>
      <c r="O262" s="25"/>
      <c r="P262" s="25"/>
      <c r="Q262" s="24"/>
      <c r="R262" s="24"/>
      <c r="S262" s="24"/>
      <c r="T262" s="25"/>
      <c r="U262" s="10"/>
      <c r="V262" s="10"/>
      <c r="W262" s="10"/>
      <c r="X262" s="10"/>
      <c r="Y262" s="25"/>
      <c r="Z262" s="25"/>
      <c r="AA262" s="24"/>
      <c r="AB262" s="24"/>
      <c r="AC262" s="24"/>
      <c r="AD262" s="25"/>
      <c r="AE262" s="25"/>
      <c r="AF262" s="25"/>
      <c r="AG262" s="25"/>
      <c r="AH262" s="25"/>
      <c r="AI262" s="25"/>
      <c r="AJ262" s="25"/>
      <c r="AK262" s="25"/>
      <c r="AL262" s="25"/>
      <c r="AM262" s="25"/>
      <c r="AN262" s="25"/>
      <c r="AO262" s="25"/>
      <c r="AP262" s="25"/>
      <c r="AQ262" s="26"/>
      <c r="AR262" s="25"/>
    </row>
    <row r="263" spans="1:44" ht="15.75" customHeight="1" x14ac:dyDescent="0.25">
      <c r="A263" s="305"/>
      <c r="B263" s="305"/>
      <c r="C263" s="24"/>
      <c r="D263" s="25"/>
      <c r="E263" s="25"/>
      <c r="F263" s="25"/>
      <c r="G263" s="25"/>
      <c r="H263" s="25"/>
      <c r="I263" s="25"/>
      <c r="J263" s="25"/>
      <c r="K263" s="25"/>
      <c r="L263" s="25"/>
      <c r="M263" s="25"/>
      <c r="N263" s="25"/>
      <c r="O263" s="25"/>
      <c r="P263" s="25"/>
      <c r="Q263" s="24"/>
      <c r="R263" s="24"/>
      <c r="S263" s="24"/>
      <c r="T263" s="25"/>
      <c r="U263" s="10"/>
      <c r="V263" s="10"/>
      <c r="W263" s="10"/>
      <c r="X263" s="10"/>
      <c r="Y263" s="25"/>
      <c r="Z263" s="25"/>
      <c r="AA263" s="24"/>
      <c r="AB263" s="24"/>
      <c r="AC263" s="24"/>
      <c r="AD263" s="25"/>
      <c r="AE263" s="25"/>
      <c r="AF263" s="25"/>
      <c r="AG263" s="25"/>
      <c r="AH263" s="25"/>
      <c r="AI263" s="25"/>
      <c r="AJ263" s="25"/>
      <c r="AK263" s="25"/>
      <c r="AL263" s="25"/>
      <c r="AM263" s="25"/>
      <c r="AN263" s="25"/>
      <c r="AO263" s="25"/>
      <c r="AP263" s="25"/>
      <c r="AQ263" s="26"/>
      <c r="AR263" s="25"/>
    </row>
    <row r="264" spans="1:44" ht="15.75" customHeight="1" x14ac:dyDescent="0.25">
      <c r="A264" s="305"/>
      <c r="B264" s="305"/>
      <c r="C264" s="24"/>
      <c r="D264" s="25"/>
      <c r="E264" s="25"/>
      <c r="F264" s="25"/>
      <c r="G264" s="25"/>
      <c r="H264" s="25"/>
      <c r="I264" s="25"/>
      <c r="J264" s="25"/>
      <c r="K264" s="25"/>
      <c r="L264" s="25"/>
      <c r="M264" s="25"/>
      <c r="N264" s="25"/>
      <c r="O264" s="25"/>
      <c r="P264" s="25"/>
      <c r="Q264" s="24"/>
      <c r="R264" s="24"/>
      <c r="S264" s="24"/>
      <c r="T264" s="25"/>
      <c r="U264" s="10"/>
      <c r="V264" s="10"/>
      <c r="W264" s="10"/>
      <c r="X264" s="10"/>
      <c r="Y264" s="25"/>
      <c r="Z264" s="25"/>
      <c r="AA264" s="24"/>
      <c r="AB264" s="24"/>
      <c r="AC264" s="24"/>
      <c r="AD264" s="25"/>
      <c r="AE264" s="25"/>
      <c r="AF264" s="25"/>
      <c r="AG264" s="25"/>
      <c r="AH264" s="25"/>
      <c r="AI264" s="25"/>
      <c r="AJ264" s="25"/>
      <c r="AK264" s="25"/>
      <c r="AL264" s="25"/>
      <c r="AM264" s="25"/>
      <c r="AN264" s="25"/>
      <c r="AO264" s="25"/>
      <c r="AP264" s="25"/>
      <c r="AQ264" s="26"/>
      <c r="AR264" s="25"/>
    </row>
    <row r="265" spans="1:44" ht="15.75" customHeight="1" x14ac:dyDescent="0.25">
      <c r="A265" s="305"/>
      <c r="B265" s="305"/>
      <c r="C265" s="24"/>
      <c r="D265" s="25"/>
      <c r="E265" s="25"/>
      <c r="F265" s="25"/>
      <c r="G265" s="25"/>
      <c r="H265" s="25"/>
      <c r="I265" s="25"/>
      <c r="J265" s="25"/>
      <c r="K265" s="25"/>
      <c r="L265" s="25"/>
      <c r="M265" s="25"/>
      <c r="N265" s="25"/>
      <c r="O265" s="25"/>
      <c r="P265" s="25"/>
      <c r="Q265" s="24"/>
      <c r="R265" s="24"/>
      <c r="S265" s="24"/>
      <c r="T265" s="25"/>
      <c r="U265" s="10"/>
      <c r="V265" s="10"/>
      <c r="W265" s="10"/>
      <c r="X265" s="10"/>
      <c r="Y265" s="25"/>
      <c r="Z265" s="25"/>
      <c r="AA265" s="24"/>
      <c r="AB265" s="24"/>
      <c r="AC265" s="24"/>
      <c r="AD265" s="25"/>
      <c r="AE265" s="25"/>
      <c r="AF265" s="25"/>
      <c r="AG265" s="25"/>
      <c r="AH265" s="25"/>
      <c r="AI265" s="25"/>
      <c r="AJ265" s="25"/>
      <c r="AK265" s="25"/>
      <c r="AL265" s="25"/>
      <c r="AM265" s="25"/>
      <c r="AN265" s="25"/>
      <c r="AO265" s="25"/>
      <c r="AP265" s="25"/>
      <c r="AQ265" s="26"/>
      <c r="AR265" s="25"/>
    </row>
    <row r="266" spans="1:44" ht="15.75" customHeight="1" x14ac:dyDescent="0.25">
      <c r="A266" s="305"/>
      <c r="B266" s="305"/>
      <c r="C266" s="24"/>
      <c r="D266" s="25"/>
      <c r="E266" s="25"/>
      <c r="F266" s="25"/>
      <c r="G266" s="25"/>
      <c r="H266" s="25"/>
      <c r="I266" s="25"/>
      <c r="J266" s="25"/>
      <c r="K266" s="25"/>
      <c r="L266" s="25"/>
      <c r="M266" s="25"/>
      <c r="N266" s="25"/>
      <c r="O266" s="25"/>
      <c r="P266" s="25"/>
      <c r="Q266" s="24"/>
      <c r="R266" s="24"/>
      <c r="S266" s="24"/>
      <c r="T266" s="25"/>
      <c r="U266" s="10"/>
      <c r="V266" s="10"/>
      <c r="W266" s="10"/>
      <c r="X266" s="10"/>
      <c r="Y266" s="25"/>
      <c r="Z266" s="25"/>
      <c r="AA266" s="24"/>
      <c r="AB266" s="24"/>
      <c r="AC266" s="24"/>
      <c r="AD266" s="25"/>
      <c r="AE266" s="25"/>
      <c r="AF266" s="25"/>
      <c r="AG266" s="25"/>
      <c r="AH266" s="25"/>
      <c r="AI266" s="25"/>
      <c r="AJ266" s="25"/>
      <c r="AK266" s="25"/>
      <c r="AL266" s="25"/>
      <c r="AM266" s="25"/>
      <c r="AN266" s="25"/>
      <c r="AO266" s="25"/>
      <c r="AP266" s="25"/>
      <c r="AQ266" s="26"/>
      <c r="AR266" s="25"/>
    </row>
    <row r="267" spans="1:44" ht="15.75" customHeight="1" x14ac:dyDescent="0.25">
      <c r="A267" s="305"/>
      <c r="B267" s="305"/>
      <c r="C267" s="24"/>
      <c r="D267" s="25"/>
      <c r="E267" s="25"/>
      <c r="F267" s="25"/>
      <c r="G267" s="25"/>
      <c r="H267" s="25"/>
      <c r="I267" s="25"/>
      <c r="J267" s="25"/>
      <c r="K267" s="25"/>
      <c r="L267" s="25"/>
      <c r="M267" s="25"/>
      <c r="N267" s="25"/>
      <c r="O267" s="25"/>
      <c r="P267" s="25"/>
      <c r="Q267" s="24"/>
      <c r="R267" s="24"/>
      <c r="S267" s="24"/>
      <c r="T267" s="25"/>
      <c r="U267" s="10"/>
      <c r="V267" s="10"/>
      <c r="W267" s="10"/>
      <c r="X267" s="10"/>
      <c r="Y267" s="25"/>
      <c r="Z267" s="25"/>
      <c r="AA267" s="24"/>
      <c r="AB267" s="24"/>
      <c r="AC267" s="24"/>
      <c r="AD267" s="25"/>
      <c r="AE267" s="25"/>
      <c r="AF267" s="25"/>
      <c r="AG267" s="25"/>
      <c r="AH267" s="25"/>
      <c r="AI267" s="25"/>
      <c r="AJ267" s="25"/>
      <c r="AK267" s="25"/>
      <c r="AL267" s="25"/>
      <c r="AM267" s="25"/>
      <c r="AN267" s="25"/>
      <c r="AO267" s="25"/>
      <c r="AP267" s="25"/>
      <c r="AQ267" s="26"/>
      <c r="AR267" s="25"/>
    </row>
    <row r="268" spans="1:44" ht="15.75" customHeight="1" x14ac:dyDescent="0.25">
      <c r="A268" s="305"/>
      <c r="B268" s="305"/>
      <c r="C268" s="24"/>
      <c r="D268" s="25"/>
      <c r="E268" s="25"/>
      <c r="F268" s="25"/>
      <c r="G268" s="25"/>
      <c r="H268" s="25"/>
      <c r="I268" s="25"/>
      <c r="J268" s="25"/>
      <c r="K268" s="25"/>
      <c r="L268" s="25"/>
      <c r="M268" s="25"/>
      <c r="N268" s="25"/>
      <c r="O268" s="25"/>
      <c r="P268" s="25"/>
      <c r="Q268" s="24"/>
      <c r="R268" s="24"/>
      <c r="S268" s="24"/>
      <c r="T268" s="25"/>
      <c r="U268" s="10"/>
      <c r="V268" s="10"/>
      <c r="W268" s="10"/>
      <c r="X268" s="10"/>
      <c r="Y268" s="25"/>
      <c r="Z268" s="25"/>
      <c r="AA268" s="24"/>
      <c r="AB268" s="24"/>
      <c r="AC268" s="24"/>
      <c r="AD268" s="25"/>
      <c r="AE268" s="25"/>
      <c r="AF268" s="25"/>
      <c r="AG268" s="25"/>
      <c r="AH268" s="25"/>
      <c r="AI268" s="25"/>
      <c r="AJ268" s="25"/>
      <c r="AK268" s="25"/>
      <c r="AL268" s="25"/>
      <c r="AM268" s="25"/>
      <c r="AN268" s="25"/>
      <c r="AO268" s="25"/>
      <c r="AP268" s="25"/>
      <c r="AQ268" s="26"/>
      <c r="AR268" s="25"/>
    </row>
    <row r="269" spans="1:44" ht="15.75" customHeight="1" x14ac:dyDescent="0.25">
      <c r="A269" s="305"/>
      <c r="B269" s="305"/>
      <c r="C269" s="24"/>
      <c r="D269" s="25"/>
      <c r="E269" s="25"/>
      <c r="F269" s="25"/>
      <c r="G269" s="25"/>
      <c r="H269" s="25"/>
      <c r="I269" s="25"/>
      <c r="J269" s="25"/>
      <c r="K269" s="25"/>
      <c r="L269" s="25"/>
      <c r="M269" s="25"/>
      <c r="N269" s="25"/>
      <c r="O269" s="25"/>
      <c r="P269" s="25"/>
      <c r="Q269" s="24"/>
      <c r="R269" s="24"/>
      <c r="S269" s="24"/>
      <c r="T269" s="25"/>
      <c r="U269" s="10"/>
      <c r="V269" s="10"/>
      <c r="W269" s="10"/>
      <c r="X269" s="10"/>
      <c r="Y269" s="25"/>
      <c r="Z269" s="25"/>
      <c r="AA269" s="24"/>
      <c r="AB269" s="24"/>
      <c r="AC269" s="24"/>
      <c r="AD269" s="25"/>
      <c r="AE269" s="25"/>
      <c r="AF269" s="25"/>
      <c r="AG269" s="25"/>
      <c r="AH269" s="25"/>
      <c r="AI269" s="25"/>
      <c r="AJ269" s="25"/>
      <c r="AK269" s="25"/>
      <c r="AL269" s="25"/>
      <c r="AM269" s="25"/>
      <c r="AN269" s="25"/>
      <c r="AO269" s="25"/>
      <c r="AP269" s="25"/>
      <c r="AQ269" s="26"/>
      <c r="AR269" s="25"/>
    </row>
    <row r="270" spans="1:44" ht="15.75" customHeight="1" x14ac:dyDescent="0.25">
      <c r="A270" s="305"/>
      <c r="B270" s="305"/>
      <c r="C270" s="24"/>
      <c r="D270" s="25"/>
      <c r="E270" s="25"/>
      <c r="F270" s="25"/>
      <c r="G270" s="25"/>
      <c r="H270" s="25"/>
      <c r="I270" s="25"/>
      <c r="J270" s="25"/>
      <c r="K270" s="25"/>
      <c r="L270" s="25"/>
      <c r="M270" s="25"/>
      <c r="N270" s="25"/>
      <c r="O270" s="25"/>
      <c r="P270" s="25"/>
      <c r="Q270" s="24"/>
      <c r="R270" s="24"/>
      <c r="S270" s="24"/>
      <c r="T270" s="25"/>
      <c r="U270" s="10"/>
      <c r="V270" s="10"/>
      <c r="W270" s="10"/>
      <c r="X270" s="10"/>
      <c r="Y270" s="25"/>
      <c r="Z270" s="25"/>
      <c r="AA270" s="24"/>
      <c r="AB270" s="24"/>
      <c r="AC270" s="24"/>
      <c r="AD270" s="25"/>
      <c r="AE270" s="25"/>
      <c r="AF270" s="25"/>
      <c r="AG270" s="25"/>
      <c r="AH270" s="25"/>
      <c r="AI270" s="25"/>
      <c r="AJ270" s="25"/>
      <c r="AK270" s="25"/>
      <c r="AL270" s="25"/>
      <c r="AM270" s="25"/>
      <c r="AN270" s="25"/>
      <c r="AO270" s="25"/>
      <c r="AP270" s="25"/>
      <c r="AQ270" s="26"/>
      <c r="AR270" s="25"/>
    </row>
    <row r="271" spans="1:44" ht="15.75" customHeight="1" x14ac:dyDescent="0.25">
      <c r="A271" s="305"/>
      <c r="B271" s="305"/>
      <c r="C271" s="24"/>
      <c r="D271" s="25"/>
      <c r="E271" s="25"/>
      <c r="F271" s="25"/>
      <c r="G271" s="25"/>
      <c r="H271" s="25"/>
      <c r="I271" s="25"/>
      <c r="J271" s="25"/>
      <c r="K271" s="25"/>
      <c r="L271" s="25"/>
      <c r="M271" s="25"/>
      <c r="N271" s="25"/>
      <c r="O271" s="25"/>
      <c r="P271" s="25"/>
      <c r="Q271" s="24"/>
      <c r="R271" s="24"/>
      <c r="S271" s="24"/>
      <c r="T271" s="25"/>
      <c r="U271" s="10"/>
      <c r="V271" s="10"/>
      <c r="W271" s="10"/>
      <c r="X271" s="10"/>
      <c r="Y271" s="25"/>
      <c r="Z271" s="25"/>
      <c r="AA271" s="24"/>
      <c r="AB271" s="24"/>
      <c r="AC271" s="24"/>
      <c r="AD271" s="25"/>
      <c r="AE271" s="25"/>
      <c r="AF271" s="25"/>
      <c r="AG271" s="25"/>
      <c r="AH271" s="25"/>
      <c r="AI271" s="25"/>
      <c r="AJ271" s="25"/>
      <c r="AK271" s="25"/>
      <c r="AL271" s="25"/>
      <c r="AM271" s="25"/>
      <c r="AN271" s="25"/>
      <c r="AO271" s="25"/>
      <c r="AP271" s="25"/>
      <c r="AQ271" s="26"/>
      <c r="AR271" s="25"/>
    </row>
    <row r="272" spans="1:44" ht="15.75" customHeight="1" x14ac:dyDescent="0.25">
      <c r="A272" s="305"/>
      <c r="B272" s="305"/>
      <c r="C272" s="24"/>
      <c r="D272" s="25"/>
      <c r="E272" s="25"/>
      <c r="F272" s="25"/>
      <c r="G272" s="25"/>
      <c r="H272" s="25"/>
      <c r="I272" s="25"/>
      <c r="J272" s="25"/>
      <c r="K272" s="25"/>
      <c r="L272" s="25"/>
      <c r="M272" s="25"/>
      <c r="N272" s="25"/>
      <c r="O272" s="25"/>
      <c r="P272" s="25"/>
      <c r="Q272" s="24"/>
      <c r="R272" s="24"/>
      <c r="S272" s="24"/>
      <c r="T272" s="25"/>
      <c r="U272" s="10"/>
      <c r="V272" s="10"/>
      <c r="W272" s="10"/>
      <c r="X272" s="10"/>
      <c r="Y272" s="25"/>
      <c r="Z272" s="25"/>
      <c r="AA272" s="24"/>
      <c r="AB272" s="24"/>
      <c r="AC272" s="24"/>
      <c r="AD272" s="25"/>
      <c r="AE272" s="25"/>
      <c r="AF272" s="25"/>
      <c r="AG272" s="25"/>
      <c r="AH272" s="25"/>
      <c r="AI272" s="25"/>
      <c r="AJ272" s="25"/>
      <c r="AK272" s="25"/>
      <c r="AL272" s="25"/>
      <c r="AM272" s="25"/>
      <c r="AN272" s="25"/>
      <c r="AO272" s="25"/>
      <c r="AP272" s="25"/>
      <c r="AQ272" s="26"/>
      <c r="AR272" s="25"/>
    </row>
    <row r="273" spans="1:44" ht="15.75" customHeight="1" x14ac:dyDescent="0.25">
      <c r="A273" s="305"/>
      <c r="B273" s="305"/>
      <c r="C273" s="24"/>
      <c r="D273" s="25"/>
      <c r="E273" s="25"/>
      <c r="F273" s="25"/>
      <c r="G273" s="25"/>
      <c r="H273" s="25"/>
      <c r="I273" s="25"/>
      <c r="J273" s="25"/>
      <c r="K273" s="25"/>
      <c r="L273" s="25"/>
      <c r="M273" s="25"/>
      <c r="N273" s="25"/>
      <c r="O273" s="25"/>
      <c r="P273" s="25"/>
      <c r="Q273" s="24"/>
      <c r="R273" s="24"/>
      <c r="S273" s="24"/>
      <c r="T273" s="25"/>
      <c r="U273" s="10"/>
      <c r="V273" s="10"/>
      <c r="W273" s="10"/>
      <c r="X273" s="10"/>
      <c r="Y273" s="25"/>
      <c r="Z273" s="25"/>
      <c r="AA273" s="24"/>
      <c r="AB273" s="24"/>
      <c r="AC273" s="24"/>
      <c r="AD273" s="25"/>
      <c r="AE273" s="25"/>
      <c r="AF273" s="25"/>
      <c r="AG273" s="25"/>
      <c r="AH273" s="25"/>
      <c r="AI273" s="25"/>
      <c r="AJ273" s="25"/>
      <c r="AK273" s="25"/>
      <c r="AL273" s="25"/>
      <c r="AM273" s="25"/>
      <c r="AN273" s="25"/>
      <c r="AO273" s="25"/>
      <c r="AP273" s="25"/>
      <c r="AQ273" s="26"/>
      <c r="AR273" s="25"/>
    </row>
    <row r="274" spans="1:44" ht="15.75" customHeight="1" x14ac:dyDescent="0.25">
      <c r="A274" s="305"/>
      <c r="B274" s="305"/>
      <c r="C274" s="24"/>
      <c r="D274" s="25"/>
      <c r="E274" s="25"/>
      <c r="F274" s="25"/>
      <c r="G274" s="25"/>
      <c r="H274" s="25"/>
      <c r="I274" s="25"/>
      <c r="J274" s="25"/>
      <c r="K274" s="25"/>
      <c r="L274" s="25"/>
      <c r="M274" s="25"/>
      <c r="N274" s="25"/>
      <c r="O274" s="25"/>
      <c r="P274" s="25"/>
      <c r="Q274" s="24"/>
      <c r="R274" s="24"/>
      <c r="S274" s="24"/>
      <c r="T274" s="25"/>
      <c r="U274" s="10"/>
      <c r="V274" s="10"/>
      <c r="W274" s="10"/>
      <c r="X274" s="10"/>
      <c r="Y274" s="25"/>
      <c r="Z274" s="25"/>
      <c r="AA274" s="24"/>
      <c r="AB274" s="24"/>
      <c r="AC274" s="24"/>
      <c r="AD274" s="25"/>
      <c r="AE274" s="25"/>
      <c r="AF274" s="25"/>
      <c r="AG274" s="25"/>
      <c r="AH274" s="25"/>
      <c r="AI274" s="25"/>
      <c r="AJ274" s="25"/>
      <c r="AK274" s="25"/>
      <c r="AL274" s="25"/>
      <c r="AM274" s="25"/>
      <c r="AN274" s="25"/>
      <c r="AO274" s="25"/>
      <c r="AP274" s="25"/>
      <c r="AQ274" s="26"/>
      <c r="AR274" s="25"/>
    </row>
    <row r="275" spans="1:44" ht="15.75" customHeight="1" x14ac:dyDescent="0.25">
      <c r="A275" s="305"/>
      <c r="B275" s="305"/>
      <c r="C275" s="24"/>
      <c r="D275" s="25"/>
      <c r="E275" s="25"/>
      <c r="F275" s="25"/>
      <c r="G275" s="25"/>
      <c r="H275" s="25"/>
      <c r="I275" s="25"/>
      <c r="J275" s="25"/>
      <c r="K275" s="25"/>
      <c r="L275" s="25"/>
      <c r="M275" s="25"/>
      <c r="N275" s="25"/>
      <c r="O275" s="25"/>
      <c r="P275" s="25"/>
      <c r="Q275" s="24"/>
      <c r="R275" s="24"/>
      <c r="S275" s="24"/>
      <c r="T275" s="25"/>
      <c r="U275" s="10"/>
      <c r="V275" s="10"/>
      <c r="W275" s="10"/>
      <c r="X275" s="10"/>
      <c r="Y275" s="25"/>
      <c r="Z275" s="25"/>
      <c r="AA275" s="24"/>
      <c r="AB275" s="24"/>
      <c r="AC275" s="24"/>
      <c r="AD275" s="25"/>
      <c r="AE275" s="25"/>
      <c r="AF275" s="25"/>
      <c r="AG275" s="25"/>
      <c r="AH275" s="25"/>
      <c r="AI275" s="25"/>
      <c r="AJ275" s="25"/>
      <c r="AK275" s="25"/>
      <c r="AL275" s="25"/>
      <c r="AM275" s="25"/>
      <c r="AN275" s="25"/>
      <c r="AO275" s="25"/>
      <c r="AP275" s="25"/>
      <c r="AQ275" s="26"/>
      <c r="AR275" s="25"/>
    </row>
    <row r="276" spans="1:44" ht="15.75" customHeight="1" x14ac:dyDescent="0.25">
      <c r="A276" s="305"/>
      <c r="B276" s="305"/>
      <c r="C276" s="24"/>
      <c r="D276" s="25"/>
      <c r="E276" s="25"/>
      <c r="F276" s="25"/>
      <c r="G276" s="25"/>
      <c r="H276" s="25"/>
      <c r="I276" s="25"/>
      <c r="J276" s="25"/>
      <c r="K276" s="25"/>
      <c r="L276" s="25"/>
      <c r="M276" s="25"/>
      <c r="N276" s="25"/>
      <c r="O276" s="25"/>
      <c r="P276" s="25"/>
      <c r="Q276" s="24"/>
      <c r="R276" s="24"/>
      <c r="S276" s="24"/>
      <c r="T276" s="25"/>
      <c r="U276" s="10"/>
      <c r="V276" s="10"/>
      <c r="W276" s="10"/>
      <c r="X276" s="10"/>
      <c r="Y276" s="25"/>
      <c r="Z276" s="25"/>
      <c r="AA276" s="24"/>
      <c r="AB276" s="24"/>
      <c r="AC276" s="24"/>
      <c r="AD276" s="25"/>
      <c r="AE276" s="25"/>
      <c r="AF276" s="25"/>
      <c r="AG276" s="25"/>
      <c r="AH276" s="25"/>
      <c r="AI276" s="25"/>
      <c r="AJ276" s="25"/>
      <c r="AK276" s="25"/>
      <c r="AL276" s="25"/>
      <c r="AM276" s="25"/>
      <c r="AN276" s="25"/>
      <c r="AO276" s="25"/>
      <c r="AP276" s="25"/>
      <c r="AQ276" s="26"/>
      <c r="AR276" s="25"/>
    </row>
    <row r="277" spans="1:44" ht="15.75" customHeight="1" x14ac:dyDescent="0.25">
      <c r="A277" s="305"/>
      <c r="B277" s="305"/>
      <c r="C277" s="24"/>
      <c r="D277" s="25"/>
      <c r="E277" s="25"/>
      <c r="F277" s="25"/>
      <c r="G277" s="25"/>
      <c r="H277" s="25"/>
      <c r="I277" s="25"/>
      <c r="J277" s="25"/>
      <c r="K277" s="25"/>
      <c r="L277" s="25"/>
      <c r="M277" s="25"/>
      <c r="N277" s="25"/>
      <c r="O277" s="25"/>
      <c r="P277" s="25"/>
      <c r="Q277" s="24"/>
      <c r="R277" s="24"/>
      <c r="S277" s="24"/>
      <c r="T277" s="25"/>
      <c r="U277" s="10"/>
      <c r="V277" s="10"/>
      <c r="W277" s="10"/>
      <c r="X277" s="10"/>
      <c r="Y277" s="25"/>
      <c r="Z277" s="25"/>
      <c r="AA277" s="24"/>
      <c r="AB277" s="24"/>
      <c r="AC277" s="24"/>
      <c r="AD277" s="25"/>
      <c r="AE277" s="25"/>
      <c r="AF277" s="25"/>
      <c r="AG277" s="25"/>
      <c r="AH277" s="25"/>
      <c r="AI277" s="25"/>
      <c r="AJ277" s="25"/>
      <c r="AK277" s="25"/>
      <c r="AL277" s="25"/>
      <c r="AM277" s="25"/>
      <c r="AN277" s="25"/>
      <c r="AO277" s="25"/>
      <c r="AP277" s="25"/>
      <c r="AQ277" s="26"/>
      <c r="AR277" s="25"/>
    </row>
    <row r="278" spans="1:44" ht="15.75" customHeight="1" x14ac:dyDescent="0.25">
      <c r="A278" s="305"/>
      <c r="B278" s="305"/>
      <c r="C278" s="24"/>
      <c r="D278" s="25"/>
      <c r="E278" s="25"/>
      <c r="F278" s="25"/>
      <c r="G278" s="25"/>
      <c r="H278" s="25"/>
      <c r="I278" s="25"/>
      <c r="J278" s="25"/>
      <c r="K278" s="25"/>
      <c r="L278" s="25"/>
      <c r="M278" s="25"/>
      <c r="N278" s="25"/>
      <c r="O278" s="25"/>
      <c r="P278" s="25"/>
      <c r="Q278" s="24"/>
      <c r="R278" s="24"/>
      <c r="S278" s="24"/>
      <c r="T278" s="25"/>
      <c r="U278" s="10"/>
      <c r="V278" s="10"/>
      <c r="W278" s="10"/>
      <c r="X278" s="10"/>
      <c r="Y278" s="25"/>
      <c r="Z278" s="25"/>
      <c r="AA278" s="24"/>
      <c r="AB278" s="24"/>
      <c r="AC278" s="24"/>
      <c r="AD278" s="25"/>
      <c r="AE278" s="25"/>
      <c r="AF278" s="25"/>
      <c r="AG278" s="25"/>
      <c r="AH278" s="25"/>
      <c r="AI278" s="25"/>
      <c r="AJ278" s="25"/>
      <c r="AK278" s="25"/>
      <c r="AL278" s="25"/>
      <c r="AM278" s="25"/>
      <c r="AN278" s="25"/>
      <c r="AO278" s="25"/>
      <c r="AP278" s="25"/>
      <c r="AQ278" s="26"/>
      <c r="AR278" s="25"/>
    </row>
    <row r="279" spans="1:44" ht="15.75" customHeight="1" x14ac:dyDescent="0.25">
      <c r="A279" s="305"/>
      <c r="B279" s="305"/>
      <c r="C279" s="24"/>
      <c r="D279" s="25"/>
      <c r="E279" s="25"/>
      <c r="F279" s="25"/>
      <c r="G279" s="25"/>
      <c r="H279" s="25"/>
      <c r="I279" s="25"/>
      <c r="J279" s="25"/>
      <c r="K279" s="25"/>
      <c r="L279" s="25"/>
      <c r="M279" s="25"/>
      <c r="N279" s="25"/>
      <c r="O279" s="25"/>
      <c r="P279" s="25"/>
      <c r="Q279" s="24"/>
      <c r="R279" s="24"/>
      <c r="S279" s="24"/>
      <c r="T279" s="25"/>
      <c r="U279" s="10"/>
      <c r="V279" s="10"/>
      <c r="W279" s="10"/>
      <c r="X279" s="10"/>
      <c r="Y279" s="25"/>
      <c r="Z279" s="25"/>
      <c r="AA279" s="24"/>
      <c r="AB279" s="24"/>
      <c r="AC279" s="24"/>
      <c r="AD279" s="25"/>
      <c r="AE279" s="25"/>
      <c r="AF279" s="25"/>
      <c r="AG279" s="25"/>
      <c r="AH279" s="25"/>
      <c r="AI279" s="25"/>
      <c r="AJ279" s="25"/>
      <c r="AK279" s="25"/>
      <c r="AL279" s="25"/>
      <c r="AM279" s="25"/>
      <c r="AN279" s="25"/>
      <c r="AO279" s="25"/>
      <c r="AP279" s="25"/>
      <c r="AQ279" s="26"/>
      <c r="AR279" s="25"/>
    </row>
    <row r="280" spans="1:44" ht="15.75" customHeight="1" x14ac:dyDescent="0.25">
      <c r="A280" s="305"/>
      <c r="B280" s="305"/>
      <c r="C280" s="24"/>
      <c r="D280" s="25"/>
      <c r="E280" s="25"/>
      <c r="F280" s="25"/>
      <c r="G280" s="25"/>
      <c r="H280" s="25"/>
      <c r="I280" s="25"/>
      <c r="J280" s="25"/>
      <c r="K280" s="25"/>
      <c r="L280" s="25"/>
      <c r="M280" s="25"/>
      <c r="N280" s="25"/>
      <c r="O280" s="25"/>
      <c r="P280" s="25"/>
      <c r="Q280" s="24"/>
      <c r="R280" s="24"/>
      <c r="S280" s="24"/>
      <c r="T280" s="25"/>
      <c r="U280" s="10"/>
      <c r="V280" s="10"/>
      <c r="W280" s="10"/>
      <c r="X280" s="10"/>
      <c r="Y280" s="25"/>
      <c r="Z280" s="25"/>
      <c r="AA280" s="24"/>
      <c r="AB280" s="24"/>
      <c r="AC280" s="24"/>
      <c r="AD280" s="25"/>
      <c r="AE280" s="25"/>
      <c r="AF280" s="25"/>
      <c r="AG280" s="25"/>
      <c r="AH280" s="25"/>
      <c r="AI280" s="25"/>
      <c r="AJ280" s="25"/>
      <c r="AK280" s="25"/>
      <c r="AL280" s="25"/>
      <c r="AM280" s="25"/>
      <c r="AN280" s="25"/>
      <c r="AO280" s="25"/>
      <c r="AP280" s="25"/>
      <c r="AQ280" s="26"/>
      <c r="AR280" s="25"/>
    </row>
    <row r="281" spans="1:44" ht="15.75" customHeight="1" x14ac:dyDescent="0.25">
      <c r="A281" s="305"/>
      <c r="B281" s="305"/>
      <c r="C281" s="24"/>
      <c r="D281" s="25"/>
      <c r="E281" s="25"/>
      <c r="F281" s="25"/>
      <c r="G281" s="25"/>
      <c r="H281" s="25"/>
      <c r="I281" s="25"/>
      <c r="J281" s="25"/>
      <c r="K281" s="25"/>
      <c r="L281" s="25"/>
      <c r="M281" s="25"/>
      <c r="N281" s="25"/>
      <c r="O281" s="25"/>
      <c r="P281" s="25"/>
      <c r="Q281" s="24"/>
      <c r="R281" s="24"/>
      <c r="S281" s="24"/>
      <c r="T281" s="25"/>
      <c r="U281" s="10"/>
      <c r="V281" s="10"/>
      <c r="W281" s="10"/>
      <c r="X281" s="10"/>
      <c r="Y281" s="25"/>
      <c r="Z281" s="25"/>
      <c r="AA281" s="24"/>
      <c r="AB281" s="24"/>
      <c r="AC281" s="24"/>
      <c r="AD281" s="25"/>
      <c r="AE281" s="25"/>
      <c r="AF281" s="25"/>
      <c r="AG281" s="25"/>
      <c r="AH281" s="25"/>
      <c r="AI281" s="25"/>
      <c r="AJ281" s="25"/>
      <c r="AK281" s="25"/>
      <c r="AL281" s="25"/>
      <c r="AM281" s="25"/>
      <c r="AN281" s="25"/>
      <c r="AO281" s="25"/>
      <c r="AP281" s="25"/>
      <c r="AQ281" s="26"/>
      <c r="AR281" s="25"/>
    </row>
    <row r="282" spans="1:44" ht="15.75" customHeight="1" x14ac:dyDescent="0.25">
      <c r="A282" s="305"/>
      <c r="B282" s="305"/>
      <c r="C282" s="24"/>
      <c r="D282" s="25"/>
      <c r="E282" s="25"/>
      <c r="F282" s="25"/>
      <c r="G282" s="25"/>
      <c r="H282" s="25"/>
      <c r="I282" s="25"/>
      <c r="J282" s="25"/>
      <c r="K282" s="25"/>
      <c r="L282" s="25"/>
      <c r="M282" s="25"/>
      <c r="N282" s="25"/>
      <c r="O282" s="25"/>
      <c r="P282" s="25"/>
      <c r="Q282" s="24"/>
      <c r="R282" s="24"/>
      <c r="S282" s="24"/>
      <c r="T282" s="25"/>
      <c r="U282" s="10"/>
      <c r="V282" s="10"/>
      <c r="W282" s="10"/>
      <c r="X282" s="10"/>
      <c r="Y282" s="25"/>
      <c r="Z282" s="25"/>
      <c r="AA282" s="24"/>
      <c r="AB282" s="24"/>
      <c r="AC282" s="24"/>
      <c r="AD282" s="25"/>
      <c r="AE282" s="25"/>
      <c r="AF282" s="25"/>
      <c r="AG282" s="25"/>
      <c r="AH282" s="25"/>
      <c r="AI282" s="25"/>
      <c r="AJ282" s="25"/>
      <c r="AK282" s="25"/>
      <c r="AL282" s="25"/>
      <c r="AM282" s="25"/>
      <c r="AN282" s="25"/>
      <c r="AO282" s="25"/>
      <c r="AP282" s="25"/>
      <c r="AQ282" s="26"/>
      <c r="AR282" s="25"/>
    </row>
    <row r="283" spans="1:44" ht="15.75" customHeight="1" x14ac:dyDescent="0.25">
      <c r="A283" s="305"/>
      <c r="B283" s="305"/>
      <c r="C283" s="24"/>
      <c r="D283" s="25"/>
      <c r="E283" s="25"/>
      <c r="F283" s="25"/>
      <c r="G283" s="25"/>
      <c r="H283" s="25"/>
      <c r="I283" s="25"/>
      <c r="J283" s="25"/>
      <c r="K283" s="25"/>
      <c r="L283" s="25"/>
      <c r="M283" s="25"/>
      <c r="N283" s="25"/>
      <c r="O283" s="25"/>
      <c r="P283" s="25"/>
      <c r="Q283" s="24"/>
      <c r="R283" s="24"/>
      <c r="S283" s="24"/>
      <c r="T283" s="25"/>
      <c r="U283" s="10"/>
      <c r="V283" s="10"/>
      <c r="W283" s="10"/>
      <c r="X283" s="10"/>
      <c r="Y283" s="25"/>
      <c r="Z283" s="25"/>
      <c r="AA283" s="24"/>
      <c r="AB283" s="24"/>
      <c r="AC283" s="24"/>
      <c r="AD283" s="25"/>
      <c r="AE283" s="25"/>
      <c r="AF283" s="25"/>
      <c r="AG283" s="25"/>
      <c r="AH283" s="25"/>
      <c r="AI283" s="25"/>
      <c r="AJ283" s="25"/>
      <c r="AK283" s="25"/>
      <c r="AL283" s="25"/>
      <c r="AM283" s="25"/>
      <c r="AN283" s="25"/>
      <c r="AO283" s="25"/>
      <c r="AP283" s="25"/>
      <c r="AQ283" s="26"/>
      <c r="AR283" s="25"/>
    </row>
    <row r="284" spans="1:44" ht="15.75" customHeight="1" x14ac:dyDescent="0.25">
      <c r="A284" s="305"/>
      <c r="B284" s="305"/>
      <c r="C284" s="24"/>
      <c r="D284" s="25"/>
      <c r="E284" s="25"/>
      <c r="F284" s="25"/>
      <c r="G284" s="25"/>
      <c r="H284" s="25"/>
      <c r="I284" s="25"/>
      <c r="J284" s="25"/>
      <c r="K284" s="25"/>
      <c r="L284" s="25"/>
      <c r="M284" s="25"/>
      <c r="N284" s="25"/>
      <c r="O284" s="25"/>
      <c r="P284" s="25"/>
      <c r="Q284" s="24"/>
      <c r="R284" s="24"/>
      <c r="S284" s="24"/>
      <c r="T284" s="25"/>
      <c r="U284" s="10"/>
      <c r="V284" s="10"/>
      <c r="W284" s="10"/>
      <c r="X284" s="10"/>
      <c r="Y284" s="25"/>
      <c r="Z284" s="25"/>
      <c r="AA284" s="24"/>
      <c r="AB284" s="24"/>
      <c r="AC284" s="24"/>
      <c r="AD284" s="25"/>
      <c r="AE284" s="25"/>
      <c r="AF284" s="25"/>
      <c r="AG284" s="25"/>
      <c r="AH284" s="25"/>
      <c r="AI284" s="25"/>
      <c r="AJ284" s="25"/>
      <c r="AK284" s="25"/>
      <c r="AL284" s="25"/>
      <c r="AM284" s="25"/>
      <c r="AN284" s="25"/>
      <c r="AO284" s="25"/>
      <c r="AP284" s="25"/>
      <c r="AQ284" s="26"/>
      <c r="AR284" s="25"/>
    </row>
    <row r="285" spans="1:44" ht="15.75" customHeight="1" x14ac:dyDescent="0.25">
      <c r="A285" s="305"/>
      <c r="B285" s="305"/>
      <c r="C285" s="24"/>
      <c r="D285" s="25"/>
      <c r="E285" s="25"/>
      <c r="F285" s="25"/>
      <c r="G285" s="25"/>
      <c r="H285" s="25"/>
      <c r="I285" s="25"/>
      <c r="J285" s="25"/>
      <c r="K285" s="25"/>
      <c r="L285" s="25"/>
      <c r="M285" s="25"/>
      <c r="N285" s="25"/>
      <c r="O285" s="25"/>
      <c r="P285" s="25"/>
      <c r="Q285" s="24"/>
      <c r="R285" s="24"/>
      <c r="S285" s="24"/>
      <c r="T285" s="25"/>
      <c r="U285" s="10"/>
      <c r="V285" s="10"/>
      <c r="W285" s="10"/>
      <c r="X285" s="10"/>
      <c r="Y285" s="25"/>
      <c r="Z285" s="25"/>
      <c r="AA285" s="24"/>
      <c r="AB285" s="24"/>
      <c r="AC285" s="24"/>
      <c r="AD285" s="25"/>
      <c r="AE285" s="25"/>
      <c r="AF285" s="25"/>
      <c r="AG285" s="25"/>
      <c r="AH285" s="25"/>
      <c r="AI285" s="25"/>
      <c r="AJ285" s="25"/>
      <c r="AK285" s="25"/>
      <c r="AL285" s="25"/>
      <c r="AM285" s="25"/>
      <c r="AN285" s="25"/>
      <c r="AO285" s="25"/>
      <c r="AP285" s="25"/>
      <c r="AQ285" s="26"/>
      <c r="AR285" s="25"/>
    </row>
    <row r="286" spans="1:44" ht="15.75" customHeight="1" x14ac:dyDescent="0.25">
      <c r="A286" s="305"/>
      <c r="B286" s="305"/>
      <c r="C286" s="24"/>
      <c r="D286" s="25"/>
      <c r="E286" s="25"/>
      <c r="F286" s="25"/>
      <c r="G286" s="25"/>
      <c r="H286" s="25"/>
      <c r="I286" s="25"/>
      <c r="J286" s="25"/>
      <c r="K286" s="25"/>
      <c r="L286" s="25"/>
      <c r="M286" s="25"/>
      <c r="N286" s="25"/>
      <c r="O286" s="25"/>
      <c r="P286" s="25"/>
      <c r="Q286" s="24"/>
      <c r="R286" s="24"/>
      <c r="S286" s="24"/>
      <c r="T286" s="25"/>
      <c r="U286" s="10"/>
      <c r="V286" s="10"/>
      <c r="W286" s="10"/>
      <c r="X286" s="10"/>
      <c r="Y286" s="25"/>
      <c r="Z286" s="25"/>
      <c r="AA286" s="24"/>
      <c r="AB286" s="24"/>
      <c r="AC286" s="24"/>
      <c r="AD286" s="25"/>
      <c r="AE286" s="25"/>
      <c r="AF286" s="25"/>
      <c r="AG286" s="25"/>
      <c r="AH286" s="25"/>
      <c r="AI286" s="25"/>
      <c r="AJ286" s="25"/>
      <c r="AK286" s="25"/>
      <c r="AL286" s="25"/>
      <c r="AM286" s="25"/>
      <c r="AN286" s="25"/>
      <c r="AO286" s="25"/>
      <c r="AP286" s="25"/>
      <c r="AQ286" s="26"/>
      <c r="AR286" s="25"/>
    </row>
    <row r="287" spans="1:44" ht="15.75" customHeight="1" x14ac:dyDescent="0.25">
      <c r="A287" s="305"/>
      <c r="B287" s="305"/>
      <c r="C287" s="24"/>
      <c r="D287" s="25"/>
      <c r="E287" s="25"/>
      <c r="F287" s="25"/>
      <c r="G287" s="25"/>
      <c r="H287" s="25"/>
      <c r="I287" s="25"/>
      <c r="J287" s="25"/>
      <c r="K287" s="25"/>
      <c r="L287" s="25"/>
      <c r="M287" s="25"/>
      <c r="N287" s="25"/>
      <c r="O287" s="25"/>
      <c r="P287" s="25"/>
      <c r="Q287" s="24"/>
      <c r="R287" s="24"/>
      <c r="S287" s="24"/>
      <c r="T287" s="25"/>
      <c r="U287" s="10"/>
      <c r="V287" s="10"/>
      <c r="W287" s="10"/>
      <c r="X287" s="10"/>
      <c r="Y287" s="25"/>
      <c r="Z287" s="25"/>
      <c r="AA287" s="24"/>
      <c r="AB287" s="24"/>
      <c r="AC287" s="24"/>
      <c r="AD287" s="25"/>
      <c r="AE287" s="25"/>
      <c r="AF287" s="25"/>
      <c r="AG287" s="25"/>
      <c r="AH287" s="25"/>
      <c r="AI287" s="25"/>
      <c r="AJ287" s="25"/>
      <c r="AK287" s="25"/>
      <c r="AL287" s="25"/>
      <c r="AM287" s="25"/>
      <c r="AN287" s="25"/>
      <c r="AO287" s="25"/>
      <c r="AP287" s="25"/>
      <c r="AQ287" s="26"/>
      <c r="AR287" s="25"/>
    </row>
    <row r="288" spans="1:44" ht="15.75" customHeight="1" x14ac:dyDescent="0.25">
      <c r="A288" s="305"/>
      <c r="B288" s="305"/>
      <c r="C288" s="24"/>
      <c r="D288" s="25"/>
      <c r="E288" s="25"/>
      <c r="F288" s="25"/>
      <c r="G288" s="25"/>
      <c r="H288" s="25"/>
      <c r="I288" s="25"/>
      <c r="J288" s="25"/>
      <c r="K288" s="25"/>
      <c r="L288" s="25"/>
      <c r="M288" s="25"/>
      <c r="N288" s="25"/>
      <c r="O288" s="25"/>
      <c r="P288" s="25"/>
      <c r="Q288" s="24"/>
      <c r="R288" s="24"/>
      <c r="S288" s="24"/>
      <c r="T288" s="25"/>
      <c r="U288" s="10"/>
      <c r="V288" s="10"/>
      <c r="W288" s="10"/>
      <c r="X288" s="10"/>
      <c r="Y288" s="25"/>
      <c r="Z288" s="25"/>
      <c r="AA288" s="24"/>
      <c r="AB288" s="24"/>
      <c r="AC288" s="24"/>
      <c r="AD288" s="25"/>
      <c r="AE288" s="25"/>
      <c r="AF288" s="25"/>
      <c r="AG288" s="25"/>
      <c r="AH288" s="25"/>
      <c r="AI288" s="25"/>
      <c r="AJ288" s="25"/>
      <c r="AK288" s="25"/>
      <c r="AL288" s="25"/>
      <c r="AM288" s="25"/>
      <c r="AN288" s="25"/>
      <c r="AO288" s="25"/>
      <c r="AP288" s="25"/>
      <c r="AQ288" s="26"/>
      <c r="AR288" s="25"/>
    </row>
    <row r="289" spans="1:44" ht="15.75" customHeight="1" x14ac:dyDescent="0.25">
      <c r="A289" s="305"/>
      <c r="B289" s="305"/>
      <c r="C289" s="24"/>
      <c r="D289" s="25"/>
      <c r="E289" s="25"/>
      <c r="F289" s="25"/>
      <c r="G289" s="25"/>
      <c r="H289" s="25"/>
      <c r="I289" s="25"/>
      <c r="J289" s="25"/>
      <c r="K289" s="25"/>
      <c r="L289" s="25"/>
      <c r="M289" s="25"/>
      <c r="N289" s="25"/>
      <c r="O289" s="25"/>
      <c r="P289" s="25"/>
      <c r="Q289" s="24"/>
      <c r="R289" s="24"/>
      <c r="S289" s="24"/>
      <c r="T289" s="25"/>
      <c r="U289" s="10"/>
      <c r="V289" s="10"/>
      <c r="W289" s="10"/>
      <c r="X289" s="10"/>
      <c r="Y289" s="25"/>
      <c r="Z289" s="25"/>
      <c r="AA289" s="24"/>
      <c r="AB289" s="24"/>
      <c r="AC289" s="24"/>
      <c r="AD289" s="25"/>
      <c r="AE289" s="25"/>
      <c r="AF289" s="25"/>
      <c r="AG289" s="25"/>
      <c r="AH289" s="25"/>
      <c r="AI289" s="25"/>
      <c r="AJ289" s="25"/>
      <c r="AK289" s="25"/>
      <c r="AL289" s="25"/>
      <c r="AM289" s="25"/>
      <c r="AN289" s="25"/>
      <c r="AO289" s="25"/>
      <c r="AP289" s="25"/>
      <c r="AQ289" s="26"/>
      <c r="AR289" s="25"/>
    </row>
    <row r="290" spans="1:44" ht="15.75" customHeight="1" x14ac:dyDescent="0.25">
      <c r="A290" s="305"/>
      <c r="B290" s="305"/>
      <c r="C290" s="24"/>
      <c r="D290" s="25"/>
      <c r="E290" s="25"/>
      <c r="F290" s="25"/>
      <c r="G290" s="25"/>
      <c r="H290" s="25"/>
      <c r="I290" s="25"/>
      <c r="J290" s="25"/>
      <c r="K290" s="25"/>
      <c r="L290" s="25"/>
      <c r="M290" s="25"/>
      <c r="N290" s="25"/>
      <c r="O290" s="25"/>
      <c r="P290" s="25"/>
      <c r="Q290" s="24"/>
      <c r="R290" s="24"/>
      <c r="S290" s="24"/>
      <c r="T290" s="25"/>
      <c r="U290" s="10"/>
      <c r="V290" s="10"/>
      <c r="W290" s="10"/>
      <c r="X290" s="10"/>
      <c r="Y290" s="25"/>
      <c r="Z290" s="25"/>
      <c r="AA290" s="24"/>
      <c r="AB290" s="24"/>
      <c r="AC290" s="24"/>
      <c r="AD290" s="25"/>
      <c r="AE290" s="25"/>
      <c r="AF290" s="25"/>
      <c r="AG290" s="25"/>
      <c r="AH290" s="25"/>
      <c r="AI290" s="25"/>
      <c r="AJ290" s="25"/>
      <c r="AK290" s="25"/>
      <c r="AL290" s="25"/>
      <c r="AM290" s="25"/>
      <c r="AN290" s="25"/>
      <c r="AO290" s="25"/>
      <c r="AP290" s="25"/>
      <c r="AQ290" s="26"/>
      <c r="AR290" s="25"/>
    </row>
    <row r="291" spans="1:44" ht="15.75" customHeight="1" x14ac:dyDescent="0.25">
      <c r="A291" s="305"/>
      <c r="B291" s="305"/>
      <c r="C291" s="24"/>
      <c r="D291" s="25"/>
      <c r="E291" s="25"/>
      <c r="F291" s="25"/>
      <c r="G291" s="25"/>
      <c r="H291" s="25"/>
      <c r="I291" s="25"/>
      <c r="J291" s="25"/>
      <c r="K291" s="25"/>
      <c r="L291" s="25"/>
      <c r="M291" s="25"/>
      <c r="N291" s="25"/>
      <c r="O291" s="25"/>
      <c r="P291" s="25"/>
      <c r="Q291" s="24"/>
      <c r="R291" s="24"/>
      <c r="S291" s="24"/>
      <c r="T291" s="25"/>
      <c r="U291" s="10"/>
      <c r="V291" s="10"/>
      <c r="W291" s="10"/>
      <c r="X291" s="10"/>
      <c r="Y291" s="25"/>
      <c r="Z291" s="25"/>
      <c r="AA291" s="24"/>
      <c r="AB291" s="24"/>
      <c r="AC291" s="24"/>
      <c r="AD291" s="25"/>
      <c r="AE291" s="25"/>
      <c r="AF291" s="25"/>
      <c r="AG291" s="25"/>
      <c r="AH291" s="25"/>
      <c r="AI291" s="25"/>
      <c r="AJ291" s="25"/>
      <c r="AK291" s="25"/>
      <c r="AL291" s="25"/>
      <c r="AM291" s="25"/>
      <c r="AN291" s="25"/>
      <c r="AO291" s="25"/>
      <c r="AP291" s="25"/>
      <c r="AQ291" s="26"/>
      <c r="AR291" s="25"/>
    </row>
    <row r="292" spans="1:44" ht="15.75" customHeight="1" x14ac:dyDescent="0.25">
      <c r="A292" s="305"/>
      <c r="B292" s="305"/>
      <c r="C292" s="24"/>
      <c r="D292" s="25"/>
      <c r="E292" s="25"/>
      <c r="F292" s="25"/>
      <c r="G292" s="25"/>
      <c r="H292" s="25"/>
      <c r="I292" s="25"/>
      <c r="J292" s="25"/>
      <c r="K292" s="25"/>
      <c r="L292" s="25"/>
      <c r="M292" s="25"/>
      <c r="N292" s="25"/>
      <c r="O292" s="25"/>
      <c r="P292" s="25"/>
      <c r="Q292" s="24"/>
      <c r="R292" s="24"/>
      <c r="S292" s="24"/>
      <c r="T292" s="25"/>
      <c r="U292" s="10"/>
      <c r="V292" s="10"/>
      <c r="W292" s="10"/>
      <c r="X292" s="10"/>
      <c r="Y292" s="25"/>
      <c r="Z292" s="25"/>
      <c r="AA292" s="24"/>
      <c r="AB292" s="24"/>
      <c r="AC292" s="24"/>
      <c r="AD292" s="25"/>
      <c r="AE292" s="25"/>
      <c r="AF292" s="25"/>
      <c r="AG292" s="25"/>
      <c r="AH292" s="25"/>
      <c r="AI292" s="25"/>
      <c r="AJ292" s="25"/>
      <c r="AK292" s="25"/>
      <c r="AL292" s="25"/>
      <c r="AM292" s="25"/>
      <c r="AN292" s="25"/>
      <c r="AO292" s="25"/>
      <c r="AP292" s="25"/>
      <c r="AQ292" s="26"/>
      <c r="AR292" s="25"/>
    </row>
    <row r="293" spans="1:44" ht="15.75" customHeight="1" x14ac:dyDescent="0.25">
      <c r="A293" s="305"/>
      <c r="B293" s="305"/>
      <c r="C293" s="24"/>
      <c r="D293" s="25"/>
      <c r="E293" s="25"/>
      <c r="F293" s="25"/>
      <c r="G293" s="25"/>
      <c r="H293" s="25"/>
      <c r="I293" s="25"/>
      <c r="J293" s="25"/>
      <c r="K293" s="25"/>
      <c r="L293" s="25"/>
      <c r="M293" s="25"/>
      <c r="N293" s="25"/>
      <c r="O293" s="25"/>
      <c r="P293" s="25"/>
      <c r="Q293" s="24"/>
      <c r="R293" s="24"/>
      <c r="S293" s="24"/>
      <c r="T293" s="25"/>
      <c r="U293" s="10"/>
      <c r="V293" s="10"/>
      <c r="W293" s="10"/>
      <c r="X293" s="10"/>
      <c r="Y293" s="25"/>
      <c r="Z293" s="25"/>
      <c r="AA293" s="24"/>
      <c r="AB293" s="24"/>
      <c r="AC293" s="24"/>
      <c r="AD293" s="25"/>
      <c r="AE293" s="25"/>
      <c r="AF293" s="25"/>
      <c r="AG293" s="25"/>
      <c r="AH293" s="25"/>
      <c r="AI293" s="25"/>
      <c r="AJ293" s="25"/>
      <c r="AK293" s="25"/>
      <c r="AL293" s="25"/>
      <c r="AM293" s="25"/>
      <c r="AN293" s="25"/>
      <c r="AO293" s="25"/>
      <c r="AP293" s="25"/>
      <c r="AQ293" s="26"/>
      <c r="AR293" s="25"/>
    </row>
    <row r="294" spans="1:44" ht="15.75" customHeight="1" x14ac:dyDescent="0.25">
      <c r="A294" s="305"/>
      <c r="B294" s="305"/>
      <c r="C294" s="24"/>
      <c r="D294" s="25"/>
      <c r="E294" s="25"/>
      <c r="F294" s="25"/>
      <c r="G294" s="25"/>
      <c r="H294" s="25"/>
      <c r="I294" s="25"/>
      <c r="J294" s="25"/>
      <c r="K294" s="25"/>
      <c r="L294" s="25"/>
      <c r="M294" s="25"/>
      <c r="N294" s="25"/>
      <c r="O294" s="25"/>
      <c r="P294" s="25"/>
      <c r="Q294" s="24"/>
      <c r="R294" s="24"/>
      <c r="S294" s="24"/>
      <c r="T294" s="25"/>
      <c r="U294" s="10"/>
      <c r="V294" s="10"/>
      <c r="W294" s="10"/>
      <c r="X294" s="10"/>
      <c r="Y294" s="25"/>
      <c r="Z294" s="25"/>
      <c r="AA294" s="24"/>
      <c r="AB294" s="24"/>
      <c r="AC294" s="24"/>
      <c r="AD294" s="25"/>
      <c r="AE294" s="25"/>
      <c r="AF294" s="25"/>
      <c r="AG294" s="25"/>
      <c r="AH294" s="25"/>
      <c r="AI294" s="25"/>
      <c r="AJ294" s="25"/>
      <c r="AK294" s="25"/>
      <c r="AL294" s="25"/>
      <c r="AM294" s="25"/>
      <c r="AN294" s="25"/>
      <c r="AO294" s="25"/>
      <c r="AP294" s="25"/>
      <c r="AQ294" s="26"/>
      <c r="AR294" s="25"/>
    </row>
    <row r="295" spans="1:44" ht="15.75" customHeight="1" x14ac:dyDescent="0.25">
      <c r="A295" s="305"/>
      <c r="B295" s="305"/>
      <c r="C295" s="24"/>
      <c r="D295" s="25"/>
      <c r="E295" s="25"/>
      <c r="F295" s="25"/>
      <c r="G295" s="25"/>
      <c r="H295" s="25"/>
      <c r="I295" s="25"/>
      <c r="J295" s="25"/>
      <c r="K295" s="25"/>
      <c r="L295" s="25"/>
      <c r="M295" s="25"/>
      <c r="N295" s="25"/>
      <c r="O295" s="25"/>
      <c r="P295" s="25"/>
      <c r="Q295" s="24"/>
      <c r="R295" s="24"/>
      <c r="S295" s="24"/>
      <c r="T295" s="25"/>
      <c r="U295" s="10"/>
      <c r="V295" s="10"/>
      <c r="W295" s="10"/>
      <c r="X295" s="10"/>
      <c r="Y295" s="25"/>
      <c r="Z295" s="25"/>
      <c r="AA295" s="24"/>
      <c r="AB295" s="24"/>
      <c r="AC295" s="24"/>
      <c r="AD295" s="25"/>
      <c r="AE295" s="25"/>
      <c r="AF295" s="25"/>
      <c r="AG295" s="25"/>
      <c r="AH295" s="25"/>
      <c r="AI295" s="25"/>
      <c r="AJ295" s="25"/>
      <c r="AK295" s="25"/>
      <c r="AL295" s="25"/>
      <c r="AM295" s="25"/>
      <c r="AN295" s="25"/>
      <c r="AO295" s="25"/>
      <c r="AP295" s="25"/>
      <c r="AQ295" s="26"/>
      <c r="AR295" s="25"/>
    </row>
    <row r="296" spans="1:44" ht="15.75" customHeight="1" x14ac:dyDescent="0.25">
      <c r="A296" s="305"/>
      <c r="B296" s="305"/>
      <c r="C296" s="24"/>
      <c r="D296" s="25"/>
      <c r="E296" s="25"/>
      <c r="F296" s="25"/>
      <c r="G296" s="25"/>
      <c r="H296" s="25"/>
      <c r="I296" s="25"/>
      <c r="J296" s="25"/>
      <c r="K296" s="25"/>
      <c r="L296" s="25"/>
      <c r="M296" s="25"/>
      <c r="N296" s="25"/>
      <c r="O296" s="25"/>
      <c r="P296" s="25"/>
      <c r="Q296" s="24"/>
      <c r="R296" s="24"/>
      <c r="S296" s="24"/>
      <c r="T296" s="25"/>
      <c r="U296" s="10"/>
      <c r="V296" s="10"/>
      <c r="W296" s="10"/>
      <c r="X296" s="10"/>
      <c r="Y296" s="25"/>
      <c r="Z296" s="25"/>
      <c r="AA296" s="24"/>
      <c r="AB296" s="24"/>
      <c r="AC296" s="24"/>
      <c r="AD296" s="25"/>
      <c r="AE296" s="25"/>
      <c r="AF296" s="25"/>
      <c r="AG296" s="25"/>
      <c r="AH296" s="25"/>
      <c r="AI296" s="25"/>
      <c r="AJ296" s="25"/>
      <c r="AK296" s="25"/>
      <c r="AL296" s="25"/>
      <c r="AM296" s="25"/>
      <c r="AN296" s="25"/>
      <c r="AO296" s="25"/>
      <c r="AP296" s="25"/>
      <c r="AQ296" s="26"/>
      <c r="AR296" s="25"/>
    </row>
    <row r="297" spans="1:44" ht="15.75" customHeight="1" x14ac:dyDescent="0.25">
      <c r="A297" s="305"/>
      <c r="B297" s="305"/>
      <c r="C297" s="24"/>
      <c r="D297" s="25"/>
      <c r="E297" s="25"/>
      <c r="F297" s="25"/>
      <c r="G297" s="25"/>
      <c r="H297" s="25"/>
      <c r="I297" s="25"/>
      <c r="J297" s="25"/>
      <c r="K297" s="25"/>
      <c r="L297" s="25"/>
      <c r="M297" s="25"/>
      <c r="N297" s="25"/>
      <c r="O297" s="25"/>
      <c r="P297" s="25"/>
      <c r="Q297" s="24"/>
      <c r="R297" s="24"/>
      <c r="S297" s="24"/>
      <c r="T297" s="25"/>
      <c r="U297" s="10"/>
      <c r="V297" s="10"/>
      <c r="W297" s="10"/>
      <c r="X297" s="10"/>
      <c r="Y297" s="25"/>
      <c r="Z297" s="25"/>
      <c r="AA297" s="24"/>
      <c r="AB297" s="24"/>
      <c r="AC297" s="24"/>
      <c r="AD297" s="25"/>
      <c r="AE297" s="25"/>
      <c r="AF297" s="25"/>
      <c r="AG297" s="25"/>
      <c r="AH297" s="25"/>
      <c r="AI297" s="25"/>
      <c r="AJ297" s="25"/>
      <c r="AK297" s="25"/>
      <c r="AL297" s="25"/>
      <c r="AM297" s="25"/>
      <c r="AN297" s="25"/>
      <c r="AO297" s="25"/>
      <c r="AP297" s="25"/>
      <c r="AQ297" s="26"/>
      <c r="AR297" s="25"/>
    </row>
    <row r="298" spans="1:44" ht="15.75" customHeight="1" x14ac:dyDescent="0.25">
      <c r="A298" s="305"/>
      <c r="B298" s="305"/>
      <c r="C298" s="24"/>
      <c r="D298" s="25"/>
      <c r="E298" s="25"/>
      <c r="F298" s="25"/>
      <c r="G298" s="25"/>
      <c r="H298" s="25"/>
      <c r="I298" s="25"/>
      <c r="J298" s="25"/>
      <c r="K298" s="25"/>
      <c r="L298" s="25"/>
      <c r="M298" s="25"/>
      <c r="N298" s="25"/>
      <c r="O298" s="25"/>
      <c r="P298" s="25"/>
      <c r="Q298" s="24"/>
      <c r="R298" s="24"/>
      <c r="S298" s="24"/>
      <c r="T298" s="25"/>
      <c r="U298" s="10"/>
      <c r="V298" s="10"/>
      <c r="W298" s="10"/>
      <c r="X298" s="10"/>
      <c r="Y298" s="25"/>
      <c r="Z298" s="25"/>
      <c r="AA298" s="24"/>
      <c r="AB298" s="24"/>
      <c r="AC298" s="24"/>
      <c r="AD298" s="25"/>
      <c r="AE298" s="25"/>
      <c r="AF298" s="25"/>
      <c r="AG298" s="25"/>
      <c r="AH298" s="25"/>
      <c r="AI298" s="25"/>
      <c r="AJ298" s="25"/>
      <c r="AK298" s="25"/>
      <c r="AL298" s="25"/>
      <c r="AM298" s="25"/>
      <c r="AN298" s="25"/>
      <c r="AO298" s="25"/>
      <c r="AP298" s="25"/>
      <c r="AQ298" s="26"/>
      <c r="AR298" s="25"/>
    </row>
    <row r="299" spans="1:44" ht="15.75" customHeight="1" x14ac:dyDescent="0.25">
      <c r="A299" s="305"/>
      <c r="B299" s="305"/>
      <c r="C299" s="24"/>
      <c r="D299" s="25"/>
      <c r="E299" s="25"/>
      <c r="F299" s="25"/>
      <c r="G299" s="25"/>
      <c r="H299" s="25"/>
      <c r="I299" s="25"/>
      <c r="J299" s="25"/>
      <c r="K299" s="25"/>
      <c r="L299" s="25"/>
      <c r="M299" s="25"/>
      <c r="N299" s="25"/>
      <c r="O299" s="25"/>
      <c r="P299" s="25"/>
      <c r="Q299" s="24"/>
      <c r="R299" s="24"/>
      <c r="S299" s="24"/>
      <c r="T299" s="25"/>
      <c r="U299" s="10"/>
      <c r="V299" s="10"/>
      <c r="W299" s="10"/>
      <c r="X299" s="10"/>
      <c r="Y299" s="25"/>
      <c r="Z299" s="25"/>
      <c r="AA299" s="24"/>
      <c r="AB299" s="24"/>
      <c r="AC299" s="24"/>
      <c r="AD299" s="25"/>
      <c r="AE299" s="25"/>
      <c r="AF299" s="25"/>
      <c r="AG299" s="25"/>
      <c r="AH299" s="25"/>
      <c r="AI299" s="25"/>
      <c r="AJ299" s="25"/>
      <c r="AK299" s="25"/>
      <c r="AL299" s="25"/>
      <c r="AM299" s="25"/>
      <c r="AN299" s="25"/>
      <c r="AO299" s="25"/>
      <c r="AP299" s="25"/>
      <c r="AQ299" s="26"/>
      <c r="AR299" s="25"/>
    </row>
    <row r="300" spans="1:44" ht="15.75" customHeight="1" x14ac:dyDescent="0.25">
      <c r="A300" s="305"/>
      <c r="B300" s="305"/>
      <c r="C300" s="24"/>
      <c r="D300" s="25"/>
      <c r="E300" s="25"/>
      <c r="F300" s="25"/>
      <c r="G300" s="25"/>
      <c r="H300" s="25"/>
      <c r="I300" s="25"/>
      <c r="J300" s="25"/>
      <c r="K300" s="25"/>
      <c r="L300" s="25"/>
      <c r="M300" s="25"/>
      <c r="N300" s="25"/>
      <c r="O300" s="25"/>
      <c r="P300" s="25"/>
      <c r="Q300" s="24"/>
      <c r="R300" s="24"/>
      <c r="S300" s="24"/>
      <c r="T300" s="25"/>
      <c r="U300" s="10"/>
      <c r="V300" s="10"/>
      <c r="W300" s="10"/>
      <c r="X300" s="10"/>
      <c r="Y300" s="25"/>
      <c r="Z300" s="25"/>
      <c r="AA300" s="24"/>
      <c r="AB300" s="24"/>
      <c r="AC300" s="24"/>
      <c r="AD300" s="25"/>
      <c r="AE300" s="25"/>
      <c r="AF300" s="25"/>
      <c r="AG300" s="25"/>
      <c r="AH300" s="25"/>
      <c r="AI300" s="25"/>
      <c r="AJ300" s="25"/>
      <c r="AK300" s="25"/>
      <c r="AL300" s="25"/>
      <c r="AM300" s="25"/>
      <c r="AN300" s="25"/>
      <c r="AO300" s="25"/>
      <c r="AP300" s="25"/>
      <c r="AQ300" s="26"/>
      <c r="AR300" s="25"/>
    </row>
    <row r="301" spans="1:44" ht="15.75" customHeight="1" x14ac:dyDescent="0.25">
      <c r="A301" s="305"/>
      <c r="B301" s="305"/>
      <c r="C301" s="24"/>
      <c r="D301" s="25"/>
      <c r="E301" s="25"/>
      <c r="F301" s="25"/>
      <c r="G301" s="25"/>
      <c r="H301" s="25"/>
      <c r="I301" s="25"/>
      <c r="J301" s="25"/>
      <c r="K301" s="25"/>
      <c r="L301" s="25"/>
      <c r="M301" s="25"/>
      <c r="N301" s="25"/>
      <c r="O301" s="25"/>
      <c r="P301" s="25"/>
      <c r="Q301" s="24"/>
      <c r="R301" s="24"/>
      <c r="S301" s="24"/>
      <c r="T301" s="25"/>
      <c r="U301" s="10"/>
      <c r="V301" s="10"/>
      <c r="W301" s="10"/>
      <c r="X301" s="10"/>
      <c r="Y301" s="25"/>
      <c r="Z301" s="25"/>
      <c r="AA301" s="24"/>
      <c r="AB301" s="24"/>
      <c r="AC301" s="24"/>
      <c r="AD301" s="25"/>
      <c r="AE301" s="25"/>
      <c r="AF301" s="25"/>
      <c r="AG301" s="25"/>
      <c r="AH301" s="25"/>
      <c r="AI301" s="25"/>
      <c r="AJ301" s="25"/>
      <c r="AK301" s="25"/>
      <c r="AL301" s="25"/>
      <c r="AM301" s="25"/>
      <c r="AN301" s="25"/>
      <c r="AO301" s="25"/>
      <c r="AP301" s="25"/>
      <c r="AQ301" s="26"/>
      <c r="AR301" s="25"/>
    </row>
    <row r="302" spans="1:44" ht="15.75" customHeight="1" x14ac:dyDescent="0.25">
      <c r="A302" s="305"/>
      <c r="B302" s="305"/>
      <c r="C302" s="24"/>
      <c r="D302" s="25"/>
      <c r="E302" s="25"/>
      <c r="F302" s="25"/>
      <c r="G302" s="25"/>
      <c r="H302" s="25"/>
      <c r="I302" s="25"/>
      <c r="J302" s="25"/>
      <c r="K302" s="25"/>
      <c r="L302" s="25"/>
      <c r="M302" s="25"/>
      <c r="N302" s="25"/>
      <c r="O302" s="25"/>
      <c r="P302" s="25"/>
      <c r="Q302" s="24"/>
      <c r="R302" s="24"/>
      <c r="S302" s="24"/>
      <c r="T302" s="25"/>
      <c r="U302" s="10"/>
      <c r="V302" s="10"/>
      <c r="W302" s="10"/>
      <c r="X302" s="10"/>
      <c r="Y302" s="25"/>
      <c r="Z302" s="25"/>
      <c r="AA302" s="24"/>
      <c r="AB302" s="24"/>
      <c r="AC302" s="24"/>
      <c r="AD302" s="25"/>
      <c r="AE302" s="25"/>
      <c r="AF302" s="25"/>
      <c r="AG302" s="25"/>
      <c r="AH302" s="25"/>
      <c r="AI302" s="25"/>
      <c r="AJ302" s="25"/>
      <c r="AK302" s="25"/>
      <c r="AL302" s="25"/>
      <c r="AM302" s="25"/>
      <c r="AN302" s="25"/>
      <c r="AO302" s="25"/>
      <c r="AP302" s="25"/>
      <c r="AQ302" s="26"/>
      <c r="AR302" s="25"/>
    </row>
    <row r="303" spans="1:44" ht="15.75" customHeight="1" x14ac:dyDescent="0.25">
      <c r="A303" s="305"/>
      <c r="B303" s="305"/>
      <c r="C303" s="24"/>
      <c r="D303" s="25"/>
      <c r="E303" s="25"/>
      <c r="F303" s="25"/>
      <c r="G303" s="25"/>
      <c r="H303" s="25"/>
      <c r="I303" s="25"/>
      <c r="J303" s="25"/>
      <c r="K303" s="25"/>
      <c r="L303" s="25"/>
      <c r="M303" s="25"/>
      <c r="N303" s="25"/>
      <c r="O303" s="25"/>
      <c r="P303" s="25"/>
      <c r="Q303" s="24"/>
      <c r="R303" s="24"/>
      <c r="S303" s="24"/>
      <c r="T303" s="25"/>
      <c r="U303" s="10"/>
      <c r="V303" s="10"/>
      <c r="W303" s="10"/>
      <c r="X303" s="10"/>
      <c r="Y303" s="25"/>
      <c r="Z303" s="25"/>
      <c r="AA303" s="24"/>
      <c r="AB303" s="24"/>
      <c r="AC303" s="24"/>
      <c r="AD303" s="25"/>
      <c r="AE303" s="25"/>
      <c r="AF303" s="25"/>
      <c r="AG303" s="25"/>
      <c r="AH303" s="25"/>
      <c r="AI303" s="25"/>
      <c r="AJ303" s="25"/>
      <c r="AK303" s="25"/>
      <c r="AL303" s="25"/>
      <c r="AM303" s="25"/>
      <c r="AN303" s="25"/>
      <c r="AO303" s="25"/>
      <c r="AP303" s="25"/>
      <c r="AQ303" s="26"/>
      <c r="AR303" s="25"/>
    </row>
    <row r="304" spans="1:44" ht="15.75" customHeight="1" x14ac:dyDescent="0.25">
      <c r="A304" s="305"/>
      <c r="B304" s="305"/>
      <c r="C304" s="24"/>
      <c r="D304" s="25"/>
      <c r="E304" s="25"/>
      <c r="F304" s="25"/>
      <c r="G304" s="25"/>
      <c r="H304" s="25"/>
      <c r="I304" s="25"/>
      <c r="J304" s="25"/>
      <c r="K304" s="25"/>
      <c r="L304" s="25"/>
      <c r="M304" s="25"/>
      <c r="N304" s="25"/>
      <c r="O304" s="25"/>
      <c r="P304" s="25"/>
      <c r="Q304" s="24"/>
      <c r="R304" s="24"/>
      <c r="S304" s="24"/>
      <c r="T304" s="25"/>
      <c r="U304" s="10"/>
      <c r="V304" s="10"/>
      <c r="W304" s="10"/>
      <c r="X304" s="10"/>
      <c r="Y304" s="25"/>
      <c r="Z304" s="25"/>
      <c r="AA304" s="24"/>
      <c r="AB304" s="24"/>
      <c r="AC304" s="24"/>
      <c r="AD304" s="25"/>
      <c r="AE304" s="25"/>
      <c r="AF304" s="25"/>
      <c r="AG304" s="25"/>
      <c r="AH304" s="25"/>
      <c r="AI304" s="25"/>
      <c r="AJ304" s="25"/>
      <c r="AK304" s="25"/>
      <c r="AL304" s="25"/>
      <c r="AM304" s="25"/>
      <c r="AN304" s="25"/>
      <c r="AO304" s="25"/>
      <c r="AP304" s="25"/>
      <c r="AQ304" s="26"/>
      <c r="AR304" s="25"/>
    </row>
    <row r="305" spans="1:44" ht="15.75" customHeight="1" x14ac:dyDescent="0.25">
      <c r="A305" s="305"/>
      <c r="B305" s="305"/>
      <c r="C305" s="24"/>
      <c r="D305" s="25"/>
      <c r="E305" s="25"/>
      <c r="F305" s="25"/>
      <c r="G305" s="25"/>
      <c r="H305" s="25"/>
      <c r="I305" s="25"/>
      <c r="J305" s="25"/>
      <c r="K305" s="25"/>
      <c r="L305" s="25"/>
      <c r="M305" s="25"/>
      <c r="N305" s="25"/>
      <c r="O305" s="25"/>
      <c r="P305" s="25"/>
      <c r="Q305" s="24"/>
      <c r="R305" s="24"/>
      <c r="S305" s="24"/>
      <c r="T305" s="25"/>
      <c r="U305" s="10"/>
      <c r="V305" s="10"/>
      <c r="W305" s="10"/>
      <c r="X305" s="10"/>
      <c r="Y305" s="25"/>
      <c r="Z305" s="25"/>
      <c r="AA305" s="24"/>
      <c r="AB305" s="24"/>
      <c r="AC305" s="24"/>
      <c r="AD305" s="25"/>
      <c r="AE305" s="25"/>
      <c r="AF305" s="25"/>
      <c r="AG305" s="25"/>
      <c r="AH305" s="25"/>
      <c r="AI305" s="25"/>
      <c r="AJ305" s="25"/>
      <c r="AK305" s="25"/>
      <c r="AL305" s="25"/>
      <c r="AM305" s="25"/>
      <c r="AN305" s="25"/>
      <c r="AO305" s="25"/>
      <c r="AP305" s="25"/>
      <c r="AQ305" s="26"/>
      <c r="AR305" s="25"/>
    </row>
    <row r="306" spans="1:44" ht="15.75" customHeight="1" x14ac:dyDescent="0.25">
      <c r="A306" s="305"/>
      <c r="B306" s="305"/>
      <c r="C306" s="24"/>
      <c r="D306" s="25"/>
      <c r="E306" s="25"/>
      <c r="F306" s="25"/>
      <c r="G306" s="25"/>
      <c r="H306" s="25"/>
      <c r="I306" s="25"/>
      <c r="J306" s="25"/>
      <c r="K306" s="25"/>
      <c r="L306" s="25"/>
      <c r="M306" s="25"/>
      <c r="N306" s="25"/>
      <c r="O306" s="25"/>
      <c r="P306" s="25"/>
      <c r="Q306" s="24"/>
      <c r="R306" s="24"/>
      <c r="S306" s="24"/>
      <c r="T306" s="25"/>
      <c r="U306" s="10"/>
      <c r="V306" s="10"/>
      <c r="W306" s="10"/>
      <c r="X306" s="10"/>
      <c r="Y306" s="25"/>
      <c r="Z306" s="25"/>
      <c r="AA306" s="24"/>
      <c r="AB306" s="24"/>
      <c r="AC306" s="24"/>
      <c r="AD306" s="25"/>
      <c r="AE306" s="25"/>
      <c r="AF306" s="25"/>
      <c r="AG306" s="25"/>
      <c r="AH306" s="25"/>
      <c r="AI306" s="25"/>
      <c r="AJ306" s="25"/>
      <c r="AK306" s="25"/>
      <c r="AL306" s="25"/>
      <c r="AM306" s="25"/>
      <c r="AN306" s="25"/>
      <c r="AO306" s="25"/>
      <c r="AP306" s="25"/>
      <c r="AQ306" s="26"/>
      <c r="AR306" s="25"/>
    </row>
    <row r="307" spans="1:44" ht="15.75" customHeight="1" x14ac:dyDescent="0.25">
      <c r="A307" s="305"/>
      <c r="B307" s="305"/>
      <c r="C307" s="24"/>
      <c r="D307" s="25"/>
      <c r="E307" s="25"/>
      <c r="F307" s="25"/>
      <c r="G307" s="25"/>
      <c r="H307" s="25"/>
      <c r="I307" s="25"/>
      <c r="J307" s="25"/>
      <c r="K307" s="25"/>
      <c r="L307" s="25"/>
      <c r="M307" s="25"/>
      <c r="N307" s="25"/>
      <c r="O307" s="25"/>
      <c r="P307" s="25"/>
      <c r="Q307" s="24"/>
      <c r="R307" s="24"/>
      <c r="S307" s="24"/>
      <c r="T307" s="25"/>
      <c r="U307" s="10"/>
      <c r="V307" s="10"/>
      <c r="W307" s="10"/>
      <c r="X307" s="10"/>
      <c r="Y307" s="25"/>
      <c r="Z307" s="25"/>
      <c r="AA307" s="24"/>
      <c r="AB307" s="24"/>
      <c r="AC307" s="24"/>
      <c r="AD307" s="25"/>
      <c r="AE307" s="25"/>
      <c r="AF307" s="25"/>
      <c r="AG307" s="25"/>
      <c r="AH307" s="25"/>
      <c r="AI307" s="25"/>
      <c r="AJ307" s="25"/>
      <c r="AK307" s="25"/>
      <c r="AL307" s="25"/>
      <c r="AM307" s="25"/>
      <c r="AN307" s="25"/>
      <c r="AO307" s="25"/>
      <c r="AP307" s="25"/>
      <c r="AQ307" s="26"/>
      <c r="AR307" s="25"/>
    </row>
    <row r="308" spans="1:44" ht="15.75" customHeight="1" x14ac:dyDescent="0.25">
      <c r="A308" s="305"/>
      <c r="B308" s="305"/>
      <c r="C308" s="24"/>
      <c r="D308" s="25"/>
      <c r="E308" s="25"/>
      <c r="F308" s="25"/>
      <c r="G308" s="25"/>
      <c r="H308" s="25"/>
      <c r="I308" s="25"/>
      <c r="J308" s="25"/>
      <c r="K308" s="25"/>
      <c r="L308" s="25"/>
      <c r="M308" s="25"/>
      <c r="N308" s="25"/>
      <c r="O308" s="25"/>
      <c r="P308" s="25"/>
      <c r="Q308" s="24"/>
      <c r="R308" s="24"/>
      <c r="S308" s="24"/>
      <c r="T308" s="25"/>
      <c r="U308" s="10"/>
      <c r="V308" s="10"/>
      <c r="W308" s="10"/>
      <c r="X308" s="10"/>
      <c r="Y308" s="25"/>
      <c r="Z308" s="25"/>
      <c r="AA308" s="24"/>
      <c r="AB308" s="24"/>
      <c r="AC308" s="24"/>
      <c r="AD308" s="25"/>
      <c r="AE308" s="25"/>
      <c r="AF308" s="25"/>
      <c r="AG308" s="25"/>
      <c r="AH308" s="25"/>
      <c r="AI308" s="25"/>
      <c r="AJ308" s="25"/>
      <c r="AK308" s="25"/>
      <c r="AL308" s="25"/>
      <c r="AM308" s="25"/>
      <c r="AN308" s="25"/>
      <c r="AO308" s="25"/>
      <c r="AP308" s="25"/>
      <c r="AQ308" s="26"/>
      <c r="AR308" s="25"/>
    </row>
    <row r="309" spans="1:44" ht="15.75" customHeight="1" x14ac:dyDescent="0.25">
      <c r="A309" s="305"/>
      <c r="B309" s="305"/>
      <c r="C309" s="24"/>
      <c r="D309" s="25"/>
      <c r="E309" s="25"/>
      <c r="F309" s="25"/>
      <c r="G309" s="25"/>
      <c r="H309" s="25"/>
      <c r="I309" s="25"/>
      <c r="J309" s="25"/>
      <c r="K309" s="25"/>
      <c r="L309" s="25"/>
      <c r="M309" s="25"/>
      <c r="N309" s="25"/>
      <c r="O309" s="25"/>
      <c r="P309" s="25"/>
      <c r="Q309" s="24"/>
      <c r="R309" s="24"/>
      <c r="S309" s="24"/>
      <c r="T309" s="25"/>
      <c r="U309" s="10"/>
      <c r="V309" s="10"/>
      <c r="W309" s="10"/>
      <c r="X309" s="10"/>
      <c r="Y309" s="25"/>
      <c r="Z309" s="25"/>
      <c r="AA309" s="24"/>
      <c r="AB309" s="24"/>
      <c r="AC309" s="24"/>
      <c r="AD309" s="25"/>
      <c r="AE309" s="25"/>
      <c r="AF309" s="25"/>
      <c r="AG309" s="25"/>
      <c r="AH309" s="25"/>
      <c r="AI309" s="25"/>
      <c r="AJ309" s="25"/>
      <c r="AK309" s="25"/>
      <c r="AL309" s="25"/>
      <c r="AM309" s="25"/>
      <c r="AN309" s="25"/>
      <c r="AO309" s="25"/>
      <c r="AP309" s="25"/>
      <c r="AQ309" s="26"/>
      <c r="AR309" s="25"/>
    </row>
    <row r="310" spans="1:44" ht="15.75" customHeight="1" x14ac:dyDescent="0.25">
      <c r="A310" s="305"/>
      <c r="B310" s="305"/>
      <c r="C310" s="24"/>
      <c r="D310" s="25"/>
      <c r="E310" s="25"/>
      <c r="F310" s="25"/>
      <c r="G310" s="25"/>
      <c r="H310" s="25"/>
      <c r="I310" s="25"/>
      <c r="J310" s="25"/>
      <c r="K310" s="25"/>
      <c r="L310" s="25"/>
      <c r="M310" s="25"/>
      <c r="N310" s="25"/>
      <c r="O310" s="25"/>
      <c r="P310" s="25"/>
      <c r="Q310" s="24"/>
      <c r="R310" s="24"/>
      <c r="S310" s="24"/>
      <c r="T310" s="25"/>
      <c r="U310" s="10"/>
      <c r="V310" s="10"/>
      <c r="W310" s="10"/>
      <c r="X310" s="10"/>
      <c r="Y310" s="25"/>
      <c r="Z310" s="25"/>
      <c r="AA310" s="24"/>
      <c r="AB310" s="24"/>
      <c r="AC310" s="24"/>
      <c r="AD310" s="25"/>
      <c r="AE310" s="25"/>
      <c r="AF310" s="25"/>
      <c r="AG310" s="25"/>
      <c r="AH310" s="25"/>
      <c r="AI310" s="25"/>
      <c r="AJ310" s="25"/>
      <c r="AK310" s="25"/>
      <c r="AL310" s="25"/>
      <c r="AM310" s="25"/>
      <c r="AN310" s="25"/>
      <c r="AO310" s="25"/>
      <c r="AP310" s="25"/>
      <c r="AQ310" s="26"/>
      <c r="AR310" s="25"/>
    </row>
    <row r="311" spans="1:44" ht="15.75" customHeight="1" x14ac:dyDescent="0.25">
      <c r="A311" s="305"/>
      <c r="B311" s="305"/>
      <c r="C311" s="24"/>
      <c r="D311" s="25"/>
      <c r="E311" s="25"/>
      <c r="F311" s="25"/>
      <c r="G311" s="25"/>
      <c r="H311" s="25"/>
      <c r="I311" s="25"/>
      <c r="J311" s="25"/>
      <c r="K311" s="25"/>
      <c r="L311" s="25"/>
      <c r="M311" s="25"/>
      <c r="N311" s="25"/>
      <c r="O311" s="25"/>
      <c r="P311" s="25"/>
      <c r="Q311" s="24"/>
      <c r="R311" s="24"/>
      <c r="S311" s="24"/>
      <c r="T311" s="25"/>
      <c r="U311" s="10"/>
      <c r="V311" s="10"/>
      <c r="W311" s="10"/>
      <c r="X311" s="10"/>
      <c r="Y311" s="25"/>
      <c r="Z311" s="25"/>
      <c r="AA311" s="24"/>
      <c r="AB311" s="24"/>
      <c r="AC311" s="24"/>
      <c r="AD311" s="25"/>
      <c r="AE311" s="25"/>
      <c r="AF311" s="25"/>
      <c r="AG311" s="25"/>
      <c r="AH311" s="25"/>
      <c r="AI311" s="25"/>
      <c r="AJ311" s="25"/>
      <c r="AK311" s="25"/>
      <c r="AL311" s="25"/>
      <c r="AM311" s="25"/>
      <c r="AN311" s="25"/>
      <c r="AO311" s="25"/>
      <c r="AP311" s="25"/>
      <c r="AQ311" s="26"/>
      <c r="AR311" s="25"/>
    </row>
    <row r="312" spans="1:44" ht="15.75" customHeight="1" x14ac:dyDescent="0.25">
      <c r="A312" s="305"/>
      <c r="B312" s="305"/>
      <c r="C312" s="24"/>
      <c r="D312" s="25"/>
      <c r="E312" s="25"/>
      <c r="F312" s="25"/>
      <c r="G312" s="25"/>
      <c r="H312" s="25"/>
      <c r="I312" s="25"/>
      <c r="J312" s="25"/>
      <c r="K312" s="25"/>
      <c r="L312" s="25"/>
      <c r="M312" s="25"/>
      <c r="N312" s="25"/>
      <c r="O312" s="25"/>
      <c r="P312" s="25"/>
      <c r="Q312" s="24"/>
      <c r="R312" s="24"/>
      <c r="S312" s="24"/>
      <c r="T312" s="25"/>
      <c r="U312" s="10"/>
      <c r="V312" s="10"/>
      <c r="W312" s="10"/>
      <c r="X312" s="10"/>
      <c r="Y312" s="25"/>
      <c r="Z312" s="25"/>
      <c r="AA312" s="24"/>
      <c r="AB312" s="24"/>
      <c r="AC312" s="24"/>
      <c r="AD312" s="25"/>
      <c r="AE312" s="25"/>
      <c r="AF312" s="25"/>
      <c r="AG312" s="25"/>
      <c r="AH312" s="25"/>
      <c r="AI312" s="25"/>
      <c r="AJ312" s="25"/>
      <c r="AK312" s="25"/>
      <c r="AL312" s="25"/>
      <c r="AM312" s="25"/>
      <c r="AN312" s="25"/>
      <c r="AO312" s="25"/>
      <c r="AP312" s="25"/>
      <c r="AQ312" s="26"/>
      <c r="AR312" s="25"/>
    </row>
    <row r="313" spans="1:44" ht="15.75" customHeight="1" x14ac:dyDescent="0.25">
      <c r="A313" s="305"/>
      <c r="B313" s="305"/>
      <c r="C313" s="24"/>
      <c r="D313" s="25"/>
      <c r="E313" s="25"/>
      <c r="F313" s="25"/>
      <c r="G313" s="25"/>
      <c r="H313" s="25"/>
      <c r="I313" s="25"/>
      <c r="J313" s="25"/>
      <c r="K313" s="25"/>
      <c r="L313" s="25"/>
      <c r="M313" s="25"/>
      <c r="N313" s="25"/>
      <c r="O313" s="25"/>
      <c r="P313" s="25"/>
      <c r="Q313" s="24"/>
      <c r="R313" s="24"/>
      <c r="S313" s="24"/>
      <c r="T313" s="25"/>
      <c r="U313" s="10"/>
      <c r="V313" s="10"/>
      <c r="W313" s="10"/>
      <c r="X313" s="10"/>
      <c r="Y313" s="25"/>
      <c r="Z313" s="25"/>
      <c r="AA313" s="24"/>
      <c r="AB313" s="24"/>
      <c r="AC313" s="24"/>
      <c r="AD313" s="25"/>
      <c r="AE313" s="25"/>
      <c r="AF313" s="25"/>
      <c r="AG313" s="25"/>
      <c r="AH313" s="25"/>
      <c r="AI313" s="25"/>
      <c r="AJ313" s="25"/>
      <c r="AK313" s="25"/>
      <c r="AL313" s="25"/>
      <c r="AM313" s="25"/>
      <c r="AN313" s="25"/>
      <c r="AO313" s="25"/>
      <c r="AP313" s="25"/>
      <c r="AQ313" s="26"/>
      <c r="AR313" s="25"/>
    </row>
    <row r="314" spans="1:44" ht="15.75" customHeight="1" x14ac:dyDescent="0.25">
      <c r="A314" s="305"/>
      <c r="B314" s="305"/>
      <c r="C314" s="24"/>
      <c r="D314" s="25"/>
      <c r="E314" s="25"/>
      <c r="F314" s="25"/>
      <c r="G314" s="25"/>
      <c r="H314" s="25"/>
      <c r="I314" s="25"/>
      <c r="J314" s="25"/>
      <c r="K314" s="25"/>
      <c r="L314" s="25"/>
      <c r="M314" s="25"/>
      <c r="N314" s="25"/>
      <c r="O314" s="25"/>
      <c r="P314" s="25"/>
      <c r="Q314" s="24"/>
      <c r="R314" s="24"/>
      <c r="S314" s="24"/>
      <c r="T314" s="25"/>
      <c r="U314" s="10"/>
      <c r="V314" s="10"/>
      <c r="W314" s="10"/>
      <c r="X314" s="10"/>
      <c r="Y314" s="25"/>
      <c r="Z314" s="25"/>
      <c r="AA314" s="24"/>
      <c r="AB314" s="24"/>
      <c r="AC314" s="24"/>
      <c r="AD314" s="25"/>
      <c r="AE314" s="25"/>
      <c r="AF314" s="25"/>
      <c r="AG314" s="25"/>
      <c r="AH314" s="25"/>
      <c r="AI314" s="25"/>
      <c r="AJ314" s="25"/>
      <c r="AK314" s="25"/>
      <c r="AL314" s="25"/>
      <c r="AM314" s="25"/>
      <c r="AN314" s="25"/>
      <c r="AO314" s="25"/>
      <c r="AP314" s="25"/>
      <c r="AQ314" s="26"/>
      <c r="AR314" s="25"/>
    </row>
    <row r="315" spans="1:44" ht="15.75" customHeight="1" x14ac:dyDescent="0.25">
      <c r="A315" s="305"/>
      <c r="B315" s="305"/>
      <c r="C315" s="24"/>
      <c r="D315" s="25"/>
      <c r="E315" s="25"/>
      <c r="F315" s="25"/>
      <c r="G315" s="25"/>
      <c r="H315" s="25"/>
      <c r="I315" s="25"/>
      <c r="J315" s="25"/>
      <c r="K315" s="25"/>
      <c r="L315" s="25"/>
      <c r="M315" s="25"/>
      <c r="N315" s="25"/>
      <c r="O315" s="25"/>
      <c r="P315" s="25"/>
      <c r="Q315" s="24"/>
      <c r="R315" s="24"/>
      <c r="S315" s="24"/>
      <c r="T315" s="25"/>
      <c r="U315" s="10"/>
      <c r="V315" s="10"/>
      <c r="W315" s="10"/>
      <c r="X315" s="10"/>
      <c r="Y315" s="25"/>
      <c r="Z315" s="25"/>
      <c r="AA315" s="24"/>
      <c r="AB315" s="24"/>
      <c r="AC315" s="24"/>
      <c r="AD315" s="25"/>
      <c r="AE315" s="25"/>
      <c r="AF315" s="25"/>
      <c r="AG315" s="25"/>
      <c r="AH315" s="25"/>
      <c r="AI315" s="25"/>
      <c r="AJ315" s="25"/>
      <c r="AK315" s="25"/>
      <c r="AL315" s="25"/>
      <c r="AM315" s="25"/>
      <c r="AN315" s="25"/>
      <c r="AO315" s="25"/>
      <c r="AP315" s="25"/>
      <c r="AQ315" s="26"/>
      <c r="AR315" s="25"/>
    </row>
    <row r="316" spans="1:44" ht="15.75" customHeight="1" x14ac:dyDescent="0.25">
      <c r="A316" s="305"/>
      <c r="B316" s="305"/>
      <c r="C316" s="24"/>
      <c r="D316" s="25"/>
      <c r="E316" s="25"/>
      <c r="F316" s="25"/>
      <c r="G316" s="25"/>
      <c r="H316" s="25"/>
      <c r="I316" s="25"/>
      <c r="J316" s="25"/>
      <c r="K316" s="25"/>
      <c r="L316" s="25"/>
      <c r="M316" s="25"/>
      <c r="N316" s="25"/>
      <c r="O316" s="25"/>
      <c r="P316" s="25"/>
      <c r="Q316" s="24"/>
      <c r="R316" s="24"/>
      <c r="S316" s="24"/>
      <c r="T316" s="25"/>
      <c r="U316" s="10"/>
      <c r="V316" s="10"/>
      <c r="W316" s="10"/>
      <c r="X316" s="10"/>
      <c r="Y316" s="25"/>
      <c r="Z316" s="25"/>
      <c r="AA316" s="24"/>
      <c r="AB316" s="24"/>
      <c r="AC316" s="24"/>
      <c r="AD316" s="25"/>
      <c r="AE316" s="25"/>
      <c r="AF316" s="25"/>
      <c r="AG316" s="25"/>
      <c r="AH316" s="25"/>
      <c r="AI316" s="25"/>
      <c r="AJ316" s="25"/>
      <c r="AK316" s="25"/>
      <c r="AL316" s="25"/>
      <c r="AM316" s="25"/>
      <c r="AN316" s="25"/>
      <c r="AO316" s="25"/>
      <c r="AP316" s="25"/>
      <c r="AQ316" s="26"/>
      <c r="AR316" s="25"/>
    </row>
    <row r="317" spans="1:44" ht="15.75" customHeight="1" x14ac:dyDescent="0.25">
      <c r="A317" s="305"/>
      <c r="B317" s="305"/>
      <c r="C317" s="24"/>
      <c r="D317" s="25"/>
      <c r="E317" s="25"/>
      <c r="F317" s="25"/>
      <c r="G317" s="25"/>
      <c r="H317" s="25"/>
      <c r="I317" s="25"/>
      <c r="J317" s="25"/>
      <c r="K317" s="25"/>
      <c r="L317" s="25"/>
      <c r="M317" s="25"/>
      <c r="N317" s="25"/>
      <c r="O317" s="25"/>
      <c r="P317" s="25"/>
      <c r="Q317" s="24"/>
      <c r="R317" s="24"/>
      <c r="S317" s="24"/>
      <c r="T317" s="25"/>
      <c r="U317" s="10"/>
      <c r="V317" s="10"/>
      <c r="W317" s="10"/>
      <c r="X317" s="10"/>
      <c r="Y317" s="25"/>
      <c r="Z317" s="25"/>
      <c r="AA317" s="24"/>
      <c r="AB317" s="24"/>
      <c r="AC317" s="24"/>
      <c r="AD317" s="25"/>
      <c r="AE317" s="25"/>
      <c r="AF317" s="25"/>
      <c r="AG317" s="25"/>
      <c r="AH317" s="25"/>
      <c r="AI317" s="25"/>
      <c r="AJ317" s="25"/>
      <c r="AK317" s="25"/>
      <c r="AL317" s="25"/>
      <c r="AM317" s="25"/>
      <c r="AN317" s="25"/>
      <c r="AO317" s="25"/>
      <c r="AP317" s="25"/>
      <c r="AQ317" s="26"/>
      <c r="AR317" s="25"/>
    </row>
    <row r="318" spans="1:44" ht="15.75" customHeight="1" x14ac:dyDescent="0.25">
      <c r="A318" s="305"/>
      <c r="B318" s="305"/>
      <c r="C318" s="24"/>
      <c r="D318" s="25"/>
      <c r="E318" s="25"/>
      <c r="F318" s="25"/>
      <c r="G318" s="25"/>
      <c r="H318" s="25"/>
      <c r="I318" s="25"/>
      <c r="J318" s="25"/>
      <c r="K318" s="25"/>
      <c r="L318" s="25"/>
      <c r="M318" s="25"/>
      <c r="N318" s="25"/>
      <c r="O318" s="25"/>
      <c r="P318" s="25"/>
      <c r="Q318" s="24"/>
      <c r="R318" s="24"/>
      <c r="S318" s="24"/>
      <c r="T318" s="25"/>
      <c r="U318" s="10"/>
      <c r="V318" s="10"/>
      <c r="W318" s="10"/>
      <c r="X318" s="10"/>
      <c r="Y318" s="25"/>
      <c r="Z318" s="25"/>
      <c r="AA318" s="24"/>
      <c r="AB318" s="24"/>
      <c r="AC318" s="24"/>
      <c r="AD318" s="25"/>
      <c r="AE318" s="25"/>
      <c r="AF318" s="25"/>
      <c r="AG318" s="25"/>
      <c r="AH318" s="25"/>
      <c r="AI318" s="25"/>
      <c r="AJ318" s="25"/>
      <c r="AK318" s="25"/>
      <c r="AL318" s="25"/>
      <c r="AM318" s="25"/>
      <c r="AN318" s="25"/>
      <c r="AO318" s="25"/>
      <c r="AP318" s="25"/>
      <c r="AQ318" s="26"/>
      <c r="AR318" s="25"/>
    </row>
    <row r="319" spans="1:44" ht="15.75" customHeight="1" x14ac:dyDescent="0.25">
      <c r="A319" s="305"/>
      <c r="B319" s="305"/>
      <c r="C319" s="24"/>
      <c r="D319" s="25"/>
      <c r="E319" s="25"/>
      <c r="F319" s="25"/>
      <c r="G319" s="25"/>
      <c r="H319" s="25"/>
      <c r="I319" s="25"/>
      <c r="J319" s="25"/>
      <c r="K319" s="25"/>
      <c r="L319" s="25"/>
      <c r="M319" s="25"/>
      <c r="N319" s="25"/>
      <c r="O319" s="25"/>
      <c r="P319" s="25"/>
      <c r="Q319" s="24"/>
      <c r="R319" s="24"/>
      <c r="S319" s="24"/>
      <c r="T319" s="25"/>
      <c r="U319" s="10"/>
      <c r="V319" s="10"/>
      <c r="W319" s="10"/>
      <c r="X319" s="10"/>
      <c r="Y319" s="25"/>
      <c r="Z319" s="25"/>
      <c r="AA319" s="24"/>
      <c r="AB319" s="24"/>
      <c r="AC319" s="24"/>
      <c r="AD319" s="25"/>
      <c r="AE319" s="25"/>
      <c r="AF319" s="25"/>
      <c r="AG319" s="25"/>
      <c r="AH319" s="25"/>
      <c r="AI319" s="25"/>
      <c r="AJ319" s="25"/>
      <c r="AK319" s="25"/>
      <c r="AL319" s="25"/>
      <c r="AM319" s="25"/>
      <c r="AN319" s="25"/>
      <c r="AO319" s="25"/>
      <c r="AP319" s="25"/>
      <c r="AQ319" s="26"/>
      <c r="AR319" s="25"/>
    </row>
    <row r="320" spans="1:44" ht="15.75" customHeight="1" x14ac:dyDescent="0.25">
      <c r="A320" s="305"/>
      <c r="B320" s="305"/>
      <c r="C320" s="24"/>
      <c r="D320" s="25"/>
      <c r="E320" s="25"/>
      <c r="F320" s="25"/>
      <c r="G320" s="25"/>
      <c r="H320" s="25"/>
      <c r="I320" s="25"/>
      <c r="J320" s="25"/>
      <c r="K320" s="25"/>
      <c r="L320" s="25"/>
      <c r="M320" s="25"/>
      <c r="N320" s="25"/>
      <c r="O320" s="25"/>
      <c r="P320" s="25"/>
      <c r="Q320" s="24"/>
      <c r="R320" s="24"/>
      <c r="S320" s="24"/>
      <c r="T320" s="25"/>
      <c r="U320" s="10"/>
      <c r="V320" s="10"/>
      <c r="W320" s="10"/>
      <c r="X320" s="10"/>
      <c r="Y320" s="25"/>
      <c r="Z320" s="25"/>
      <c r="AA320" s="24"/>
      <c r="AB320" s="24"/>
      <c r="AC320" s="24"/>
      <c r="AD320" s="25"/>
      <c r="AE320" s="25"/>
      <c r="AF320" s="25"/>
      <c r="AG320" s="25"/>
      <c r="AH320" s="25"/>
      <c r="AI320" s="25"/>
      <c r="AJ320" s="25"/>
      <c r="AK320" s="25"/>
      <c r="AL320" s="25"/>
      <c r="AM320" s="25"/>
      <c r="AN320" s="25"/>
      <c r="AO320" s="25"/>
      <c r="AP320" s="25"/>
      <c r="AQ320" s="26"/>
      <c r="AR320" s="25"/>
    </row>
    <row r="321" spans="1:44" ht="15.75" customHeight="1" x14ac:dyDescent="0.25">
      <c r="A321" s="305"/>
      <c r="B321" s="305"/>
      <c r="C321" s="24"/>
      <c r="D321" s="25"/>
      <c r="E321" s="25"/>
      <c r="F321" s="25"/>
      <c r="G321" s="25"/>
      <c r="H321" s="25"/>
      <c r="I321" s="25"/>
      <c r="J321" s="25"/>
      <c r="K321" s="25"/>
      <c r="L321" s="25"/>
      <c r="M321" s="25"/>
      <c r="N321" s="25"/>
      <c r="O321" s="25"/>
      <c r="P321" s="25"/>
      <c r="Q321" s="24"/>
      <c r="R321" s="24"/>
      <c r="S321" s="24"/>
      <c r="T321" s="25"/>
      <c r="U321" s="10"/>
      <c r="V321" s="10"/>
      <c r="W321" s="10"/>
      <c r="X321" s="10"/>
      <c r="Y321" s="25"/>
      <c r="Z321" s="25"/>
      <c r="AA321" s="24"/>
      <c r="AB321" s="24"/>
      <c r="AC321" s="24"/>
      <c r="AD321" s="25"/>
      <c r="AE321" s="25"/>
      <c r="AF321" s="25"/>
      <c r="AG321" s="25"/>
      <c r="AH321" s="25"/>
      <c r="AI321" s="25"/>
      <c r="AJ321" s="25"/>
      <c r="AK321" s="25"/>
      <c r="AL321" s="25"/>
      <c r="AM321" s="25"/>
      <c r="AN321" s="25"/>
      <c r="AO321" s="25"/>
      <c r="AP321" s="25"/>
      <c r="AQ321" s="26"/>
      <c r="AR321" s="25"/>
    </row>
    <row r="322" spans="1:44" ht="15.75" customHeight="1" x14ac:dyDescent="0.25">
      <c r="A322" s="305"/>
      <c r="B322" s="305"/>
      <c r="C322" s="24"/>
      <c r="D322" s="25"/>
      <c r="E322" s="25"/>
      <c r="F322" s="25"/>
      <c r="G322" s="25"/>
      <c r="H322" s="25"/>
      <c r="I322" s="25"/>
      <c r="J322" s="25"/>
      <c r="K322" s="25"/>
      <c r="L322" s="25"/>
      <c r="M322" s="25"/>
      <c r="N322" s="25"/>
      <c r="O322" s="25"/>
      <c r="P322" s="25"/>
      <c r="Q322" s="24"/>
      <c r="R322" s="24"/>
      <c r="S322" s="24"/>
      <c r="T322" s="25"/>
      <c r="U322" s="10"/>
      <c r="V322" s="10"/>
      <c r="W322" s="10"/>
      <c r="X322" s="10"/>
      <c r="Y322" s="25"/>
      <c r="Z322" s="25"/>
      <c r="AA322" s="24"/>
      <c r="AB322" s="24"/>
      <c r="AC322" s="24"/>
      <c r="AD322" s="25"/>
      <c r="AE322" s="25"/>
      <c r="AF322" s="25"/>
      <c r="AG322" s="25"/>
      <c r="AH322" s="25"/>
      <c r="AI322" s="25"/>
      <c r="AJ322" s="25"/>
      <c r="AK322" s="25"/>
      <c r="AL322" s="25"/>
      <c r="AM322" s="25"/>
      <c r="AN322" s="25"/>
      <c r="AO322" s="25"/>
      <c r="AP322" s="25"/>
      <c r="AQ322" s="26"/>
      <c r="AR322" s="25"/>
    </row>
    <row r="323" spans="1:44" ht="15.75" customHeight="1" x14ac:dyDescent="0.25">
      <c r="A323" s="305"/>
      <c r="B323" s="305"/>
      <c r="C323" s="24"/>
      <c r="D323" s="25"/>
      <c r="E323" s="25"/>
      <c r="F323" s="25"/>
      <c r="G323" s="25"/>
      <c r="H323" s="25"/>
      <c r="I323" s="25"/>
      <c r="J323" s="25"/>
      <c r="K323" s="25"/>
      <c r="L323" s="25"/>
      <c r="M323" s="25"/>
      <c r="N323" s="25"/>
      <c r="O323" s="25"/>
      <c r="P323" s="25"/>
      <c r="Q323" s="24"/>
      <c r="R323" s="24"/>
      <c r="S323" s="24"/>
      <c r="T323" s="25"/>
      <c r="U323" s="10"/>
      <c r="V323" s="10"/>
      <c r="W323" s="10"/>
      <c r="X323" s="10"/>
      <c r="Y323" s="25"/>
      <c r="Z323" s="25"/>
      <c r="AA323" s="24"/>
      <c r="AB323" s="24"/>
      <c r="AC323" s="24"/>
      <c r="AD323" s="25"/>
      <c r="AE323" s="25"/>
      <c r="AF323" s="25"/>
      <c r="AG323" s="25"/>
      <c r="AH323" s="25"/>
      <c r="AI323" s="25"/>
      <c r="AJ323" s="25"/>
      <c r="AK323" s="25"/>
      <c r="AL323" s="25"/>
      <c r="AM323" s="25"/>
      <c r="AN323" s="25"/>
      <c r="AO323" s="25"/>
      <c r="AP323" s="25"/>
      <c r="AQ323" s="26"/>
      <c r="AR323" s="25"/>
    </row>
    <row r="324" spans="1:44" ht="15.75" customHeight="1" x14ac:dyDescent="0.25">
      <c r="A324" s="305"/>
      <c r="B324" s="305"/>
      <c r="C324" s="24"/>
      <c r="D324" s="25"/>
      <c r="E324" s="25"/>
      <c r="F324" s="25"/>
      <c r="G324" s="25"/>
      <c r="H324" s="25"/>
      <c r="I324" s="25"/>
      <c r="J324" s="25"/>
      <c r="K324" s="25"/>
      <c r="L324" s="25"/>
      <c r="M324" s="25"/>
      <c r="N324" s="25"/>
      <c r="O324" s="25"/>
      <c r="P324" s="25"/>
      <c r="Q324" s="24"/>
      <c r="R324" s="24"/>
      <c r="S324" s="24"/>
      <c r="T324" s="25"/>
      <c r="U324" s="10"/>
      <c r="V324" s="10"/>
      <c r="W324" s="10"/>
      <c r="X324" s="10"/>
      <c r="Y324" s="25"/>
      <c r="Z324" s="25"/>
      <c r="AA324" s="24"/>
      <c r="AB324" s="24"/>
      <c r="AC324" s="24"/>
      <c r="AD324" s="25"/>
      <c r="AE324" s="25"/>
      <c r="AF324" s="25"/>
      <c r="AG324" s="25"/>
      <c r="AH324" s="25"/>
      <c r="AI324" s="25"/>
      <c r="AJ324" s="25"/>
      <c r="AK324" s="25"/>
      <c r="AL324" s="25"/>
      <c r="AM324" s="25"/>
      <c r="AN324" s="25"/>
      <c r="AO324" s="25"/>
      <c r="AP324" s="25"/>
      <c r="AQ324" s="26"/>
      <c r="AR324" s="25"/>
    </row>
    <row r="325" spans="1:44" ht="15.75" customHeight="1" x14ac:dyDescent="0.25">
      <c r="A325" s="305"/>
      <c r="B325" s="305"/>
      <c r="C325" s="24"/>
      <c r="D325" s="25"/>
      <c r="E325" s="25"/>
      <c r="F325" s="25"/>
      <c r="G325" s="25"/>
      <c r="H325" s="25"/>
      <c r="I325" s="25"/>
      <c r="J325" s="25"/>
      <c r="K325" s="25"/>
      <c r="L325" s="25"/>
      <c r="M325" s="25"/>
      <c r="N325" s="25"/>
      <c r="O325" s="25"/>
      <c r="P325" s="25"/>
      <c r="Q325" s="24"/>
      <c r="R325" s="24"/>
      <c r="S325" s="24"/>
      <c r="T325" s="25"/>
      <c r="U325" s="10"/>
      <c r="V325" s="10"/>
      <c r="W325" s="10"/>
      <c r="X325" s="10"/>
      <c r="Y325" s="25"/>
      <c r="Z325" s="25"/>
      <c r="AA325" s="24"/>
      <c r="AB325" s="24"/>
      <c r="AC325" s="24"/>
      <c r="AD325" s="25"/>
      <c r="AE325" s="25"/>
      <c r="AF325" s="25"/>
      <c r="AG325" s="25"/>
      <c r="AH325" s="25"/>
      <c r="AI325" s="25"/>
      <c r="AJ325" s="25"/>
      <c r="AK325" s="25"/>
      <c r="AL325" s="25"/>
      <c r="AM325" s="25"/>
      <c r="AN325" s="25"/>
      <c r="AO325" s="25"/>
      <c r="AP325" s="25"/>
      <c r="AQ325" s="26"/>
      <c r="AR325" s="25"/>
    </row>
    <row r="326" spans="1:44" ht="15.75" customHeight="1" x14ac:dyDescent="0.25">
      <c r="C326" s="362"/>
      <c r="S326" s="6"/>
      <c r="AB326" s="6"/>
      <c r="AL326" s="6"/>
    </row>
    <row r="327" spans="1:44" ht="15.75" customHeight="1" x14ac:dyDescent="0.25">
      <c r="C327" s="362"/>
      <c r="S327" s="6"/>
      <c r="AB327" s="6"/>
      <c r="AL327" s="6"/>
    </row>
    <row r="328" spans="1:44" ht="15.75" customHeight="1" x14ac:dyDescent="0.25">
      <c r="C328" s="362"/>
      <c r="S328" s="6"/>
      <c r="AB328" s="6"/>
      <c r="AL328" s="6"/>
    </row>
    <row r="329" spans="1:44" ht="15.75" customHeight="1" x14ac:dyDescent="0.25">
      <c r="C329" s="362"/>
      <c r="S329" s="6"/>
      <c r="AB329" s="6"/>
      <c r="AL329" s="6"/>
    </row>
    <row r="330" spans="1:44" ht="15.75" customHeight="1" x14ac:dyDescent="0.25">
      <c r="C330" s="362"/>
      <c r="S330" s="6"/>
      <c r="AB330" s="6"/>
      <c r="AL330" s="6"/>
    </row>
    <row r="331" spans="1:44" ht="15.75" customHeight="1" x14ac:dyDescent="0.25">
      <c r="C331" s="362"/>
      <c r="S331" s="6"/>
      <c r="AB331" s="6"/>
      <c r="AL331" s="6"/>
    </row>
    <row r="332" spans="1:44" ht="15.75" customHeight="1" x14ac:dyDescent="0.25">
      <c r="C332" s="362"/>
      <c r="S332" s="6"/>
      <c r="AB332" s="6"/>
      <c r="AL332" s="6"/>
    </row>
    <row r="333" spans="1:44" ht="15.75" customHeight="1" x14ac:dyDescent="0.25">
      <c r="C333" s="362"/>
      <c r="S333" s="6"/>
      <c r="AB333" s="6"/>
      <c r="AL333" s="6"/>
    </row>
    <row r="334" spans="1:44" ht="15.75" customHeight="1" x14ac:dyDescent="0.25">
      <c r="C334" s="362"/>
      <c r="S334" s="6"/>
      <c r="AB334" s="6"/>
      <c r="AL334" s="6"/>
    </row>
    <row r="335" spans="1:44" ht="15.75" customHeight="1" x14ac:dyDescent="0.25">
      <c r="C335" s="362"/>
      <c r="S335" s="6"/>
      <c r="AB335" s="6"/>
      <c r="AL335" s="6"/>
    </row>
    <row r="336" spans="1:44" ht="15.75" customHeight="1" x14ac:dyDescent="0.25">
      <c r="C336" s="362"/>
      <c r="S336" s="6"/>
      <c r="AB336" s="6"/>
      <c r="AL336" s="6"/>
    </row>
    <row r="337" spans="3:38" ht="15.75" customHeight="1" x14ac:dyDescent="0.25">
      <c r="C337" s="362"/>
      <c r="S337" s="6"/>
      <c r="AB337" s="6"/>
      <c r="AL337" s="6"/>
    </row>
    <row r="338" spans="3:38" ht="15.75" customHeight="1" x14ac:dyDescent="0.25">
      <c r="C338" s="362"/>
      <c r="S338" s="6"/>
      <c r="AB338" s="6"/>
      <c r="AL338" s="6"/>
    </row>
    <row r="339" spans="3:38" ht="15.75" customHeight="1" x14ac:dyDescent="0.25">
      <c r="C339" s="362"/>
      <c r="S339" s="6"/>
      <c r="AB339" s="6"/>
      <c r="AL339" s="6"/>
    </row>
    <row r="340" spans="3:38" ht="15.75" customHeight="1" x14ac:dyDescent="0.25"/>
    <row r="341" spans="3:38" ht="15.75" customHeight="1" x14ac:dyDescent="0.25"/>
    <row r="342" spans="3:38" ht="15.75" customHeight="1" x14ac:dyDescent="0.25"/>
    <row r="343" spans="3:38" ht="15.75" customHeight="1" x14ac:dyDescent="0.25"/>
    <row r="344" spans="3:38" ht="15.75" customHeight="1" x14ac:dyDescent="0.25"/>
    <row r="345" spans="3:38" ht="15.75" customHeight="1" x14ac:dyDescent="0.25"/>
    <row r="346" spans="3:38" ht="15.75" customHeight="1" x14ac:dyDescent="0.25"/>
    <row r="347" spans="3:38" ht="15.75" customHeight="1" x14ac:dyDescent="0.25"/>
    <row r="348" spans="3:38" ht="15.75" customHeight="1" x14ac:dyDescent="0.25"/>
    <row r="349" spans="3:38" ht="15.75" customHeight="1" x14ac:dyDescent="0.25"/>
    <row r="350" spans="3:38" ht="15.75" customHeight="1" x14ac:dyDescent="0.25"/>
    <row r="351" spans="3:38" ht="15.75" customHeight="1" x14ac:dyDescent="0.25"/>
    <row r="352" spans="3:38"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74:AU74"/>
  <mergeCells count="48">
    <mergeCell ref="J6:Q6"/>
    <mergeCell ref="T6:AA6"/>
    <mergeCell ref="AD6:AK6"/>
    <mergeCell ref="AN6:AQ6"/>
    <mergeCell ref="T22:AA22"/>
    <mergeCell ref="AD22:AK22"/>
    <mergeCell ref="AN22:AQ22"/>
    <mergeCell ref="AQ8:AQ20"/>
    <mergeCell ref="AD42:AK42"/>
    <mergeCell ref="AN42:AQ42"/>
    <mergeCell ref="T30:AA30"/>
    <mergeCell ref="AD30:AK30"/>
    <mergeCell ref="AN30:AQ30"/>
    <mergeCell ref="T34:AA34"/>
    <mergeCell ref="AD34:AK34"/>
    <mergeCell ref="AN34:AQ34"/>
    <mergeCell ref="T42:AA42"/>
    <mergeCell ref="AD90:AK90"/>
    <mergeCell ref="AN90:AQ90"/>
    <mergeCell ref="T50:AA50"/>
    <mergeCell ref="AD50:AK50"/>
    <mergeCell ref="AN50:AQ50"/>
    <mergeCell ref="T73:AA73"/>
    <mergeCell ref="AD73:AK73"/>
    <mergeCell ref="AN73:AQ73"/>
    <mergeCell ref="T90:AA90"/>
    <mergeCell ref="AD125:AK125"/>
    <mergeCell ref="AN125:AQ125"/>
    <mergeCell ref="T109:AA109"/>
    <mergeCell ref="AD109:AK109"/>
    <mergeCell ref="AN109:AQ109"/>
    <mergeCell ref="T119:AA119"/>
    <mergeCell ref="AD119:AK119"/>
    <mergeCell ref="AN119:AQ119"/>
    <mergeCell ref="T125:AA125"/>
    <mergeCell ref="AK121:AK123"/>
    <mergeCell ref="AL121:AL123"/>
    <mergeCell ref="AA121:AA123"/>
    <mergeCell ref="AM121:AM123"/>
    <mergeCell ref="AQ92:AQ107"/>
    <mergeCell ref="AQ111:AQ115"/>
    <mergeCell ref="AQ121:AQ123"/>
    <mergeCell ref="AQ127:AQ129"/>
    <mergeCell ref="AQ24:AQ28"/>
    <mergeCell ref="AQ36:AQ39"/>
    <mergeCell ref="AQ44:AQ48"/>
    <mergeCell ref="AQ52:AQ70"/>
    <mergeCell ref="AQ75:AQ88"/>
  </mergeCells>
  <conditionalFormatting sqref="P8:P20 Z8:Z20 AJ8:AJ20 AP8:AP20 P24:P28 Z24:Z28 AP24:AP28 P36:P39 Z36:Z39 AJ36:AJ39 AP36:AP39 AP44:AP48 AJ45:AJ48 AP52:AP70 AJ53:AJ67 AJ69:AJ70 P75:P88 Z75:Z88 AJ75:AJ88 AP75:AP88 P92:P107 Z92:Z107 AJ92:AJ107 AP92:AP107 AP121:AP123 P122:P123 AJ122:AJ123 P127:P129 Z127:Z129 AP127:AP129 AJ128:AJ129">
    <cfRule type="cellIs" dxfId="85" priority="1" stopIfTrue="1" operator="between">
      <formula>0</formula>
      <formula>0.69</formula>
    </cfRule>
  </conditionalFormatting>
  <conditionalFormatting sqref="P32 Z32 AJ32 AP32:AQ32">
    <cfRule type="cellIs" dxfId="84" priority="2" stopIfTrue="1" operator="between">
      <formula>0</formula>
      <formula>0.69</formula>
    </cfRule>
    <cfRule type="cellIs" dxfId="83" priority="55" stopIfTrue="1" operator="between">
      <formula>0.7</formula>
      <formula>0.89</formula>
    </cfRule>
  </conditionalFormatting>
  <conditionalFormatting sqref="P32 Z32 AJ32">
    <cfRule type="cellIs" dxfId="82" priority="3" stopIfTrue="1" operator="greaterThanOrEqual">
      <formula>0.9</formula>
    </cfRule>
  </conditionalFormatting>
  <conditionalFormatting sqref="P44:P48">
    <cfRule type="cellIs" dxfId="81" priority="4" stopIfTrue="1" operator="greaterThanOrEqual">
      <formula>0.9</formula>
    </cfRule>
    <cfRule type="cellIs" dxfId="80" priority="5" stopIfTrue="1" operator="between">
      <formula>0.7</formula>
      <formula>0.89</formula>
    </cfRule>
    <cfRule type="cellIs" dxfId="79" priority="6" stopIfTrue="1" operator="between">
      <formula>0</formula>
      <formula>0.69</formula>
    </cfRule>
  </conditionalFormatting>
  <conditionalFormatting sqref="P52:P70">
    <cfRule type="cellIs" dxfId="78" priority="7" stopIfTrue="1" operator="greaterThanOrEqual">
      <formula>0.9</formula>
    </cfRule>
    <cfRule type="cellIs" dxfId="77" priority="8" stopIfTrue="1" operator="between">
      <formula>0.7</formula>
      <formula>0.89</formula>
    </cfRule>
    <cfRule type="cellIs" dxfId="76" priority="9" stopIfTrue="1" operator="between">
      <formula>0</formula>
      <formula>0.69</formula>
    </cfRule>
  </conditionalFormatting>
  <conditionalFormatting sqref="P111:P115">
    <cfRule type="cellIs" dxfId="75" priority="10" stopIfTrue="1" operator="greaterThanOrEqual">
      <formula>0.9</formula>
    </cfRule>
    <cfRule type="cellIs" dxfId="74" priority="11" stopIfTrue="1" operator="between">
      <formula>0.7</formula>
      <formula>0.89</formula>
    </cfRule>
    <cfRule type="cellIs" dxfId="73" priority="12" stopIfTrue="1" operator="between">
      <formula>0</formula>
      <formula>0.69</formula>
    </cfRule>
  </conditionalFormatting>
  <conditionalFormatting sqref="P121">
    <cfRule type="cellIs" dxfId="72" priority="13" stopIfTrue="1" operator="between">
      <formula>0.7</formula>
      <formula>0.89</formula>
    </cfRule>
    <cfRule type="cellIs" dxfId="71" priority="14" stopIfTrue="1" operator="between">
      <formula>0</formula>
      <formula>0.69</formula>
    </cfRule>
  </conditionalFormatting>
  <conditionalFormatting sqref="Z44:Z48">
    <cfRule type="cellIs" dxfId="70" priority="15" stopIfTrue="1" operator="greaterThanOrEqual">
      <formula>0.9</formula>
    </cfRule>
    <cfRule type="cellIs" dxfId="69" priority="16" stopIfTrue="1" operator="between">
      <formula>0.7</formula>
      <formula>0.89</formula>
    </cfRule>
    <cfRule type="cellIs" dxfId="68" priority="17" stopIfTrue="1" operator="between">
      <formula>0</formula>
      <formula>0.69</formula>
    </cfRule>
  </conditionalFormatting>
  <conditionalFormatting sqref="Z52:Z70">
    <cfRule type="cellIs" dxfId="67" priority="18" stopIfTrue="1" operator="greaterThanOrEqual">
      <formula>0.9</formula>
    </cfRule>
    <cfRule type="cellIs" dxfId="66" priority="19" stopIfTrue="1" operator="between">
      <formula>0.7</formula>
      <formula>0.89</formula>
    </cfRule>
    <cfRule type="cellIs" dxfId="65" priority="20" stopIfTrue="1" operator="between">
      <formula>0</formula>
      <formula>0.69</formula>
    </cfRule>
  </conditionalFormatting>
  <conditionalFormatting sqref="Z111:Z115">
    <cfRule type="cellIs" dxfId="64" priority="22" stopIfTrue="1" operator="between">
      <formula>0.7</formula>
      <formula>0.89</formula>
    </cfRule>
    <cfRule type="cellIs" dxfId="63" priority="23" stopIfTrue="1" operator="between">
      <formula>0</formula>
      <formula>0.69</formula>
    </cfRule>
    <cfRule type="cellIs" dxfId="62" priority="21" stopIfTrue="1" operator="greaterThanOrEqual">
      <formula>0.9</formula>
    </cfRule>
  </conditionalFormatting>
  <conditionalFormatting sqref="Z121:Z123">
    <cfRule type="cellIs" dxfId="61" priority="25" stopIfTrue="1" operator="between">
      <formula>0.7</formula>
      <formula>0.89</formula>
    </cfRule>
    <cfRule type="cellIs" dxfId="60" priority="26" stopIfTrue="1" operator="between">
      <formula>0</formula>
      <formula>0.69</formula>
    </cfRule>
    <cfRule type="cellIs" dxfId="59" priority="24" stopIfTrue="1" operator="greaterThanOrEqual">
      <formula>0.9</formula>
    </cfRule>
  </conditionalFormatting>
  <conditionalFormatting sqref="AJ24:AJ28">
    <cfRule type="cellIs" dxfId="58" priority="27" stopIfTrue="1" operator="between">
      <formula>0.7</formula>
      <formula>0.89</formula>
    </cfRule>
    <cfRule type="cellIs" dxfId="57" priority="28" stopIfTrue="1" operator="between">
      <formula>0</formula>
      <formula>0.69</formula>
    </cfRule>
    <cfRule type="cellIs" dxfId="56" priority="29" stopIfTrue="1" operator="greaterThanOrEqual">
      <formula>0.9</formula>
    </cfRule>
  </conditionalFormatting>
  <conditionalFormatting sqref="AJ44">
    <cfRule type="cellIs" dxfId="55" priority="30" stopIfTrue="1" operator="between">
      <formula>0.7</formula>
      <formula>0.89</formula>
    </cfRule>
    <cfRule type="cellIs" dxfId="54" priority="31" stopIfTrue="1" operator="between">
      <formula>0</formula>
      <formula>0.69</formula>
    </cfRule>
  </conditionalFormatting>
  <conditionalFormatting sqref="AJ52">
    <cfRule type="cellIs" dxfId="53" priority="32" stopIfTrue="1" operator="between">
      <formula>0.7</formula>
      <formula>0.89</formula>
    </cfRule>
    <cfRule type="cellIs" dxfId="52" priority="33" stopIfTrue="1" operator="between">
      <formula>0</formula>
      <formula>0.69</formula>
    </cfRule>
  </conditionalFormatting>
  <conditionalFormatting sqref="AJ68">
    <cfRule type="cellIs" dxfId="51" priority="35" stopIfTrue="1" operator="between">
      <formula>0</formula>
      <formula>0.69</formula>
    </cfRule>
    <cfRule type="cellIs" dxfId="50" priority="34" stopIfTrue="1" operator="between">
      <formula>0.7</formula>
      <formula>0.89</formula>
    </cfRule>
  </conditionalFormatting>
  <conditionalFormatting sqref="AJ75">
    <cfRule type="cellIs" dxfId="49" priority="36" stopIfTrue="1" operator="between">
      <formula>0.7</formula>
      <formula>0.89</formula>
    </cfRule>
    <cfRule type="cellIs" dxfId="48" priority="37" stopIfTrue="1" operator="between">
      <formula>0</formula>
      <formula>0.69</formula>
    </cfRule>
  </conditionalFormatting>
  <conditionalFormatting sqref="AJ75:AJ88 AJ52:AJ70 AJ44:AJ48 P121:P123 P8:P20 Z8:Z20 AJ8:AJ20 P24:P28 Z24:Z28 P36:P39 Z36:Z39 AJ36:AJ39 P75:P88 Z75:Z88 P92:P107 Z92:Z107 AJ92:AJ107 AJ121:AJ123 P127:P129 Z127:Z129 AJ127:AJ129">
    <cfRule type="cellIs" dxfId="47" priority="38" stopIfTrue="1" operator="greaterThanOrEqual">
      <formula>0.9</formula>
    </cfRule>
  </conditionalFormatting>
  <conditionalFormatting sqref="AJ84">
    <cfRule type="cellIs" dxfId="46" priority="40" stopIfTrue="1" operator="between">
      <formula>0</formula>
      <formula>0.69</formula>
    </cfRule>
    <cfRule type="cellIs" dxfId="45" priority="39" stopIfTrue="1" operator="between">
      <formula>0.7</formula>
      <formula>0.89</formula>
    </cfRule>
  </conditionalFormatting>
  <conditionalFormatting sqref="AJ92">
    <cfRule type="cellIs" dxfId="44" priority="41" stopIfTrue="1" operator="between">
      <formula>0.7</formula>
      <formula>0.89</formula>
    </cfRule>
    <cfRule type="cellIs" dxfId="43" priority="42" stopIfTrue="1" operator="between">
      <formula>0</formula>
      <formula>0.69</formula>
    </cfRule>
  </conditionalFormatting>
  <conditionalFormatting sqref="AJ92:AJ107 AJ75:AJ88 P8:P20 Z8:Z20 AJ8:AJ20 P24:P28 Z24:Z28 P36:P39 Z36:Z39 AJ36:AJ39 AJ45:AJ48 AJ53:AJ67 AJ69:AJ70 P75:P88 Z75:Z88 P92:P107 Z92:Z107 P122:P123 P127:P129 Z127:Z129 AP8:AP20 AP24:AP28 AP36:AP39 AP44:AP48 AP52:AP70 AP75:AP88 AP92:AP107 AP121:AP123 AP127:AP129">
    <cfRule type="cellIs" dxfId="42" priority="50" stopIfTrue="1" operator="between">
      <formula>0.7</formula>
      <formula>0.89</formula>
    </cfRule>
  </conditionalFormatting>
  <conditionalFormatting sqref="AJ111:AJ115">
    <cfRule type="cellIs" dxfId="41" priority="45" stopIfTrue="1" operator="greaterThanOrEqual">
      <formula>0.9</formula>
    </cfRule>
    <cfRule type="cellIs" dxfId="40" priority="43" stopIfTrue="1" operator="between">
      <formula>0.7</formula>
      <formula>0.89</formula>
    </cfRule>
    <cfRule type="cellIs" dxfId="39" priority="44" stopIfTrue="1" operator="between">
      <formula>0</formula>
      <formula>0.69</formula>
    </cfRule>
  </conditionalFormatting>
  <conditionalFormatting sqref="AJ121">
    <cfRule type="cellIs" dxfId="38" priority="47" stopIfTrue="1" operator="between">
      <formula>0</formula>
      <formula>0.69</formula>
    </cfRule>
  </conditionalFormatting>
  <conditionalFormatting sqref="AJ121:AJ123">
    <cfRule type="cellIs" dxfId="37" priority="46" stopIfTrue="1" operator="between">
      <formula>0.7</formula>
      <formula>0.89</formula>
    </cfRule>
  </conditionalFormatting>
  <conditionalFormatting sqref="AJ127">
    <cfRule type="cellIs" dxfId="36" priority="49" stopIfTrue="1" operator="between">
      <formula>0</formula>
      <formula>0.69</formula>
    </cfRule>
  </conditionalFormatting>
  <conditionalFormatting sqref="AJ127:AJ129">
    <cfRule type="cellIs" dxfId="35" priority="48" stopIfTrue="1" operator="between">
      <formula>0.7</formula>
      <formula>0.89</formula>
    </cfRule>
  </conditionalFormatting>
  <conditionalFormatting sqref="AP8:AP20 AP24:AP28 AP36:AP39 AP44:AP48 AP52:AP70 AP75:AP88 AP92:AP107 AP121:AP123 AP127:AP129">
    <cfRule type="cellIs" dxfId="34" priority="51" stopIfTrue="1" operator="greaterThan">
      <formula>0.9</formula>
    </cfRule>
  </conditionalFormatting>
  <conditionalFormatting sqref="AP111:AP115">
    <cfRule type="cellIs" dxfId="33" priority="52" stopIfTrue="1" operator="greaterThan">
      <formula>0.9</formula>
    </cfRule>
    <cfRule type="cellIs" dxfId="32" priority="53" stopIfTrue="1" operator="between">
      <formula>0.7</formula>
      <formula>0.89</formula>
    </cfRule>
    <cfRule type="cellIs" dxfId="31" priority="54" stopIfTrue="1" operator="between">
      <formula>0</formula>
      <formula>0.69</formula>
    </cfRule>
  </conditionalFormatting>
  <conditionalFormatting sqref="AP32:AQ32">
    <cfRule type="cellIs" dxfId="30" priority="56" stopIfTrue="1" operator="greaterThan">
      <formula>0.9</formula>
    </cfRule>
  </conditionalFormatting>
  <conditionalFormatting sqref="AQ8">
    <cfRule type="cellIs" dxfId="29" priority="57" stopIfTrue="1" operator="greaterThan">
      <formula>0.9</formula>
    </cfRule>
    <cfRule type="cellIs" dxfId="28" priority="58" stopIfTrue="1" operator="between">
      <formula>0</formula>
      <formula>0.69</formula>
    </cfRule>
    <cfRule type="cellIs" dxfId="27" priority="59" stopIfTrue="1" operator="between">
      <formula>0.7</formula>
      <formula>0.89</formula>
    </cfRule>
  </conditionalFormatting>
  <conditionalFormatting sqref="AQ24">
    <cfRule type="cellIs" dxfId="26" priority="60" stopIfTrue="1" operator="greaterThan">
      <formula>0.9</formula>
    </cfRule>
    <cfRule type="cellIs" dxfId="25" priority="61" stopIfTrue="1" operator="between">
      <formula>0.7</formula>
      <formula>0.89</formula>
    </cfRule>
    <cfRule type="cellIs" dxfId="24" priority="62" stopIfTrue="1" operator="between">
      <formula>0</formula>
      <formula>0.69</formula>
    </cfRule>
  </conditionalFormatting>
  <conditionalFormatting sqref="AQ36">
    <cfRule type="cellIs" dxfId="23" priority="63" stopIfTrue="1" operator="greaterThan">
      <formula>0.9</formula>
    </cfRule>
    <cfRule type="cellIs" dxfId="22" priority="64" stopIfTrue="1" operator="between">
      <formula>0</formula>
      <formula>0.69</formula>
    </cfRule>
    <cfRule type="cellIs" dxfId="21" priority="65" stopIfTrue="1" operator="between">
      <formula>0.7</formula>
      <formula>0.89</formula>
    </cfRule>
  </conditionalFormatting>
  <conditionalFormatting sqref="AQ44">
    <cfRule type="cellIs" dxfId="20" priority="66" stopIfTrue="1" operator="greaterThan">
      <formula>0.9</formula>
    </cfRule>
    <cfRule type="cellIs" dxfId="19" priority="67" stopIfTrue="1" operator="between">
      <formula>0.7</formula>
      <formula>0.89</formula>
    </cfRule>
    <cfRule type="cellIs" dxfId="18" priority="68" stopIfTrue="1" operator="between">
      <formula>0</formula>
      <formula>0.69</formula>
    </cfRule>
  </conditionalFormatting>
  <conditionalFormatting sqref="AQ52">
    <cfRule type="cellIs" dxfId="17" priority="69" stopIfTrue="1" operator="greaterThan">
      <formula>0.9</formula>
    </cfRule>
    <cfRule type="cellIs" dxfId="16" priority="70" stopIfTrue="1" operator="between">
      <formula>0.7</formula>
      <formula>0.89</formula>
    </cfRule>
    <cfRule type="cellIs" dxfId="15" priority="71" stopIfTrue="1" operator="between">
      <formula>0</formula>
      <formula>0.69</formula>
    </cfRule>
  </conditionalFormatting>
  <conditionalFormatting sqref="AQ75">
    <cfRule type="cellIs" dxfId="14" priority="72" stopIfTrue="1" operator="greaterThan">
      <formula>0.9</formula>
    </cfRule>
    <cfRule type="cellIs" dxfId="13" priority="73" stopIfTrue="1" operator="between">
      <formula>0.7</formula>
      <formula>0.89</formula>
    </cfRule>
    <cfRule type="cellIs" dxfId="12" priority="74" stopIfTrue="1" operator="between">
      <formula>0</formula>
      <formula>0.69</formula>
    </cfRule>
  </conditionalFormatting>
  <conditionalFormatting sqref="AQ92">
    <cfRule type="cellIs" dxfId="11" priority="75" stopIfTrue="1" operator="greaterThan">
      <formula>0.9</formula>
    </cfRule>
    <cfRule type="cellIs" dxfId="10" priority="76" stopIfTrue="1" operator="between">
      <formula>0.7</formula>
      <formula>0.89</formula>
    </cfRule>
    <cfRule type="cellIs" dxfId="9" priority="77" stopIfTrue="1" operator="between">
      <formula>0</formula>
      <formula>0.69</formula>
    </cfRule>
  </conditionalFormatting>
  <conditionalFormatting sqref="AQ111">
    <cfRule type="cellIs" dxfId="8" priority="78" stopIfTrue="1" operator="greaterThan">
      <formula>0.9</formula>
    </cfRule>
    <cfRule type="cellIs" dxfId="7" priority="79" stopIfTrue="1" operator="between">
      <formula>0.7</formula>
      <formula>0.89</formula>
    </cfRule>
    <cfRule type="cellIs" dxfId="6" priority="80" stopIfTrue="1" operator="between">
      <formula>0</formula>
      <formula>0.69</formula>
    </cfRule>
  </conditionalFormatting>
  <conditionalFormatting sqref="AQ121">
    <cfRule type="cellIs" dxfId="5" priority="81" stopIfTrue="1" operator="greaterThan">
      <formula>0.9</formula>
    </cfRule>
    <cfRule type="cellIs" dxfId="4" priority="82" stopIfTrue="1" operator="between">
      <formula>0.7</formula>
      <formula>0.89</formula>
    </cfRule>
    <cfRule type="cellIs" dxfId="3" priority="83" stopIfTrue="1" operator="between">
      <formula>0</formula>
      <formula>0.69</formula>
    </cfRule>
  </conditionalFormatting>
  <conditionalFormatting sqref="AQ127">
    <cfRule type="cellIs" dxfId="2" priority="84" stopIfTrue="1" operator="greaterThan">
      <formula>0.9</formula>
    </cfRule>
    <cfRule type="cellIs" dxfId="1" priority="85" stopIfTrue="1" operator="between">
      <formula>0.7</formula>
      <formula>0.89</formula>
    </cfRule>
    <cfRule type="cellIs" dxfId="0" priority="86" stopIfTrue="1" operator="between">
      <formula>0</formula>
      <formula>0.69</formula>
    </cfRule>
  </conditionalFormatting>
  <printOptions horizontalCentered="1"/>
  <pageMargins left="0.15748031496062992" right="0.15748031496062992" top="0.27559055118110237" bottom="0.47244094488188981" header="0" footer="0"/>
  <pageSetup scale="26" orientation="landscape" r:id="rId1"/>
  <headerFooter>
    <oddFooter>&amp;L&amp;P&amp;RElaboración: Equipo Transparencia y Atención a la Ciudadanía - Equipo Sistema Integrado de Gestión - Equipo Planeación Instituto Distrital de Patrimonio Cultural Enero de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PTEP IDPC 2025</vt:lpstr>
      <vt:lpstr>'PTEP IDPC 2025'!_Toc118192689</vt:lpstr>
      <vt:lpstr>'PTEP IDPC 2025'!_Toc118192690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Francisco Rodriguez Tellez</dc:creator>
  <cp:lastModifiedBy>Viviana Barrera Rojas</cp:lastModifiedBy>
  <dcterms:created xsi:type="dcterms:W3CDTF">2019-01-17T15:29:16Z</dcterms:created>
  <dcterms:modified xsi:type="dcterms:W3CDTF">2026-02-09T21:40:41Z</dcterms:modified>
</cp:coreProperties>
</file>